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 Dailies" sheetId="1" state="visible" r:id="rId3"/>
    <sheet name="Contracts" sheetId="2" state="visible" r:id="rId4"/>
    <sheet name="Weekly Cash Flow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<sst xmlns="http://schemas.openxmlformats.org/spreadsheetml/2006/main" count="360" uniqueCount="86">
  <si>
    <t xml:space="preserve">West Power Summary</t>
  </si>
  <si>
    <t xml:space="preserve">Positions by Counterparty</t>
  </si>
  <si>
    <t xml:space="preserve">Peak /</t>
  </si>
  <si>
    <t xml:space="preserve">Total</t>
  </si>
  <si>
    <t xml:space="preserve">Counterparty</t>
  </si>
  <si>
    <t xml:space="preserve">Region</t>
  </si>
  <si>
    <t xml:space="preserve">Off Peak</t>
  </si>
  <si>
    <t xml:space="preserve">Sales</t>
  </si>
  <si>
    <t xml:space="preserve">Purchases</t>
  </si>
  <si>
    <t xml:space="preserve">Net Cash</t>
  </si>
  <si>
    <t xml:space="preserve">Master</t>
  </si>
  <si>
    <t xml:space="preserve">BPA</t>
  </si>
  <si>
    <t xml:space="preserve">BUSBAR</t>
  </si>
  <si>
    <t xml:space="preserve">RTC</t>
  </si>
  <si>
    <t xml:space="preserve">MC</t>
  </si>
  <si>
    <t xml:space="preserve">CRC</t>
  </si>
  <si>
    <t xml:space="preserve">NP15/SP15</t>
  </si>
  <si>
    <t xml:space="preserve">DOUGLAS</t>
  </si>
  <si>
    <t xml:space="preserve">Peak</t>
  </si>
  <si>
    <t xml:space="preserve">Hanson</t>
  </si>
  <si>
    <t xml:space="preserve">NP15</t>
  </si>
  <si>
    <t xml:space="preserve">LOUISIANA PAC</t>
  </si>
  <si>
    <t xml:space="preserve">No deliveries until 1/15</t>
  </si>
  <si>
    <t xml:space="preserve">Montana</t>
  </si>
  <si>
    <t xml:space="preserve">Pasadena</t>
  </si>
  <si>
    <t xml:space="preserve">SP15</t>
  </si>
  <si>
    <t xml:space="preserve">WSPP</t>
  </si>
  <si>
    <t xml:space="preserve">CHELAN</t>
  </si>
  <si>
    <t xml:space="preserve">City of Riverside</t>
  </si>
  <si>
    <t xml:space="preserve">GRAYS</t>
  </si>
  <si>
    <t xml:space="preserve">Nevada Power</t>
  </si>
  <si>
    <t xml:space="preserve">Mead 230</t>
  </si>
  <si>
    <t xml:space="preserve">Palo Verde</t>
  </si>
  <si>
    <t xml:space="preserve">Redding</t>
  </si>
  <si>
    <t xml:space="preserve">Sierra Pacific</t>
  </si>
  <si>
    <t xml:space="preserve">SPP</t>
  </si>
  <si>
    <t xml:space="preserve">COB N/S</t>
  </si>
  <si>
    <t xml:space="preserve">WALC</t>
  </si>
  <si>
    <t xml:space="preserve">Pinnacle Peak</t>
  </si>
  <si>
    <t xml:space="preserve">WAMP</t>
  </si>
  <si>
    <t xml:space="preserve">Wapa Desseret</t>
  </si>
  <si>
    <t xml:space="preserve">EEI</t>
  </si>
  <si>
    <t xml:space="preserve">El Paso Electric</t>
  </si>
  <si>
    <t xml:space="preserve">HOLNAM</t>
  </si>
  <si>
    <t xml:space="preserve">INTEL</t>
  </si>
  <si>
    <t xml:space="preserve">LUZENACA</t>
  </si>
  <si>
    <t xml:space="preserve">Oakland</t>
  </si>
  <si>
    <t xml:space="preserve">Roseville</t>
  </si>
  <si>
    <t xml:space="preserve">Strategic</t>
  </si>
  <si>
    <t xml:space="preserve">Valley Electric</t>
  </si>
  <si>
    <t xml:space="preserve">Buyer</t>
  </si>
  <si>
    <t xml:space="preserve">MW</t>
  </si>
  <si>
    <t xml:space="preserve">Contract Price</t>
  </si>
  <si>
    <t xml:space="preserve">Supplier</t>
  </si>
  <si>
    <t xml:space="preserve">Prepay Price</t>
  </si>
  <si>
    <t xml:space="preserve">Weekly Prepay</t>
  </si>
  <si>
    <t xml:space="preserve">Weekly Receivable</t>
  </si>
  <si>
    <t xml:space="preserve">HLH</t>
  </si>
  <si>
    <t xml:space="preserve">Avista</t>
  </si>
  <si>
    <t xml:space="preserve">LLH</t>
  </si>
  <si>
    <t xml:space="preserve">AEP</t>
  </si>
  <si>
    <t xml:space="preserve">El Paso Ele</t>
  </si>
  <si>
    <t xml:space="preserve">Grays Harbor</t>
  </si>
  <si>
    <t xml:space="preserve">NPC</t>
  </si>
  <si>
    <t xml:space="preserve">PNM</t>
  </si>
  <si>
    <t xml:space="preserve">Riverside</t>
  </si>
  <si>
    <t xml:space="preserve">Shasta Lake</t>
  </si>
  <si>
    <t xml:space="preserve">SPPC</t>
  </si>
  <si>
    <t xml:space="preserve">Wapa Deseret</t>
  </si>
  <si>
    <t xml:space="preserve">Georgia Pacific</t>
  </si>
  <si>
    <t xml:space="preserve">January Forecast</t>
  </si>
  <si>
    <t xml:space="preserve">February Forecast</t>
  </si>
  <si>
    <t xml:space="preserve">WK. 1
1/8-1/14</t>
  </si>
  <si>
    <t xml:space="preserve">WK. 2 
1/15-1/21</t>
  </si>
  <si>
    <t xml:space="preserve">WK. 3
1/22-1/25</t>
  </si>
  <si>
    <t xml:space="preserve">WK. 4
1/29-2/3</t>
  </si>
  <si>
    <t xml:space="preserve">WK. 1
2/4-2/8</t>
  </si>
  <si>
    <t xml:space="preserve">WK. 2 
2/11-2/15</t>
  </si>
  <si>
    <t xml:space="preserve">WK. 3
2/18-2/22</t>
  </si>
  <si>
    <t xml:space="preserve">WK. 4
2/25-3/1</t>
  </si>
  <si>
    <t xml:space="preserve">Suppliers-Cash Out</t>
  </si>
  <si>
    <t xml:space="preserve">TOTAL Supplier Cash</t>
  </si>
  <si>
    <t xml:space="preserve">Buyers-Receivables In</t>
  </si>
  <si>
    <t xml:space="preserve">Total Receivables </t>
  </si>
  <si>
    <t xml:space="preserve">Power prepays paid weekly on Friday for following week starting Tuesday</t>
  </si>
  <si>
    <t xml:space="preserve">Receivables due by 20th of month following delivery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</si>
</sst>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\$#,##0.00_);[RED]&quot;($&quot;#,##0.00\)"/>
    <numFmt numFmtId="169" formatCode="_(* #,##0.00_);_(* \(#,##0.00\);_(* \-??_);_(@_)"/>
    <numFmt numFmtId="170" formatCode="[$-409]d\-mmm"/>
    <numFmt numFmtId="171" formatCode="[$-409]mmm\-yy"/>
    <numFmt numFmtId="172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i val="true"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5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5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5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5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Z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56"/>
    <col collapsed="false" customWidth="true" hidden="false" outlineLevel="0" max="3" min="3" style="0" width="20.7"/>
    <col collapsed="false" customWidth="true" hidden="false" outlineLevel="0" max="4" min="4" style="0" width="13.14"/>
    <col collapsed="false" customWidth="true" hidden="false" outlineLevel="0" max="5" min="5" style="0" width="7.99"/>
    <col collapsed="false" customWidth="true" hidden="false" outlineLevel="0" max="6" min="6" style="0" width="8.7"/>
    <col collapsed="false" customWidth="true" hidden="false" outlineLevel="0" max="99" min="7" style="0" width="12.28"/>
    <col collapsed="false" customWidth="true" hidden="false" outlineLevel="0" max="100" min="100" style="0" width="14.99"/>
    <col collapsed="false" customWidth="true" hidden="false" outlineLevel="0" max="102" min="101" style="0" width="13.99"/>
    <col collapsed="false" customWidth="true" hidden="false" outlineLevel="0" max="103" min="103" style="0" width="11.28"/>
    <col collapsed="false" customWidth="true" hidden="false" outlineLevel="0" max="104" min="104" style="0" width="9.7"/>
  </cols>
  <sheetData>
    <row r="1" customFormat="false" ht="23.25" hidden="false" customHeight="false" outlineLevel="0" collapsed="false">
      <c r="B1" s="1" t="s">
        <v>0</v>
      </c>
      <c r="C1" s="1"/>
    </row>
    <row r="2" customFormat="false" ht="15.75" hidden="false" customHeight="false" outlineLevel="0" collapsed="false">
      <c r="B2" s="2" t="s">
        <v>1</v>
      </c>
      <c r="C2" s="2"/>
    </row>
    <row r="3" customFormat="false" ht="12.75" hidden="false" customHeight="false" outlineLevel="0" collapsed="false">
      <c r="B3" s="3"/>
      <c r="C3" s="3"/>
    </row>
    <row r="4" customFormat="false" ht="12.75" hidden="false" customHeight="false" outlineLevel="0" collapsed="false">
      <c r="B4" s="3"/>
      <c r="C4" s="3"/>
      <c r="D4" s="3"/>
      <c r="E4" s="3"/>
      <c r="F4" s="4" t="s">
        <v>2</v>
      </c>
      <c r="G4" s="5" t="n">
        <v>37257</v>
      </c>
      <c r="H4" s="5"/>
      <c r="I4" s="5"/>
      <c r="J4" s="6" t="n">
        <v>37258</v>
      </c>
      <c r="K4" s="6"/>
      <c r="L4" s="6"/>
      <c r="M4" s="6" t="n">
        <v>37259</v>
      </c>
      <c r="N4" s="6"/>
      <c r="O4" s="6"/>
      <c r="P4" s="6" t="n">
        <v>37260</v>
      </c>
      <c r="Q4" s="6"/>
      <c r="R4" s="6"/>
      <c r="S4" s="6" t="n">
        <v>37261</v>
      </c>
      <c r="T4" s="6"/>
      <c r="U4" s="6"/>
      <c r="V4" s="5" t="n">
        <v>37262</v>
      </c>
      <c r="W4" s="5"/>
      <c r="X4" s="5"/>
      <c r="Y4" s="6" t="n">
        <v>37263</v>
      </c>
      <c r="Z4" s="6"/>
      <c r="AA4" s="6"/>
      <c r="AB4" s="6" t="n">
        <v>37264</v>
      </c>
      <c r="AC4" s="6"/>
      <c r="AD4" s="6"/>
      <c r="AE4" s="6" t="n">
        <v>37265</v>
      </c>
      <c r="AF4" s="6"/>
      <c r="AG4" s="6"/>
      <c r="AH4" s="6" t="n">
        <v>37266</v>
      </c>
      <c r="AI4" s="6"/>
      <c r="AJ4" s="6"/>
      <c r="AK4" s="6" t="n">
        <v>37267</v>
      </c>
      <c r="AL4" s="6"/>
      <c r="AM4" s="6"/>
      <c r="AN4" s="6" t="n">
        <v>37268</v>
      </c>
      <c r="AO4" s="6"/>
      <c r="AP4" s="6"/>
      <c r="AQ4" s="5" t="n">
        <v>37269</v>
      </c>
      <c r="AR4" s="5"/>
      <c r="AS4" s="5"/>
      <c r="AT4" s="6" t="n">
        <v>37270</v>
      </c>
      <c r="AU4" s="6"/>
      <c r="AV4" s="6"/>
      <c r="AW4" s="6" t="n">
        <v>37271</v>
      </c>
      <c r="AX4" s="6"/>
      <c r="AY4" s="6"/>
      <c r="AZ4" s="6" t="n">
        <v>37272</v>
      </c>
      <c r="BA4" s="6"/>
      <c r="BB4" s="6"/>
      <c r="BC4" s="6" t="n">
        <v>37273</v>
      </c>
      <c r="BD4" s="6"/>
      <c r="BE4" s="6"/>
      <c r="BF4" s="6" t="n">
        <v>37274</v>
      </c>
      <c r="BG4" s="6"/>
      <c r="BH4" s="6"/>
      <c r="BI4" s="6" t="n">
        <v>37275</v>
      </c>
      <c r="BJ4" s="6"/>
      <c r="BK4" s="6"/>
      <c r="BL4" s="5" t="n">
        <v>37276</v>
      </c>
      <c r="BM4" s="5"/>
      <c r="BN4" s="5"/>
      <c r="BO4" s="6" t="n">
        <v>37277</v>
      </c>
      <c r="BP4" s="6"/>
      <c r="BQ4" s="6"/>
      <c r="BR4" s="6" t="n">
        <v>37278</v>
      </c>
      <c r="BS4" s="6"/>
      <c r="BT4" s="6"/>
      <c r="BU4" s="6" t="n">
        <v>37279</v>
      </c>
      <c r="BV4" s="6"/>
      <c r="BW4" s="6"/>
      <c r="BX4" s="6" t="n">
        <v>37280</v>
      </c>
      <c r="BY4" s="6"/>
      <c r="BZ4" s="6"/>
      <c r="CA4" s="6" t="n">
        <v>37281</v>
      </c>
      <c r="CB4" s="6"/>
      <c r="CC4" s="6"/>
      <c r="CD4" s="6" t="n">
        <v>37282</v>
      </c>
      <c r="CE4" s="6"/>
      <c r="CF4" s="6"/>
      <c r="CG4" s="5" t="n">
        <v>37283</v>
      </c>
      <c r="CH4" s="5"/>
      <c r="CI4" s="5"/>
      <c r="CJ4" s="6" t="n">
        <v>37284</v>
      </c>
      <c r="CK4" s="6"/>
      <c r="CL4" s="6"/>
      <c r="CM4" s="6" t="n">
        <v>37285</v>
      </c>
      <c r="CN4" s="6"/>
      <c r="CO4" s="6"/>
      <c r="CP4" s="6" t="n">
        <v>37286</v>
      </c>
      <c r="CQ4" s="6"/>
      <c r="CR4" s="6"/>
      <c r="CS4" s="6" t="n">
        <v>37287</v>
      </c>
      <c r="CT4" s="6"/>
      <c r="CU4" s="6"/>
      <c r="CV4" s="6" t="s">
        <v>3</v>
      </c>
      <c r="CW4" s="6"/>
      <c r="CX4" s="6"/>
    </row>
    <row r="5" customFormat="false" ht="12.75" hidden="false" customHeight="false" outlineLevel="0" collapsed="false">
      <c r="B5" s="4" t="s">
        <v>4</v>
      </c>
      <c r="C5" s="4"/>
      <c r="D5" s="4" t="s">
        <v>5</v>
      </c>
      <c r="E5" s="4"/>
      <c r="F5" s="4" t="s">
        <v>6</v>
      </c>
      <c r="G5" s="7" t="s">
        <v>7</v>
      </c>
      <c r="H5" s="8" t="s">
        <v>8</v>
      </c>
      <c r="I5" s="9" t="s">
        <v>9</v>
      </c>
      <c r="J5" s="7" t="s">
        <v>7</v>
      </c>
      <c r="K5" s="8" t="s">
        <v>8</v>
      </c>
      <c r="L5" s="9" t="s">
        <v>9</v>
      </c>
      <c r="M5" s="7" t="s">
        <v>7</v>
      </c>
      <c r="N5" s="8" t="s">
        <v>8</v>
      </c>
      <c r="O5" s="9" t="s">
        <v>9</v>
      </c>
      <c r="P5" s="7" t="s">
        <v>7</v>
      </c>
      <c r="Q5" s="8" t="s">
        <v>8</v>
      </c>
      <c r="R5" s="9" t="s">
        <v>9</v>
      </c>
      <c r="S5" s="7" t="s">
        <v>7</v>
      </c>
      <c r="T5" s="8" t="s">
        <v>8</v>
      </c>
      <c r="U5" s="9" t="s">
        <v>9</v>
      </c>
      <c r="V5" s="7" t="s">
        <v>7</v>
      </c>
      <c r="W5" s="8" t="s">
        <v>8</v>
      </c>
      <c r="X5" s="9" t="s">
        <v>9</v>
      </c>
      <c r="Y5" s="7" t="s">
        <v>7</v>
      </c>
      <c r="Z5" s="8" t="s">
        <v>8</v>
      </c>
      <c r="AA5" s="9" t="s">
        <v>9</v>
      </c>
      <c r="AB5" s="7" t="s">
        <v>7</v>
      </c>
      <c r="AC5" s="8" t="s">
        <v>8</v>
      </c>
      <c r="AD5" s="9" t="s">
        <v>9</v>
      </c>
      <c r="AE5" s="7" t="s">
        <v>7</v>
      </c>
      <c r="AF5" s="8" t="s">
        <v>8</v>
      </c>
      <c r="AG5" s="9" t="s">
        <v>9</v>
      </c>
      <c r="AH5" s="7" t="s">
        <v>7</v>
      </c>
      <c r="AI5" s="8" t="s">
        <v>8</v>
      </c>
      <c r="AJ5" s="9" t="s">
        <v>9</v>
      </c>
      <c r="AK5" s="7" t="s">
        <v>7</v>
      </c>
      <c r="AL5" s="8" t="s">
        <v>8</v>
      </c>
      <c r="AM5" s="9" t="s">
        <v>9</v>
      </c>
      <c r="AN5" s="7" t="s">
        <v>7</v>
      </c>
      <c r="AO5" s="8" t="s">
        <v>8</v>
      </c>
      <c r="AP5" s="9" t="s">
        <v>9</v>
      </c>
      <c r="AQ5" s="7" t="s">
        <v>7</v>
      </c>
      <c r="AR5" s="8" t="s">
        <v>8</v>
      </c>
      <c r="AS5" s="9" t="s">
        <v>9</v>
      </c>
      <c r="AT5" s="7" t="s">
        <v>7</v>
      </c>
      <c r="AU5" s="8" t="s">
        <v>8</v>
      </c>
      <c r="AV5" s="9" t="s">
        <v>9</v>
      </c>
      <c r="AW5" s="7" t="s">
        <v>7</v>
      </c>
      <c r="AX5" s="8" t="s">
        <v>8</v>
      </c>
      <c r="AY5" s="9" t="s">
        <v>9</v>
      </c>
      <c r="AZ5" s="7" t="s">
        <v>7</v>
      </c>
      <c r="BA5" s="8" t="s">
        <v>8</v>
      </c>
      <c r="BB5" s="9" t="s">
        <v>9</v>
      </c>
      <c r="BC5" s="7" t="s">
        <v>7</v>
      </c>
      <c r="BD5" s="8" t="s">
        <v>8</v>
      </c>
      <c r="BE5" s="9" t="s">
        <v>9</v>
      </c>
      <c r="BF5" s="7" t="s">
        <v>7</v>
      </c>
      <c r="BG5" s="8" t="s">
        <v>8</v>
      </c>
      <c r="BH5" s="9" t="s">
        <v>9</v>
      </c>
      <c r="BI5" s="7" t="s">
        <v>7</v>
      </c>
      <c r="BJ5" s="8" t="s">
        <v>8</v>
      </c>
      <c r="BK5" s="9" t="s">
        <v>9</v>
      </c>
      <c r="BL5" s="7" t="s">
        <v>7</v>
      </c>
      <c r="BM5" s="8" t="s">
        <v>8</v>
      </c>
      <c r="BN5" s="9" t="s">
        <v>9</v>
      </c>
      <c r="BO5" s="7" t="s">
        <v>7</v>
      </c>
      <c r="BP5" s="8" t="s">
        <v>8</v>
      </c>
      <c r="BQ5" s="9" t="s">
        <v>9</v>
      </c>
      <c r="BR5" s="7" t="s">
        <v>7</v>
      </c>
      <c r="BS5" s="8" t="s">
        <v>8</v>
      </c>
      <c r="BT5" s="9" t="s">
        <v>9</v>
      </c>
      <c r="BU5" s="7" t="s">
        <v>7</v>
      </c>
      <c r="BV5" s="8" t="s">
        <v>8</v>
      </c>
      <c r="BW5" s="9" t="s">
        <v>9</v>
      </c>
      <c r="BX5" s="7" t="s">
        <v>7</v>
      </c>
      <c r="BY5" s="8" t="s">
        <v>8</v>
      </c>
      <c r="BZ5" s="9" t="s">
        <v>9</v>
      </c>
      <c r="CA5" s="7" t="s">
        <v>7</v>
      </c>
      <c r="CB5" s="8" t="s">
        <v>8</v>
      </c>
      <c r="CC5" s="9" t="s">
        <v>9</v>
      </c>
      <c r="CD5" s="7" t="s">
        <v>7</v>
      </c>
      <c r="CE5" s="8" t="s">
        <v>8</v>
      </c>
      <c r="CF5" s="9" t="s">
        <v>9</v>
      </c>
      <c r="CG5" s="7" t="s">
        <v>7</v>
      </c>
      <c r="CH5" s="8" t="s">
        <v>8</v>
      </c>
      <c r="CI5" s="9" t="s">
        <v>9</v>
      </c>
      <c r="CJ5" s="7" t="s">
        <v>7</v>
      </c>
      <c r="CK5" s="8" t="s">
        <v>8</v>
      </c>
      <c r="CL5" s="9" t="s">
        <v>9</v>
      </c>
      <c r="CM5" s="7" t="s">
        <v>7</v>
      </c>
      <c r="CN5" s="8" t="s">
        <v>8</v>
      </c>
      <c r="CO5" s="9" t="s">
        <v>9</v>
      </c>
      <c r="CP5" s="7" t="s">
        <v>7</v>
      </c>
      <c r="CQ5" s="8" t="s">
        <v>8</v>
      </c>
      <c r="CR5" s="9" t="s">
        <v>9</v>
      </c>
      <c r="CS5" s="7" t="s">
        <v>7</v>
      </c>
      <c r="CT5" s="8" t="s">
        <v>8</v>
      </c>
      <c r="CU5" s="9" t="s">
        <v>9</v>
      </c>
      <c r="CV5" s="7" t="s">
        <v>7</v>
      </c>
      <c r="CW5" s="8" t="s">
        <v>8</v>
      </c>
      <c r="CX5" s="9" t="s">
        <v>9</v>
      </c>
    </row>
    <row r="6" customFormat="false" ht="12.75" hidden="false" customHeight="false" outlineLevel="0" collapsed="false">
      <c r="A6" s="10" t="s">
        <v>10</v>
      </c>
      <c r="B6" s="11" t="s">
        <v>11</v>
      </c>
      <c r="C6" s="11"/>
      <c r="D6" s="10" t="s">
        <v>12</v>
      </c>
      <c r="E6" s="10"/>
      <c r="F6" s="10" t="s">
        <v>13</v>
      </c>
      <c r="G6" s="12" t="n">
        <v>36900</v>
      </c>
      <c r="H6" s="13" t="n">
        <v>30000</v>
      </c>
      <c r="I6" s="14" t="n">
        <v>6900</v>
      </c>
      <c r="J6" s="12" t="n">
        <v>36900</v>
      </c>
      <c r="K6" s="13" t="n">
        <v>30000</v>
      </c>
      <c r="L6" s="14" t="n">
        <v>6900</v>
      </c>
      <c r="M6" s="12" t="n">
        <v>36900</v>
      </c>
      <c r="N6" s="13" t="n">
        <v>30000</v>
      </c>
      <c r="O6" s="14" t="n">
        <v>6900</v>
      </c>
      <c r="P6" s="12" t="n">
        <v>36900</v>
      </c>
      <c r="Q6" s="13" t="n">
        <v>30000</v>
      </c>
      <c r="R6" s="14" t="n">
        <v>6900</v>
      </c>
      <c r="S6" s="12" t="n">
        <v>36900</v>
      </c>
      <c r="T6" s="13" t="n">
        <v>30000</v>
      </c>
      <c r="U6" s="14" t="n">
        <v>6900</v>
      </c>
      <c r="V6" s="12" t="n">
        <v>36900</v>
      </c>
      <c r="W6" s="13" t="n">
        <v>30000</v>
      </c>
      <c r="X6" s="14" t="n">
        <v>6900</v>
      </c>
      <c r="Y6" s="12" t="n">
        <v>36900</v>
      </c>
      <c r="Z6" s="13" t="n">
        <v>30000</v>
      </c>
      <c r="AA6" s="14" t="n">
        <v>6900</v>
      </c>
      <c r="AB6" s="12" t="n">
        <v>36900</v>
      </c>
      <c r="AC6" s="13" t="n">
        <v>30000</v>
      </c>
      <c r="AD6" s="14" t="n">
        <v>6900</v>
      </c>
      <c r="AE6" s="12" t="n">
        <v>36900</v>
      </c>
      <c r="AF6" s="13" t="n">
        <v>30000</v>
      </c>
      <c r="AG6" s="14" t="n">
        <v>6900</v>
      </c>
      <c r="AH6" s="12" t="n">
        <v>36900</v>
      </c>
      <c r="AI6" s="13" t="n">
        <v>30000</v>
      </c>
      <c r="AJ6" s="14" t="n">
        <v>6900</v>
      </c>
      <c r="AK6" s="12" t="n">
        <v>36900</v>
      </c>
      <c r="AL6" s="13" t="n">
        <v>30000</v>
      </c>
      <c r="AM6" s="14" t="n">
        <v>6900</v>
      </c>
      <c r="AN6" s="12" t="n">
        <v>36900</v>
      </c>
      <c r="AO6" s="13" t="n">
        <v>30000</v>
      </c>
      <c r="AP6" s="14" t="n">
        <v>6900</v>
      </c>
      <c r="AQ6" s="12" t="n">
        <v>36900</v>
      </c>
      <c r="AR6" s="13" t="n">
        <v>30000</v>
      </c>
      <c r="AS6" s="14" t="n">
        <v>6900</v>
      </c>
      <c r="AT6" s="12" t="n">
        <v>36900</v>
      </c>
      <c r="AU6" s="13" t="n">
        <v>30000</v>
      </c>
      <c r="AV6" s="14" t="n">
        <v>6900</v>
      </c>
      <c r="AW6" s="12" t="n">
        <v>36900</v>
      </c>
      <c r="AX6" s="13" t="n">
        <v>30000</v>
      </c>
      <c r="AY6" s="14" t="n">
        <v>6900</v>
      </c>
      <c r="AZ6" s="12" t="n">
        <v>36900</v>
      </c>
      <c r="BA6" s="13" t="n">
        <v>30000</v>
      </c>
      <c r="BB6" s="14" t="n">
        <v>6900</v>
      </c>
      <c r="BC6" s="12" t="n">
        <v>36900</v>
      </c>
      <c r="BD6" s="13" t="n">
        <v>30000</v>
      </c>
      <c r="BE6" s="14" t="n">
        <v>6900</v>
      </c>
      <c r="BF6" s="12" t="n">
        <v>36900</v>
      </c>
      <c r="BG6" s="13" t="n">
        <v>30000</v>
      </c>
      <c r="BH6" s="14" t="n">
        <v>6900</v>
      </c>
      <c r="BI6" s="12" t="n">
        <v>36900</v>
      </c>
      <c r="BJ6" s="13" t="n">
        <v>30000</v>
      </c>
      <c r="BK6" s="14" t="n">
        <v>6900</v>
      </c>
      <c r="BL6" s="12" t="n">
        <v>36900</v>
      </c>
      <c r="BM6" s="13" t="n">
        <v>30000</v>
      </c>
      <c r="BN6" s="14" t="n">
        <v>6900</v>
      </c>
      <c r="BO6" s="12" t="n">
        <v>36900</v>
      </c>
      <c r="BP6" s="13" t="n">
        <v>30000</v>
      </c>
      <c r="BQ6" s="14" t="n">
        <v>6900</v>
      </c>
      <c r="BR6" s="12" t="n">
        <v>36900</v>
      </c>
      <c r="BS6" s="13" t="n">
        <v>30000</v>
      </c>
      <c r="BT6" s="14" t="n">
        <v>6900</v>
      </c>
      <c r="BU6" s="12" t="n">
        <v>36900</v>
      </c>
      <c r="BV6" s="13" t="n">
        <v>30000</v>
      </c>
      <c r="BW6" s="14" t="n">
        <v>6900</v>
      </c>
      <c r="BX6" s="12" t="n">
        <v>36900</v>
      </c>
      <c r="BY6" s="13" t="n">
        <v>30000</v>
      </c>
      <c r="BZ6" s="14" t="n">
        <v>6900</v>
      </c>
      <c r="CA6" s="12" t="n">
        <v>36900</v>
      </c>
      <c r="CB6" s="13" t="n">
        <v>30000</v>
      </c>
      <c r="CC6" s="14" t="n">
        <v>6900</v>
      </c>
      <c r="CD6" s="12" t="n">
        <v>36900</v>
      </c>
      <c r="CE6" s="13" t="n">
        <v>30000</v>
      </c>
      <c r="CF6" s="14" t="n">
        <v>6900</v>
      </c>
      <c r="CG6" s="12" t="n">
        <v>36900</v>
      </c>
      <c r="CH6" s="13" t="n">
        <v>30000</v>
      </c>
      <c r="CI6" s="14" t="n">
        <v>6900</v>
      </c>
      <c r="CJ6" s="12" t="n">
        <v>36900</v>
      </c>
      <c r="CK6" s="13" t="n">
        <v>30000</v>
      </c>
      <c r="CL6" s="14" t="n">
        <v>6900</v>
      </c>
      <c r="CM6" s="12" t="n">
        <v>36900</v>
      </c>
      <c r="CN6" s="13" t="n">
        <v>30000</v>
      </c>
      <c r="CO6" s="14" t="n">
        <v>6900</v>
      </c>
      <c r="CP6" s="12" t="n">
        <v>36900</v>
      </c>
      <c r="CQ6" s="13" t="n">
        <v>30000</v>
      </c>
      <c r="CR6" s="14" t="n">
        <v>6900</v>
      </c>
      <c r="CS6" s="12" t="n">
        <v>36900</v>
      </c>
      <c r="CT6" s="13" t="n">
        <v>30000</v>
      </c>
      <c r="CU6" s="14" t="n">
        <v>6900</v>
      </c>
      <c r="CV6" s="12" t="n">
        <f aca="false">G6+J6+M6+P6+S6+V6+Y6+AB6+AE6+AH6+AK6+AN6+AQ6+AT6+AW6+AZ6+BC6+BF6+BI6+BL6+BO6+BR6+BU6+BX6+CA6+CD6+CG6+CJ6+CM6+CP6+CS6</f>
        <v>1143900</v>
      </c>
      <c r="CW6" s="13" t="n">
        <f aca="false">H6+K6+N6+Q6+T6+W6+Z6+AC6+AF6+AI6+AL6+AO6+AR6+AU6+AX6+BA6+BD6+BG6+BJ6+BM6+BP6+BS6+BV6+BY6+CB6+CE6+CH6+CK6+CN6+CQ6+CT6</f>
        <v>930000</v>
      </c>
      <c r="CX6" s="14" t="n">
        <f aca="false">I6+L6+O6+R6+U6+X6+AA6+AD6+AG6+AJ6+AM6+AP6+AS6+AV6+AY6+BB6+BE6+BH6+BK6+BN6+BQ6+BT6+BW6+BZ6+CC6+CF6+CI6+CL6+CO6+CR6+CU6</f>
        <v>213900</v>
      </c>
      <c r="CY6" s="15"/>
      <c r="CZ6" s="15"/>
    </row>
    <row r="7" customFormat="false" ht="12.75" hidden="false" customHeight="false" outlineLevel="0" collapsed="false">
      <c r="A7" s="10" t="s">
        <v>10</v>
      </c>
      <c r="B7" s="11" t="s">
        <v>11</v>
      </c>
      <c r="C7" s="11"/>
      <c r="D7" s="10" t="s">
        <v>14</v>
      </c>
      <c r="E7" s="10"/>
      <c r="F7" s="10" t="s">
        <v>13</v>
      </c>
      <c r="G7" s="12" t="n">
        <v>328380</v>
      </c>
      <c r="H7" s="13" t="n">
        <v>157800</v>
      </c>
      <c r="I7" s="14" t="n">
        <v>170580</v>
      </c>
      <c r="J7" s="12" t="n">
        <v>371880</v>
      </c>
      <c r="K7" s="13" t="n">
        <v>178200</v>
      </c>
      <c r="L7" s="14" t="n">
        <v>193680</v>
      </c>
      <c r="M7" s="12" t="n">
        <v>371880</v>
      </c>
      <c r="N7" s="13" t="n">
        <v>178200</v>
      </c>
      <c r="O7" s="14" t="n">
        <v>193680</v>
      </c>
      <c r="P7" s="12" t="n">
        <v>371880</v>
      </c>
      <c r="Q7" s="13" t="n">
        <v>178200</v>
      </c>
      <c r="R7" s="14" t="n">
        <v>193680</v>
      </c>
      <c r="S7" s="12" t="n">
        <v>371880</v>
      </c>
      <c r="T7" s="13" t="n">
        <v>178200</v>
      </c>
      <c r="U7" s="14" t="n">
        <v>193680</v>
      </c>
      <c r="V7" s="12" t="n">
        <v>328380</v>
      </c>
      <c r="W7" s="13" t="n">
        <v>157800</v>
      </c>
      <c r="X7" s="14" t="n">
        <v>170580</v>
      </c>
      <c r="Y7" s="12" t="n">
        <v>371880</v>
      </c>
      <c r="Z7" s="13" t="n">
        <v>178200</v>
      </c>
      <c r="AA7" s="14" t="n">
        <v>193680</v>
      </c>
      <c r="AB7" s="12" t="n">
        <v>371880</v>
      </c>
      <c r="AC7" s="13" t="n">
        <v>178200</v>
      </c>
      <c r="AD7" s="14" t="n">
        <v>193680</v>
      </c>
      <c r="AE7" s="12" t="n">
        <v>371880</v>
      </c>
      <c r="AF7" s="13" t="n">
        <v>178200</v>
      </c>
      <c r="AG7" s="14" t="n">
        <v>193680</v>
      </c>
      <c r="AH7" s="12" t="n">
        <v>371880</v>
      </c>
      <c r="AI7" s="13" t="n">
        <v>178200</v>
      </c>
      <c r="AJ7" s="14" t="n">
        <v>193680</v>
      </c>
      <c r="AK7" s="12" t="n">
        <v>371880</v>
      </c>
      <c r="AL7" s="13" t="n">
        <v>178200</v>
      </c>
      <c r="AM7" s="14" t="n">
        <v>193680</v>
      </c>
      <c r="AN7" s="12" t="n">
        <v>371880</v>
      </c>
      <c r="AO7" s="13" t="n">
        <v>178200</v>
      </c>
      <c r="AP7" s="14" t="n">
        <v>193680</v>
      </c>
      <c r="AQ7" s="12" t="n">
        <v>328380</v>
      </c>
      <c r="AR7" s="13" t="n">
        <v>157800</v>
      </c>
      <c r="AS7" s="14" t="n">
        <v>170580</v>
      </c>
      <c r="AT7" s="12" t="n">
        <v>371880</v>
      </c>
      <c r="AU7" s="13" t="n">
        <v>178200</v>
      </c>
      <c r="AV7" s="14" t="n">
        <v>193680</v>
      </c>
      <c r="AW7" s="12" t="n">
        <v>371880</v>
      </c>
      <c r="AX7" s="13" t="n">
        <v>178200</v>
      </c>
      <c r="AY7" s="14" t="n">
        <v>193680</v>
      </c>
      <c r="AZ7" s="12" t="n">
        <v>371880</v>
      </c>
      <c r="BA7" s="13" t="n">
        <v>178200</v>
      </c>
      <c r="BB7" s="14" t="n">
        <v>193680</v>
      </c>
      <c r="BC7" s="12" t="n">
        <v>371880</v>
      </c>
      <c r="BD7" s="13" t="n">
        <v>178200</v>
      </c>
      <c r="BE7" s="14" t="n">
        <v>193680</v>
      </c>
      <c r="BF7" s="12" t="n">
        <v>371880</v>
      </c>
      <c r="BG7" s="13" t="n">
        <v>178200</v>
      </c>
      <c r="BH7" s="14" t="n">
        <v>193680</v>
      </c>
      <c r="BI7" s="12" t="n">
        <v>371880</v>
      </c>
      <c r="BJ7" s="13" t="n">
        <v>178200</v>
      </c>
      <c r="BK7" s="14" t="n">
        <v>193680</v>
      </c>
      <c r="BL7" s="12" t="n">
        <v>328380</v>
      </c>
      <c r="BM7" s="13" t="n">
        <v>157800</v>
      </c>
      <c r="BN7" s="14" t="n">
        <v>170580</v>
      </c>
      <c r="BO7" s="12" t="n">
        <v>371880</v>
      </c>
      <c r="BP7" s="13" t="n">
        <v>178200</v>
      </c>
      <c r="BQ7" s="14" t="n">
        <v>193680</v>
      </c>
      <c r="BR7" s="12" t="n">
        <v>371880</v>
      </c>
      <c r="BS7" s="13" t="n">
        <v>178200</v>
      </c>
      <c r="BT7" s="14" t="n">
        <v>193680</v>
      </c>
      <c r="BU7" s="12" t="n">
        <v>371880</v>
      </c>
      <c r="BV7" s="13" t="n">
        <v>178200</v>
      </c>
      <c r="BW7" s="14" t="n">
        <v>193680</v>
      </c>
      <c r="BX7" s="12" t="n">
        <v>371880</v>
      </c>
      <c r="BY7" s="13" t="n">
        <v>178200</v>
      </c>
      <c r="BZ7" s="14" t="n">
        <v>193680</v>
      </c>
      <c r="CA7" s="12" t="n">
        <v>371880</v>
      </c>
      <c r="CB7" s="13" t="n">
        <v>178200</v>
      </c>
      <c r="CC7" s="14" t="n">
        <v>193680</v>
      </c>
      <c r="CD7" s="12" t="n">
        <v>371880</v>
      </c>
      <c r="CE7" s="13" t="n">
        <v>178200</v>
      </c>
      <c r="CF7" s="14" t="n">
        <v>193680</v>
      </c>
      <c r="CG7" s="12" t="n">
        <v>328380</v>
      </c>
      <c r="CH7" s="13" t="n">
        <v>157800</v>
      </c>
      <c r="CI7" s="14" t="n">
        <v>170580</v>
      </c>
      <c r="CJ7" s="12" t="n">
        <v>371880</v>
      </c>
      <c r="CK7" s="13" t="n">
        <v>178200</v>
      </c>
      <c r="CL7" s="14" t="n">
        <v>193680</v>
      </c>
      <c r="CM7" s="12" t="n">
        <v>371880</v>
      </c>
      <c r="CN7" s="13" t="n">
        <v>178200</v>
      </c>
      <c r="CO7" s="14" t="n">
        <v>193680</v>
      </c>
      <c r="CP7" s="12" t="n">
        <v>371880</v>
      </c>
      <c r="CQ7" s="13" t="n">
        <v>178200</v>
      </c>
      <c r="CR7" s="14" t="n">
        <v>193680</v>
      </c>
      <c r="CS7" s="12" t="n">
        <v>371880</v>
      </c>
      <c r="CT7" s="13" t="n">
        <v>178200</v>
      </c>
      <c r="CU7" s="14" t="n">
        <v>193680</v>
      </c>
      <c r="CV7" s="12" t="n">
        <f aca="false">G7+J7+M7+P7+S7+V7+Y7+AB7+AE7+AH7+AK7+AN7+AQ7+AT7+AW7+AZ7+BC7+BF7+BI7+BL7+BO7+BR7+BU7+BX7+CA7+CD7+CG7+CJ7+CM7+CP7+CS7</f>
        <v>11310780</v>
      </c>
      <c r="CW7" s="13" t="n">
        <f aca="false">H7+K7+N7+Q7+T7+W7+Z7+AC7+AF7+AI7+AL7+AO7+AR7+AU7+AX7+BA7+BD7+BG7+BJ7+BM7+BP7+BS7+BV7+BY7+CB7+CE7+CH7+CK7+CN7+CQ7+CT7</f>
        <v>5422200</v>
      </c>
      <c r="CX7" s="14" t="n">
        <f aca="false">I7+L7+O7+R7+U7+X7+AA7+AD7+AG7+AJ7+AM7+AP7+AS7+AV7+AY7+BB7+BE7+BH7+BK7+BN7+BQ7+BT7+BW7+BZ7+CC7+CF7+CI7+CL7+CO7+CR7+CU7</f>
        <v>5888580</v>
      </c>
      <c r="CY7" s="10"/>
      <c r="CZ7" s="10"/>
    </row>
    <row r="8" customFormat="false" ht="12.75" hidden="false" customHeight="false" outlineLevel="0" collapsed="false">
      <c r="A8" s="10" t="s">
        <v>10</v>
      </c>
      <c r="B8" s="11" t="s">
        <v>15</v>
      </c>
      <c r="C8" s="11"/>
      <c r="D8" s="10" t="s">
        <v>16</v>
      </c>
      <c r="E8" s="10"/>
      <c r="F8" s="10" t="s">
        <v>13</v>
      </c>
      <c r="G8" s="12" t="n">
        <v>90000</v>
      </c>
      <c r="H8" s="13" t="n">
        <v>35700</v>
      </c>
      <c r="I8" s="14" t="n">
        <f aca="false">G8-H8</f>
        <v>54300</v>
      </c>
      <c r="J8" s="12" t="n">
        <v>38480</v>
      </c>
      <c r="K8" s="13" t="n">
        <v>16660</v>
      </c>
      <c r="L8" s="14" t="n">
        <f aca="false">J8-K8</f>
        <v>21820</v>
      </c>
      <c r="M8" s="12" t="n">
        <v>38480</v>
      </c>
      <c r="N8" s="13" t="n">
        <v>16660</v>
      </c>
      <c r="O8" s="14" t="n">
        <f aca="false">M8-N8</f>
        <v>21820</v>
      </c>
      <c r="P8" s="12" t="n">
        <v>38480</v>
      </c>
      <c r="Q8" s="13" t="n">
        <v>16660</v>
      </c>
      <c r="R8" s="14" t="n">
        <f aca="false">P8-Q8</f>
        <v>21820</v>
      </c>
      <c r="S8" s="12" t="n">
        <v>38480</v>
      </c>
      <c r="T8" s="13" t="n">
        <v>16660</v>
      </c>
      <c r="U8" s="14" t="n">
        <f aca="false">S8-T8</f>
        <v>21820</v>
      </c>
      <c r="V8" s="12" t="n">
        <v>90000</v>
      </c>
      <c r="W8" s="13" t="n">
        <v>35700</v>
      </c>
      <c r="X8" s="14" t="n">
        <f aca="false">V8-W8</f>
        <v>54300</v>
      </c>
      <c r="Y8" s="12" t="n">
        <v>38480</v>
      </c>
      <c r="Z8" s="13" t="n">
        <v>16660</v>
      </c>
      <c r="AA8" s="14" t="n">
        <f aca="false">Y8-Z8</f>
        <v>21820</v>
      </c>
      <c r="AB8" s="12" t="n">
        <v>38480</v>
      </c>
      <c r="AC8" s="13" t="n">
        <v>16660</v>
      </c>
      <c r="AD8" s="14" t="n">
        <f aca="false">AB8-AC8</f>
        <v>21820</v>
      </c>
      <c r="AE8" s="12" t="n">
        <v>38480</v>
      </c>
      <c r="AF8" s="13" t="n">
        <v>16660</v>
      </c>
      <c r="AG8" s="14" t="n">
        <f aca="false">AE8-AF8</f>
        <v>21820</v>
      </c>
      <c r="AH8" s="12" t="n">
        <v>38480</v>
      </c>
      <c r="AI8" s="13" t="n">
        <v>16660</v>
      </c>
      <c r="AJ8" s="14" t="n">
        <f aca="false">AH8-AI8</f>
        <v>21820</v>
      </c>
      <c r="AK8" s="12" t="n">
        <v>38480</v>
      </c>
      <c r="AL8" s="13" t="n">
        <v>16660</v>
      </c>
      <c r="AM8" s="14" t="n">
        <f aca="false">AK8-AL8</f>
        <v>21820</v>
      </c>
      <c r="AN8" s="12" t="n">
        <v>38480</v>
      </c>
      <c r="AO8" s="13" t="n">
        <v>16660</v>
      </c>
      <c r="AP8" s="14" t="n">
        <f aca="false">AN8-AO8</f>
        <v>21820</v>
      </c>
      <c r="AQ8" s="12" t="n">
        <v>90000</v>
      </c>
      <c r="AR8" s="13" t="n">
        <v>35700</v>
      </c>
      <c r="AS8" s="14" t="n">
        <f aca="false">AQ8-AR8</f>
        <v>54300</v>
      </c>
      <c r="AT8" s="12" t="n">
        <v>38480</v>
      </c>
      <c r="AU8" s="13" t="n">
        <v>16660</v>
      </c>
      <c r="AV8" s="14" t="n">
        <f aca="false">AT8-AU8</f>
        <v>21820</v>
      </c>
      <c r="AW8" s="12" t="n">
        <v>38480</v>
      </c>
      <c r="AX8" s="13" t="n">
        <v>16660</v>
      </c>
      <c r="AY8" s="14" t="n">
        <f aca="false">AW8-AX8</f>
        <v>21820</v>
      </c>
      <c r="AZ8" s="12" t="n">
        <v>38480</v>
      </c>
      <c r="BA8" s="13" t="n">
        <v>16660</v>
      </c>
      <c r="BB8" s="14" t="n">
        <f aca="false">AZ8-BA8</f>
        <v>21820</v>
      </c>
      <c r="BC8" s="12" t="n">
        <v>38480</v>
      </c>
      <c r="BD8" s="13" t="n">
        <v>16660</v>
      </c>
      <c r="BE8" s="14" t="n">
        <f aca="false">BC8-BD8</f>
        <v>21820</v>
      </c>
      <c r="BF8" s="12" t="n">
        <v>38480</v>
      </c>
      <c r="BG8" s="13" t="n">
        <v>16660</v>
      </c>
      <c r="BH8" s="14" t="n">
        <f aca="false">BF8-BG8</f>
        <v>21820</v>
      </c>
      <c r="BI8" s="12" t="n">
        <v>38480</v>
      </c>
      <c r="BJ8" s="13" t="n">
        <v>16660</v>
      </c>
      <c r="BK8" s="14" t="n">
        <f aca="false">BI8-BJ8</f>
        <v>21820</v>
      </c>
      <c r="BL8" s="12" t="n">
        <v>90000</v>
      </c>
      <c r="BM8" s="13" t="n">
        <v>35700</v>
      </c>
      <c r="BN8" s="14" t="n">
        <f aca="false">BL8-BM8</f>
        <v>54300</v>
      </c>
      <c r="BO8" s="12" t="n">
        <v>38480</v>
      </c>
      <c r="BP8" s="13" t="n">
        <v>16660</v>
      </c>
      <c r="BQ8" s="14" t="n">
        <f aca="false">BO8-BP8</f>
        <v>21820</v>
      </c>
      <c r="BR8" s="12" t="n">
        <v>38480</v>
      </c>
      <c r="BS8" s="13" t="n">
        <v>16660</v>
      </c>
      <c r="BT8" s="14" t="n">
        <f aca="false">BR8-BS8</f>
        <v>21820</v>
      </c>
      <c r="BU8" s="12" t="n">
        <v>38480</v>
      </c>
      <c r="BV8" s="13" t="n">
        <v>16660</v>
      </c>
      <c r="BW8" s="14" t="n">
        <f aca="false">BU8-BV8</f>
        <v>21820</v>
      </c>
      <c r="BX8" s="12" t="n">
        <v>38480</v>
      </c>
      <c r="BY8" s="13" t="n">
        <v>16660</v>
      </c>
      <c r="BZ8" s="14" t="n">
        <f aca="false">BX8-BY8</f>
        <v>21820</v>
      </c>
      <c r="CA8" s="12" t="n">
        <v>38480</v>
      </c>
      <c r="CB8" s="13" t="n">
        <v>16660</v>
      </c>
      <c r="CC8" s="14" t="n">
        <f aca="false">CA8-CB8</f>
        <v>21820</v>
      </c>
      <c r="CD8" s="12" t="n">
        <v>38480</v>
      </c>
      <c r="CE8" s="13" t="n">
        <v>16660</v>
      </c>
      <c r="CF8" s="14" t="n">
        <f aca="false">CD8-CE8</f>
        <v>21820</v>
      </c>
      <c r="CG8" s="12" t="n">
        <v>90000</v>
      </c>
      <c r="CH8" s="13" t="n">
        <v>35700</v>
      </c>
      <c r="CI8" s="14" t="n">
        <f aca="false">CG8-CH8</f>
        <v>54300</v>
      </c>
      <c r="CJ8" s="12" t="n">
        <v>38480</v>
      </c>
      <c r="CK8" s="13" t="n">
        <v>16660</v>
      </c>
      <c r="CL8" s="14" t="n">
        <f aca="false">CJ8-CK8</f>
        <v>21820</v>
      </c>
      <c r="CM8" s="12" t="n">
        <v>38480</v>
      </c>
      <c r="CN8" s="13" t="n">
        <v>16660</v>
      </c>
      <c r="CO8" s="14" t="n">
        <f aca="false">CM8-CN8</f>
        <v>21820</v>
      </c>
      <c r="CP8" s="12" t="n">
        <v>38480</v>
      </c>
      <c r="CQ8" s="13" t="n">
        <v>16660</v>
      </c>
      <c r="CR8" s="14" t="n">
        <f aca="false">CP8-CQ8</f>
        <v>21820</v>
      </c>
      <c r="CS8" s="12" t="n">
        <v>38480</v>
      </c>
      <c r="CT8" s="13" t="n">
        <v>16660</v>
      </c>
      <c r="CU8" s="14" t="n">
        <f aca="false">CS8-CT8</f>
        <v>21820</v>
      </c>
      <c r="CV8" s="12" t="n">
        <f aca="false">G8+J8+M8+P8+S8+V8+Y8+AB8+AE8+AH8+AK8+AN8+AQ8+AT8+AW8+AZ8+BC8+BF8+BI8+BL8+BO8+BR8+BU8+BX8+CA8+CD8+CG8+CJ8+CM8+CP8+CS8</f>
        <v>1450480</v>
      </c>
      <c r="CW8" s="13" t="n">
        <f aca="false">H8+K8+N8+Q8+T8+W8+Z8+AC8+AF8+AI8+AL8+AO8+AR8+AU8+AX8+BA8+BD8+BG8+BJ8+BM8+BP8+BS8+BV8+BY8+CB8+CE8+CH8+CK8+CN8+CQ8+CT8</f>
        <v>611660</v>
      </c>
      <c r="CX8" s="14" t="n">
        <f aca="false">I8+L8+O8+R8+U8+X8+AA8+AD8+AG8+AJ8+AM8+AP8+AS8+AV8+AY8+BB8+BE8+BH8+BK8+BN8+BQ8+BT8+BW8+BZ8+CC8+CF8+CI8+CL8+CO8+CR8+CU8</f>
        <v>838820</v>
      </c>
      <c r="CY8" s="10"/>
      <c r="CZ8" s="10"/>
    </row>
    <row r="9" customFormat="false" ht="12.75" hidden="false" customHeight="false" outlineLevel="0" collapsed="false">
      <c r="A9" s="10" t="s">
        <v>10</v>
      </c>
      <c r="B9" s="11" t="s">
        <v>17</v>
      </c>
      <c r="C9" s="11"/>
      <c r="D9" s="10" t="s">
        <v>14</v>
      </c>
      <c r="E9" s="10"/>
      <c r="F9" s="10" t="s">
        <v>18</v>
      </c>
      <c r="G9" s="12" t="n">
        <v>0</v>
      </c>
      <c r="H9" s="13" t="n">
        <v>0</v>
      </c>
      <c r="I9" s="14" t="n">
        <v>0</v>
      </c>
      <c r="J9" s="12" t="n">
        <v>14860</v>
      </c>
      <c r="K9" s="13" t="n">
        <v>10000</v>
      </c>
      <c r="L9" s="14" t="n">
        <v>4860</v>
      </c>
      <c r="M9" s="12" t="n">
        <v>14860</v>
      </c>
      <c r="N9" s="13" t="n">
        <v>10000</v>
      </c>
      <c r="O9" s="14" t="n">
        <v>4860</v>
      </c>
      <c r="P9" s="12" t="n">
        <v>14860</v>
      </c>
      <c r="Q9" s="13" t="n">
        <v>10000</v>
      </c>
      <c r="R9" s="14" t="n">
        <v>4860</v>
      </c>
      <c r="S9" s="12" t="n">
        <v>14860</v>
      </c>
      <c r="T9" s="13" t="n">
        <v>10000</v>
      </c>
      <c r="U9" s="14" t="n">
        <v>4860</v>
      </c>
      <c r="V9" s="12" t="n">
        <v>0</v>
      </c>
      <c r="W9" s="13" t="n">
        <v>0</v>
      </c>
      <c r="X9" s="14" t="n">
        <v>0</v>
      </c>
      <c r="Y9" s="12" t="n">
        <v>14860</v>
      </c>
      <c r="Z9" s="13" t="n">
        <v>10000</v>
      </c>
      <c r="AA9" s="14" t="n">
        <v>4860</v>
      </c>
      <c r="AB9" s="12" t="n">
        <v>14860</v>
      </c>
      <c r="AC9" s="13" t="n">
        <v>10000</v>
      </c>
      <c r="AD9" s="14" t="n">
        <v>4860</v>
      </c>
      <c r="AE9" s="12" t="n">
        <v>14860</v>
      </c>
      <c r="AF9" s="13" t="n">
        <v>10000</v>
      </c>
      <c r="AG9" s="14" t="n">
        <v>4860</v>
      </c>
      <c r="AH9" s="12" t="n">
        <v>14860</v>
      </c>
      <c r="AI9" s="13" t="n">
        <v>10000</v>
      </c>
      <c r="AJ9" s="14" t="n">
        <v>4860</v>
      </c>
      <c r="AK9" s="12" t="n">
        <v>14860</v>
      </c>
      <c r="AL9" s="13" t="n">
        <v>10000</v>
      </c>
      <c r="AM9" s="14" t="n">
        <v>4860</v>
      </c>
      <c r="AN9" s="12" t="n">
        <v>14860</v>
      </c>
      <c r="AO9" s="13" t="n">
        <v>10000</v>
      </c>
      <c r="AP9" s="14" t="n">
        <v>4860</v>
      </c>
      <c r="AQ9" s="12" t="n">
        <v>0</v>
      </c>
      <c r="AR9" s="13" t="n">
        <v>0</v>
      </c>
      <c r="AS9" s="14" t="n">
        <v>0</v>
      </c>
      <c r="AT9" s="12" t="n">
        <v>14860</v>
      </c>
      <c r="AU9" s="13" t="n">
        <v>10000</v>
      </c>
      <c r="AV9" s="14" t="n">
        <v>4860</v>
      </c>
      <c r="AW9" s="12" t="n">
        <v>14860</v>
      </c>
      <c r="AX9" s="13" t="n">
        <v>10000</v>
      </c>
      <c r="AY9" s="14" t="n">
        <v>4860</v>
      </c>
      <c r="AZ9" s="12" t="n">
        <v>14860</v>
      </c>
      <c r="BA9" s="13" t="n">
        <v>10000</v>
      </c>
      <c r="BB9" s="14" t="n">
        <v>4860</v>
      </c>
      <c r="BC9" s="12" t="n">
        <v>14860</v>
      </c>
      <c r="BD9" s="13" t="n">
        <v>10000</v>
      </c>
      <c r="BE9" s="14" t="n">
        <v>4860</v>
      </c>
      <c r="BF9" s="12" t="n">
        <v>14860</v>
      </c>
      <c r="BG9" s="13" t="n">
        <v>10000</v>
      </c>
      <c r="BH9" s="14" t="n">
        <v>4860</v>
      </c>
      <c r="BI9" s="12" t="n">
        <v>14860</v>
      </c>
      <c r="BJ9" s="13" t="n">
        <v>10000</v>
      </c>
      <c r="BK9" s="14" t="n">
        <v>4860</v>
      </c>
      <c r="BL9" s="12" t="n">
        <v>0</v>
      </c>
      <c r="BM9" s="13" t="n">
        <v>0</v>
      </c>
      <c r="BN9" s="14" t="n">
        <v>0</v>
      </c>
      <c r="BO9" s="12" t="n">
        <v>14860</v>
      </c>
      <c r="BP9" s="13" t="n">
        <v>10000</v>
      </c>
      <c r="BQ9" s="14" t="n">
        <v>4860</v>
      </c>
      <c r="BR9" s="12" t="n">
        <v>14860</v>
      </c>
      <c r="BS9" s="13" t="n">
        <v>10000</v>
      </c>
      <c r="BT9" s="14" t="n">
        <v>4860</v>
      </c>
      <c r="BU9" s="12" t="n">
        <v>14860</v>
      </c>
      <c r="BV9" s="13" t="n">
        <v>10000</v>
      </c>
      <c r="BW9" s="14" t="n">
        <v>4860</v>
      </c>
      <c r="BX9" s="12" t="n">
        <v>14860</v>
      </c>
      <c r="BY9" s="13" t="n">
        <v>10000</v>
      </c>
      <c r="BZ9" s="14" t="n">
        <v>4860</v>
      </c>
      <c r="CA9" s="12" t="n">
        <v>14860</v>
      </c>
      <c r="CB9" s="13" t="n">
        <v>10000</v>
      </c>
      <c r="CC9" s="14" t="n">
        <v>4860</v>
      </c>
      <c r="CD9" s="12" t="n">
        <v>14860</v>
      </c>
      <c r="CE9" s="13" t="n">
        <v>10000</v>
      </c>
      <c r="CF9" s="14" t="n">
        <v>4860</v>
      </c>
      <c r="CG9" s="12" t="n">
        <v>0</v>
      </c>
      <c r="CH9" s="13" t="n">
        <v>0</v>
      </c>
      <c r="CI9" s="14" t="n">
        <v>0</v>
      </c>
      <c r="CJ9" s="12" t="n">
        <v>14860</v>
      </c>
      <c r="CK9" s="13" t="n">
        <v>10000</v>
      </c>
      <c r="CL9" s="14" t="n">
        <v>4860</v>
      </c>
      <c r="CM9" s="12" t="n">
        <v>14860</v>
      </c>
      <c r="CN9" s="13" t="n">
        <v>10000</v>
      </c>
      <c r="CO9" s="14" t="n">
        <v>4860</v>
      </c>
      <c r="CP9" s="12" t="n">
        <v>14860</v>
      </c>
      <c r="CQ9" s="13" t="n">
        <v>10000</v>
      </c>
      <c r="CR9" s="14" t="n">
        <v>4860</v>
      </c>
      <c r="CS9" s="12" t="n">
        <v>14860</v>
      </c>
      <c r="CT9" s="13" t="n">
        <v>10000</v>
      </c>
      <c r="CU9" s="14" t="n">
        <v>4860</v>
      </c>
      <c r="CV9" s="12" t="n">
        <f aca="false">G9+J9+M9+P9+S9+V9+Y9+AB9+AE9+AH9+AK9+AN9+AQ9+AT9+AW9+AZ9+BC9+BF9+BI9+BL9+BO9+BR9+BU9+BX9+CA9+CD9+CG9+CJ9+CM9+CP9+CS9</f>
        <v>386360</v>
      </c>
      <c r="CW9" s="13" t="n">
        <f aca="false">H9+K9+N9+Q9+T9+W9+Z9+AC9+AF9+AI9+AL9+AO9+AR9+AU9+AX9+BA9+BD9+BG9+BJ9+BM9+BP9+BS9+BV9+BY9+CB9+CE9+CH9+CK9+CN9+CQ9+CT9</f>
        <v>260000</v>
      </c>
      <c r="CX9" s="14" t="n">
        <f aca="false">I9+L9+O9+R9+U9+X9+AA9+AD9+AG9+AJ9+AM9+AP9+AS9+AV9+AY9+BB9+BE9+BH9+BK9+BN9+BQ9+BT9+BW9+BZ9+CC9+CF9+CI9+CL9+CO9+CR9+CU9</f>
        <v>126360</v>
      </c>
      <c r="CY9" s="10"/>
      <c r="CZ9" s="10"/>
    </row>
    <row r="10" customFormat="false" ht="12.75" hidden="false" customHeight="false" outlineLevel="0" collapsed="false">
      <c r="A10" s="10" t="s">
        <v>10</v>
      </c>
      <c r="B10" s="11" t="s">
        <v>19</v>
      </c>
      <c r="C10" s="11"/>
      <c r="D10" s="10" t="s">
        <v>20</v>
      </c>
      <c r="E10" s="10"/>
      <c r="F10" s="10" t="s">
        <v>13</v>
      </c>
      <c r="G10" s="12" t="n">
        <v>23868.48</v>
      </c>
      <c r="H10" s="13" t="n">
        <v>16422</v>
      </c>
      <c r="I10" s="14" t="n">
        <f aca="false">G10-H10</f>
        <v>7446.48</v>
      </c>
      <c r="J10" s="12" t="n">
        <v>23868.48</v>
      </c>
      <c r="K10" s="13" t="n">
        <v>16422</v>
      </c>
      <c r="L10" s="14" t="n">
        <f aca="false">J10-K10</f>
        <v>7446.48</v>
      </c>
      <c r="M10" s="12" t="n">
        <v>23868.48</v>
      </c>
      <c r="N10" s="13" t="n">
        <v>16422</v>
      </c>
      <c r="O10" s="14" t="n">
        <f aca="false">M10-N10</f>
        <v>7446.48</v>
      </c>
      <c r="P10" s="12" t="n">
        <v>23868.48</v>
      </c>
      <c r="Q10" s="13" t="n">
        <v>16422</v>
      </c>
      <c r="R10" s="14" t="n">
        <f aca="false">P10-Q10</f>
        <v>7446.48</v>
      </c>
      <c r="S10" s="12" t="n">
        <v>23868.48</v>
      </c>
      <c r="T10" s="13" t="n">
        <v>16422</v>
      </c>
      <c r="U10" s="14" t="n">
        <f aca="false">S10-T10</f>
        <v>7446.48</v>
      </c>
      <c r="V10" s="12" t="n">
        <v>23868.48</v>
      </c>
      <c r="W10" s="13" t="n">
        <v>16422</v>
      </c>
      <c r="X10" s="14" t="n">
        <f aca="false">V10-W10</f>
        <v>7446.48</v>
      </c>
      <c r="Y10" s="12" t="n">
        <v>23868.48</v>
      </c>
      <c r="Z10" s="13" t="n">
        <v>16422</v>
      </c>
      <c r="AA10" s="14" t="n">
        <f aca="false">Y10-Z10</f>
        <v>7446.48</v>
      </c>
      <c r="AB10" s="12" t="n">
        <v>23868.48</v>
      </c>
      <c r="AC10" s="13" t="n">
        <v>16422</v>
      </c>
      <c r="AD10" s="14" t="n">
        <f aca="false">AB10-AC10</f>
        <v>7446.48</v>
      </c>
      <c r="AE10" s="12" t="n">
        <v>23868.48</v>
      </c>
      <c r="AF10" s="13" t="n">
        <v>16422</v>
      </c>
      <c r="AG10" s="14" t="n">
        <f aca="false">AE10-AF10</f>
        <v>7446.48</v>
      </c>
      <c r="AH10" s="12" t="n">
        <v>23868.48</v>
      </c>
      <c r="AI10" s="13" t="n">
        <v>16422</v>
      </c>
      <c r="AJ10" s="14" t="n">
        <f aca="false">AH10-AI10</f>
        <v>7446.48</v>
      </c>
      <c r="AK10" s="12" t="n">
        <v>23868.48</v>
      </c>
      <c r="AL10" s="13" t="n">
        <v>16422</v>
      </c>
      <c r="AM10" s="14" t="n">
        <f aca="false">AK10-AL10</f>
        <v>7446.48</v>
      </c>
      <c r="AN10" s="12" t="n">
        <v>23868.48</v>
      </c>
      <c r="AO10" s="13" t="n">
        <v>16422</v>
      </c>
      <c r="AP10" s="14" t="n">
        <f aca="false">AN10-AO10</f>
        <v>7446.48</v>
      </c>
      <c r="AQ10" s="12" t="n">
        <v>23868.48</v>
      </c>
      <c r="AR10" s="13" t="n">
        <v>16422</v>
      </c>
      <c r="AS10" s="14" t="n">
        <f aca="false">AQ10-AR10</f>
        <v>7446.48</v>
      </c>
      <c r="AT10" s="12" t="n">
        <v>23868.48</v>
      </c>
      <c r="AU10" s="13" t="n">
        <v>16422</v>
      </c>
      <c r="AV10" s="14" t="n">
        <f aca="false">AT10-AU10</f>
        <v>7446.48</v>
      </c>
      <c r="AW10" s="12" t="n">
        <v>23868.48</v>
      </c>
      <c r="AX10" s="13" t="n">
        <v>16422</v>
      </c>
      <c r="AY10" s="14" t="n">
        <f aca="false">AW10-AX10</f>
        <v>7446.48</v>
      </c>
      <c r="AZ10" s="12" t="n">
        <v>23868.48</v>
      </c>
      <c r="BA10" s="13" t="n">
        <v>16422</v>
      </c>
      <c r="BB10" s="14" t="n">
        <f aca="false">AZ10-BA10</f>
        <v>7446.48</v>
      </c>
      <c r="BC10" s="12" t="n">
        <v>23868.48</v>
      </c>
      <c r="BD10" s="13" t="n">
        <v>16422</v>
      </c>
      <c r="BE10" s="14" t="n">
        <f aca="false">BC10-BD10</f>
        <v>7446.48</v>
      </c>
      <c r="BF10" s="12" t="n">
        <v>23868.48</v>
      </c>
      <c r="BG10" s="13" t="n">
        <v>16422</v>
      </c>
      <c r="BH10" s="14" t="n">
        <f aca="false">BF10-BG10</f>
        <v>7446.48</v>
      </c>
      <c r="BI10" s="12" t="n">
        <v>23868.48</v>
      </c>
      <c r="BJ10" s="13" t="n">
        <v>16422</v>
      </c>
      <c r="BK10" s="14" t="n">
        <f aca="false">BI10-BJ10</f>
        <v>7446.48</v>
      </c>
      <c r="BL10" s="12" t="n">
        <v>23868.48</v>
      </c>
      <c r="BM10" s="13" t="n">
        <v>16422</v>
      </c>
      <c r="BN10" s="14" t="n">
        <f aca="false">BL10-BM10</f>
        <v>7446.48</v>
      </c>
      <c r="BO10" s="12" t="n">
        <v>23868.48</v>
      </c>
      <c r="BP10" s="13" t="n">
        <v>16422</v>
      </c>
      <c r="BQ10" s="14" t="n">
        <f aca="false">BO10-BP10</f>
        <v>7446.48</v>
      </c>
      <c r="BR10" s="12" t="n">
        <v>23868.48</v>
      </c>
      <c r="BS10" s="13" t="n">
        <v>16422</v>
      </c>
      <c r="BT10" s="14" t="n">
        <f aca="false">BR10-BS10</f>
        <v>7446.48</v>
      </c>
      <c r="BU10" s="12" t="n">
        <v>23868.48</v>
      </c>
      <c r="BV10" s="13" t="n">
        <v>16422</v>
      </c>
      <c r="BW10" s="14" t="n">
        <f aca="false">BU10-BV10</f>
        <v>7446.48</v>
      </c>
      <c r="BX10" s="12" t="n">
        <v>23868.48</v>
      </c>
      <c r="BY10" s="13" t="n">
        <v>16422</v>
      </c>
      <c r="BZ10" s="14" t="n">
        <f aca="false">BX10-BY10</f>
        <v>7446.48</v>
      </c>
      <c r="CA10" s="12" t="n">
        <v>23868.48</v>
      </c>
      <c r="CB10" s="13" t="n">
        <v>16422</v>
      </c>
      <c r="CC10" s="14" t="n">
        <f aca="false">CA10-CB10</f>
        <v>7446.48</v>
      </c>
      <c r="CD10" s="12" t="n">
        <v>23868.48</v>
      </c>
      <c r="CE10" s="13" t="n">
        <v>16422</v>
      </c>
      <c r="CF10" s="14" t="n">
        <f aca="false">CD10-CE10</f>
        <v>7446.48</v>
      </c>
      <c r="CG10" s="12" t="n">
        <v>23868.48</v>
      </c>
      <c r="CH10" s="13" t="n">
        <v>16422</v>
      </c>
      <c r="CI10" s="14" t="n">
        <f aca="false">CG10-CH10</f>
        <v>7446.48</v>
      </c>
      <c r="CJ10" s="12" t="n">
        <v>23868.48</v>
      </c>
      <c r="CK10" s="13" t="n">
        <v>16422</v>
      </c>
      <c r="CL10" s="14" t="n">
        <f aca="false">CJ10-CK10</f>
        <v>7446.48</v>
      </c>
      <c r="CM10" s="12" t="n">
        <v>23868.48</v>
      </c>
      <c r="CN10" s="13" t="n">
        <v>16422</v>
      </c>
      <c r="CO10" s="14" t="n">
        <f aca="false">CM10-CN10</f>
        <v>7446.48</v>
      </c>
      <c r="CP10" s="12" t="n">
        <v>23868.48</v>
      </c>
      <c r="CQ10" s="13" t="n">
        <v>16422</v>
      </c>
      <c r="CR10" s="14" t="n">
        <f aca="false">CP10-CQ10</f>
        <v>7446.48</v>
      </c>
      <c r="CS10" s="12" t="n">
        <v>23868.48</v>
      </c>
      <c r="CT10" s="13" t="n">
        <v>16422</v>
      </c>
      <c r="CU10" s="14" t="n">
        <f aca="false">CS10-CT10</f>
        <v>7446.48</v>
      </c>
      <c r="CV10" s="12" t="n">
        <f aca="false">G10+J10+M10+P10+S10+V10+Y10+AB10+AE10+AH10+AK10+AN10+AQ10+AT10+AW10+AZ10+BC10+BF10+BI10+BL10+BO10+BR10+BU10+BX10+CA10+CD10+CG10+CJ10+CM10+CP10+CS10</f>
        <v>739922.88</v>
      </c>
      <c r="CW10" s="13" t="n">
        <f aca="false">H10+K10+N10+Q10+T10+W10+Z10+AC10+AF10+AI10+AL10+AO10+AR10+AU10+AX10+BA10+BD10+BG10+BJ10+BM10+BP10+BS10+BV10+BY10+CB10+CE10+CH10+CK10+CN10+CQ10+CT10</f>
        <v>509082</v>
      </c>
      <c r="CX10" s="14" t="n">
        <f aca="false">I10+L10+O10+R10+U10+X10+AA10+AD10+AG10+AJ10+AM10+AP10+AS10+AV10+AY10+BB10+BE10+BH10+BK10+BN10+BQ10+BT10+BW10+BZ10+CC10+CF10+CI10+CL10+CO10+CR10+CU10</f>
        <v>230840.88</v>
      </c>
      <c r="CY10" s="10"/>
      <c r="CZ10" s="10"/>
    </row>
    <row r="11" customFormat="false" ht="12.75" hidden="false" customHeight="false" outlineLevel="0" collapsed="false">
      <c r="A11" s="10" t="s">
        <v>10</v>
      </c>
      <c r="B11" s="11" t="s">
        <v>21</v>
      </c>
      <c r="C11" s="11" t="s">
        <v>22</v>
      </c>
      <c r="D11" s="10" t="s">
        <v>23</v>
      </c>
      <c r="E11" s="10"/>
      <c r="F11" s="10" t="s">
        <v>13</v>
      </c>
      <c r="G11" s="12" t="n">
        <v>8898</v>
      </c>
      <c r="H11" s="13" t="n">
        <v>4800</v>
      </c>
      <c r="I11" s="14" t="n">
        <v>4098</v>
      </c>
      <c r="J11" s="12" t="n">
        <v>8898</v>
      </c>
      <c r="K11" s="13" t="n">
        <v>4800</v>
      </c>
      <c r="L11" s="14" t="n">
        <v>4098</v>
      </c>
      <c r="M11" s="12" t="n">
        <v>8898</v>
      </c>
      <c r="N11" s="13" t="n">
        <v>4800</v>
      </c>
      <c r="O11" s="14" t="n">
        <v>4098</v>
      </c>
      <c r="P11" s="12" t="n">
        <v>8898</v>
      </c>
      <c r="Q11" s="13" t="n">
        <v>4800</v>
      </c>
      <c r="R11" s="14" t="n">
        <v>4098</v>
      </c>
      <c r="S11" s="12" t="n">
        <v>8898</v>
      </c>
      <c r="T11" s="13" t="n">
        <v>4800</v>
      </c>
      <c r="U11" s="14" t="n">
        <v>4098</v>
      </c>
      <c r="V11" s="12" t="n">
        <v>8898</v>
      </c>
      <c r="W11" s="13" t="n">
        <v>4800</v>
      </c>
      <c r="X11" s="14" t="n">
        <v>4098</v>
      </c>
      <c r="Y11" s="12" t="n">
        <v>8898</v>
      </c>
      <c r="Z11" s="13" t="n">
        <v>4800</v>
      </c>
      <c r="AA11" s="14" t="n">
        <v>4098</v>
      </c>
      <c r="AB11" s="12" t="n">
        <v>8898</v>
      </c>
      <c r="AC11" s="13" t="n">
        <v>4800</v>
      </c>
      <c r="AD11" s="14" t="n">
        <v>4098</v>
      </c>
      <c r="AE11" s="12" t="n">
        <v>8898</v>
      </c>
      <c r="AF11" s="13" t="n">
        <v>4800</v>
      </c>
      <c r="AG11" s="14" t="n">
        <v>4098</v>
      </c>
      <c r="AH11" s="12" t="n">
        <v>8898</v>
      </c>
      <c r="AI11" s="13" t="n">
        <v>4800</v>
      </c>
      <c r="AJ11" s="14" t="n">
        <v>4098</v>
      </c>
      <c r="AK11" s="12" t="n">
        <v>8898</v>
      </c>
      <c r="AL11" s="13" t="n">
        <v>4800</v>
      </c>
      <c r="AM11" s="14" t="n">
        <v>4098</v>
      </c>
      <c r="AN11" s="12" t="n">
        <v>8898</v>
      </c>
      <c r="AO11" s="13" t="n">
        <v>4800</v>
      </c>
      <c r="AP11" s="14" t="n">
        <v>4098</v>
      </c>
      <c r="AQ11" s="12" t="n">
        <v>8898</v>
      </c>
      <c r="AR11" s="13" t="n">
        <v>4800</v>
      </c>
      <c r="AS11" s="14" t="n">
        <v>4098</v>
      </c>
      <c r="AT11" s="12" t="n">
        <v>8898</v>
      </c>
      <c r="AU11" s="13" t="n">
        <v>4800</v>
      </c>
      <c r="AV11" s="14" t="n">
        <v>4098</v>
      </c>
      <c r="AW11" s="12" t="n">
        <v>8898</v>
      </c>
      <c r="AX11" s="13" t="n">
        <v>4800</v>
      </c>
      <c r="AY11" s="14" t="n">
        <v>4098</v>
      </c>
      <c r="AZ11" s="12" t="n">
        <v>8898</v>
      </c>
      <c r="BA11" s="13" t="n">
        <v>4800</v>
      </c>
      <c r="BB11" s="14" t="n">
        <v>4098</v>
      </c>
      <c r="BC11" s="12" t="n">
        <v>8898</v>
      </c>
      <c r="BD11" s="13" t="n">
        <v>4800</v>
      </c>
      <c r="BE11" s="14" t="n">
        <v>4098</v>
      </c>
      <c r="BF11" s="12" t="n">
        <v>8898</v>
      </c>
      <c r="BG11" s="13" t="n">
        <v>4800</v>
      </c>
      <c r="BH11" s="14" t="n">
        <v>4098</v>
      </c>
      <c r="BI11" s="12" t="n">
        <v>8898</v>
      </c>
      <c r="BJ11" s="13" t="n">
        <v>4800</v>
      </c>
      <c r="BK11" s="14" t="n">
        <v>4098</v>
      </c>
      <c r="BL11" s="12" t="n">
        <v>8898</v>
      </c>
      <c r="BM11" s="13" t="n">
        <v>4800</v>
      </c>
      <c r="BN11" s="14" t="n">
        <v>4098</v>
      </c>
      <c r="BO11" s="12" t="n">
        <v>8898</v>
      </c>
      <c r="BP11" s="13" t="n">
        <v>4800</v>
      </c>
      <c r="BQ11" s="14" t="n">
        <v>4098</v>
      </c>
      <c r="BR11" s="12" t="n">
        <v>8898</v>
      </c>
      <c r="BS11" s="13" t="n">
        <v>4800</v>
      </c>
      <c r="BT11" s="14" t="n">
        <v>4098</v>
      </c>
      <c r="BU11" s="12" t="n">
        <v>8898</v>
      </c>
      <c r="BV11" s="13" t="n">
        <v>4800</v>
      </c>
      <c r="BW11" s="14" t="n">
        <v>4098</v>
      </c>
      <c r="BX11" s="12" t="n">
        <v>8898</v>
      </c>
      <c r="BY11" s="13" t="n">
        <v>4800</v>
      </c>
      <c r="BZ11" s="14" t="n">
        <v>4098</v>
      </c>
      <c r="CA11" s="12" t="n">
        <v>8898</v>
      </c>
      <c r="CB11" s="13" t="n">
        <v>4800</v>
      </c>
      <c r="CC11" s="14" t="n">
        <v>4098</v>
      </c>
      <c r="CD11" s="12" t="n">
        <v>8898</v>
      </c>
      <c r="CE11" s="13" t="n">
        <v>4800</v>
      </c>
      <c r="CF11" s="14" t="n">
        <v>4098</v>
      </c>
      <c r="CG11" s="12" t="n">
        <v>8898</v>
      </c>
      <c r="CH11" s="13" t="n">
        <v>4800</v>
      </c>
      <c r="CI11" s="14" t="n">
        <v>4098</v>
      </c>
      <c r="CJ11" s="12" t="n">
        <v>8898</v>
      </c>
      <c r="CK11" s="13" t="n">
        <v>4800</v>
      </c>
      <c r="CL11" s="14" t="n">
        <v>4098</v>
      </c>
      <c r="CM11" s="12" t="n">
        <v>8898</v>
      </c>
      <c r="CN11" s="13" t="n">
        <v>4800</v>
      </c>
      <c r="CO11" s="14" t="n">
        <v>4098</v>
      </c>
      <c r="CP11" s="12" t="n">
        <v>8898</v>
      </c>
      <c r="CQ11" s="13" t="n">
        <v>4800</v>
      </c>
      <c r="CR11" s="14" t="n">
        <v>4098</v>
      </c>
      <c r="CS11" s="12" t="n">
        <v>8898</v>
      </c>
      <c r="CT11" s="13" t="n">
        <v>4800</v>
      </c>
      <c r="CU11" s="14" t="n">
        <v>4098</v>
      </c>
      <c r="CV11" s="12" t="n">
        <f aca="false">G11+J11+M11+P11+S11+V11+Y11+AB11+AE11+AH11+AK11+AN11+AQ11+AT11+AW11+AZ11+BC11+BF11+BI11+BL11+BO11+BR11+BU11+BX11+CA11+CD11+CG11+CJ11+CM11+CP11+CS11</f>
        <v>275838</v>
      </c>
      <c r="CW11" s="13" t="n">
        <f aca="false">H11+K11+N11+Q11+T11+W11+Z11+AC11+AF11+AI11+AL11+AO11+AR11+AU11+AX11+BA11+BD11+BG11+BJ11+BM11+BP11+BS11+BV11+BY11+CB11+CE11+CH11+CK11+CN11+CQ11+CT11</f>
        <v>148800</v>
      </c>
      <c r="CX11" s="14" t="n">
        <f aca="false">I11+L11+O11+R11+U11+X11+AA11+AD11+AG11+AJ11+AM11+AP11+AS11+AV11+AY11+BB11+BE11+BH11+BK11+BN11+BQ11+BT11+BW11+BZ11+CC11+CF11+CI11+CL11+CO11+CR11+CU11</f>
        <v>127038</v>
      </c>
      <c r="CY11" s="10"/>
      <c r="CZ11" s="10"/>
    </row>
    <row r="12" customFormat="false" ht="12.75" hidden="false" customHeight="false" outlineLevel="0" collapsed="false">
      <c r="A12" s="10" t="s">
        <v>10</v>
      </c>
      <c r="B12" s="11" t="s">
        <v>24</v>
      </c>
      <c r="C12" s="11"/>
      <c r="D12" s="10" t="s">
        <v>25</v>
      </c>
      <c r="E12" s="10"/>
      <c r="F12" s="10" t="s">
        <v>6</v>
      </c>
      <c r="G12" s="12" t="n">
        <v>9300</v>
      </c>
      <c r="H12" s="13" t="n">
        <v>7140</v>
      </c>
      <c r="I12" s="14" t="n">
        <f aca="false">G12-H12</f>
        <v>2160</v>
      </c>
      <c r="J12" s="12" t="n">
        <v>3100</v>
      </c>
      <c r="K12" s="13" t="n">
        <v>2380</v>
      </c>
      <c r="L12" s="14" t="n">
        <f aca="false">J12-K12</f>
        <v>720</v>
      </c>
      <c r="M12" s="12" t="n">
        <v>3100</v>
      </c>
      <c r="N12" s="13" t="n">
        <v>2380</v>
      </c>
      <c r="O12" s="14" t="n">
        <f aca="false">M12-N12</f>
        <v>720</v>
      </c>
      <c r="P12" s="12" t="n">
        <v>3100</v>
      </c>
      <c r="Q12" s="13" t="n">
        <v>2380</v>
      </c>
      <c r="R12" s="14" t="n">
        <f aca="false">P12-Q12</f>
        <v>720</v>
      </c>
      <c r="S12" s="12" t="n">
        <v>3100</v>
      </c>
      <c r="T12" s="13" t="n">
        <v>2380</v>
      </c>
      <c r="U12" s="14" t="n">
        <f aca="false">S12-T12</f>
        <v>720</v>
      </c>
      <c r="V12" s="12" t="n">
        <v>9300</v>
      </c>
      <c r="W12" s="13" t="n">
        <v>7140</v>
      </c>
      <c r="X12" s="14" t="n">
        <f aca="false">V12-W12</f>
        <v>2160</v>
      </c>
      <c r="Y12" s="12" t="n">
        <v>3100</v>
      </c>
      <c r="Z12" s="13" t="n">
        <v>2380</v>
      </c>
      <c r="AA12" s="14" t="n">
        <f aca="false">Y12-Z12</f>
        <v>720</v>
      </c>
      <c r="AB12" s="12" t="n">
        <v>3100</v>
      </c>
      <c r="AC12" s="13" t="n">
        <v>2380</v>
      </c>
      <c r="AD12" s="14" t="n">
        <f aca="false">AB12-AC12</f>
        <v>720</v>
      </c>
      <c r="AE12" s="12" t="n">
        <v>3100</v>
      </c>
      <c r="AF12" s="13" t="n">
        <v>2380</v>
      </c>
      <c r="AG12" s="14" t="n">
        <f aca="false">AE12-AF12</f>
        <v>720</v>
      </c>
      <c r="AH12" s="12" t="n">
        <v>3100</v>
      </c>
      <c r="AI12" s="13" t="n">
        <v>2380</v>
      </c>
      <c r="AJ12" s="14" t="n">
        <f aca="false">AH12-AI12</f>
        <v>720</v>
      </c>
      <c r="AK12" s="12" t="n">
        <v>3100</v>
      </c>
      <c r="AL12" s="13" t="n">
        <v>2380</v>
      </c>
      <c r="AM12" s="14" t="n">
        <f aca="false">AK12-AL12</f>
        <v>720</v>
      </c>
      <c r="AN12" s="12" t="n">
        <v>3100</v>
      </c>
      <c r="AO12" s="13" t="n">
        <v>2380</v>
      </c>
      <c r="AP12" s="14" t="n">
        <f aca="false">AN12-AO12</f>
        <v>720</v>
      </c>
      <c r="AQ12" s="12" t="n">
        <v>9300</v>
      </c>
      <c r="AR12" s="13" t="n">
        <v>7140</v>
      </c>
      <c r="AS12" s="14" t="n">
        <f aca="false">AQ12-AR12</f>
        <v>2160</v>
      </c>
      <c r="AT12" s="12" t="n">
        <v>3100</v>
      </c>
      <c r="AU12" s="13" t="n">
        <v>2380</v>
      </c>
      <c r="AV12" s="14" t="n">
        <f aca="false">AT12-AU12</f>
        <v>720</v>
      </c>
      <c r="AW12" s="12" t="n">
        <v>3100</v>
      </c>
      <c r="AX12" s="13" t="n">
        <v>2380</v>
      </c>
      <c r="AY12" s="14" t="n">
        <f aca="false">AW12-AX12</f>
        <v>720</v>
      </c>
      <c r="AZ12" s="12" t="n">
        <v>3100</v>
      </c>
      <c r="BA12" s="13" t="n">
        <v>2380</v>
      </c>
      <c r="BB12" s="14" t="n">
        <f aca="false">AZ12-BA12</f>
        <v>720</v>
      </c>
      <c r="BC12" s="12" t="n">
        <v>3100</v>
      </c>
      <c r="BD12" s="13" t="n">
        <v>2380</v>
      </c>
      <c r="BE12" s="14" t="n">
        <f aca="false">BC12-BD12</f>
        <v>720</v>
      </c>
      <c r="BF12" s="12" t="n">
        <v>3100</v>
      </c>
      <c r="BG12" s="13" t="n">
        <v>2380</v>
      </c>
      <c r="BH12" s="14" t="n">
        <f aca="false">BF12-BG12</f>
        <v>720</v>
      </c>
      <c r="BI12" s="12" t="n">
        <v>3100</v>
      </c>
      <c r="BJ12" s="13" t="n">
        <v>2380</v>
      </c>
      <c r="BK12" s="14" t="n">
        <f aca="false">BI12-BJ12</f>
        <v>720</v>
      </c>
      <c r="BL12" s="12" t="n">
        <v>9300</v>
      </c>
      <c r="BM12" s="13" t="n">
        <v>7140</v>
      </c>
      <c r="BN12" s="14" t="n">
        <f aca="false">BL12-BM12</f>
        <v>2160</v>
      </c>
      <c r="BO12" s="12" t="n">
        <v>3100</v>
      </c>
      <c r="BP12" s="13" t="n">
        <v>2380</v>
      </c>
      <c r="BQ12" s="14" t="n">
        <f aca="false">BO12-BP12</f>
        <v>720</v>
      </c>
      <c r="BR12" s="12" t="n">
        <v>3100</v>
      </c>
      <c r="BS12" s="13" t="n">
        <v>2380</v>
      </c>
      <c r="BT12" s="14" t="n">
        <f aca="false">BR12-BS12</f>
        <v>720</v>
      </c>
      <c r="BU12" s="12" t="n">
        <v>3100</v>
      </c>
      <c r="BV12" s="13" t="n">
        <v>2380</v>
      </c>
      <c r="BW12" s="14" t="n">
        <f aca="false">BU12-BV12</f>
        <v>720</v>
      </c>
      <c r="BX12" s="12" t="n">
        <v>3100</v>
      </c>
      <c r="BY12" s="13" t="n">
        <v>2380</v>
      </c>
      <c r="BZ12" s="14" t="n">
        <f aca="false">BX12-BY12</f>
        <v>720</v>
      </c>
      <c r="CA12" s="12" t="n">
        <v>3100</v>
      </c>
      <c r="CB12" s="13" t="n">
        <v>2380</v>
      </c>
      <c r="CC12" s="14" t="n">
        <f aca="false">CA12-CB12</f>
        <v>720</v>
      </c>
      <c r="CD12" s="12" t="n">
        <v>3100</v>
      </c>
      <c r="CE12" s="13" t="n">
        <v>2380</v>
      </c>
      <c r="CF12" s="14" t="n">
        <f aca="false">CD12-CE12</f>
        <v>720</v>
      </c>
      <c r="CG12" s="12" t="n">
        <v>9300</v>
      </c>
      <c r="CH12" s="13" t="n">
        <v>7140</v>
      </c>
      <c r="CI12" s="14" t="n">
        <f aca="false">CG12-CH12</f>
        <v>2160</v>
      </c>
      <c r="CJ12" s="12" t="n">
        <v>3100</v>
      </c>
      <c r="CK12" s="13" t="n">
        <v>2380</v>
      </c>
      <c r="CL12" s="14" t="n">
        <f aca="false">CJ12-CK12</f>
        <v>720</v>
      </c>
      <c r="CM12" s="12" t="n">
        <v>3100</v>
      </c>
      <c r="CN12" s="13" t="n">
        <v>2380</v>
      </c>
      <c r="CO12" s="14" t="n">
        <f aca="false">CM12-CN12</f>
        <v>720</v>
      </c>
      <c r="CP12" s="12" t="n">
        <v>3100</v>
      </c>
      <c r="CQ12" s="13" t="n">
        <v>2380</v>
      </c>
      <c r="CR12" s="14" t="n">
        <f aca="false">CP12-CQ12</f>
        <v>720</v>
      </c>
      <c r="CS12" s="12" t="n">
        <v>3100</v>
      </c>
      <c r="CT12" s="13" t="n">
        <v>2380</v>
      </c>
      <c r="CU12" s="14" t="n">
        <f aca="false">CS12-CT12</f>
        <v>720</v>
      </c>
      <c r="CV12" s="12" t="n">
        <f aca="false">G12+J12+M12+P12+S12+V12+Y12+AB12+AE12+AH12+AK12+AN12+AQ12+AT12+AW12+AZ12+BC12+BF12+BI12+BL12+BO12+BR12+BU12+BX12+CA12+CD12+CG12+CJ12+CM12+CP12+CS12</f>
        <v>127100</v>
      </c>
      <c r="CW12" s="13" t="n">
        <f aca="false">H12+K12+N12+Q12+T12+W12+Z12+AC12+AF12+AI12+AL12+AO12+AR12+AU12+AX12+BA12+BD12+BG12+BJ12+BM12+BP12+BS12+BV12+BY12+CB12+CE12+CH12+CK12+CN12+CQ12+CT12</f>
        <v>97580</v>
      </c>
      <c r="CX12" s="14" t="n">
        <f aca="false">I12+L12+O12+R12+U12+X12+AA12+AD12+AG12+AJ12+AM12+AP12+AS12+AV12+AY12+BB12+BE12+BH12+BK12+BN12+BQ12+BT12+BW12+BZ12+CC12+CF12+CI12+CL12+CO12+CR12+CU12</f>
        <v>29520</v>
      </c>
      <c r="CY12" s="10"/>
      <c r="CZ12" s="10"/>
    </row>
    <row r="13" customFormat="false" ht="12.75" hidden="false" customHeight="false" outlineLevel="0" collapsed="false">
      <c r="A13" s="10" t="s">
        <v>26</v>
      </c>
      <c r="B13" s="11" t="s">
        <v>27</v>
      </c>
      <c r="C13" s="11"/>
      <c r="D13" s="10" t="s">
        <v>14</v>
      </c>
      <c r="E13" s="10"/>
      <c r="F13" s="10" t="s">
        <v>13</v>
      </c>
      <c r="G13" s="12" t="n">
        <v>5712</v>
      </c>
      <c r="H13" s="13" t="n">
        <v>4200</v>
      </c>
      <c r="I13" s="14" t="n">
        <v>1512</v>
      </c>
      <c r="J13" s="12" t="n">
        <v>5712</v>
      </c>
      <c r="K13" s="13" t="n">
        <v>4200</v>
      </c>
      <c r="L13" s="14" t="n">
        <v>1512</v>
      </c>
      <c r="M13" s="12" t="n">
        <v>5712</v>
      </c>
      <c r="N13" s="13" t="n">
        <v>4200</v>
      </c>
      <c r="O13" s="14" t="n">
        <v>1512</v>
      </c>
      <c r="P13" s="12" t="n">
        <v>5712</v>
      </c>
      <c r="Q13" s="13" t="n">
        <v>4200</v>
      </c>
      <c r="R13" s="14" t="n">
        <v>1512</v>
      </c>
      <c r="S13" s="12" t="n">
        <v>5712</v>
      </c>
      <c r="T13" s="13" t="n">
        <v>4200</v>
      </c>
      <c r="U13" s="14" t="n">
        <v>1512</v>
      </c>
      <c r="V13" s="12" t="n">
        <v>5712</v>
      </c>
      <c r="W13" s="13" t="n">
        <v>4200</v>
      </c>
      <c r="X13" s="14" t="n">
        <v>1512</v>
      </c>
      <c r="Y13" s="12" t="n">
        <v>5712</v>
      </c>
      <c r="Z13" s="13" t="n">
        <v>4200</v>
      </c>
      <c r="AA13" s="14" t="n">
        <v>1512</v>
      </c>
      <c r="AB13" s="12" t="n">
        <v>5712</v>
      </c>
      <c r="AC13" s="13" t="n">
        <v>4200</v>
      </c>
      <c r="AD13" s="14" t="n">
        <v>1512</v>
      </c>
      <c r="AE13" s="12" t="n">
        <v>5712</v>
      </c>
      <c r="AF13" s="13" t="n">
        <v>4200</v>
      </c>
      <c r="AG13" s="14" t="n">
        <v>1512</v>
      </c>
      <c r="AH13" s="12" t="n">
        <v>5712</v>
      </c>
      <c r="AI13" s="13" t="n">
        <v>4200</v>
      </c>
      <c r="AJ13" s="14" t="n">
        <v>1512</v>
      </c>
      <c r="AK13" s="12" t="n">
        <v>5712</v>
      </c>
      <c r="AL13" s="13" t="n">
        <v>4200</v>
      </c>
      <c r="AM13" s="14" t="n">
        <v>1512</v>
      </c>
      <c r="AN13" s="12" t="n">
        <v>5712</v>
      </c>
      <c r="AO13" s="13" t="n">
        <v>4200</v>
      </c>
      <c r="AP13" s="14" t="n">
        <v>1512</v>
      </c>
      <c r="AQ13" s="12" t="n">
        <v>5712</v>
      </c>
      <c r="AR13" s="13" t="n">
        <v>4200</v>
      </c>
      <c r="AS13" s="14" t="n">
        <v>1512</v>
      </c>
      <c r="AT13" s="12" t="n">
        <v>5712</v>
      </c>
      <c r="AU13" s="13" t="n">
        <v>4200</v>
      </c>
      <c r="AV13" s="14" t="n">
        <v>1512</v>
      </c>
      <c r="AW13" s="12" t="n">
        <v>5712</v>
      </c>
      <c r="AX13" s="13" t="n">
        <v>4200</v>
      </c>
      <c r="AY13" s="14" t="n">
        <v>1512</v>
      </c>
      <c r="AZ13" s="12" t="n">
        <v>5712</v>
      </c>
      <c r="BA13" s="13" t="n">
        <v>4200</v>
      </c>
      <c r="BB13" s="14" t="n">
        <v>1512</v>
      </c>
      <c r="BC13" s="12" t="n">
        <v>5712</v>
      </c>
      <c r="BD13" s="13" t="n">
        <v>4200</v>
      </c>
      <c r="BE13" s="14" t="n">
        <v>1512</v>
      </c>
      <c r="BF13" s="12" t="n">
        <v>5712</v>
      </c>
      <c r="BG13" s="13" t="n">
        <v>4200</v>
      </c>
      <c r="BH13" s="14" t="n">
        <v>1512</v>
      </c>
      <c r="BI13" s="12" t="n">
        <v>5712</v>
      </c>
      <c r="BJ13" s="13" t="n">
        <v>4200</v>
      </c>
      <c r="BK13" s="14" t="n">
        <v>1512</v>
      </c>
      <c r="BL13" s="12" t="n">
        <v>5712</v>
      </c>
      <c r="BM13" s="13" t="n">
        <v>4200</v>
      </c>
      <c r="BN13" s="14" t="n">
        <v>1512</v>
      </c>
      <c r="BO13" s="12" t="n">
        <v>5712</v>
      </c>
      <c r="BP13" s="13" t="n">
        <v>4200</v>
      </c>
      <c r="BQ13" s="14" t="n">
        <v>1512</v>
      </c>
      <c r="BR13" s="12" t="n">
        <v>5712</v>
      </c>
      <c r="BS13" s="13" t="n">
        <v>4200</v>
      </c>
      <c r="BT13" s="14" t="n">
        <v>1512</v>
      </c>
      <c r="BU13" s="12" t="n">
        <v>5712</v>
      </c>
      <c r="BV13" s="13" t="n">
        <v>4200</v>
      </c>
      <c r="BW13" s="14" t="n">
        <v>1512</v>
      </c>
      <c r="BX13" s="12" t="n">
        <v>5712</v>
      </c>
      <c r="BY13" s="13" t="n">
        <v>4200</v>
      </c>
      <c r="BZ13" s="14" t="n">
        <v>1512</v>
      </c>
      <c r="CA13" s="12" t="n">
        <v>5712</v>
      </c>
      <c r="CB13" s="13" t="n">
        <v>4200</v>
      </c>
      <c r="CC13" s="14" t="n">
        <v>1512</v>
      </c>
      <c r="CD13" s="12" t="n">
        <v>5712</v>
      </c>
      <c r="CE13" s="13" t="n">
        <v>4200</v>
      </c>
      <c r="CF13" s="14" t="n">
        <v>1512</v>
      </c>
      <c r="CG13" s="12" t="n">
        <v>5712</v>
      </c>
      <c r="CH13" s="13" t="n">
        <v>4200</v>
      </c>
      <c r="CI13" s="14" t="n">
        <v>1512</v>
      </c>
      <c r="CJ13" s="12" t="n">
        <v>5712</v>
      </c>
      <c r="CK13" s="13" t="n">
        <v>4200</v>
      </c>
      <c r="CL13" s="14" t="n">
        <v>1512</v>
      </c>
      <c r="CM13" s="12" t="n">
        <v>5712</v>
      </c>
      <c r="CN13" s="13" t="n">
        <v>4200</v>
      </c>
      <c r="CO13" s="14" t="n">
        <v>1512</v>
      </c>
      <c r="CP13" s="12" t="n">
        <v>5712</v>
      </c>
      <c r="CQ13" s="13" t="n">
        <v>4200</v>
      </c>
      <c r="CR13" s="14" t="n">
        <v>1512</v>
      </c>
      <c r="CS13" s="12" t="n">
        <v>5712</v>
      </c>
      <c r="CT13" s="13" t="n">
        <v>4200</v>
      </c>
      <c r="CU13" s="14" t="n">
        <v>1512</v>
      </c>
      <c r="CV13" s="12" t="n">
        <f aca="false">G13+J13+M13+P13+S13+V13+Y13+AB13+AE13+AH13+AK13+AN13+AQ13+AT13+AW13+AZ13+BC13+BF13+BI13+BL13+BO13+BR13+BU13+BX13+CA13+CD13+CG13+CJ13+CM13+CP13+CS13</f>
        <v>177072</v>
      </c>
      <c r="CW13" s="13" t="n">
        <f aca="false">H13+K13+N13+Q13+T13+W13+Z13+AC13+AF13+AI13+AL13+AO13+AR13+AU13+AX13+BA13+BD13+BG13+BJ13+BM13+BP13+BS13+BV13+BY13+CB13+CE13+CH13+CK13+CN13+CQ13+CT13</f>
        <v>130200</v>
      </c>
      <c r="CX13" s="14" t="n">
        <f aca="false">I13+L13+O13+R13+U13+X13+AA13+AD13+AG13+AJ13+AM13+AP13+AS13+AV13+AY13+BB13+BE13+BH13+BK13+BN13+BQ13+BT13+BW13+BZ13+CC13+CF13+CI13+CL13+CO13+CR13+CU13</f>
        <v>46872</v>
      </c>
      <c r="CY13" s="10"/>
      <c r="CZ13" s="10"/>
    </row>
    <row r="14" customFormat="false" ht="12.75" hidden="false" customHeight="false" outlineLevel="0" collapsed="false">
      <c r="A14" s="10" t="s">
        <v>26</v>
      </c>
      <c r="B14" s="11" t="s">
        <v>28</v>
      </c>
      <c r="C14" s="11"/>
      <c r="D14" s="10" t="s">
        <v>25</v>
      </c>
      <c r="E14" s="10"/>
      <c r="F14" s="10" t="s">
        <v>13</v>
      </c>
      <c r="G14" s="12" t="n">
        <v>52800</v>
      </c>
      <c r="H14" s="13" t="n">
        <v>17850</v>
      </c>
      <c r="I14" s="14" t="n">
        <v>34950</v>
      </c>
      <c r="J14" s="12" t="n">
        <v>74800</v>
      </c>
      <c r="K14" s="13" t="n">
        <v>17850</v>
      </c>
      <c r="L14" s="14" t="n">
        <v>56950</v>
      </c>
      <c r="M14" s="12" t="n">
        <v>74800</v>
      </c>
      <c r="N14" s="13" t="n">
        <v>17850</v>
      </c>
      <c r="O14" s="14" t="n">
        <v>56950</v>
      </c>
      <c r="P14" s="12" t="n">
        <v>74800</v>
      </c>
      <c r="Q14" s="13" t="n">
        <v>17850</v>
      </c>
      <c r="R14" s="14" t="n">
        <v>56950</v>
      </c>
      <c r="S14" s="12" t="n">
        <v>74800</v>
      </c>
      <c r="T14" s="13" t="n">
        <v>17850</v>
      </c>
      <c r="U14" s="14" t="n">
        <v>56950</v>
      </c>
      <c r="V14" s="12" t="n">
        <v>52800</v>
      </c>
      <c r="W14" s="13" t="n">
        <v>17850</v>
      </c>
      <c r="X14" s="14" t="n">
        <v>34950</v>
      </c>
      <c r="Y14" s="12" t="n">
        <v>74800</v>
      </c>
      <c r="Z14" s="13" t="n">
        <v>17850</v>
      </c>
      <c r="AA14" s="14" t="n">
        <v>56950</v>
      </c>
      <c r="AB14" s="12" t="n">
        <v>74800</v>
      </c>
      <c r="AC14" s="13" t="n">
        <v>17850</v>
      </c>
      <c r="AD14" s="14" t="n">
        <v>56950</v>
      </c>
      <c r="AE14" s="12" t="n">
        <v>74800</v>
      </c>
      <c r="AF14" s="13" t="n">
        <v>17850</v>
      </c>
      <c r="AG14" s="14" t="n">
        <v>56950</v>
      </c>
      <c r="AH14" s="12" t="n">
        <v>74800</v>
      </c>
      <c r="AI14" s="13" t="n">
        <v>17850</v>
      </c>
      <c r="AJ14" s="14" t="n">
        <v>56950</v>
      </c>
      <c r="AK14" s="12" t="n">
        <v>74800</v>
      </c>
      <c r="AL14" s="13" t="n">
        <v>17850</v>
      </c>
      <c r="AM14" s="14" t="n">
        <v>56950</v>
      </c>
      <c r="AN14" s="12" t="n">
        <v>74800</v>
      </c>
      <c r="AO14" s="13" t="n">
        <v>17850</v>
      </c>
      <c r="AP14" s="14" t="n">
        <v>56950</v>
      </c>
      <c r="AQ14" s="12" t="n">
        <v>52800</v>
      </c>
      <c r="AR14" s="13" t="n">
        <v>17850</v>
      </c>
      <c r="AS14" s="14" t="n">
        <v>34950</v>
      </c>
      <c r="AT14" s="12" t="n">
        <v>74800</v>
      </c>
      <c r="AU14" s="13" t="n">
        <v>17850</v>
      </c>
      <c r="AV14" s="14" t="n">
        <v>56950</v>
      </c>
      <c r="AW14" s="12" t="n">
        <v>74800</v>
      </c>
      <c r="AX14" s="13" t="n">
        <v>17850</v>
      </c>
      <c r="AY14" s="14" t="n">
        <v>56950</v>
      </c>
      <c r="AZ14" s="12" t="n">
        <v>74800</v>
      </c>
      <c r="BA14" s="13" t="n">
        <v>17850</v>
      </c>
      <c r="BB14" s="14" t="n">
        <v>56950</v>
      </c>
      <c r="BC14" s="12" t="n">
        <v>74800</v>
      </c>
      <c r="BD14" s="13" t="n">
        <v>17850</v>
      </c>
      <c r="BE14" s="14" t="n">
        <v>56950</v>
      </c>
      <c r="BF14" s="12" t="n">
        <v>74800</v>
      </c>
      <c r="BG14" s="13" t="n">
        <v>17850</v>
      </c>
      <c r="BH14" s="14" t="n">
        <v>56950</v>
      </c>
      <c r="BI14" s="12" t="n">
        <v>74800</v>
      </c>
      <c r="BJ14" s="13" t="n">
        <v>17850</v>
      </c>
      <c r="BK14" s="14" t="n">
        <v>56950</v>
      </c>
      <c r="BL14" s="12" t="n">
        <v>52800</v>
      </c>
      <c r="BM14" s="13" t="n">
        <v>17850</v>
      </c>
      <c r="BN14" s="14" t="n">
        <v>34950</v>
      </c>
      <c r="BO14" s="12" t="n">
        <v>74800</v>
      </c>
      <c r="BP14" s="13" t="n">
        <v>17850</v>
      </c>
      <c r="BQ14" s="14" t="n">
        <v>56950</v>
      </c>
      <c r="BR14" s="12" t="n">
        <v>74800</v>
      </c>
      <c r="BS14" s="13" t="n">
        <v>17850</v>
      </c>
      <c r="BT14" s="14" t="n">
        <v>56950</v>
      </c>
      <c r="BU14" s="12" t="n">
        <v>74800</v>
      </c>
      <c r="BV14" s="13" t="n">
        <v>17850</v>
      </c>
      <c r="BW14" s="14" t="n">
        <v>56950</v>
      </c>
      <c r="BX14" s="12" t="n">
        <v>74800</v>
      </c>
      <c r="BY14" s="13" t="n">
        <v>17850</v>
      </c>
      <c r="BZ14" s="14" t="n">
        <v>56950</v>
      </c>
      <c r="CA14" s="12" t="n">
        <v>74800</v>
      </c>
      <c r="CB14" s="13" t="n">
        <v>17850</v>
      </c>
      <c r="CC14" s="14" t="n">
        <v>56950</v>
      </c>
      <c r="CD14" s="12" t="n">
        <v>74800</v>
      </c>
      <c r="CE14" s="13" t="n">
        <v>17850</v>
      </c>
      <c r="CF14" s="14" t="n">
        <v>56950</v>
      </c>
      <c r="CG14" s="12" t="n">
        <v>52800</v>
      </c>
      <c r="CH14" s="13" t="n">
        <v>17850</v>
      </c>
      <c r="CI14" s="14" t="n">
        <v>34950</v>
      </c>
      <c r="CJ14" s="12" t="n">
        <v>74800</v>
      </c>
      <c r="CK14" s="13" t="n">
        <v>17850</v>
      </c>
      <c r="CL14" s="14" t="n">
        <v>56950</v>
      </c>
      <c r="CM14" s="12" t="n">
        <v>74800</v>
      </c>
      <c r="CN14" s="13" t="n">
        <v>17850</v>
      </c>
      <c r="CO14" s="14" t="n">
        <v>56950</v>
      </c>
      <c r="CP14" s="12" t="n">
        <v>74800</v>
      </c>
      <c r="CQ14" s="13" t="n">
        <v>17850</v>
      </c>
      <c r="CR14" s="14" t="n">
        <v>56950</v>
      </c>
      <c r="CS14" s="12" t="n">
        <v>74800</v>
      </c>
      <c r="CT14" s="13" t="n">
        <v>17850</v>
      </c>
      <c r="CU14" s="14" t="n">
        <v>56950</v>
      </c>
      <c r="CV14" s="12" t="n">
        <f aca="false">G14+J14+M14+P14+S14+V14+Y14+AB14+AE14+AH14+AK14+AN14+AQ14+AT14+AW14+AZ14+BC14+BF14+BI14+BL14+BO14+BR14+BU14+BX14+CA14+CD14+CG14+CJ14+CM14+CP14+CS14</f>
        <v>2208800</v>
      </c>
      <c r="CW14" s="13" t="n">
        <f aca="false">H14+K14+N14+Q14+T14+W14+Z14+AC14+AF14+AI14+AL14+AO14+AR14+AU14+AX14+BA14+BD14+BG14+BJ14+BM14+BP14+BS14+BV14+BY14+CB14+CE14+CH14+CK14+CN14+CQ14+CT14</f>
        <v>553350</v>
      </c>
      <c r="CX14" s="14" t="n">
        <f aca="false">I14+L14+O14+R14+U14+X14+AA14+AD14+AG14+AJ14+AM14+AP14+AS14+AV14+AY14+BB14+BE14+BH14+BK14+BN14+BQ14+BT14+BW14+BZ14+CC14+CF14+CI14+CL14+CO14+CR14+CU14</f>
        <v>1655450</v>
      </c>
      <c r="CY14" s="10"/>
      <c r="CZ14" s="10"/>
    </row>
    <row r="15" customFormat="false" ht="12.75" hidden="false" customHeight="false" outlineLevel="0" collapsed="false">
      <c r="A15" s="10" t="s">
        <v>26</v>
      </c>
      <c r="B15" s="11" t="s">
        <v>29</v>
      </c>
      <c r="C15" s="11"/>
      <c r="D15" s="10" t="s">
        <v>14</v>
      </c>
      <c r="E15" s="10"/>
      <c r="F15" s="10" t="s">
        <v>18</v>
      </c>
      <c r="G15" s="12" t="n">
        <v>0</v>
      </c>
      <c r="H15" s="13" t="n">
        <v>0</v>
      </c>
      <c r="I15" s="14" t="n">
        <v>0</v>
      </c>
      <c r="J15" s="12" t="n">
        <v>10240</v>
      </c>
      <c r="K15" s="13" t="n">
        <v>4000</v>
      </c>
      <c r="L15" s="14" t="n">
        <v>6240</v>
      </c>
      <c r="M15" s="12" t="n">
        <v>10240</v>
      </c>
      <c r="N15" s="13" t="n">
        <v>4000</v>
      </c>
      <c r="O15" s="14" t="n">
        <v>6240</v>
      </c>
      <c r="P15" s="12" t="n">
        <v>10240</v>
      </c>
      <c r="Q15" s="13" t="n">
        <v>4000</v>
      </c>
      <c r="R15" s="14" t="n">
        <v>6240</v>
      </c>
      <c r="S15" s="12" t="n">
        <v>10240</v>
      </c>
      <c r="T15" s="13" t="n">
        <v>4000</v>
      </c>
      <c r="U15" s="14" t="n">
        <v>6240</v>
      </c>
      <c r="V15" s="12" t="n">
        <v>0</v>
      </c>
      <c r="W15" s="13" t="n">
        <v>0</v>
      </c>
      <c r="X15" s="14" t="n">
        <v>0</v>
      </c>
      <c r="Y15" s="12" t="n">
        <v>10240</v>
      </c>
      <c r="Z15" s="13" t="n">
        <v>4000</v>
      </c>
      <c r="AA15" s="14" t="n">
        <v>6240</v>
      </c>
      <c r="AB15" s="12" t="n">
        <v>10240</v>
      </c>
      <c r="AC15" s="13" t="n">
        <v>4000</v>
      </c>
      <c r="AD15" s="14" t="n">
        <v>6240</v>
      </c>
      <c r="AE15" s="12" t="n">
        <v>10240</v>
      </c>
      <c r="AF15" s="13" t="n">
        <v>4000</v>
      </c>
      <c r="AG15" s="14" t="n">
        <v>6240</v>
      </c>
      <c r="AH15" s="12" t="n">
        <v>10240</v>
      </c>
      <c r="AI15" s="13" t="n">
        <v>4000</v>
      </c>
      <c r="AJ15" s="14" t="n">
        <v>6240</v>
      </c>
      <c r="AK15" s="12" t="n">
        <v>10240</v>
      </c>
      <c r="AL15" s="13" t="n">
        <v>4000</v>
      </c>
      <c r="AM15" s="14" t="n">
        <v>6240</v>
      </c>
      <c r="AN15" s="12" t="n">
        <v>10240</v>
      </c>
      <c r="AO15" s="13" t="n">
        <v>4000</v>
      </c>
      <c r="AP15" s="14" t="n">
        <v>6240</v>
      </c>
      <c r="AQ15" s="12" t="n">
        <v>0</v>
      </c>
      <c r="AR15" s="13" t="n">
        <v>0</v>
      </c>
      <c r="AS15" s="14" t="n">
        <v>0</v>
      </c>
      <c r="AT15" s="12" t="n">
        <v>10240</v>
      </c>
      <c r="AU15" s="13" t="n">
        <v>4000</v>
      </c>
      <c r="AV15" s="14" t="n">
        <v>6240</v>
      </c>
      <c r="AW15" s="12" t="n">
        <v>10240</v>
      </c>
      <c r="AX15" s="13" t="n">
        <v>4000</v>
      </c>
      <c r="AY15" s="14" t="n">
        <v>6240</v>
      </c>
      <c r="AZ15" s="12" t="n">
        <v>10240</v>
      </c>
      <c r="BA15" s="13" t="n">
        <v>4000</v>
      </c>
      <c r="BB15" s="14" t="n">
        <v>6240</v>
      </c>
      <c r="BC15" s="12" t="n">
        <v>10240</v>
      </c>
      <c r="BD15" s="13" t="n">
        <v>4000</v>
      </c>
      <c r="BE15" s="14" t="n">
        <v>6240</v>
      </c>
      <c r="BF15" s="12" t="n">
        <v>10240</v>
      </c>
      <c r="BG15" s="13" t="n">
        <v>4000</v>
      </c>
      <c r="BH15" s="14" t="n">
        <v>6240</v>
      </c>
      <c r="BI15" s="12" t="n">
        <v>10240</v>
      </c>
      <c r="BJ15" s="13" t="n">
        <v>4000</v>
      </c>
      <c r="BK15" s="14" t="n">
        <v>6240</v>
      </c>
      <c r="BL15" s="12" t="n">
        <v>0</v>
      </c>
      <c r="BM15" s="13" t="n">
        <v>0</v>
      </c>
      <c r="BN15" s="14" t="n">
        <v>0</v>
      </c>
      <c r="BO15" s="12" t="n">
        <v>10240</v>
      </c>
      <c r="BP15" s="13" t="n">
        <v>4000</v>
      </c>
      <c r="BQ15" s="14" t="n">
        <v>6240</v>
      </c>
      <c r="BR15" s="12" t="n">
        <v>10240</v>
      </c>
      <c r="BS15" s="13" t="n">
        <v>4000</v>
      </c>
      <c r="BT15" s="14" t="n">
        <v>6240</v>
      </c>
      <c r="BU15" s="12" t="n">
        <v>10240</v>
      </c>
      <c r="BV15" s="13" t="n">
        <v>4000</v>
      </c>
      <c r="BW15" s="14" t="n">
        <v>6240</v>
      </c>
      <c r="BX15" s="12" t="n">
        <v>10240</v>
      </c>
      <c r="BY15" s="13" t="n">
        <v>4000</v>
      </c>
      <c r="BZ15" s="14" t="n">
        <v>6240</v>
      </c>
      <c r="CA15" s="12" t="n">
        <v>10240</v>
      </c>
      <c r="CB15" s="13" t="n">
        <v>4000</v>
      </c>
      <c r="CC15" s="14" t="n">
        <v>6240</v>
      </c>
      <c r="CD15" s="12" t="n">
        <v>10240</v>
      </c>
      <c r="CE15" s="13" t="n">
        <v>4000</v>
      </c>
      <c r="CF15" s="14" t="n">
        <v>6240</v>
      </c>
      <c r="CG15" s="12" t="n">
        <v>0</v>
      </c>
      <c r="CH15" s="13" t="n">
        <v>0</v>
      </c>
      <c r="CI15" s="14" t="n">
        <v>0</v>
      </c>
      <c r="CJ15" s="12" t="n">
        <v>10240</v>
      </c>
      <c r="CK15" s="13" t="n">
        <v>4000</v>
      </c>
      <c r="CL15" s="14" t="n">
        <v>6240</v>
      </c>
      <c r="CM15" s="12" t="n">
        <v>10240</v>
      </c>
      <c r="CN15" s="13" t="n">
        <v>4000</v>
      </c>
      <c r="CO15" s="14" t="n">
        <v>6240</v>
      </c>
      <c r="CP15" s="12" t="n">
        <v>10240</v>
      </c>
      <c r="CQ15" s="13" t="n">
        <v>4000</v>
      </c>
      <c r="CR15" s="14" t="n">
        <v>6240</v>
      </c>
      <c r="CS15" s="12" t="n">
        <v>10240</v>
      </c>
      <c r="CT15" s="13" t="n">
        <v>4000</v>
      </c>
      <c r="CU15" s="14" t="n">
        <v>6240</v>
      </c>
      <c r="CV15" s="12" t="n">
        <f aca="false">G15+J15+M15+P15+S15+V15+Y15+AB15+AE15+AH15+AK15+AN15+AQ15+AT15+AW15+AZ15+BC15+BF15+BI15+BL15+BO15+BR15+BU15+BX15+CA15+CD15+CG15+CJ15+CM15+CP15+CS15</f>
        <v>266240</v>
      </c>
      <c r="CW15" s="13" t="n">
        <f aca="false">H15+K15+N15+Q15+T15+W15+Z15+AC15+AF15+AI15+AL15+AO15+AR15+AU15+AX15+BA15+BD15+BG15+BJ15+BM15+BP15+BS15+BV15+BY15+CB15+CE15+CH15+CK15+CN15+CQ15+CT15</f>
        <v>104000</v>
      </c>
      <c r="CX15" s="14" t="n">
        <f aca="false">I15+L15+O15+R15+U15+X15+AA15+AD15+AG15+AJ15+AM15+AP15+AS15+AV15+AY15+BB15+BE15+BH15+BK15+BN15+BQ15+BT15+BW15+BZ15+CC15+CF15+CI15+CL15+CO15+CR15+CU15</f>
        <v>162240</v>
      </c>
      <c r="CY15" s="10"/>
      <c r="CZ15" s="10"/>
    </row>
    <row r="16" customFormat="false" ht="12.75" hidden="false" customHeight="false" outlineLevel="0" collapsed="false">
      <c r="A16" s="10" t="s">
        <v>26</v>
      </c>
      <c r="B16" s="11" t="s">
        <v>30</v>
      </c>
      <c r="C16" s="11"/>
      <c r="D16" s="10" t="s">
        <v>31</v>
      </c>
      <c r="E16" s="10"/>
      <c r="F16" s="10" t="s">
        <v>18</v>
      </c>
      <c r="G16" s="12" t="n">
        <v>0</v>
      </c>
      <c r="H16" s="13" t="n">
        <v>0</v>
      </c>
      <c r="I16" s="14" t="n">
        <v>0</v>
      </c>
      <c r="J16" s="12" t="n">
        <v>120000</v>
      </c>
      <c r="K16" s="13" t="n">
        <v>27200</v>
      </c>
      <c r="L16" s="14" t="n">
        <v>92800</v>
      </c>
      <c r="M16" s="12" t="n">
        <v>120000</v>
      </c>
      <c r="N16" s="13" t="n">
        <v>27200</v>
      </c>
      <c r="O16" s="14" t="n">
        <v>92800</v>
      </c>
      <c r="P16" s="12" t="n">
        <v>120000</v>
      </c>
      <c r="Q16" s="13" t="n">
        <v>27200</v>
      </c>
      <c r="R16" s="14" t="n">
        <v>92800</v>
      </c>
      <c r="S16" s="12" t="n">
        <v>120000</v>
      </c>
      <c r="T16" s="13" t="n">
        <v>27200</v>
      </c>
      <c r="U16" s="14" t="n">
        <v>92800</v>
      </c>
      <c r="V16" s="12" t="n">
        <v>0</v>
      </c>
      <c r="W16" s="13" t="n">
        <v>0</v>
      </c>
      <c r="X16" s="14" t="n">
        <v>0</v>
      </c>
      <c r="Y16" s="12" t="n">
        <v>120000</v>
      </c>
      <c r="Z16" s="13" t="n">
        <v>27200</v>
      </c>
      <c r="AA16" s="14" t="n">
        <v>92800</v>
      </c>
      <c r="AB16" s="12" t="n">
        <v>120000</v>
      </c>
      <c r="AC16" s="13" t="n">
        <v>27200</v>
      </c>
      <c r="AD16" s="14" t="n">
        <v>92800</v>
      </c>
      <c r="AE16" s="12" t="n">
        <v>120000</v>
      </c>
      <c r="AF16" s="13" t="n">
        <v>27200</v>
      </c>
      <c r="AG16" s="14" t="n">
        <v>92800</v>
      </c>
      <c r="AH16" s="12" t="n">
        <v>120000</v>
      </c>
      <c r="AI16" s="13" t="n">
        <v>27200</v>
      </c>
      <c r="AJ16" s="14" t="n">
        <v>92800</v>
      </c>
      <c r="AK16" s="12" t="n">
        <v>120000</v>
      </c>
      <c r="AL16" s="13" t="n">
        <v>27200</v>
      </c>
      <c r="AM16" s="14" t="n">
        <v>92800</v>
      </c>
      <c r="AN16" s="12" t="n">
        <v>120000</v>
      </c>
      <c r="AO16" s="13" t="n">
        <v>27200</v>
      </c>
      <c r="AP16" s="14" t="n">
        <v>92800</v>
      </c>
      <c r="AQ16" s="12" t="n">
        <v>0</v>
      </c>
      <c r="AR16" s="13" t="n">
        <v>0</v>
      </c>
      <c r="AS16" s="14" t="n">
        <v>0</v>
      </c>
      <c r="AT16" s="12" t="n">
        <v>120000</v>
      </c>
      <c r="AU16" s="13" t="n">
        <v>27200</v>
      </c>
      <c r="AV16" s="14" t="n">
        <v>92800</v>
      </c>
      <c r="AW16" s="12" t="n">
        <v>120000</v>
      </c>
      <c r="AX16" s="13" t="n">
        <v>27200</v>
      </c>
      <c r="AY16" s="14" t="n">
        <v>92800</v>
      </c>
      <c r="AZ16" s="12" t="n">
        <v>120000</v>
      </c>
      <c r="BA16" s="13" t="n">
        <v>27200</v>
      </c>
      <c r="BB16" s="14" t="n">
        <v>92800</v>
      </c>
      <c r="BC16" s="12" t="n">
        <v>120000</v>
      </c>
      <c r="BD16" s="13" t="n">
        <v>27200</v>
      </c>
      <c r="BE16" s="14" t="n">
        <v>92800</v>
      </c>
      <c r="BF16" s="12" t="n">
        <v>120000</v>
      </c>
      <c r="BG16" s="13" t="n">
        <v>27200</v>
      </c>
      <c r="BH16" s="14" t="n">
        <v>92800</v>
      </c>
      <c r="BI16" s="12" t="n">
        <v>120000</v>
      </c>
      <c r="BJ16" s="13" t="n">
        <v>27200</v>
      </c>
      <c r="BK16" s="14" t="n">
        <v>92800</v>
      </c>
      <c r="BL16" s="12" t="n">
        <v>0</v>
      </c>
      <c r="BM16" s="13" t="n">
        <v>0</v>
      </c>
      <c r="BN16" s="14" t="n">
        <v>0</v>
      </c>
      <c r="BO16" s="12" t="n">
        <v>120000</v>
      </c>
      <c r="BP16" s="13" t="n">
        <v>27200</v>
      </c>
      <c r="BQ16" s="14" t="n">
        <v>92800</v>
      </c>
      <c r="BR16" s="12" t="n">
        <v>120000</v>
      </c>
      <c r="BS16" s="13" t="n">
        <v>27200</v>
      </c>
      <c r="BT16" s="14" t="n">
        <v>92800</v>
      </c>
      <c r="BU16" s="12" t="n">
        <v>120000</v>
      </c>
      <c r="BV16" s="13" t="n">
        <v>27200</v>
      </c>
      <c r="BW16" s="14" t="n">
        <v>92800</v>
      </c>
      <c r="BX16" s="12" t="n">
        <v>120000</v>
      </c>
      <c r="BY16" s="13" t="n">
        <v>27200</v>
      </c>
      <c r="BZ16" s="14" t="n">
        <v>92800</v>
      </c>
      <c r="CA16" s="12" t="n">
        <v>120000</v>
      </c>
      <c r="CB16" s="13" t="n">
        <v>27200</v>
      </c>
      <c r="CC16" s="14" t="n">
        <v>92800</v>
      </c>
      <c r="CD16" s="12" t="n">
        <v>120000</v>
      </c>
      <c r="CE16" s="13" t="n">
        <v>27200</v>
      </c>
      <c r="CF16" s="14" t="n">
        <v>92800</v>
      </c>
      <c r="CG16" s="12" t="n">
        <v>0</v>
      </c>
      <c r="CH16" s="13" t="n">
        <v>0</v>
      </c>
      <c r="CI16" s="14" t="n">
        <v>0</v>
      </c>
      <c r="CJ16" s="12" t="n">
        <v>120000</v>
      </c>
      <c r="CK16" s="13" t="n">
        <v>27200</v>
      </c>
      <c r="CL16" s="14" t="n">
        <v>92800</v>
      </c>
      <c r="CM16" s="12" t="n">
        <v>120000</v>
      </c>
      <c r="CN16" s="13" t="n">
        <v>27200</v>
      </c>
      <c r="CO16" s="14" t="n">
        <v>92800</v>
      </c>
      <c r="CP16" s="12" t="n">
        <v>120000</v>
      </c>
      <c r="CQ16" s="13" t="n">
        <v>27200</v>
      </c>
      <c r="CR16" s="14" t="n">
        <v>92800</v>
      </c>
      <c r="CS16" s="12" t="n">
        <v>120000</v>
      </c>
      <c r="CT16" s="13" t="n">
        <v>27200</v>
      </c>
      <c r="CU16" s="14" t="n">
        <v>92800</v>
      </c>
      <c r="CV16" s="12" t="n">
        <f aca="false">G16+J16+M16+P16+S16+V16+Y16+AB16+AE16+AH16+AK16+AN16+AQ16+AT16+AW16+AZ16+BC16+BF16+BI16+BL16+BO16+BR16+BU16+BX16+CA16+CD16+CG16+CJ16+CM16+CP16+CS16</f>
        <v>3120000</v>
      </c>
      <c r="CW16" s="13" t="n">
        <f aca="false">H16+K16+N16+Q16+T16+W16+Z16+AC16+AF16+AI16+AL16+AO16+AR16+AU16+AX16+BA16+BD16+BG16+BJ16+BM16+BP16+BS16+BV16+BY16+CB16+CE16+CH16+CK16+CN16+CQ16+CT16</f>
        <v>707200</v>
      </c>
      <c r="CX16" s="14" t="n">
        <f aca="false">I16+L16+O16+R16+U16+X16+AA16+AD16+AG16+AJ16+AM16+AP16+AS16+AV16+AY16+BB16+BE16+BH16+BK16+BN16+BQ16+BT16+BW16+BZ16+CC16+CF16+CI16+CL16+CO16+CR16+CU16</f>
        <v>2412800</v>
      </c>
      <c r="CY16" s="10"/>
      <c r="CZ16" s="10"/>
    </row>
    <row r="17" customFormat="false" ht="12.75" hidden="false" customHeight="false" outlineLevel="0" collapsed="false">
      <c r="A17" s="10" t="s">
        <v>26</v>
      </c>
      <c r="B17" s="11" t="s">
        <v>30</v>
      </c>
      <c r="C17" s="11"/>
      <c r="D17" s="10" t="s">
        <v>32</v>
      </c>
      <c r="E17" s="10"/>
      <c r="F17" s="10" t="s">
        <v>13</v>
      </c>
      <c r="G17" s="12" t="n">
        <v>148200</v>
      </c>
      <c r="H17" s="13" t="n">
        <v>40500</v>
      </c>
      <c r="I17" s="14" t="n">
        <v>107700</v>
      </c>
      <c r="J17" s="12" t="n">
        <v>179000</v>
      </c>
      <c r="K17" s="13" t="n">
        <v>51900</v>
      </c>
      <c r="L17" s="14" t="n">
        <v>127100</v>
      </c>
      <c r="M17" s="12" t="n">
        <v>179000</v>
      </c>
      <c r="N17" s="13" t="n">
        <v>51900</v>
      </c>
      <c r="O17" s="14" t="n">
        <v>127100</v>
      </c>
      <c r="P17" s="12" t="n">
        <v>179000</v>
      </c>
      <c r="Q17" s="13" t="n">
        <v>51900</v>
      </c>
      <c r="R17" s="14" t="n">
        <v>127100</v>
      </c>
      <c r="S17" s="12" t="n">
        <v>179000</v>
      </c>
      <c r="T17" s="13" t="n">
        <v>51900</v>
      </c>
      <c r="U17" s="14" t="n">
        <v>127100</v>
      </c>
      <c r="V17" s="12" t="n">
        <v>148200</v>
      </c>
      <c r="W17" s="13" t="n">
        <v>40500</v>
      </c>
      <c r="X17" s="14" t="n">
        <v>107700</v>
      </c>
      <c r="Y17" s="12" t="n">
        <v>179000</v>
      </c>
      <c r="Z17" s="13" t="n">
        <v>51900</v>
      </c>
      <c r="AA17" s="14" t="n">
        <v>127100</v>
      </c>
      <c r="AB17" s="12" t="n">
        <v>179000</v>
      </c>
      <c r="AC17" s="13" t="n">
        <v>51900</v>
      </c>
      <c r="AD17" s="14" t="n">
        <v>127100</v>
      </c>
      <c r="AE17" s="12" t="n">
        <v>179000</v>
      </c>
      <c r="AF17" s="13" t="n">
        <v>51900</v>
      </c>
      <c r="AG17" s="14" t="n">
        <v>127100</v>
      </c>
      <c r="AH17" s="12" t="n">
        <v>179000</v>
      </c>
      <c r="AI17" s="13" t="n">
        <v>51900</v>
      </c>
      <c r="AJ17" s="14" t="n">
        <v>127100</v>
      </c>
      <c r="AK17" s="12" t="n">
        <v>179000</v>
      </c>
      <c r="AL17" s="13" t="n">
        <v>51900</v>
      </c>
      <c r="AM17" s="14" t="n">
        <v>127100</v>
      </c>
      <c r="AN17" s="12" t="n">
        <v>179000</v>
      </c>
      <c r="AO17" s="13" t="n">
        <v>51900</v>
      </c>
      <c r="AP17" s="14" t="n">
        <v>127100</v>
      </c>
      <c r="AQ17" s="12" t="n">
        <v>148200</v>
      </c>
      <c r="AR17" s="13" t="n">
        <v>40500</v>
      </c>
      <c r="AS17" s="14" t="n">
        <v>107700</v>
      </c>
      <c r="AT17" s="12" t="n">
        <v>179000</v>
      </c>
      <c r="AU17" s="13" t="n">
        <v>51900</v>
      </c>
      <c r="AV17" s="14" t="n">
        <v>127100</v>
      </c>
      <c r="AW17" s="12" t="n">
        <v>179000</v>
      </c>
      <c r="AX17" s="13" t="n">
        <v>51900</v>
      </c>
      <c r="AY17" s="14" t="n">
        <v>127100</v>
      </c>
      <c r="AZ17" s="12" t="n">
        <v>179000</v>
      </c>
      <c r="BA17" s="13" t="n">
        <v>51900</v>
      </c>
      <c r="BB17" s="14" t="n">
        <v>127100</v>
      </c>
      <c r="BC17" s="12" t="n">
        <v>179000</v>
      </c>
      <c r="BD17" s="13" t="n">
        <v>51900</v>
      </c>
      <c r="BE17" s="14" t="n">
        <v>127100</v>
      </c>
      <c r="BF17" s="12" t="n">
        <v>179000</v>
      </c>
      <c r="BG17" s="13" t="n">
        <v>51900</v>
      </c>
      <c r="BH17" s="14" t="n">
        <v>127100</v>
      </c>
      <c r="BI17" s="12" t="n">
        <v>179000</v>
      </c>
      <c r="BJ17" s="13" t="n">
        <v>51900</v>
      </c>
      <c r="BK17" s="14" t="n">
        <v>127100</v>
      </c>
      <c r="BL17" s="12" t="n">
        <v>148200</v>
      </c>
      <c r="BM17" s="13" t="n">
        <v>40500</v>
      </c>
      <c r="BN17" s="14" t="n">
        <v>107700</v>
      </c>
      <c r="BO17" s="12" t="n">
        <v>179000</v>
      </c>
      <c r="BP17" s="13" t="n">
        <v>51900</v>
      </c>
      <c r="BQ17" s="14" t="n">
        <v>127100</v>
      </c>
      <c r="BR17" s="12" t="n">
        <v>179000</v>
      </c>
      <c r="BS17" s="13" t="n">
        <v>51900</v>
      </c>
      <c r="BT17" s="14" t="n">
        <v>127100</v>
      </c>
      <c r="BU17" s="12" t="n">
        <v>179000</v>
      </c>
      <c r="BV17" s="13" t="n">
        <v>51900</v>
      </c>
      <c r="BW17" s="14" t="n">
        <v>127100</v>
      </c>
      <c r="BX17" s="12" t="n">
        <v>179000</v>
      </c>
      <c r="BY17" s="13" t="n">
        <v>51900</v>
      </c>
      <c r="BZ17" s="14" t="n">
        <v>127100</v>
      </c>
      <c r="CA17" s="12" t="n">
        <v>179000</v>
      </c>
      <c r="CB17" s="13" t="n">
        <v>51900</v>
      </c>
      <c r="CC17" s="14" t="n">
        <v>127100</v>
      </c>
      <c r="CD17" s="12" t="n">
        <v>179000</v>
      </c>
      <c r="CE17" s="13" t="n">
        <v>51900</v>
      </c>
      <c r="CF17" s="14" t="n">
        <v>127100</v>
      </c>
      <c r="CG17" s="12" t="n">
        <v>148200</v>
      </c>
      <c r="CH17" s="13" t="n">
        <v>40500</v>
      </c>
      <c r="CI17" s="14" t="n">
        <v>107700</v>
      </c>
      <c r="CJ17" s="12" t="n">
        <v>179000</v>
      </c>
      <c r="CK17" s="13" t="n">
        <v>51900</v>
      </c>
      <c r="CL17" s="14" t="n">
        <v>127100</v>
      </c>
      <c r="CM17" s="12" t="n">
        <v>179000</v>
      </c>
      <c r="CN17" s="13" t="n">
        <v>51900</v>
      </c>
      <c r="CO17" s="14" t="n">
        <v>127100</v>
      </c>
      <c r="CP17" s="12" t="n">
        <v>179000</v>
      </c>
      <c r="CQ17" s="13" t="n">
        <v>51900</v>
      </c>
      <c r="CR17" s="14" t="n">
        <v>127100</v>
      </c>
      <c r="CS17" s="12" t="n">
        <v>179000</v>
      </c>
      <c r="CT17" s="13" t="n">
        <v>51900</v>
      </c>
      <c r="CU17" s="14" t="n">
        <v>127100</v>
      </c>
      <c r="CV17" s="12" t="n">
        <f aca="false">G17+J17+M17+P17+S17+V17+Y17+AB17+AE17+AH17+AK17+AN17+AQ17+AT17+AW17+AZ17+BC17+BF17+BI17+BL17+BO17+BR17+BU17+BX17+CA17+CD17+CG17+CJ17+CM17+CP17+CS17</f>
        <v>5395000</v>
      </c>
      <c r="CW17" s="13" t="n">
        <f aca="false">H17+K17+N17+Q17+T17+W17+Z17+AC17+AF17+AI17+AL17+AO17+AR17+AU17+AX17+BA17+BD17+BG17+BJ17+BM17+BP17+BS17+BV17+BY17+CB17+CE17+CH17+CK17+CN17+CQ17+CT17</f>
        <v>1551900</v>
      </c>
      <c r="CX17" s="14" t="n">
        <f aca="false">I17+L17+O17+R17+U17+X17+AA17+AD17+AG17+AJ17+AM17+AP17+AS17+AV17+AY17+BB17+BE17+BH17+BK17+BN17+BQ17+BT17+BW17+BZ17+CC17+CF17+CI17+CL17+CO17+CR17+CU17</f>
        <v>3843100</v>
      </c>
      <c r="CY17" s="10"/>
      <c r="CZ17" s="10"/>
    </row>
    <row r="18" customFormat="false" ht="12.75" hidden="false" customHeight="false" outlineLevel="0" collapsed="false">
      <c r="A18" s="10" t="s">
        <v>26</v>
      </c>
      <c r="B18" s="11" t="s">
        <v>33</v>
      </c>
      <c r="C18" s="11"/>
      <c r="D18" s="10" t="s">
        <v>20</v>
      </c>
      <c r="E18" s="10"/>
      <c r="F18" s="10" t="s">
        <v>13</v>
      </c>
      <c r="G18" s="12" t="n">
        <v>87000</v>
      </c>
      <c r="H18" s="13" t="n">
        <v>17850</v>
      </c>
      <c r="I18" s="14" t="n">
        <v>69150</v>
      </c>
      <c r="J18" s="12" t="n">
        <v>87000</v>
      </c>
      <c r="K18" s="13" t="n">
        <v>17850</v>
      </c>
      <c r="L18" s="14" t="n">
        <v>69150</v>
      </c>
      <c r="M18" s="12" t="n">
        <v>87000</v>
      </c>
      <c r="N18" s="13" t="n">
        <v>17850</v>
      </c>
      <c r="O18" s="14" t="n">
        <v>69150</v>
      </c>
      <c r="P18" s="12" t="n">
        <v>87000</v>
      </c>
      <c r="Q18" s="13" t="n">
        <v>17850</v>
      </c>
      <c r="R18" s="14" t="n">
        <v>69150</v>
      </c>
      <c r="S18" s="12" t="n">
        <v>87000</v>
      </c>
      <c r="T18" s="13" t="n">
        <v>17850</v>
      </c>
      <c r="U18" s="14" t="n">
        <v>69150</v>
      </c>
      <c r="V18" s="12" t="n">
        <v>87000</v>
      </c>
      <c r="W18" s="13" t="n">
        <v>17850</v>
      </c>
      <c r="X18" s="14" t="n">
        <v>69150</v>
      </c>
      <c r="Y18" s="12" t="n">
        <v>87000</v>
      </c>
      <c r="Z18" s="13" t="n">
        <v>17850</v>
      </c>
      <c r="AA18" s="14" t="n">
        <v>69150</v>
      </c>
      <c r="AB18" s="12" t="n">
        <v>87000</v>
      </c>
      <c r="AC18" s="13" t="n">
        <v>17850</v>
      </c>
      <c r="AD18" s="14" t="n">
        <v>69150</v>
      </c>
      <c r="AE18" s="12" t="n">
        <v>87000</v>
      </c>
      <c r="AF18" s="13" t="n">
        <v>17850</v>
      </c>
      <c r="AG18" s="14" t="n">
        <v>69150</v>
      </c>
      <c r="AH18" s="12" t="n">
        <v>87000</v>
      </c>
      <c r="AI18" s="13" t="n">
        <v>17850</v>
      </c>
      <c r="AJ18" s="14" t="n">
        <v>69150</v>
      </c>
      <c r="AK18" s="12" t="n">
        <v>87000</v>
      </c>
      <c r="AL18" s="13" t="n">
        <v>17850</v>
      </c>
      <c r="AM18" s="14" t="n">
        <v>69150</v>
      </c>
      <c r="AN18" s="12" t="n">
        <v>87000</v>
      </c>
      <c r="AO18" s="13" t="n">
        <v>17850</v>
      </c>
      <c r="AP18" s="14" t="n">
        <v>69150</v>
      </c>
      <c r="AQ18" s="12" t="n">
        <v>87000</v>
      </c>
      <c r="AR18" s="13" t="n">
        <v>17850</v>
      </c>
      <c r="AS18" s="14" t="n">
        <v>69150</v>
      </c>
      <c r="AT18" s="12" t="n">
        <v>87000</v>
      </c>
      <c r="AU18" s="13" t="n">
        <v>17850</v>
      </c>
      <c r="AV18" s="14" t="n">
        <v>69150</v>
      </c>
      <c r="AW18" s="12" t="n">
        <v>87000</v>
      </c>
      <c r="AX18" s="13" t="n">
        <v>17850</v>
      </c>
      <c r="AY18" s="14" t="n">
        <v>69150</v>
      </c>
      <c r="AZ18" s="12" t="n">
        <v>87000</v>
      </c>
      <c r="BA18" s="13" t="n">
        <v>17850</v>
      </c>
      <c r="BB18" s="14" t="n">
        <v>69150</v>
      </c>
      <c r="BC18" s="12" t="n">
        <v>87000</v>
      </c>
      <c r="BD18" s="13" t="n">
        <v>17850</v>
      </c>
      <c r="BE18" s="14" t="n">
        <v>69150</v>
      </c>
      <c r="BF18" s="12" t="n">
        <v>87000</v>
      </c>
      <c r="BG18" s="13" t="n">
        <v>17850</v>
      </c>
      <c r="BH18" s="14" t="n">
        <v>69150</v>
      </c>
      <c r="BI18" s="12" t="n">
        <v>87000</v>
      </c>
      <c r="BJ18" s="13" t="n">
        <v>17850</v>
      </c>
      <c r="BK18" s="14" t="n">
        <v>69150</v>
      </c>
      <c r="BL18" s="12" t="n">
        <v>87000</v>
      </c>
      <c r="BM18" s="13" t="n">
        <v>17850</v>
      </c>
      <c r="BN18" s="14" t="n">
        <v>69150</v>
      </c>
      <c r="BO18" s="12" t="n">
        <v>87000</v>
      </c>
      <c r="BP18" s="13" t="n">
        <v>17850</v>
      </c>
      <c r="BQ18" s="14" t="n">
        <v>69150</v>
      </c>
      <c r="BR18" s="12" t="n">
        <v>87000</v>
      </c>
      <c r="BS18" s="13" t="n">
        <v>17850</v>
      </c>
      <c r="BT18" s="14" t="n">
        <v>69150</v>
      </c>
      <c r="BU18" s="12" t="n">
        <v>87000</v>
      </c>
      <c r="BV18" s="13" t="n">
        <v>17850</v>
      </c>
      <c r="BW18" s="14" t="n">
        <v>69150</v>
      </c>
      <c r="BX18" s="12" t="n">
        <v>87000</v>
      </c>
      <c r="BY18" s="13" t="n">
        <v>17850</v>
      </c>
      <c r="BZ18" s="14" t="n">
        <v>69150</v>
      </c>
      <c r="CA18" s="12" t="n">
        <v>87000</v>
      </c>
      <c r="CB18" s="13" t="n">
        <v>17850</v>
      </c>
      <c r="CC18" s="14" t="n">
        <v>69150</v>
      </c>
      <c r="CD18" s="12" t="n">
        <v>87000</v>
      </c>
      <c r="CE18" s="13" t="n">
        <v>17850</v>
      </c>
      <c r="CF18" s="14" t="n">
        <v>69150</v>
      </c>
      <c r="CG18" s="12" t="n">
        <v>87000</v>
      </c>
      <c r="CH18" s="13" t="n">
        <v>17850</v>
      </c>
      <c r="CI18" s="14" t="n">
        <v>69150</v>
      </c>
      <c r="CJ18" s="12" t="n">
        <v>87000</v>
      </c>
      <c r="CK18" s="13" t="n">
        <v>17850</v>
      </c>
      <c r="CL18" s="14" t="n">
        <v>69150</v>
      </c>
      <c r="CM18" s="12" t="n">
        <v>87000</v>
      </c>
      <c r="CN18" s="13" t="n">
        <v>17850</v>
      </c>
      <c r="CO18" s="14" t="n">
        <v>69150</v>
      </c>
      <c r="CP18" s="12" t="n">
        <v>87000</v>
      </c>
      <c r="CQ18" s="13" t="n">
        <v>17850</v>
      </c>
      <c r="CR18" s="14" t="n">
        <v>69150</v>
      </c>
      <c r="CS18" s="12" t="n">
        <v>87000</v>
      </c>
      <c r="CT18" s="13" t="n">
        <v>17850</v>
      </c>
      <c r="CU18" s="14" t="n">
        <v>69150</v>
      </c>
      <c r="CV18" s="12" t="n">
        <f aca="false">G18+J18+M18+P18+S18+V18+Y18+AB18+AE18+AH18+AK18+AN18+AQ18+AT18+AW18+AZ18+BC18+BF18+BI18+BL18+BO18+BR18+BU18+BX18+CA18+CD18+CG18+CJ18+CM18+CP18+CS18</f>
        <v>2697000</v>
      </c>
      <c r="CW18" s="13" t="n">
        <f aca="false">H18+K18+N18+Q18+T18+W18+Z18+AC18+AF18+AI18+AL18+AO18+AR18+AU18+AX18+BA18+BD18+BG18+BJ18+BM18+BP18+BS18+BV18+BY18+CB18+CE18+CH18+CK18+CN18+CQ18+CT18</f>
        <v>553350</v>
      </c>
      <c r="CX18" s="14" t="n">
        <f aca="false">I18+L18+O18+R18+U18+X18+AA18+AD18+AG18+AJ18+AM18+AP18+AS18+AV18+AY18+BB18+BE18+BH18+BK18+BN18+BQ18+BT18+BW18+BZ18+CC18+CF18+CI18+CL18+CO18+CR18+CU18</f>
        <v>2143650</v>
      </c>
      <c r="CY18" s="10"/>
      <c r="CZ18" s="10"/>
    </row>
    <row r="19" customFormat="false" ht="12.75" hidden="false" customHeight="false" outlineLevel="0" collapsed="false">
      <c r="A19" s="10" t="s">
        <v>26</v>
      </c>
      <c r="B19" s="11" t="s">
        <v>34</v>
      </c>
      <c r="C19" s="11"/>
      <c r="D19" s="10" t="s">
        <v>32</v>
      </c>
      <c r="E19" s="10"/>
      <c r="F19" s="10" t="s">
        <v>18</v>
      </c>
      <c r="G19" s="12" t="n">
        <v>0</v>
      </c>
      <c r="H19" s="13" t="n">
        <v>0</v>
      </c>
      <c r="I19" s="14" t="n">
        <v>0</v>
      </c>
      <c r="J19" s="12" t="n">
        <v>153600</v>
      </c>
      <c r="K19" s="13" t="n">
        <v>38400</v>
      </c>
      <c r="L19" s="14" t="n">
        <v>115200</v>
      </c>
      <c r="M19" s="12" t="n">
        <v>153600</v>
      </c>
      <c r="N19" s="13" t="n">
        <v>38400</v>
      </c>
      <c r="O19" s="14" t="n">
        <v>115200</v>
      </c>
      <c r="P19" s="12" t="n">
        <v>153600</v>
      </c>
      <c r="Q19" s="13" t="n">
        <v>38400</v>
      </c>
      <c r="R19" s="14" t="n">
        <v>115200</v>
      </c>
      <c r="S19" s="12" t="n">
        <v>153600</v>
      </c>
      <c r="T19" s="13" t="n">
        <v>38400</v>
      </c>
      <c r="U19" s="14" t="n">
        <v>115200</v>
      </c>
      <c r="V19" s="12" t="n">
        <v>0</v>
      </c>
      <c r="W19" s="13" t="n">
        <v>0</v>
      </c>
      <c r="X19" s="14" t="n">
        <v>0</v>
      </c>
      <c r="Y19" s="12" t="n">
        <v>153600</v>
      </c>
      <c r="Z19" s="13" t="n">
        <v>38400</v>
      </c>
      <c r="AA19" s="14" t="n">
        <v>115200</v>
      </c>
      <c r="AB19" s="12" t="n">
        <v>153600</v>
      </c>
      <c r="AC19" s="13" t="n">
        <v>38400</v>
      </c>
      <c r="AD19" s="14" t="n">
        <v>115200</v>
      </c>
      <c r="AE19" s="12" t="n">
        <v>153600</v>
      </c>
      <c r="AF19" s="13" t="n">
        <v>38400</v>
      </c>
      <c r="AG19" s="14" t="n">
        <v>115200</v>
      </c>
      <c r="AH19" s="12" t="n">
        <v>153600</v>
      </c>
      <c r="AI19" s="13" t="n">
        <v>38400</v>
      </c>
      <c r="AJ19" s="14" t="n">
        <v>115200</v>
      </c>
      <c r="AK19" s="12" t="n">
        <v>153600</v>
      </c>
      <c r="AL19" s="13" t="n">
        <v>38400</v>
      </c>
      <c r="AM19" s="14" t="n">
        <v>115200</v>
      </c>
      <c r="AN19" s="12" t="n">
        <v>153600</v>
      </c>
      <c r="AO19" s="13" t="n">
        <v>38400</v>
      </c>
      <c r="AP19" s="14" t="n">
        <v>115200</v>
      </c>
      <c r="AQ19" s="12" t="n">
        <v>0</v>
      </c>
      <c r="AR19" s="13" t="n">
        <v>0</v>
      </c>
      <c r="AS19" s="14" t="n">
        <v>0</v>
      </c>
      <c r="AT19" s="12" t="n">
        <v>153600</v>
      </c>
      <c r="AU19" s="13" t="n">
        <v>38400</v>
      </c>
      <c r="AV19" s="14" t="n">
        <v>115200</v>
      </c>
      <c r="AW19" s="12" t="n">
        <v>153600</v>
      </c>
      <c r="AX19" s="13" t="n">
        <v>38400</v>
      </c>
      <c r="AY19" s="14" t="n">
        <v>115200</v>
      </c>
      <c r="AZ19" s="12" t="n">
        <v>153600</v>
      </c>
      <c r="BA19" s="13" t="n">
        <v>38400</v>
      </c>
      <c r="BB19" s="14" t="n">
        <v>115200</v>
      </c>
      <c r="BC19" s="12" t="n">
        <v>153600</v>
      </c>
      <c r="BD19" s="13" t="n">
        <v>38400</v>
      </c>
      <c r="BE19" s="14" t="n">
        <v>115200</v>
      </c>
      <c r="BF19" s="12" t="n">
        <v>153600</v>
      </c>
      <c r="BG19" s="13" t="n">
        <v>38400</v>
      </c>
      <c r="BH19" s="14" t="n">
        <v>115200</v>
      </c>
      <c r="BI19" s="12" t="n">
        <v>153600</v>
      </c>
      <c r="BJ19" s="13" t="n">
        <v>38400</v>
      </c>
      <c r="BK19" s="14" t="n">
        <v>115200</v>
      </c>
      <c r="BL19" s="12" t="n">
        <v>0</v>
      </c>
      <c r="BM19" s="13" t="n">
        <v>0</v>
      </c>
      <c r="BN19" s="14" t="n">
        <v>0</v>
      </c>
      <c r="BO19" s="12" t="n">
        <v>153600</v>
      </c>
      <c r="BP19" s="13" t="n">
        <v>38400</v>
      </c>
      <c r="BQ19" s="14" t="n">
        <v>115200</v>
      </c>
      <c r="BR19" s="12" t="n">
        <v>153600</v>
      </c>
      <c r="BS19" s="13" t="n">
        <v>38400</v>
      </c>
      <c r="BT19" s="14" t="n">
        <v>115200</v>
      </c>
      <c r="BU19" s="12" t="n">
        <v>153600</v>
      </c>
      <c r="BV19" s="13" t="n">
        <v>38400</v>
      </c>
      <c r="BW19" s="14" t="n">
        <v>115200</v>
      </c>
      <c r="BX19" s="12" t="n">
        <v>153600</v>
      </c>
      <c r="BY19" s="13" t="n">
        <v>38400</v>
      </c>
      <c r="BZ19" s="14" t="n">
        <v>115200</v>
      </c>
      <c r="CA19" s="12" t="n">
        <v>153600</v>
      </c>
      <c r="CB19" s="13" t="n">
        <v>38400</v>
      </c>
      <c r="CC19" s="14" t="n">
        <v>115200</v>
      </c>
      <c r="CD19" s="12" t="n">
        <v>153600</v>
      </c>
      <c r="CE19" s="13" t="n">
        <v>38400</v>
      </c>
      <c r="CF19" s="14" t="n">
        <v>115200</v>
      </c>
      <c r="CG19" s="12" t="n">
        <v>0</v>
      </c>
      <c r="CH19" s="13" t="n">
        <v>0</v>
      </c>
      <c r="CI19" s="14" t="n">
        <v>0</v>
      </c>
      <c r="CJ19" s="12" t="n">
        <v>153600</v>
      </c>
      <c r="CK19" s="13" t="n">
        <v>38400</v>
      </c>
      <c r="CL19" s="14" t="n">
        <v>115200</v>
      </c>
      <c r="CM19" s="12" t="n">
        <v>153600</v>
      </c>
      <c r="CN19" s="13" t="n">
        <v>38400</v>
      </c>
      <c r="CO19" s="14" t="n">
        <v>115200</v>
      </c>
      <c r="CP19" s="12" t="n">
        <v>153600</v>
      </c>
      <c r="CQ19" s="13" t="n">
        <v>38400</v>
      </c>
      <c r="CR19" s="14" t="n">
        <v>115200</v>
      </c>
      <c r="CS19" s="12" t="n">
        <v>153600</v>
      </c>
      <c r="CT19" s="13" t="n">
        <v>38400</v>
      </c>
      <c r="CU19" s="14" t="n">
        <v>115200</v>
      </c>
      <c r="CV19" s="12" t="n">
        <f aca="false">G19+J19+M19+P19+S19+V19+Y19+AB19+AE19+AH19+AK19+AN19+AQ19+AT19+AW19+AZ19+BC19+BF19+BI19+BL19+BO19+BR19+BU19+BX19+CA19+CD19+CG19+CJ19+CM19+CP19+CS19</f>
        <v>3993600</v>
      </c>
      <c r="CW19" s="13" t="n">
        <f aca="false">H19+K19+N19+Q19+T19+W19+Z19+AC19+AF19+AI19+AL19+AO19+AR19+AU19+AX19+BA19+BD19+BG19+BJ19+BM19+BP19+BS19+BV19+BY19+CB19+CE19+CH19+CK19+CN19+CQ19+CT19</f>
        <v>998400</v>
      </c>
      <c r="CX19" s="14" t="n">
        <f aca="false">I19+L19+O19+R19+U19+X19+AA19+AD19+AG19+AJ19+AM19+AP19+AS19+AV19+AY19+BB19+BE19+BH19+BK19+BN19+BQ19+BT19+BW19+BZ19+CC19+CF19+CI19+CL19+CO19+CR19+CU19</f>
        <v>2995200</v>
      </c>
      <c r="CY19" s="10"/>
      <c r="CZ19" s="10"/>
    </row>
    <row r="20" customFormat="false" ht="12.75" hidden="false" customHeight="false" outlineLevel="0" collapsed="false">
      <c r="A20" s="10" t="s">
        <v>26</v>
      </c>
      <c r="B20" s="11" t="s">
        <v>34</v>
      </c>
      <c r="C20" s="11"/>
      <c r="D20" s="10" t="s">
        <v>20</v>
      </c>
      <c r="E20" s="10"/>
      <c r="F20" s="10" t="s">
        <v>18</v>
      </c>
      <c r="G20" s="12" t="n">
        <v>0</v>
      </c>
      <c r="H20" s="13" t="n">
        <v>0</v>
      </c>
      <c r="I20" s="14" t="n">
        <v>0</v>
      </c>
      <c r="J20" s="12" t="n">
        <v>11016</v>
      </c>
      <c r="K20" s="13" t="n">
        <v>8092</v>
      </c>
      <c r="L20" s="14" t="n">
        <f aca="false">J20-K20</f>
        <v>2924</v>
      </c>
      <c r="M20" s="12" t="n">
        <v>11016</v>
      </c>
      <c r="N20" s="13" t="n">
        <v>8092</v>
      </c>
      <c r="O20" s="14" t="n">
        <f aca="false">M20-N20</f>
        <v>2924</v>
      </c>
      <c r="P20" s="12" t="n">
        <v>11016</v>
      </c>
      <c r="Q20" s="13" t="n">
        <v>8092</v>
      </c>
      <c r="R20" s="14" t="n">
        <f aca="false">P20-Q20</f>
        <v>2924</v>
      </c>
      <c r="S20" s="12" t="n">
        <v>11016</v>
      </c>
      <c r="T20" s="13" t="n">
        <v>8092</v>
      </c>
      <c r="U20" s="14" t="n">
        <f aca="false">S20-T20</f>
        <v>2924</v>
      </c>
      <c r="V20" s="12" t="n">
        <v>0</v>
      </c>
      <c r="W20" s="13" t="n">
        <v>0</v>
      </c>
      <c r="X20" s="14" t="n">
        <v>0</v>
      </c>
      <c r="Y20" s="12" t="n">
        <v>11016</v>
      </c>
      <c r="Z20" s="13" t="n">
        <v>8092</v>
      </c>
      <c r="AA20" s="14" t="n">
        <f aca="false">Y20-Z20</f>
        <v>2924</v>
      </c>
      <c r="AB20" s="12" t="n">
        <v>11016</v>
      </c>
      <c r="AC20" s="13" t="n">
        <v>8092</v>
      </c>
      <c r="AD20" s="14" t="n">
        <f aca="false">AB20-AC20</f>
        <v>2924</v>
      </c>
      <c r="AE20" s="12" t="n">
        <v>11016</v>
      </c>
      <c r="AF20" s="13" t="n">
        <v>8092</v>
      </c>
      <c r="AG20" s="14" t="n">
        <f aca="false">AE20-AF20</f>
        <v>2924</v>
      </c>
      <c r="AH20" s="12" t="n">
        <v>11016</v>
      </c>
      <c r="AI20" s="13" t="n">
        <v>8092</v>
      </c>
      <c r="AJ20" s="14" t="n">
        <f aca="false">AH20-AI20</f>
        <v>2924</v>
      </c>
      <c r="AK20" s="12" t="n">
        <v>11016</v>
      </c>
      <c r="AL20" s="13" t="n">
        <v>8092</v>
      </c>
      <c r="AM20" s="14" t="n">
        <f aca="false">AK20-AL20</f>
        <v>2924</v>
      </c>
      <c r="AN20" s="12" t="n">
        <v>11016</v>
      </c>
      <c r="AO20" s="13" t="n">
        <v>8092</v>
      </c>
      <c r="AP20" s="14" t="n">
        <f aca="false">AN20-AO20</f>
        <v>2924</v>
      </c>
      <c r="AQ20" s="12" t="n">
        <v>0</v>
      </c>
      <c r="AR20" s="13" t="n">
        <v>0</v>
      </c>
      <c r="AS20" s="14" t="n">
        <v>0</v>
      </c>
      <c r="AT20" s="12" t="n">
        <v>11016</v>
      </c>
      <c r="AU20" s="13" t="n">
        <v>8092</v>
      </c>
      <c r="AV20" s="14" t="n">
        <f aca="false">AT20-AU20</f>
        <v>2924</v>
      </c>
      <c r="AW20" s="12" t="n">
        <v>11016</v>
      </c>
      <c r="AX20" s="13" t="n">
        <v>8092</v>
      </c>
      <c r="AY20" s="14" t="n">
        <f aca="false">AW20-AX20</f>
        <v>2924</v>
      </c>
      <c r="AZ20" s="12" t="n">
        <v>11016</v>
      </c>
      <c r="BA20" s="13" t="n">
        <v>8092</v>
      </c>
      <c r="BB20" s="14" t="n">
        <f aca="false">AZ20-BA20</f>
        <v>2924</v>
      </c>
      <c r="BC20" s="12" t="n">
        <v>11016</v>
      </c>
      <c r="BD20" s="13" t="n">
        <v>8092</v>
      </c>
      <c r="BE20" s="14" t="n">
        <f aca="false">BC20-BD20</f>
        <v>2924</v>
      </c>
      <c r="BF20" s="12" t="n">
        <v>11016</v>
      </c>
      <c r="BG20" s="13" t="n">
        <v>8092</v>
      </c>
      <c r="BH20" s="14" t="n">
        <f aca="false">BF20-BG20</f>
        <v>2924</v>
      </c>
      <c r="BI20" s="12" t="n">
        <v>11016</v>
      </c>
      <c r="BJ20" s="13" t="n">
        <v>8092</v>
      </c>
      <c r="BK20" s="14" t="n">
        <f aca="false">BI20-BJ20</f>
        <v>2924</v>
      </c>
      <c r="BL20" s="12" t="n">
        <v>0</v>
      </c>
      <c r="BM20" s="13" t="n">
        <v>0</v>
      </c>
      <c r="BN20" s="14" t="n">
        <v>0</v>
      </c>
      <c r="BO20" s="12" t="n">
        <v>11016</v>
      </c>
      <c r="BP20" s="13" t="n">
        <v>8092</v>
      </c>
      <c r="BQ20" s="14" t="n">
        <f aca="false">BO20-BP20</f>
        <v>2924</v>
      </c>
      <c r="BR20" s="12" t="n">
        <v>11016</v>
      </c>
      <c r="BS20" s="13" t="n">
        <v>8092</v>
      </c>
      <c r="BT20" s="14" t="n">
        <f aca="false">BR20-BS20</f>
        <v>2924</v>
      </c>
      <c r="BU20" s="12" t="n">
        <v>11016</v>
      </c>
      <c r="BV20" s="13" t="n">
        <v>8092</v>
      </c>
      <c r="BW20" s="14" t="n">
        <f aca="false">BU20-BV20</f>
        <v>2924</v>
      </c>
      <c r="BX20" s="12" t="n">
        <v>11016</v>
      </c>
      <c r="BY20" s="13" t="n">
        <v>8092</v>
      </c>
      <c r="BZ20" s="14" t="n">
        <f aca="false">BX20-BY20</f>
        <v>2924</v>
      </c>
      <c r="CA20" s="12" t="n">
        <v>11016</v>
      </c>
      <c r="CB20" s="13" t="n">
        <v>8092</v>
      </c>
      <c r="CC20" s="14" t="n">
        <f aca="false">CA20-CB20</f>
        <v>2924</v>
      </c>
      <c r="CD20" s="12" t="n">
        <v>11016</v>
      </c>
      <c r="CE20" s="13" t="n">
        <v>8092</v>
      </c>
      <c r="CF20" s="14" t="n">
        <f aca="false">CD20-CE20</f>
        <v>2924</v>
      </c>
      <c r="CG20" s="12" t="n">
        <v>0</v>
      </c>
      <c r="CH20" s="13" t="n">
        <v>0</v>
      </c>
      <c r="CI20" s="14" t="n">
        <v>0</v>
      </c>
      <c r="CJ20" s="12" t="n">
        <v>11016</v>
      </c>
      <c r="CK20" s="13" t="n">
        <v>8092</v>
      </c>
      <c r="CL20" s="14" t="n">
        <f aca="false">CJ20-CK20</f>
        <v>2924</v>
      </c>
      <c r="CM20" s="12" t="n">
        <v>11016</v>
      </c>
      <c r="CN20" s="13" t="n">
        <v>8092</v>
      </c>
      <c r="CO20" s="14" t="n">
        <f aca="false">CM20-CN20</f>
        <v>2924</v>
      </c>
      <c r="CP20" s="12" t="n">
        <v>11016</v>
      </c>
      <c r="CQ20" s="13" t="n">
        <v>8092</v>
      </c>
      <c r="CR20" s="14" t="n">
        <f aca="false">CP20-CQ20</f>
        <v>2924</v>
      </c>
      <c r="CS20" s="12" t="n">
        <v>11016</v>
      </c>
      <c r="CT20" s="13" t="n">
        <v>8092</v>
      </c>
      <c r="CU20" s="14" t="n">
        <f aca="false">CS20-CT20</f>
        <v>2924</v>
      </c>
      <c r="CV20" s="12" t="n">
        <f aca="false">G20+J20+M20+P20+S20+V20+Y20+AB20+AE20+AH20+AK20+AN20+AQ20+AT20+AW20+AZ20+BC20+BF20+BI20+BL20+BO20+BR20+BU20+BX20+CA20+CD20+CG20+CJ20+CM20+CP20+CS20</f>
        <v>286416</v>
      </c>
      <c r="CW20" s="13" t="n">
        <f aca="false">H20+K20+N20+Q20+T20+W20+Z20+AC20+AF20+AI20+AL20+AO20+AR20+AU20+AX20+BA20+BD20+BG20+BJ20+BM20+BP20+BS20+BV20+BY20+CB20+CE20+CH20+CK20+CN20+CQ20+CT20</f>
        <v>210392</v>
      </c>
      <c r="CX20" s="14" t="n">
        <f aca="false">I20+L20+O20+R20+U20+X20+AA20+AD20+AG20+AJ20+AM20+AP20+AS20+AV20+AY20+BB20+BE20+BH20+BK20+BN20+BQ20+BT20+BW20+BZ20+CC20+CF20+CI20+CL20+CO20+CR20+CU20</f>
        <v>76024</v>
      </c>
      <c r="CY20" s="16"/>
      <c r="CZ20" s="10"/>
    </row>
    <row r="21" customFormat="false" ht="12.75" hidden="false" customHeight="false" outlineLevel="0" collapsed="false">
      <c r="A21" s="10" t="s">
        <v>26</v>
      </c>
      <c r="B21" s="11" t="s">
        <v>35</v>
      </c>
      <c r="C21" s="11"/>
      <c r="D21" s="10" t="s">
        <v>36</v>
      </c>
      <c r="E21" s="10"/>
      <c r="F21" s="10" t="s">
        <v>18</v>
      </c>
      <c r="G21" s="12" t="n">
        <v>0</v>
      </c>
      <c r="H21" s="13" t="n">
        <v>0</v>
      </c>
      <c r="I21" s="14" t="n">
        <v>0</v>
      </c>
      <c r="J21" s="12" t="n">
        <v>72000</v>
      </c>
      <c r="K21" s="13" t="n">
        <v>10000</v>
      </c>
      <c r="L21" s="14" t="n">
        <v>62000</v>
      </c>
      <c r="M21" s="12" t="n">
        <v>72000</v>
      </c>
      <c r="N21" s="13" t="n">
        <v>10000</v>
      </c>
      <c r="O21" s="14" t="n">
        <v>62000</v>
      </c>
      <c r="P21" s="12" t="n">
        <v>72000</v>
      </c>
      <c r="Q21" s="13" t="n">
        <v>10000</v>
      </c>
      <c r="R21" s="14" t="n">
        <v>62000</v>
      </c>
      <c r="S21" s="12" t="n">
        <v>72000</v>
      </c>
      <c r="T21" s="13" t="n">
        <v>10000</v>
      </c>
      <c r="U21" s="14" t="n">
        <v>62000</v>
      </c>
      <c r="V21" s="12" t="n">
        <v>0</v>
      </c>
      <c r="W21" s="13" t="n">
        <v>0</v>
      </c>
      <c r="X21" s="14" t="n">
        <v>0</v>
      </c>
      <c r="Y21" s="12" t="n">
        <v>72000</v>
      </c>
      <c r="Z21" s="13" t="n">
        <v>10000</v>
      </c>
      <c r="AA21" s="14" t="n">
        <v>62000</v>
      </c>
      <c r="AB21" s="12" t="n">
        <v>72000</v>
      </c>
      <c r="AC21" s="13" t="n">
        <v>10000</v>
      </c>
      <c r="AD21" s="14" t="n">
        <v>62000</v>
      </c>
      <c r="AE21" s="12" t="n">
        <v>72000</v>
      </c>
      <c r="AF21" s="13" t="n">
        <v>10000</v>
      </c>
      <c r="AG21" s="14" t="n">
        <v>62000</v>
      </c>
      <c r="AH21" s="12" t="n">
        <v>72000</v>
      </c>
      <c r="AI21" s="13" t="n">
        <v>10000</v>
      </c>
      <c r="AJ21" s="14" t="n">
        <v>62000</v>
      </c>
      <c r="AK21" s="12" t="n">
        <v>72000</v>
      </c>
      <c r="AL21" s="13" t="n">
        <v>10000</v>
      </c>
      <c r="AM21" s="14" t="n">
        <v>62000</v>
      </c>
      <c r="AN21" s="12" t="n">
        <v>72000</v>
      </c>
      <c r="AO21" s="13" t="n">
        <v>10000</v>
      </c>
      <c r="AP21" s="14" t="n">
        <v>62000</v>
      </c>
      <c r="AQ21" s="12" t="n">
        <v>0</v>
      </c>
      <c r="AR21" s="13" t="n">
        <v>0</v>
      </c>
      <c r="AS21" s="14" t="n">
        <v>0</v>
      </c>
      <c r="AT21" s="12" t="n">
        <v>72000</v>
      </c>
      <c r="AU21" s="13" t="n">
        <v>10000</v>
      </c>
      <c r="AV21" s="14" t="n">
        <v>62000</v>
      </c>
      <c r="AW21" s="12" t="n">
        <v>72000</v>
      </c>
      <c r="AX21" s="13" t="n">
        <v>10000</v>
      </c>
      <c r="AY21" s="14" t="n">
        <v>62000</v>
      </c>
      <c r="AZ21" s="12" t="n">
        <v>72000</v>
      </c>
      <c r="BA21" s="13" t="n">
        <v>10000</v>
      </c>
      <c r="BB21" s="14" t="n">
        <v>62000</v>
      </c>
      <c r="BC21" s="12" t="n">
        <v>72000</v>
      </c>
      <c r="BD21" s="13" t="n">
        <v>10000</v>
      </c>
      <c r="BE21" s="14" t="n">
        <v>62000</v>
      </c>
      <c r="BF21" s="12" t="n">
        <v>72000</v>
      </c>
      <c r="BG21" s="13" t="n">
        <v>10000</v>
      </c>
      <c r="BH21" s="14" t="n">
        <v>62000</v>
      </c>
      <c r="BI21" s="12" t="n">
        <v>72000</v>
      </c>
      <c r="BJ21" s="13" t="n">
        <v>10000</v>
      </c>
      <c r="BK21" s="14" t="n">
        <v>62000</v>
      </c>
      <c r="BL21" s="12" t="n">
        <v>0</v>
      </c>
      <c r="BM21" s="13" t="n">
        <v>0</v>
      </c>
      <c r="BN21" s="14" t="n">
        <v>0</v>
      </c>
      <c r="BO21" s="12" t="n">
        <v>72000</v>
      </c>
      <c r="BP21" s="13" t="n">
        <v>10000</v>
      </c>
      <c r="BQ21" s="14" t="n">
        <v>62000</v>
      </c>
      <c r="BR21" s="12" t="n">
        <v>72000</v>
      </c>
      <c r="BS21" s="13" t="n">
        <v>10000</v>
      </c>
      <c r="BT21" s="14" t="n">
        <v>62000</v>
      </c>
      <c r="BU21" s="12" t="n">
        <v>72000</v>
      </c>
      <c r="BV21" s="13" t="n">
        <v>10000</v>
      </c>
      <c r="BW21" s="14" t="n">
        <v>62000</v>
      </c>
      <c r="BX21" s="12" t="n">
        <v>72000</v>
      </c>
      <c r="BY21" s="13" t="n">
        <v>10000</v>
      </c>
      <c r="BZ21" s="14" t="n">
        <v>62000</v>
      </c>
      <c r="CA21" s="12" t="n">
        <v>72000</v>
      </c>
      <c r="CB21" s="13" t="n">
        <v>10000</v>
      </c>
      <c r="CC21" s="14" t="n">
        <v>62000</v>
      </c>
      <c r="CD21" s="12" t="n">
        <v>72000</v>
      </c>
      <c r="CE21" s="13" t="n">
        <v>10000</v>
      </c>
      <c r="CF21" s="14" t="n">
        <v>62000</v>
      </c>
      <c r="CG21" s="12" t="n">
        <v>0</v>
      </c>
      <c r="CH21" s="13" t="n">
        <v>0</v>
      </c>
      <c r="CI21" s="14" t="n">
        <v>0</v>
      </c>
      <c r="CJ21" s="12" t="n">
        <v>72000</v>
      </c>
      <c r="CK21" s="13" t="n">
        <v>10000</v>
      </c>
      <c r="CL21" s="14" t="n">
        <v>62000</v>
      </c>
      <c r="CM21" s="12" t="n">
        <v>72000</v>
      </c>
      <c r="CN21" s="13" t="n">
        <v>10000</v>
      </c>
      <c r="CO21" s="14" t="n">
        <v>62000</v>
      </c>
      <c r="CP21" s="12" t="n">
        <v>72000</v>
      </c>
      <c r="CQ21" s="13" t="n">
        <v>10000</v>
      </c>
      <c r="CR21" s="14" t="n">
        <v>62000</v>
      </c>
      <c r="CS21" s="12" t="n">
        <v>72000</v>
      </c>
      <c r="CT21" s="13" t="n">
        <v>10000</v>
      </c>
      <c r="CU21" s="14" t="n">
        <v>62000</v>
      </c>
      <c r="CV21" s="12" t="n">
        <f aca="false">G21+J21+M21+P21+S21+V21+Y21+AB21+AE21+AH21+AK21+AN21+AQ21+AT21+AW21+AZ21+BC21+BF21+BI21+BL21+BO21+BR21+BU21+BX21+CA21+CD21+CG21+CJ21+CM21+CP21+CS21</f>
        <v>1872000</v>
      </c>
      <c r="CW21" s="13" t="n">
        <f aca="false">H21+K21+N21+Q21+T21+W21+Z21+AC21+AF21+AI21+AL21+AO21+AR21+AU21+AX21+BA21+BD21+BG21+BJ21+BM21+BP21+BS21+BV21+BY21+CB21+CE21+CH21+CK21+CN21+CQ21+CT21</f>
        <v>260000</v>
      </c>
      <c r="CX21" s="14" t="n">
        <f aca="false">I21+L21+O21+R21+U21+X21+AA21+AD21+AG21+AJ21+AM21+AP21+AS21+AV21+AY21+BB21+BE21+BH21+BK21+BN21+BQ21+BT21+BW21+BZ21+CC21+CF21+CI21+CL21+CO21+CR21+CU21</f>
        <v>1612000</v>
      </c>
      <c r="CY21" s="10"/>
      <c r="CZ21" s="10"/>
    </row>
    <row r="22" customFormat="false" ht="12.75" hidden="false" customHeight="false" outlineLevel="0" collapsed="false">
      <c r="A22" s="10" t="s">
        <v>26</v>
      </c>
      <c r="B22" s="11" t="s">
        <v>37</v>
      </c>
      <c r="C22" s="11"/>
      <c r="D22" s="10" t="s">
        <v>38</v>
      </c>
      <c r="E22" s="10"/>
      <c r="F22" s="10" t="s">
        <v>13</v>
      </c>
      <c r="G22" s="12" t="n">
        <v>27000</v>
      </c>
      <c r="H22" s="13" t="n">
        <v>15000</v>
      </c>
      <c r="I22" s="14" t="n">
        <v>12000</v>
      </c>
      <c r="J22" s="12" t="n">
        <v>27000</v>
      </c>
      <c r="K22" s="13" t="n">
        <v>18800</v>
      </c>
      <c r="L22" s="14" t="n">
        <v>8200</v>
      </c>
      <c r="M22" s="12" t="n">
        <v>27000</v>
      </c>
      <c r="N22" s="13" t="n">
        <v>18800</v>
      </c>
      <c r="O22" s="14" t="n">
        <v>8200</v>
      </c>
      <c r="P22" s="12" t="n">
        <v>27000</v>
      </c>
      <c r="Q22" s="13" t="n">
        <v>18800</v>
      </c>
      <c r="R22" s="14" t="n">
        <v>8200</v>
      </c>
      <c r="S22" s="12" t="n">
        <v>27000</v>
      </c>
      <c r="T22" s="13" t="n">
        <v>18800</v>
      </c>
      <c r="U22" s="14" t="n">
        <v>8200</v>
      </c>
      <c r="V22" s="12" t="n">
        <v>27000</v>
      </c>
      <c r="W22" s="13" t="n">
        <v>15000</v>
      </c>
      <c r="X22" s="14" t="n">
        <v>12000</v>
      </c>
      <c r="Y22" s="12" t="n">
        <v>27000</v>
      </c>
      <c r="Z22" s="13" t="n">
        <v>18800</v>
      </c>
      <c r="AA22" s="14" t="n">
        <v>8200</v>
      </c>
      <c r="AB22" s="12" t="n">
        <v>27000</v>
      </c>
      <c r="AC22" s="13" t="n">
        <v>18800</v>
      </c>
      <c r="AD22" s="14" t="n">
        <v>8200</v>
      </c>
      <c r="AE22" s="12" t="n">
        <v>27000</v>
      </c>
      <c r="AF22" s="13" t="n">
        <v>18800</v>
      </c>
      <c r="AG22" s="14" t="n">
        <v>8200</v>
      </c>
      <c r="AH22" s="12" t="n">
        <v>27000</v>
      </c>
      <c r="AI22" s="13" t="n">
        <v>18800</v>
      </c>
      <c r="AJ22" s="14" t="n">
        <v>8200</v>
      </c>
      <c r="AK22" s="12" t="n">
        <v>27000</v>
      </c>
      <c r="AL22" s="13" t="n">
        <v>18800</v>
      </c>
      <c r="AM22" s="14" t="n">
        <v>8200</v>
      </c>
      <c r="AN22" s="12" t="n">
        <v>27000</v>
      </c>
      <c r="AO22" s="13" t="n">
        <v>18800</v>
      </c>
      <c r="AP22" s="14" t="n">
        <v>8200</v>
      </c>
      <c r="AQ22" s="12" t="n">
        <v>27000</v>
      </c>
      <c r="AR22" s="13" t="n">
        <v>15000</v>
      </c>
      <c r="AS22" s="14" t="n">
        <v>12000</v>
      </c>
      <c r="AT22" s="12" t="n">
        <v>27000</v>
      </c>
      <c r="AU22" s="13" t="n">
        <v>18800</v>
      </c>
      <c r="AV22" s="14" t="n">
        <v>8200</v>
      </c>
      <c r="AW22" s="12" t="n">
        <v>27000</v>
      </c>
      <c r="AX22" s="13" t="n">
        <v>18800</v>
      </c>
      <c r="AY22" s="14" t="n">
        <v>8200</v>
      </c>
      <c r="AZ22" s="12" t="n">
        <v>27000</v>
      </c>
      <c r="BA22" s="13" t="n">
        <v>18800</v>
      </c>
      <c r="BB22" s="14" t="n">
        <v>8200</v>
      </c>
      <c r="BC22" s="12" t="n">
        <v>27000</v>
      </c>
      <c r="BD22" s="13" t="n">
        <v>18800</v>
      </c>
      <c r="BE22" s="14" t="n">
        <v>8200</v>
      </c>
      <c r="BF22" s="12" t="n">
        <v>27000</v>
      </c>
      <c r="BG22" s="13" t="n">
        <v>18800</v>
      </c>
      <c r="BH22" s="14" t="n">
        <v>8200</v>
      </c>
      <c r="BI22" s="12" t="n">
        <v>27000</v>
      </c>
      <c r="BJ22" s="13" t="n">
        <v>18800</v>
      </c>
      <c r="BK22" s="14" t="n">
        <v>8200</v>
      </c>
      <c r="BL22" s="12" t="n">
        <v>27000</v>
      </c>
      <c r="BM22" s="13" t="n">
        <v>15000</v>
      </c>
      <c r="BN22" s="14" t="n">
        <v>12000</v>
      </c>
      <c r="BO22" s="12" t="n">
        <v>27000</v>
      </c>
      <c r="BP22" s="13" t="n">
        <v>18800</v>
      </c>
      <c r="BQ22" s="14" t="n">
        <v>8200</v>
      </c>
      <c r="BR22" s="12" t="n">
        <v>27000</v>
      </c>
      <c r="BS22" s="13" t="n">
        <v>18800</v>
      </c>
      <c r="BT22" s="14" t="n">
        <v>8200</v>
      </c>
      <c r="BU22" s="12" t="n">
        <v>27000</v>
      </c>
      <c r="BV22" s="13" t="n">
        <v>18800</v>
      </c>
      <c r="BW22" s="14" t="n">
        <v>8200</v>
      </c>
      <c r="BX22" s="12" t="n">
        <v>27000</v>
      </c>
      <c r="BY22" s="13" t="n">
        <v>18800</v>
      </c>
      <c r="BZ22" s="14" t="n">
        <v>8200</v>
      </c>
      <c r="CA22" s="12" t="n">
        <v>27000</v>
      </c>
      <c r="CB22" s="13" t="n">
        <v>18800</v>
      </c>
      <c r="CC22" s="14" t="n">
        <v>8200</v>
      </c>
      <c r="CD22" s="12" t="n">
        <v>27000</v>
      </c>
      <c r="CE22" s="13" t="n">
        <v>18800</v>
      </c>
      <c r="CF22" s="14" t="n">
        <v>8200</v>
      </c>
      <c r="CG22" s="12" t="n">
        <v>27000</v>
      </c>
      <c r="CH22" s="13" t="n">
        <v>15000</v>
      </c>
      <c r="CI22" s="14" t="n">
        <v>12000</v>
      </c>
      <c r="CJ22" s="12" t="n">
        <v>27000</v>
      </c>
      <c r="CK22" s="13" t="n">
        <v>18800</v>
      </c>
      <c r="CL22" s="14" t="n">
        <v>8200</v>
      </c>
      <c r="CM22" s="12" t="n">
        <v>27000</v>
      </c>
      <c r="CN22" s="13" t="n">
        <v>18800</v>
      </c>
      <c r="CO22" s="14" t="n">
        <v>8200</v>
      </c>
      <c r="CP22" s="12" t="n">
        <v>27000</v>
      </c>
      <c r="CQ22" s="13" t="n">
        <v>18800</v>
      </c>
      <c r="CR22" s="14" t="n">
        <v>8200</v>
      </c>
      <c r="CS22" s="12" t="n">
        <v>27000</v>
      </c>
      <c r="CT22" s="13" t="n">
        <v>18800</v>
      </c>
      <c r="CU22" s="14" t="n">
        <v>8200</v>
      </c>
      <c r="CV22" s="12" t="n">
        <f aca="false">G22+J22+M22+P22+S22+V22+Y22+AB22+AE22+AH22+AK22+AN22+AQ22+AT22+AW22+AZ22+BC22+BF22+BI22+BL22+BO22+BR22+BU22+BX22+CA22+CD22+CG22+CJ22+CM22+CP22+CS22</f>
        <v>837000</v>
      </c>
      <c r="CW22" s="13" t="n">
        <f aca="false">H22+K22+N22+Q22+T22+W22+Z22+AC22+AF22+AI22+AL22+AO22+AR22+AU22+AX22+BA22+BD22+BG22+BJ22+BM22+BP22+BS22+BV22+BY22+CB22+CE22+CH22+CK22+CN22+CQ22+CT22</f>
        <v>563800</v>
      </c>
      <c r="CX22" s="14" t="n">
        <f aca="false">I22+L22+O22+R22+U22+X22+AA22+AD22+AG22+AJ22+AM22+AP22+AS22+AV22+AY22+BB22+BE22+BH22+BK22+BN22+BQ22+BT22+BW22+BZ22+CC22+CF22+CI22+CL22+CO22+CR22+CU22</f>
        <v>273200</v>
      </c>
      <c r="CY22" s="10"/>
      <c r="CZ22" s="10"/>
    </row>
    <row r="23" customFormat="false" ht="12.75" hidden="false" customHeight="false" outlineLevel="0" collapsed="false">
      <c r="A23" s="10" t="s">
        <v>26</v>
      </c>
      <c r="B23" s="11" t="s">
        <v>39</v>
      </c>
      <c r="C23" s="11"/>
      <c r="D23" s="10" t="s">
        <v>25</v>
      </c>
      <c r="E23" s="10"/>
      <c r="F23" s="10" t="s">
        <v>13</v>
      </c>
      <c r="G23" s="12" t="n">
        <v>352320</v>
      </c>
      <c r="H23" s="13" t="n">
        <v>57120</v>
      </c>
      <c r="I23" s="14" t="n">
        <v>295200</v>
      </c>
      <c r="J23" s="12" t="n">
        <v>352320</v>
      </c>
      <c r="K23" s="13" t="n">
        <v>57120</v>
      </c>
      <c r="L23" s="14" t="n">
        <v>295200</v>
      </c>
      <c r="M23" s="12" t="n">
        <v>352320</v>
      </c>
      <c r="N23" s="13" t="n">
        <v>57120</v>
      </c>
      <c r="O23" s="14" t="n">
        <v>295200</v>
      </c>
      <c r="P23" s="12" t="n">
        <v>352320</v>
      </c>
      <c r="Q23" s="13" t="n">
        <v>57120</v>
      </c>
      <c r="R23" s="14" t="n">
        <v>295200</v>
      </c>
      <c r="S23" s="12" t="n">
        <v>352320</v>
      </c>
      <c r="T23" s="13" t="n">
        <v>57120</v>
      </c>
      <c r="U23" s="14" t="n">
        <v>295200</v>
      </c>
      <c r="V23" s="12" t="n">
        <v>352320</v>
      </c>
      <c r="W23" s="13" t="n">
        <v>57120</v>
      </c>
      <c r="X23" s="14" t="n">
        <v>295200</v>
      </c>
      <c r="Y23" s="12" t="n">
        <v>352320</v>
      </c>
      <c r="Z23" s="13" t="n">
        <v>57120</v>
      </c>
      <c r="AA23" s="14" t="n">
        <v>295200</v>
      </c>
      <c r="AB23" s="12" t="n">
        <v>352320</v>
      </c>
      <c r="AC23" s="13" t="n">
        <v>57120</v>
      </c>
      <c r="AD23" s="14" t="n">
        <v>295200</v>
      </c>
      <c r="AE23" s="12" t="n">
        <v>352320</v>
      </c>
      <c r="AF23" s="13" t="n">
        <v>57120</v>
      </c>
      <c r="AG23" s="14" t="n">
        <v>295200</v>
      </c>
      <c r="AH23" s="12" t="n">
        <v>352320</v>
      </c>
      <c r="AI23" s="13" t="n">
        <v>57120</v>
      </c>
      <c r="AJ23" s="14" t="n">
        <v>295200</v>
      </c>
      <c r="AK23" s="12" t="n">
        <v>352320</v>
      </c>
      <c r="AL23" s="13" t="n">
        <v>57120</v>
      </c>
      <c r="AM23" s="14" t="n">
        <v>295200</v>
      </c>
      <c r="AN23" s="12" t="n">
        <v>352320</v>
      </c>
      <c r="AO23" s="13" t="n">
        <v>57120</v>
      </c>
      <c r="AP23" s="14" t="n">
        <v>295200</v>
      </c>
      <c r="AQ23" s="12" t="n">
        <v>352320</v>
      </c>
      <c r="AR23" s="13" t="n">
        <v>57120</v>
      </c>
      <c r="AS23" s="14" t="n">
        <v>295200</v>
      </c>
      <c r="AT23" s="12" t="n">
        <v>352320</v>
      </c>
      <c r="AU23" s="13" t="n">
        <v>57120</v>
      </c>
      <c r="AV23" s="14" t="n">
        <v>295200</v>
      </c>
      <c r="AW23" s="12" t="n">
        <v>352320</v>
      </c>
      <c r="AX23" s="13" t="n">
        <v>57120</v>
      </c>
      <c r="AY23" s="14" t="n">
        <v>295200</v>
      </c>
      <c r="AZ23" s="12" t="n">
        <v>352320</v>
      </c>
      <c r="BA23" s="13" t="n">
        <v>57120</v>
      </c>
      <c r="BB23" s="14" t="n">
        <v>295200</v>
      </c>
      <c r="BC23" s="12" t="n">
        <v>352320</v>
      </c>
      <c r="BD23" s="13" t="n">
        <v>57120</v>
      </c>
      <c r="BE23" s="14" t="n">
        <v>295200</v>
      </c>
      <c r="BF23" s="12" t="n">
        <v>352320</v>
      </c>
      <c r="BG23" s="13" t="n">
        <v>57120</v>
      </c>
      <c r="BH23" s="14" t="n">
        <v>295200</v>
      </c>
      <c r="BI23" s="12" t="n">
        <v>352320</v>
      </c>
      <c r="BJ23" s="13" t="n">
        <v>57120</v>
      </c>
      <c r="BK23" s="14" t="n">
        <v>295200</v>
      </c>
      <c r="BL23" s="12" t="n">
        <v>352320</v>
      </c>
      <c r="BM23" s="13" t="n">
        <v>57120</v>
      </c>
      <c r="BN23" s="14" t="n">
        <v>295200</v>
      </c>
      <c r="BO23" s="12" t="n">
        <v>352320</v>
      </c>
      <c r="BP23" s="13" t="n">
        <v>57120</v>
      </c>
      <c r="BQ23" s="14" t="n">
        <v>295200</v>
      </c>
      <c r="BR23" s="12" t="n">
        <v>352320</v>
      </c>
      <c r="BS23" s="13" t="n">
        <v>57120</v>
      </c>
      <c r="BT23" s="14" t="n">
        <v>295200</v>
      </c>
      <c r="BU23" s="12" t="n">
        <v>352320</v>
      </c>
      <c r="BV23" s="13" t="n">
        <v>57120</v>
      </c>
      <c r="BW23" s="14" t="n">
        <v>295200</v>
      </c>
      <c r="BX23" s="12" t="n">
        <v>352320</v>
      </c>
      <c r="BY23" s="13" t="n">
        <v>57120</v>
      </c>
      <c r="BZ23" s="14" t="n">
        <v>295200</v>
      </c>
      <c r="CA23" s="12" t="n">
        <v>352320</v>
      </c>
      <c r="CB23" s="13" t="n">
        <v>57120</v>
      </c>
      <c r="CC23" s="14" t="n">
        <v>295200</v>
      </c>
      <c r="CD23" s="12" t="n">
        <v>352320</v>
      </c>
      <c r="CE23" s="13" t="n">
        <v>57120</v>
      </c>
      <c r="CF23" s="14" t="n">
        <v>295200</v>
      </c>
      <c r="CG23" s="12" t="n">
        <v>352320</v>
      </c>
      <c r="CH23" s="13" t="n">
        <v>57120</v>
      </c>
      <c r="CI23" s="14" t="n">
        <v>295200</v>
      </c>
      <c r="CJ23" s="12" t="n">
        <v>352320</v>
      </c>
      <c r="CK23" s="13" t="n">
        <v>57120</v>
      </c>
      <c r="CL23" s="14" t="n">
        <v>295200</v>
      </c>
      <c r="CM23" s="12" t="n">
        <v>352320</v>
      </c>
      <c r="CN23" s="13" t="n">
        <v>57120</v>
      </c>
      <c r="CO23" s="14" t="n">
        <v>295200</v>
      </c>
      <c r="CP23" s="12" t="n">
        <v>352320</v>
      </c>
      <c r="CQ23" s="13" t="n">
        <v>57120</v>
      </c>
      <c r="CR23" s="14" t="n">
        <v>295200</v>
      </c>
      <c r="CS23" s="12" t="n">
        <v>352320</v>
      </c>
      <c r="CT23" s="13" t="n">
        <v>57120</v>
      </c>
      <c r="CU23" s="14" t="n">
        <v>295200</v>
      </c>
      <c r="CV23" s="12" t="n">
        <f aca="false">G23+J23+M23+P23+S23+V23+Y23+AB23+AE23+AH23+AK23+AN23+AQ23+AT23+AW23+AZ23+BC23+BF23+BI23+BL23+BO23+BR23+BU23+BX23+CA23+CD23+CG23+CJ23+CM23+CP23+CS23</f>
        <v>10921920</v>
      </c>
      <c r="CW23" s="13" t="n">
        <f aca="false">H23+K23+N23+Q23+T23+W23+Z23+AC23+AF23+AI23+AL23+AO23+AR23+AU23+AX23+BA23+BD23+BG23+BJ23+BM23+BP23+BS23+BV23+BY23+CB23+CE23+CH23+CK23+CN23+CQ23+CT23</f>
        <v>1770720</v>
      </c>
      <c r="CX23" s="14" t="n">
        <f aca="false">I23+L23+O23+R23+U23+X23+AA23+AD23+AG23+AJ23+AM23+AP23+AS23+AV23+AY23+BB23+BE23+BH23+BK23+BN23+BQ23+BT23+BW23+BZ23+CC23+CF23+CI23+CL23+CO23+CR23+CU23</f>
        <v>9151200</v>
      </c>
      <c r="CY23" s="10"/>
      <c r="CZ23" s="10"/>
    </row>
    <row r="24" customFormat="false" ht="12.75" hidden="false" customHeight="false" outlineLevel="0" collapsed="false">
      <c r="A24" s="10" t="s">
        <v>26</v>
      </c>
      <c r="B24" s="11" t="s">
        <v>40</v>
      </c>
      <c r="C24" s="11"/>
      <c r="D24" s="10" t="s">
        <v>25</v>
      </c>
      <c r="E24" s="10"/>
      <c r="F24" s="10" t="s">
        <v>13</v>
      </c>
      <c r="G24" s="12" t="n">
        <v>39564</v>
      </c>
      <c r="H24" s="13" t="n">
        <v>14994</v>
      </c>
      <c r="I24" s="14" t="n">
        <v>24570</v>
      </c>
      <c r="J24" s="12" t="n">
        <v>32028</v>
      </c>
      <c r="K24" s="13" t="n">
        <v>12138</v>
      </c>
      <c r="L24" s="14" t="n">
        <v>19890</v>
      </c>
      <c r="M24" s="12" t="n">
        <v>32028</v>
      </c>
      <c r="N24" s="13" t="n">
        <v>12138</v>
      </c>
      <c r="O24" s="14" t="n">
        <v>19890</v>
      </c>
      <c r="P24" s="12" t="n">
        <v>32028</v>
      </c>
      <c r="Q24" s="13" t="n">
        <v>12138</v>
      </c>
      <c r="R24" s="14" t="n">
        <v>19890</v>
      </c>
      <c r="S24" s="12" t="n">
        <v>32028</v>
      </c>
      <c r="T24" s="13" t="n">
        <v>12138</v>
      </c>
      <c r="U24" s="14" t="n">
        <v>19890</v>
      </c>
      <c r="V24" s="12" t="n">
        <v>39564</v>
      </c>
      <c r="W24" s="13" t="n">
        <v>14994</v>
      </c>
      <c r="X24" s="14" t="n">
        <v>24570</v>
      </c>
      <c r="Y24" s="12" t="n">
        <v>32028</v>
      </c>
      <c r="Z24" s="13" t="n">
        <v>12138</v>
      </c>
      <c r="AA24" s="14" t="n">
        <v>19890</v>
      </c>
      <c r="AB24" s="12" t="n">
        <v>32028</v>
      </c>
      <c r="AC24" s="13" t="n">
        <v>12138</v>
      </c>
      <c r="AD24" s="14" t="n">
        <v>19890</v>
      </c>
      <c r="AE24" s="12" t="n">
        <v>32028</v>
      </c>
      <c r="AF24" s="13" t="n">
        <v>12138</v>
      </c>
      <c r="AG24" s="14" t="n">
        <v>19890</v>
      </c>
      <c r="AH24" s="12" t="n">
        <v>32028</v>
      </c>
      <c r="AI24" s="13" t="n">
        <v>12138</v>
      </c>
      <c r="AJ24" s="14" t="n">
        <v>19890</v>
      </c>
      <c r="AK24" s="12" t="n">
        <v>32028</v>
      </c>
      <c r="AL24" s="13" t="n">
        <v>12138</v>
      </c>
      <c r="AM24" s="14" t="n">
        <v>19890</v>
      </c>
      <c r="AN24" s="12" t="n">
        <v>32028</v>
      </c>
      <c r="AO24" s="13" t="n">
        <v>12138</v>
      </c>
      <c r="AP24" s="14" t="n">
        <v>19890</v>
      </c>
      <c r="AQ24" s="12" t="n">
        <v>39564</v>
      </c>
      <c r="AR24" s="13" t="n">
        <v>14994</v>
      </c>
      <c r="AS24" s="14" t="n">
        <v>24570</v>
      </c>
      <c r="AT24" s="12" t="n">
        <v>32028</v>
      </c>
      <c r="AU24" s="13" t="n">
        <v>12138</v>
      </c>
      <c r="AV24" s="14" t="n">
        <v>19890</v>
      </c>
      <c r="AW24" s="12" t="n">
        <v>32028</v>
      </c>
      <c r="AX24" s="13" t="n">
        <v>12138</v>
      </c>
      <c r="AY24" s="14" t="n">
        <v>19890</v>
      </c>
      <c r="AZ24" s="12" t="n">
        <v>32028</v>
      </c>
      <c r="BA24" s="13" t="n">
        <v>12138</v>
      </c>
      <c r="BB24" s="14" t="n">
        <v>19890</v>
      </c>
      <c r="BC24" s="12" t="n">
        <v>32028</v>
      </c>
      <c r="BD24" s="13" t="n">
        <v>12138</v>
      </c>
      <c r="BE24" s="14" t="n">
        <v>19890</v>
      </c>
      <c r="BF24" s="12" t="n">
        <v>32028</v>
      </c>
      <c r="BG24" s="13" t="n">
        <v>12138</v>
      </c>
      <c r="BH24" s="14" t="n">
        <v>19890</v>
      </c>
      <c r="BI24" s="12" t="n">
        <v>32028</v>
      </c>
      <c r="BJ24" s="13" t="n">
        <v>12138</v>
      </c>
      <c r="BK24" s="14" t="n">
        <v>19890</v>
      </c>
      <c r="BL24" s="12" t="n">
        <v>39564</v>
      </c>
      <c r="BM24" s="13" t="n">
        <v>14994</v>
      </c>
      <c r="BN24" s="14" t="n">
        <v>24570</v>
      </c>
      <c r="BO24" s="12" t="n">
        <v>32028</v>
      </c>
      <c r="BP24" s="13" t="n">
        <v>12138</v>
      </c>
      <c r="BQ24" s="14" t="n">
        <v>19890</v>
      </c>
      <c r="BR24" s="12" t="n">
        <v>32028</v>
      </c>
      <c r="BS24" s="13" t="n">
        <v>12138</v>
      </c>
      <c r="BT24" s="14" t="n">
        <v>19890</v>
      </c>
      <c r="BU24" s="12" t="n">
        <v>32028</v>
      </c>
      <c r="BV24" s="13" t="n">
        <v>12138</v>
      </c>
      <c r="BW24" s="14" t="n">
        <v>19890</v>
      </c>
      <c r="BX24" s="12" t="n">
        <v>32028</v>
      </c>
      <c r="BY24" s="13" t="n">
        <v>12138</v>
      </c>
      <c r="BZ24" s="14" t="n">
        <v>19890</v>
      </c>
      <c r="CA24" s="12" t="n">
        <v>32028</v>
      </c>
      <c r="CB24" s="13" t="n">
        <v>12138</v>
      </c>
      <c r="CC24" s="14" t="n">
        <v>19890</v>
      </c>
      <c r="CD24" s="12" t="n">
        <v>32028</v>
      </c>
      <c r="CE24" s="13" t="n">
        <v>12138</v>
      </c>
      <c r="CF24" s="14" t="n">
        <v>19890</v>
      </c>
      <c r="CG24" s="12" t="n">
        <v>39564</v>
      </c>
      <c r="CH24" s="13" t="n">
        <v>14994</v>
      </c>
      <c r="CI24" s="14" t="n">
        <v>24570</v>
      </c>
      <c r="CJ24" s="12" t="n">
        <v>32028</v>
      </c>
      <c r="CK24" s="13" t="n">
        <v>12138</v>
      </c>
      <c r="CL24" s="14" t="n">
        <v>19890</v>
      </c>
      <c r="CM24" s="12" t="n">
        <v>32028</v>
      </c>
      <c r="CN24" s="13" t="n">
        <v>12138</v>
      </c>
      <c r="CO24" s="14" t="n">
        <v>19890</v>
      </c>
      <c r="CP24" s="12" t="n">
        <v>32028</v>
      </c>
      <c r="CQ24" s="13" t="n">
        <v>12138</v>
      </c>
      <c r="CR24" s="14" t="n">
        <v>19890</v>
      </c>
      <c r="CS24" s="12" t="n">
        <v>32028</v>
      </c>
      <c r="CT24" s="13" t="n">
        <v>12138</v>
      </c>
      <c r="CU24" s="14" t="n">
        <v>19890</v>
      </c>
      <c r="CV24" s="12" t="n">
        <f aca="false">G24+J24+M24+P24+S24+V24+Y24+AB24+AE24+AH24+AK24+AN24+AQ24+AT24+AW24+AZ24+BC24+BF24+BI24+BL24+BO24+BR24+BU24+BX24+CA24+CD24+CG24+CJ24+CM24+CP24+CS24</f>
        <v>1030548</v>
      </c>
      <c r="CW24" s="13" t="n">
        <f aca="false">H24+K24+N24+Q24+T24+W24+Z24+AC24+AF24+AI24+AL24+AO24+AR24+AU24+AX24+BA24+BD24+BG24+BJ24+BM24+BP24+BS24+BV24+BY24+CB24+CE24+CH24+CK24+CN24+CQ24+CT24</f>
        <v>390558</v>
      </c>
      <c r="CX24" s="14" t="n">
        <f aca="false">I24+L24+O24+R24+U24+X24+AA24+AD24+AG24+AJ24+AM24+AP24+AS24+AV24+AY24+BB24+BE24+BH24+BK24+BN24+BQ24+BT24+BW24+BZ24+CC24+CF24+CI24+CL24+CO24+CR24+CU24</f>
        <v>639990</v>
      </c>
      <c r="CY24" s="10"/>
      <c r="CZ24" s="10"/>
    </row>
    <row r="25" customFormat="false" ht="12.75" hidden="false" customHeight="false" outlineLevel="0" collapsed="false">
      <c r="A25" s="10" t="s">
        <v>41</v>
      </c>
      <c r="B25" s="11" t="s">
        <v>42</v>
      </c>
      <c r="C25" s="11"/>
      <c r="D25" s="10" t="s">
        <v>32</v>
      </c>
      <c r="E25" s="10"/>
      <c r="F25" s="10" t="s">
        <v>18</v>
      </c>
      <c r="G25" s="12" t="n">
        <v>0</v>
      </c>
      <c r="H25" s="13" t="n">
        <v>0</v>
      </c>
      <c r="I25" s="14" t="n">
        <v>0</v>
      </c>
      <c r="J25" s="12" t="n">
        <v>96800</v>
      </c>
      <c r="K25" s="13" t="n">
        <v>25600</v>
      </c>
      <c r="L25" s="14" t="n">
        <v>71200</v>
      </c>
      <c r="M25" s="12" t="n">
        <v>96800</v>
      </c>
      <c r="N25" s="13" t="n">
        <v>25600</v>
      </c>
      <c r="O25" s="14" t="n">
        <v>71200</v>
      </c>
      <c r="P25" s="12" t="n">
        <v>96800</v>
      </c>
      <c r="Q25" s="13" t="n">
        <v>25600</v>
      </c>
      <c r="R25" s="14" t="n">
        <v>71200</v>
      </c>
      <c r="S25" s="12" t="n">
        <v>96800</v>
      </c>
      <c r="T25" s="13" t="n">
        <v>25600</v>
      </c>
      <c r="U25" s="14" t="n">
        <v>71200</v>
      </c>
      <c r="V25" s="12" t="n">
        <v>0</v>
      </c>
      <c r="W25" s="13" t="n">
        <v>0</v>
      </c>
      <c r="X25" s="14" t="n">
        <v>0</v>
      </c>
      <c r="Y25" s="12" t="n">
        <v>96800</v>
      </c>
      <c r="Z25" s="13" t="n">
        <v>25600</v>
      </c>
      <c r="AA25" s="14" t="n">
        <v>71200</v>
      </c>
      <c r="AB25" s="12" t="n">
        <v>96800</v>
      </c>
      <c r="AC25" s="13" t="n">
        <v>25600</v>
      </c>
      <c r="AD25" s="14" t="n">
        <v>71200</v>
      </c>
      <c r="AE25" s="12" t="n">
        <v>96800</v>
      </c>
      <c r="AF25" s="13" t="n">
        <v>25600</v>
      </c>
      <c r="AG25" s="14" t="n">
        <v>71200</v>
      </c>
      <c r="AH25" s="12" t="n">
        <v>96800</v>
      </c>
      <c r="AI25" s="13" t="n">
        <v>25600</v>
      </c>
      <c r="AJ25" s="14" t="n">
        <v>71200</v>
      </c>
      <c r="AK25" s="12" t="n">
        <v>96800</v>
      </c>
      <c r="AL25" s="13" t="n">
        <v>25600</v>
      </c>
      <c r="AM25" s="14" t="n">
        <v>71200</v>
      </c>
      <c r="AN25" s="12" t="n">
        <v>96800</v>
      </c>
      <c r="AO25" s="13" t="n">
        <v>25600</v>
      </c>
      <c r="AP25" s="14" t="n">
        <v>71200</v>
      </c>
      <c r="AQ25" s="12" t="n">
        <v>0</v>
      </c>
      <c r="AR25" s="13" t="n">
        <v>0</v>
      </c>
      <c r="AS25" s="14" t="n">
        <v>0</v>
      </c>
      <c r="AT25" s="12" t="n">
        <v>96800</v>
      </c>
      <c r="AU25" s="13" t="n">
        <v>25600</v>
      </c>
      <c r="AV25" s="14" t="n">
        <v>71200</v>
      </c>
      <c r="AW25" s="12" t="n">
        <v>96800</v>
      </c>
      <c r="AX25" s="13" t="n">
        <v>25600</v>
      </c>
      <c r="AY25" s="14" t="n">
        <v>71200</v>
      </c>
      <c r="AZ25" s="12" t="n">
        <v>96800</v>
      </c>
      <c r="BA25" s="13" t="n">
        <v>25600</v>
      </c>
      <c r="BB25" s="14" t="n">
        <v>71200</v>
      </c>
      <c r="BC25" s="12" t="n">
        <v>96800</v>
      </c>
      <c r="BD25" s="13" t="n">
        <v>25600</v>
      </c>
      <c r="BE25" s="14" t="n">
        <v>71200</v>
      </c>
      <c r="BF25" s="12" t="n">
        <v>96800</v>
      </c>
      <c r="BG25" s="13" t="n">
        <v>25600</v>
      </c>
      <c r="BH25" s="14" t="n">
        <v>71200</v>
      </c>
      <c r="BI25" s="12" t="n">
        <v>96800</v>
      </c>
      <c r="BJ25" s="13" t="n">
        <v>25600</v>
      </c>
      <c r="BK25" s="14" t="n">
        <v>71200</v>
      </c>
      <c r="BL25" s="12" t="n">
        <v>0</v>
      </c>
      <c r="BM25" s="13" t="n">
        <v>0</v>
      </c>
      <c r="BN25" s="14" t="n">
        <v>0</v>
      </c>
      <c r="BO25" s="12" t="n">
        <v>96800</v>
      </c>
      <c r="BP25" s="13" t="n">
        <v>25600</v>
      </c>
      <c r="BQ25" s="14" t="n">
        <v>71200</v>
      </c>
      <c r="BR25" s="12" t="n">
        <v>96800</v>
      </c>
      <c r="BS25" s="13" t="n">
        <v>25600</v>
      </c>
      <c r="BT25" s="14" t="n">
        <v>71200</v>
      </c>
      <c r="BU25" s="12" t="n">
        <v>96800</v>
      </c>
      <c r="BV25" s="13" t="n">
        <v>25600</v>
      </c>
      <c r="BW25" s="14" t="n">
        <v>71200</v>
      </c>
      <c r="BX25" s="12" t="n">
        <v>96800</v>
      </c>
      <c r="BY25" s="13" t="n">
        <v>25600</v>
      </c>
      <c r="BZ25" s="14" t="n">
        <v>71200</v>
      </c>
      <c r="CA25" s="12" t="n">
        <v>96800</v>
      </c>
      <c r="CB25" s="13" t="n">
        <v>25600</v>
      </c>
      <c r="CC25" s="14" t="n">
        <v>71200</v>
      </c>
      <c r="CD25" s="12" t="n">
        <v>96800</v>
      </c>
      <c r="CE25" s="13" t="n">
        <v>25600</v>
      </c>
      <c r="CF25" s="14" t="n">
        <v>71200</v>
      </c>
      <c r="CG25" s="12" t="n">
        <v>0</v>
      </c>
      <c r="CH25" s="13" t="n">
        <v>0</v>
      </c>
      <c r="CI25" s="14" t="n">
        <v>0</v>
      </c>
      <c r="CJ25" s="12" t="n">
        <v>96800</v>
      </c>
      <c r="CK25" s="13" t="n">
        <v>25600</v>
      </c>
      <c r="CL25" s="14" t="n">
        <v>71200</v>
      </c>
      <c r="CM25" s="12" t="n">
        <v>96800</v>
      </c>
      <c r="CN25" s="13" t="n">
        <v>25600</v>
      </c>
      <c r="CO25" s="14" t="n">
        <v>71200</v>
      </c>
      <c r="CP25" s="12" t="n">
        <v>96800</v>
      </c>
      <c r="CQ25" s="13" t="n">
        <v>25600</v>
      </c>
      <c r="CR25" s="14" t="n">
        <v>71200</v>
      </c>
      <c r="CS25" s="12" t="n">
        <v>96800</v>
      </c>
      <c r="CT25" s="13" t="n">
        <v>25600</v>
      </c>
      <c r="CU25" s="14" t="n">
        <v>71200</v>
      </c>
      <c r="CV25" s="12" t="n">
        <f aca="false">G25+J25+M25+P25+S25+V25+Y25+AB25+AE25+AH25+AK25+AN25+AQ25+AT25+AW25+AZ25+BC25+BF25+BI25+BL25+BO25+BR25+BU25+BX25+CA25+CD25+CG25+CJ25+CM25+CP25+CS25</f>
        <v>2516800</v>
      </c>
      <c r="CW25" s="13" t="n">
        <f aca="false">H25+K25+N25+Q25+T25+W25+Z25+AC25+AF25+AI25+AL25+AO25+AR25+AU25+AX25+BA25+BD25+BG25+BJ25+BM25+BP25+BS25+BV25+BY25+CB25+CE25+CH25+CK25+CN25+CQ25+CT25</f>
        <v>665600</v>
      </c>
      <c r="CX25" s="14" t="n">
        <f aca="false">I25+L25+O25+R25+U25+X25+AA25+AD25+AG25+AJ25+AM25+AP25+AS25+AV25+AY25+BB25+BE25+BH25+BK25+BN25+BQ25+BT25+BW25+BZ25+CC25+CF25+CI25+CL25+CO25+CR25+CU25</f>
        <v>1851200</v>
      </c>
      <c r="CY25" s="10"/>
      <c r="CZ25" s="10"/>
    </row>
    <row r="26" customFormat="false" ht="12.75" hidden="false" customHeight="false" outlineLevel="0" collapsed="false">
      <c r="A26" s="10" t="s">
        <v>41</v>
      </c>
      <c r="B26" s="11" t="s">
        <v>43</v>
      </c>
      <c r="C26" s="11"/>
      <c r="D26" s="10" t="s">
        <v>23</v>
      </c>
      <c r="E26" s="10"/>
      <c r="F26" s="10" t="s">
        <v>13</v>
      </c>
      <c r="G26" s="12" t="n">
        <v>13440</v>
      </c>
      <c r="H26" s="13" t="n">
        <v>4200</v>
      </c>
      <c r="I26" s="14" t="n">
        <v>9240</v>
      </c>
      <c r="J26" s="12" t="n">
        <v>13440</v>
      </c>
      <c r="K26" s="13" t="n">
        <v>4200</v>
      </c>
      <c r="L26" s="14" t="n">
        <v>9240</v>
      </c>
      <c r="M26" s="12" t="n">
        <v>13440</v>
      </c>
      <c r="N26" s="13" t="n">
        <v>4200</v>
      </c>
      <c r="O26" s="14" t="n">
        <v>9240</v>
      </c>
      <c r="P26" s="12" t="n">
        <v>13440</v>
      </c>
      <c r="Q26" s="13" t="n">
        <v>4200</v>
      </c>
      <c r="R26" s="14" t="n">
        <v>9240</v>
      </c>
      <c r="S26" s="12" t="n">
        <v>13440</v>
      </c>
      <c r="T26" s="13" t="n">
        <v>4200</v>
      </c>
      <c r="U26" s="14" t="n">
        <v>9240</v>
      </c>
      <c r="V26" s="12" t="n">
        <v>13440</v>
      </c>
      <c r="W26" s="13" t="n">
        <v>4200</v>
      </c>
      <c r="X26" s="14" t="n">
        <v>9240</v>
      </c>
      <c r="Y26" s="12" t="n">
        <v>13440</v>
      </c>
      <c r="Z26" s="13" t="n">
        <v>4200</v>
      </c>
      <c r="AA26" s="14" t="n">
        <v>9240</v>
      </c>
      <c r="AB26" s="12" t="n">
        <v>13440</v>
      </c>
      <c r="AC26" s="13" t="n">
        <v>4200</v>
      </c>
      <c r="AD26" s="14" t="n">
        <v>9240</v>
      </c>
      <c r="AE26" s="12" t="n">
        <v>13440</v>
      </c>
      <c r="AF26" s="13" t="n">
        <v>4200</v>
      </c>
      <c r="AG26" s="14" t="n">
        <v>9240</v>
      </c>
      <c r="AH26" s="12" t="n">
        <v>13440</v>
      </c>
      <c r="AI26" s="13" t="n">
        <v>4200</v>
      </c>
      <c r="AJ26" s="14" t="n">
        <v>9240</v>
      </c>
      <c r="AK26" s="12" t="n">
        <v>13440</v>
      </c>
      <c r="AL26" s="13" t="n">
        <v>4200</v>
      </c>
      <c r="AM26" s="14" t="n">
        <v>9240</v>
      </c>
      <c r="AN26" s="12" t="n">
        <v>13440</v>
      </c>
      <c r="AO26" s="13" t="n">
        <v>4200</v>
      </c>
      <c r="AP26" s="14" t="n">
        <v>9240</v>
      </c>
      <c r="AQ26" s="12" t="n">
        <v>13440</v>
      </c>
      <c r="AR26" s="13" t="n">
        <v>4200</v>
      </c>
      <c r="AS26" s="14" t="n">
        <v>9240</v>
      </c>
      <c r="AT26" s="12" t="n">
        <v>13440</v>
      </c>
      <c r="AU26" s="13" t="n">
        <v>4200</v>
      </c>
      <c r="AV26" s="14" t="n">
        <v>9240</v>
      </c>
      <c r="AW26" s="12" t="n">
        <v>13440</v>
      </c>
      <c r="AX26" s="13" t="n">
        <v>4200</v>
      </c>
      <c r="AY26" s="14" t="n">
        <v>9240</v>
      </c>
      <c r="AZ26" s="12" t="n">
        <v>13440</v>
      </c>
      <c r="BA26" s="13" t="n">
        <v>4200</v>
      </c>
      <c r="BB26" s="14" t="n">
        <v>9240</v>
      </c>
      <c r="BC26" s="12" t="n">
        <v>13440</v>
      </c>
      <c r="BD26" s="13" t="n">
        <v>4200</v>
      </c>
      <c r="BE26" s="14" t="n">
        <v>9240</v>
      </c>
      <c r="BF26" s="12" t="n">
        <v>13440</v>
      </c>
      <c r="BG26" s="13" t="n">
        <v>4200</v>
      </c>
      <c r="BH26" s="14" t="n">
        <v>9240</v>
      </c>
      <c r="BI26" s="12" t="n">
        <v>13440</v>
      </c>
      <c r="BJ26" s="13" t="n">
        <v>4200</v>
      </c>
      <c r="BK26" s="14" t="n">
        <v>9240</v>
      </c>
      <c r="BL26" s="12" t="n">
        <v>13440</v>
      </c>
      <c r="BM26" s="13" t="n">
        <v>4200</v>
      </c>
      <c r="BN26" s="14" t="n">
        <v>9240</v>
      </c>
      <c r="BO26" s="12" t="n">
        <v>13440</v>
      </c>
      <c r="BP26" s="13" t="n">
        <v>4200</v>
      </c>
      <c r="BQ26" s="14" t="n">
        <v>9240</v>
      </c>
      <c r="BR26" s="12" t="n">
        <v>13440</v>
      </c>
      <c r="BS26" s="13" t="n">
        <v>4200</v>
      </c>
      <c r="BT26" s="14" t="n">
        <v>9240</v>
      </c>
      <c r="BU26" s="12" t="n">
        <v>13440</v>
      </c>
      <c r="BV26" s="13" t="n">
        <v>4200</v>
      </c>
      <c r="BW26" s="14" t="n">
        <v>9240</v>
      </c>
      <c r="BX26" s="12" t="n">
        <v>13440</v>
      </c>
      <c r="BY26" s="13" t="n">
        <v>4200</v>
      </c>
      <c r="BZ26" s="14" t="n">
        <v>9240</v>
      </c>
      <c r="CA26" s="12" t="n">
        <v>13440</v>
      </c>
      <c r="CB26" s="13" t="n">
        <v>4200</v>
      </c>
      <c r="CC26" s="14" t="n">
        <v>9240</v>
      </c>
      <c r="CD26" s="12" t="n">
        <v>13440</v>
      </c>
      <c r="CE26" s="13" t="n">
        <v>4200</v>
      </c>
      <c r="CF26" s="14" t="n">
        <v>9240</v>
      </c>
      <c r="CG26" s="12" t="n">
        <v>13440</v>
      </c>
      <c r="CH26" s="13" t="n">
        <v>4200</v>
      </c>
      <c r="CI26" s="14" t="n">
        <v>9240</v>
      </c>
      <c r="CJ26" s="12" t="n">
        <v>13440</v>
      </c>
      <c r="CK26" s="13" t="n">
        <v>4200</v>
      </c>
      <c r="CL26" s="14" t="n">
        <v>9240</v>
      </c>
      <c r="CM26" s="12" t="n">
        <v>13440</v>
      </c>
      <c r="CN26" s="13" t="n">
        <v>4200</v>
      </c>
      <c r="CO26" s="14" t="n">
        <v>9240</v>
      </c>
      <c r="CP26" s="12" t="n">
        <v>13440</v>
      </c>
      <c r="CQ26" s="13" t="n">
        <v>4200</v>
      </c>
      <c r="CR26" s="14" t="n">
        <v>9240</v>
      </c>
      <c r="CS26" s="12" t="n">
        <v>13440</v>
      </c>
      <c r="CT26" s="13" t="n">
        <v>4200</v>
      </c>
      <c r="CU26" s="14" t="n">
        <v>9240</v>
      </c>
      <c r="CV26" s="12" t="n">
        <f aca="false">G26+J26+M26+P26+S26+V26+Y26+AB26+AE26+AH26+AK26+AN26+AQ26+AT26+AW26+AZ26+BC26+BF26+BI26+BL26+BO26+BR26+BU26+BX26+CA26+CD26+CG26+CJ26+CM26+CP26+CS26</f>
        <v>416640</v>
      </c>
      <c r="CW26" s="13" t="n">
        <f aca="false">H26+K26+N26+Q26+T26+W26+Z26+AC26+AF26+AI26+AL26+AO26+AR26+AU26+AX26+BA26+BD26+BG26+BJ26+BM26+BP26+BS26+BV26+BY26+CB26+CE26+CH26+CK26+CN26+CQ26+CT26</f>
        <v>130200</v>
      </c>
      <c r="CX26" s="14" t="n">
        <f aca="false">I26+L26+O26+R26+U26+X26+AA26+AD26+AG26+AJ26+AM26+AP26+AS26+AV26+AY26+BB26+BE26+BH26+BK26+BN26+BQ26+BT26+BW26+BZ26+CC26+CF26+CI26+CL26+CO26+CR26+CU26</f>
        <v>286440</v>
      </c>
      <c r="CY26" s="10"/>
      <c r="CZ26" s="10"/>
    </row>
    <row r="27" customFormat="false" ht="12.75" hidden="false" customHeight="false" outlineLevel="0" collapsed="false">
      <c r="A27" s="10" t="s">
        <v>41</v>
      </c>
      <c r="B27" s="11" t="s">
        <v>44</v>
      </c>
      <c r="C27" s="11"/>
      <c r="D27" s="10" t="s">
        <v>14</v>
      </c>
      <c r="E27" s="10"/>
      <c r="F27" s="10" t="s">
        <v>13</v>
      </c>
      <c r="G27" s="12" t="n">
        <v>3321.6</v>
      </c>
      <c r="H27" s="13" t="n">
        <v>2400</v>
      </c>
      <c r="I27" s="14" t="n">
        <v>921.6</v>
      </c>
      <c r="J27" s="12" t="n">
        <v>3321.6</v>
      </c>
      <c r="K27" s="13" t="n">
        <v>2400</v>
      </c>
      <c r="L27" s="14" t="n">
        <v>921.6</v>
      </c>
      <c r="M27" s="12" t="n">
        <v>3321.6</v>
      </c>
      <c r="N27" s="13" t="n">
        <v>2400</v>
      </c>
      <c r="O27" s="14" t="n">
        <v>921.6</v>
      </c>
      <c r="P27" s="12" t="n">
        <v>3321.6</v>
      </c>
      <c r="Q27" s="13" t="n">
        <v>2400</v>
      </c>
      <c r="R27" s="14" t="n">
        <v>921.6</v>
      </c>
      <c r="S27" s="12" t="n">
        <v>3321.6</v>
      </c>
      <c r="T27" s="13" t="n">
        <v>2400</v>
      </c>
      <c r="U27" s="14" t="n">
        <v>921.6</v>
      </c>
      <c r="V27" s="12" t="n">
        <v>3321.6</v>
      </c>
      <c r="W27" s="13" t="n">
        <v>2400</v>
      </c>
      <c r="X27" s="14" t="n">
        <v>921.6</v>
      </c>
      <c r="Y27" s="12" t="n">
        <v>3321.6</v>
      </c>
      <c r="Z27" s="13" t="n">
        <v>2400</v>
      </c>
      <c r="AA27" s="14" t="n">
        <v>921.6</v>
      </c>
      <c r="AB27" s="12" t="n">
        <v>3321.6</v>
      </c>
      <c r="AC27" s="13" t="n">
        <v>2400</v>
      </c>
      <c r="AD27" s="14" t="n">
        <v>921.6</v>
      </c>
      <c r="AE27" s="12" t="n">
        <v>3321.6</v>
      </c>
      <c r="AF27" s="13" t="n">
        <v>2400</v>
      </c>
      <c r="AG27" s="14" t="n">
        <v>921.6</v>
      </c>
      <c r="AH27" s="12" t="n">
        <v>3321.6</v>
      </c>
      <c r="AI27" s="13" t="n">
        <v>2400</v>
      </c>
      <c r="AJ27" s="14" t="n">
        <v>921.6</v>
      </c>
      <c r="AK27" s="12" t="n">
        <v>3321.6</v>
      </c>
      <c r="AL27" s="13" t="n">
        <v>2400</v>
      </c>
      <c r="AM27" s="14" t="n">
        <v>921.6</v>
      </c>
      <c r="AN27" s="12" t="n">
        <v>3321.6</v>
      </c>
      <c r="AO27" s="13" t="n">
        <v>2400</v>
      </c>
      <c r="AP27" s="14" t="n">
        <v>921.6</v>
      </c>
      <c r="AQ27" s="12" t="n">
        <v>3321.6</v>
      </c>
      <c r="AR27" s="13" t="n">
        <v>2400</v>
      </c>
      <c r="AS27" s="14" t="n">
        <v>921.6</v>
      </c>
      <c r="AT27" s="12" t="n">
        <v>3321.6</v>
      </c>
      <c r="AU27" s="13" t="n">
        <v>2400</v>
      </c>
      <c r="AV27" s="14" t="n">
        <v>921.6</v>
      </c>
      <c r="AW27" s="12" t="n">
        <v>3321.6</v>
      </c>
      <c r="AX27" s="13" t="n">
        <v>2400</v>
      </c>
      <c r="AY27" s="14" t="n">
        <v>921.6</v>
      </c>
      <c r="AZ27" s="12" t="n">
        <v>3321.6</v>
      </c>
      <c r="BA27" s="13" t="n">
        <v>2400</v>
      </c>
      <c r="BB27" s="14" t="n">
        <v>921.6</v>
      </c>
      <c r="BC27" s="12" t="n">
        <v>3321.6</v>
      </c>
      <c r="BD27" s="13" t="n">
        <v>2400</v>
      </c>
      <c r="BE27" s="14" t="n">
        <v>921.6</v>
      </c>
      <c r="BF27" s="12" t="n">
        <v>3321.6</v>
      </c>
      <c r="BG27" s="13" t="n">
        <v>2400</v>
      </c>
      <c r="BH27" s="14" t="n">
        <v>921.6</v>
      </c>
      <c r="BI27" s="12" t="n">
        <v>3321.6</v>
      </c>
      <c r="BJ27" s="13" t="n">
        <v>2400</v>
      </c>
      <c r="BK27" s="14" t="n">
        <v>921.6</v>
      </c>
      <c r="BL27" s="12" t="n">
        <v>3321.6</v>
      </c>
      <c r="BM27" s="13" t="n">
        <v>2400</v>
      </c>
      <c r="BN27" s="14" t="n">
        <v>921.6</v>
      </c>
      <c r="BO27" s="12" t="n">
        <v>3321.6</v>
      </c>
      <c r="BP27" s="13" t="n">
        <v>2400</v>
      </c>
      <c r="BQ27" s="14" t="n">
        <v>921.6</v>
      </c>
      <c r="BR27" s="12" t="n">
        <v>3321.6</v>
      </c>
      <c r="BS27" s="13" t="n">
        <v>2400</v>
      </c>
      <c r="BT27" s="14" t="n">
        <v>921.6</v>
      </c>
      <c r="BU27" s="12" t="n">
        <v>3321.6</v>
      </c>
      <c r="BV27" s="13" t="n">
        <v>2400</v>
      </c>
      <c r="BW27" s="14" t="n">
        <v>921.6</v>
      </c>
      <c r="BX27" s="12" t="n">
        <v>3321.6</v>
      </c>
      <c r="BY27" s="13" t="n">
        <v>2400</v>
      </c>
      <c r="BZ27" s="14" t="n">
        <v>921.6</v>
      </c>
      <c r="CA27" s="12" t="n">
        <v>3321.6</v>
      </c>
      <c r="CB27" s="13" t="n">
        <v>2400</v>
      </c>
      <c r="CC27" s="14" t="n">
        <v>921.6</v>
      </c>
      <c r="CD27" s="12" t="n">
        <v>3321.6</v>
      </c>
      <c r="CE27" s="13" t="n">
        <v>2400</v>
      </c>
      <c r="CF27" s="14" t="n">
        <v>921.6</v>
      </c>
      <c r="CG27" s="12" t="n">
        <v>3321.6</v>
      </c>
      <c r="CH27" s="13" t="n">
        <v>2400</v>
      </c>
      <c r="CI27" s="14" t="n">
        <v>921.6</v>
      </c>
      <c r="CJ27" s="12" t="n">
        <v>3321.6</v>
      </c>
      <c r="CK27" s="13" t="n">
        <v>2400</v>
      </c>
      <c r="CL27" s="14" t="n">
        <v>921.6</v>
      </c>
      <c r="CM27" s="12" t="n">
        <v>3321.6</v>
      </c>
      <c r="CN27" s="13" t="n">
        <v>2400</v>
      </c>
      <c r="CO27" s="14" t="n">
        <v>921.6</v>
      </c>
      <c r="CP27" s="12" t="n">
        <v>3321.6</v>
      </c>
      <c r="CQ27" s="13" t="n">
        <v>2400</v>
      </c>
      <c r="CR27" s="14" t="n">
        <v>921.6</v>
      </c>
      <c r="CS27" s="12" t="n">
        <v>3321.6</v>
      </c>
      <c r="CT27" s="13" t="n">
        <v>2400</v>
      </c>
      <c r="CU27" s="14" t="n">
        <v>921.6</v>
      </c>
      <c r="CV27" s="12" t="n">
        <f aca="false">G27+J27+M27+P27+S27+V27+Y27+AB27+AE27+AH27+AK27+AN27+AQ27+AT27+AW27+AZ27+BC27+BF27+BI27+BL27+BO27+BR27+BU27+BX27+CA27+CD27+CG27+CJ27+CM27+CP27+CS27</f>
        <v>102969.6</v>
      </c>
      <c r="CW27" s="13" t="n">
        <f aca="false">H27+K27+N27+Q27+T27+W27+Z27+AC27+AF27+AI27+AL27+AO27+AR27+AU27+AX27+BA27+BD27+BG27+BJ27+BM27+BP27+BS27+BV27+BY27+CB27+CE27+CH27+CK27+CN27+CQ27+CT27</f>
        <v>74400</v>
      </c>
      <c r="CX27" s="14" t="n">
        <f aca="false">I27+L27+O27+R27+U27+X27+AA27+AD27+AG27+AJ27+AM27+AP27+AS27+AV27+AY27+BB27+BE27+BH27+BK27+BN27+BQ27+BT27+BW27+BZ27+CC27+CF27+CI27+CL27+CO27+CR27+CU27</f>
        <v>28569.6</v>
      </c>
      <c r="CY27" s="10"/>
      <c r="CZ27" s="10"/>
    </row>
    <row r="28" customFormat="false" ht="12.75" hidden="false" customHeight="false" outlineLevel="0" collapsed="false">
      <c r="A28" s="10" t="s">
        <v>41</v>
      </c>
      <c r="B28" s="11" t="s">
        <v>45</v>
      </c>
      <c r="C28" s="11"/>
      <c r="D28" s="10" t="s">
        <v>23</v>
      </c>
      <c r="E28" s="10"/>
      <c r="F28" s="10" t="s">
        <v>13</v>
      </c>
      <c r="G28" s="12" t="n">
        <v>5413.2</v>
      </c>
      <c r="H28" s="13" t="n">
        <v>3000</v>
      </c>
      <c r="I28" s="14" t="n">
        <v>2413.2</v>
      </c>
      <c r="J28" s="12" t="n">
        <v>5413.2</v>
      </c>
      <c r="K28" s="13" t="n">
        <v>3000</v>
      </c>
      <c r="L28" s="14" t="n">
        <v>2413.2</v>
      </c>
      <c r="M28" s="12" t="n">
        <v>5413.2</v>
      </c>
      <c r="N28" s="13" t="n">
        <v>3000</v>
      </c>
      <c r="O28" s="14" t="n">
        <v>2413.2</v>
      </c>
      <c r="P28" s="12" t="n">
        <v>5413.2</v>
      </c>
      <c r="Q28" s="13" t="n">
        <v>3000</v>
      </c>
      <c r="R28" s="14" t="n">
        <v>2413.2</v>
      </c>
      <c r="S28" s="12" t="n">
        <v>5413.2</v>
      </c>
      <c r="T28" s="13" t="n">
        <v>3000</v>
      </c>
      <c r="U28" s="14" t="n">
        <v>2413.2</v>
      </c>
      <c r="V28" s="12" t="n">
        <v>5413.2</v>
      </c>
      <c r="W28" s="13" t="n">
        <v>3000</v>
      </c>
      <c r="X28" s="14" t="n">
        <v>2413.2</v>
      </c>
      <c r="Y28" s="12" t="n">
        <v>5413.2</v>
      </c>
      <c r="Z28" s="13" t="n">
        <v>3000</v>
      </c>
      <c r="AA28" s="14" t="n">
        <v>2413.2</v>
      </c>
      <c r="AB28" s="12" t="n">
        <v>5413.2</v>
      </c>
      <c r="AC28" s="13" t="n">
        <v>3000</v>
      </c>
      <c r="AD28" s="14" t="n">
        <v>2413.2</v>
      </c>
      <c r="AE28" s="12" t="n">
        <v>5413.2</v>
      </c>
      <c r="AF28" s="13" t="n">
        <v>3000</v>
      </c>
      <c r="AG28" s="14" t="n">
        <v>2413.2</v>
      </c>
      <c r="AH28" s="12" t="n">
        <v>5413.2</v>
      </c>
      <c r="AI28" s="13" t="n">
        <v>3000</v>
      </c>
      <c r="AJ28" s="14" t="n">
        <v>2413.2</v>
      </c>
      <c r="AK28" s="12" t="n">
        <v>5413.2</v>
      </c>
      <c r="AL28" s="13" t="n">
        <v>3000</v>
      </c>
      <c r="AM28" s="14" t="n">
        <v>2413.2</v>
      </c>
      <c r="AN28" s="12" t="n">
        <v>5413.2</v>
      </c>
      <c r="AO28" s="13" t="n">
        <v>3000</v>
      </c>
      <c r="AP28" s="14" t="n">
        <v>2413.2</v>
      </c>
      <c r="AQ28" s="12" t="n">
        <v>5413.2</v>
      </c>
      <c r="AR28" s="13" t="n">
        <v>3000</v>
      </c>
      <c r="AS28" s="14" t="n">
        <v>2413.2</v>
      </c>
      <c r="AT28" s="12" t="n">
        <v>5413.2</v>
      </c>
      <c r="AU28" s="13" t="n">
        <v>3000</v>
      </c>
      <c r="AV28" s="14" t="n">
        <v>2413.2</v>
      </c>
      <c r="AW28" s="12" t="n">
        <v>5413.2</v>
      </c>
      <c r="AX28" s="13" t="n">
        <v>3000</v>
      </c>
      <c r="AY28" s="14" t="n">
        <v>2413.2</v>
      </c>
      <c r="AZ28" s="12" t="n">
        <v>5413.2</v>
      </c>
      <c r="BA28" s="13" t="n">
        <v>3000</v>
      </c>
      <c r="BB28" s="14" t="n">
        <v>2413.2</v>
      </c>
      <c r="BC28" s="12" t="n">
        <v>5413.2</v>
      </c>
      <c r="BD28" s="13" t="n">
        <v>3000</v>
      </c>
      <c r="BE28" s="14" t="n">
        <v>2413.2</v>
      </c>
      <c r="BF28" s="12" t="n">
        <v>5413.2</v>
      </c>
      <c r="BG28" s="13" t="n">
        <v>3000</v>
      </c>
      <c r="BH28" s="14" t="n">
        <v>2413.2</v>
      </c>
      <c r="BI28" s="12" t="n">
        <v>5413.2</v>
      </c>
      <c r="BJ28" s="13" t="n">
        <v>3000</v>
      </c>
      <c r="BK28" s="14" t="n">
        <v>2413.2</v>
      </c>
      <c r="BL28" s="12" t="n">
        <v>5413.2</v>
      </c>
      <c r="BM28" s="13" t="n">
        <v>3000</v>
      </c>
      <c r="BN28" s="14" t="n">
        <v>2413.2</v>
      </c>
      <c r="BO28" s="12" t="n">
        <v>5413.2</v>
      </c>
      <c r="BP28" s="13" t="n">
        <v>3000</v>
      </c>
      <c r="BQ28" s="14" t="n">
        <v>2413.2</v>
      </c>
      <c r="BR28" s="12" t="n">
        <v>5413.2</v>
      </c>
      <c r="BS28" s="13" t="n">
        <v>3000</v>
      </c>
      <c r="BT28" s="14" t="n">
        <v>2413.2</v>
      </c>
      <c r="BU28" s="12" t="n">
        <v>5413.2</v>
      </c>
      <c r="BV28" s="13" t="n">
        <v>3000</v>
      </c>
      <c r="BW28" s="14" t="n">
        <v>2413.2</v>
      </c>
      <c r="BX28" s="12" t="n">
        <v>5413.2</v>
      </c>
      <c r="BY28" s="13" t="n">
        <v>3000</v>
      </c>
      <c r="BZ28" s="14" t="n">
        <v>2413.2</v>
      </c>
      <c r="CA28" s="12" t="n">
        <v>5413.2</v>
      </c>
      <c r="CB28" s="13" t="n">
        <v>3000</v>
      </c>
      <c r="CC28" s="14" t="n">
        <v>2413.2</v>
      </c>
      <c r="CD28" s="12" t="n">
        <v>5413.2</v>
      </c>
      <c r="CE28" s="13" t="n">
        <v>3000</v>
      </c>
      <c r="CF28" s="14" t="n">
        <v>2413.2</v>
      </c>
      <c r="CG28" s="12" t="n">
        <v>5413.2</v>
      </c>
      <c r="CH28" s="13" t="n">
        <v>3000</v>
      </c>
      <c r="CI28" s="14" t="n">
        <v>2413.2</v>
      </c>
      <c r="CJ28" s="12" t="n">
        <v>5413.2</v>
      </c>
      <c r="CK28" s="13" t="n">
        <v>3000</v>
      </c>
      <c r="CL28" s="14" t="n">
        <v>2413.2</v>
      </c>
      <c r="CM28" s="12" t="n">
        <v>5413.2</v>
      </c>
      <c r="CN28" s="13" t="n">
        <v>3000</v>
      </c>
      <c r="CO28" s="14" t="n">
        <v>2413.2</v>
      </c>
      <c r="CP28" s="12" t="n">
        <v>5413.2</v>
      </c>
      <c r="CQ28" s="13" t="n">
        <v>3000</v>
      </c>
      <c r="CR28" s="14" t="n">
        <v>2413.2</v>
      </c>
      <c r="CS28" s="12" t="n">
        <v>5413.2</v>
      </c>
      <c r="CT28" s="13" t="n">
        <v>3000</v>
      </c>
      <c r="CU28" s="14" t="n">
        <v>2413.2</v>
      </c>
      <c r="CV28" s="12" t="n">
        <f aca="false">G28+J28+M28+P28+S28+V28+Y28+AB28+AE28+AH28+AK28+AN28+AQ28+AT28+AW28+AZ28+BC28+BF28+BI28+BL28+BO28+BR28+BU28+BX28+CA28+CD28+CG28+CJ28+CM28+CP28+CS28</f>
        <v>167809.2</v>
      </c>
      <c r="CW28" s="13" t="n">
        <f aca="false">H28+K28+N28+Q28+T28+W28+Z28+AC28+AF28+AI28+AL28+AO28+AR28+AU28+AX28+BA28+BD28+BG28+BJ28+BM28+BP28+BS28+BV28+BY28+CB28+CE28+CH28+CK28+CN28+CQ28+CT28</f>
        <v>93000</v>
      </c>
      <c r="CX28" s="14" t="n">
        <f aca="false">I28+L28+O28+R28+U28+X28+AA28+AD28+AG28+AJ28+AM28+AP28+AS28+AV28+AY28+BB28+BE28+BH28+BK28+BN28+BQ28+BT28+BW28+BZ28+CC28+CF28+CI28+CL28+CO28+CR28+CU28</f>
        <v>74809.2</v>
      </c>
      <c r="CY28" s="10"/>
      <c r="CZ28" s="10"/>
    </row>
    <row r="29" customFormat="false" ht="12.75" hidden="false" customHeight="false" outlineLevel="0" collapsed="false">
      <c r="A29" s="10" t="s">
        <v>41</v>
      </c>
      <c r="B29" s="11" t="s">
        <v>46</v>
      </c>
      <c r="C29" s="11"/>
      <c r="D29" s="10" t="s">
        <v>20</v>
      </c>
      <c r="E29" s="10"/>
      <c r="F29" s="10" t="s">
        <v>13</v>
      </c>
      <c r="G29" s="12" t="n">
        <v>12570</v>
      </c>
      <c r="H29" s="13" t="n">
        <v>3570</v>
      </c>
      <c r="I29" s="14" t="n">
        <v>9000</v>
      </c>
      <c r="J29" s="12" t="n">
        <v>12570</v>
      </c>
      <c r="K29" s="13" t="n">
        <v>3570</v>
      </c>
      <c r="L29" s="14" t="n">
        <v>9000</v>
      </c>
      <c r="M29" s="12" t="n">
        <v>12570</v>
      </c>
      <c r="N29" s="13" t="n">
        <v>3570</v>
      </c>
      <c r="O29" s="14" t="n">
        <v>9000</v>
      </c>
      <c r="P29" s="12" t="n">
        <v>12570</v>
      </c>
      <c r="Q29" s="13" t="n">
        <v>3570</v>
      </c>
      <c r="R29" s="14" t="n">
        <v>9000</v>
      </c>
      <c r="S29" s="12" t="n">
        <v>12570</v>
      </c>
      <c r="T29" s="13" t="n">
        <v>3570</v>
      </c>
      <c r="U29" s="14" t="n">
        <v>9000</v>
      </c>
      <c r="V29" s="12" t="n">
        <v>12570</v>
      </c>
      <c r="W29" s="13" t="n">
        <v>3570</v>
      </c>
      <c r="X29" s="14" t="n">
        <v>9000</v>
      </c>
      <c r="Y29" s="12" t="n">
        <v>12570</v>
      </c>
      <c r="Z29" s="13" t="n">
        <v>3570</v>
      </c>
      <c r="AA29" s="14" t="n">
        <v>9000</v>
      </c>
      <c r="AB29" s="12" t="n">
        <v>12570</v>
      </c>
      <c r="AC29" s="13" t="n">
        <v>3570</v>
      </c>
      <c r="AD29" s="14" t="n">
        <v>9000</v>
      </c>
      <c r="AE29" s="12" t="n">
        <v>12570</v>
      </c>
      <c r="AF29" s="13" t="n">
        <v>3570</v>
      </c>
      <c r="AG29" s="14" t="n">
        <v>9000</v>
      </c>
      <c r="AH29" s="12" t="n">
        <v>12570</v>
      </c>
      <c r="AI29" s="13" t="n">
        <v>3570</v>
      </c>
      <c r="AJ29" s="14" t="n">
        <v>9000</v>
      </c>
      <c r="AK29" s="12" t="n">
        <v>12570</v>
      </c>
      <c r="AL29" s="13" t="n">
        <v>3570</v>
      </c>
      <c r="AM29" s="14" t="n">
        <v>9000</v>
      </c>
      <c r="AN29" s="12" t="n">
        <v>12570</v>
      </c>
      <c r="AO29" s="13" t="n">
        <v>3570</v>
      </c>
      <c r="AP29" s="14" t="n">
        <v>9000</v>
      </c>
      <c r="AQ29" s="12" t="n">
        <v>12570</v>
      </c>
      <c r="AR29" s="13" t="n">
        <v>3570</v>
      </c>
      <c r="AS29" s="14" t="n">
        <v>9000</v>
      </c>
      <c r="AT29" s="12" t="n">
        <v>12570</v>
      </c>
      <c r="AU29" s="13" t="n">
        <v>3570</v>
      </c>
      <c r="AV29" s="14" t="n">
        <v>9000</v>
      </c>
      <c r="AW29" s="12" t="n">
        <v>12570</v>
      </c>
      <c r="AX29" s="13" t="n">
        <v>3570</v>
      </c>
      <c r="AY29" s="14" t="n">
        <v>9000</v>
      </c>
      <c r="AZ29" s="12" t="n">
        <v>12570</v>
      </c>
      <c r="BA29" s="13" t="n">
        <v>3570</v>
      </c>
      <c r="BB29" s="14" t="n">
        <v>9000</v>
      </c>
      <c r="BC29" s="12" t="n">
        <v>12570</v>
      </c>
      <c r="BD29" s="13" t="n">
        <v>3570</v>
      </c>
      <c r="BE29" s="14" t="n">
        <v>9000</v>
      </c>
      <c r="BF29" s="12" t="n">
        <v>12570</v>
      </c>
      <c r="BG29" s="13" t="n">
        <v>3570</v>
      </c>
      <c r="BH29" s="14" t="n">
        <v>9000</v>
      </c>
      <c r="BI29" s="12" t="n">
        <v>12570</v>
      </c>
      <c r="BJ29" s="13" t="n">
        <v>3570</v>
      </c>
      <c r="BK29" s="14" t="n">
        <v>9000</v>
      </c>
      <c r="BL29" s="12" t="n">
        <v>12570</v>
      </c>
      <c r="BM29" s="13" t="n">
        <v>3570</v>
      </c>
      <c r="BN29" s="14" t="n">
        <v>9000</v>
      </c>
      <c r="BO29" s="12" t="n">
        <v>12570</v>
      </c>
      <c r="BP29" s="13" t="n">
        <v>3570</v>
      </c>
      <c r="BQ29" s="14" t="n">
        <v>9000</v>
      </c>
      <c r="BR29" s="12" t="n">
        <v>12570</v>
      </c>
      <c r="BS29" s="13" t="n">
        <v>3570</v>
      </c>
      <c r="BT29" s="14" t="n">
        <v>9000</v>
      </c>
      <c r="BU29" s="12" t="n">
        <v>12570</v>
      </c>
      <c r="BV29" s="13" t="n">
        <v>3570</v>
      </c>
      <c r="BW29" s="14" t="n">
        <v>9000</v>
      </c>
      <c r="BX29" s="12" t="n">
        <v>12570</v>
      </c>
      <c r="BY29" s="13" t="n">
        <v>3570</v>
      </c>
      <c r="BZ29" s="14" t="n">
        <v>9000</v>
      </c>
      <c r="CA29" s="12" t="n">
        <v>12570</v>
      </c>
      <c r="CB29" s="13" t="n">
        <v>3570</v>
      </c>
      <c r="CC29" s="14" t="n">
        <v>9000</v>
      </c>
      <c r="CD29" s="12" t="n">
        <v>12570</v>
      </c>
      <c r="CE29" s="13" t="n">
        <v>3570</v>
      </c>
      <c r="CF29" s="14" t="n">
        <v>9000</v>
      </c>
      <c r="CG29" s="12" t="n">
        <v>12570</v>
      </c>
      <c r="CH29" s="13" t="n">
        <v>3570</v>
      </c>
      <c r="CI29" s="14" t="n">
        <v>9000</v>
      </c>
      <c r="CJ29" s="12" t="n">
        <v>12570</v>
      </c>
      <c r="CK29" s="13" t="n">
        <v>3570</v>
      </c>
      <c r="CL29" s="14" t="n">
        <v>9000</v>
      </c>
      <c r="CM29" s="12" t="n">
        <v>12570</v>
      </c>
      <c r="CN29" s="13" t="n">
        <v>3570</v>
      </c>
      <c r="CO29" s="14" t="n">
        <v>9000</v>
      </c>
      <c r="CP29" s="12" t="n">
        <v>12570</v>
      </c>
      <c r="CQ29" s="13" t="n">
        <v>3570</v>
      </c>
      <c r="CR29" s="14" t="n">
        <v>9000</v>
      </c>
      <c r="CS29" s="12" t="n">
        <v>12570</v>
      </c>
      <c r="CT29" s="13" t="n">
        <v>3570</v>
      </c>
      <c r="CU29" s="14" t="n">
        <v>9000</v>
      </c>
      <c r="CV29" s="12" t="n">
        <f aca="false">G29+J29+M29+P29+S29+V29+Y29+AB29+AE29+AH29+AK29+AN29+AQ29+AT29+AW29+AZ29+BC29+BF29+BI29+BL29+BO29+BR29+BU29+BX29+CA29+CD29+CG29+CJ29+CM29+CP29+CS29</f>
        <v>389670</v>
      </c>
      <c r="CW29" s="13" t="n">
        <f aca="false">H29+K29+N29+Q29+T29+W29+Z29+AC29+AF29+AI29+AL29+AO29+AR29+AU29+AX29+BA29+BD29+BG29+BJ29+BM29+BP29+BS29+BV29+BY29+CB29+CE29+CH29+CK29+CN29+CQ29+CT29</f>
        <v>110670</v>
      </c>
      <c r="CX29" s="14" t="n">
        <f aca="false">I29+L29+O29+R29+U29+X29+AA29+AD29+AG29+AJ29+AM29+AP29+AS29+AV29+AY29+BB29+BE29+BH29+BK29+BN29+BQ29+BT29+BW29+BZ29+CC29+CF29+CI29+CL29+CO29+CR29+CU29</f>
        <v>279000</v>
      </c>
      <c r="CY29" s="10"/>
      <c r="CZ29" s="10"/>
    </row>
    <row r="30" customFormat="false" ht="12.75" hidden="false" customHeight="false" outlineLevel="0" collapsed="false">
      <c r="A30" s="10" t="s">
        <v>41</v>
      </c>
      <c r="B30" s="11" t="s">
        <v>47</v>
      </c>
      <c r="C30" s="11"/>
      <c r="D30" s="10" t="s">
        <v>20</v>
      </c>
      <c r="E30" s="10"/>
      <c r="F30" s="10" t="s">
        <v>13</v>
      </c>
      <c r="G30" s="12" t="n">
        <v>58800</v>
      </c>
      <c r="H30" s="13" t="n">
        <v>35700</v>
      </c>
      <c r="I30" s="14" t="n">
        <v>23100</v>
      </c>
      <c r="J30" s="12" t="n">
        <v>58800</v>
      </c>
      <c r="K30" s="13" t="n">
        <v>35700</v>
      </c>
      <c r="L30" s="14" t="n">
        <v>23100</v>
      </c>
      <c r="M30" s="12" t="n">
        <v>58800</v>
      </c>
      <c r="N30" s="13" t="n">
        <v>35700</v>
      </c>
      <c r="O30" s="14" t="n">
        <v>23100</v>
      </c>
      <c r="P30" s="12" t="n">
        <v>58800</v>
      </c>
      <c r="Q30" s="13" t="n">
        <v>35700</v>
      </c>
      <c r="R30" s="14" t="n">
        <v>23100</v>
      </c>
      <c r="S30" s="12" t="n">
        <v>58800</v>
      </c>
      <c r="T30" s="13" t="n">
        <v>35700</v>
      </c>
      <c r="U30" s="14" t="n">
        <v>23100</v>
      </c>
      <c r="V30" s="12" t="n">
        <v>58800</v>
      </c>
      <c r="W30" s="13" t="n">
        <v>35700</v>
      </c>
      <c r="X30" s="14" t="n">
        <v>23100</v>
      </c>
      <c r="Y30" s="12" t="n">
        <v>58800</v>
      </c>
      <c r="Z30" s="13" t="n">
        <v>35700</v>
      </c>
      <c r="AA30" s="14" t="n">
        <v>23100</v>
      </c>
      <c r="AB30" s="12" t="n">
        <v>58800</v>
      </c>
      <c r="AC30" s="13" t="n">
        <v>35700</v>
      </c>
      <c r="AD30" s="14" t="n">
        <v>23100</v>
      </c>
      <c r="AE30" s="12" t="n">
        <v>58800</v>
      </c>
      <c r="AF30" s="13" t="n">
        <v>35700</v>
      </c>
      <c r="AG30" s="14" t="n">
        <v>23100</v>
      </c>
      <c r="AH30" s="12" t="n">
        <v>58800</v>
      </c>
      <c r="AI30" s="13" t="n">
        <v>35700</v>
      </c>
      <c r="AJ30" s="14" t="n">
        <v>23100</v>
      </c>
      <c r="AK30" s="12" t="n">
        <v>58800</v>
      </c>
      <c r="AL30" s="13" t="n">
        <v>35700</v>
      </c>
      <c r="AM30" s="14" t="n">
        <v>23100</v>
      </c>
      <c r="AN30" s="12" t="n">
        <v>58800</v>
      </c>
      <c r="AO30" s="13" t="n">
        <v>35700</v>
      </c>
      <c r="AP30" s="14" t="n">
        <v>23100</v>
      </c>
      <c r="AQ30" s="12" t="n">
        <v>58800</v>
      </c>
      <c r="AR30" s="13" t="n">
        <v>35700</v>
      </c>
      <c r="AS30" s="14" t="n">
        <v>23100</v>
      </c>
      <c r="AT30" s="12" t="n">
        <v>58800</v>
      </c>
      <c r="AU30" s="13" t="n">
        <v>35700</v>
      </c>
      <c r="AV30" s="14" t="n">
        <v>23100</v>
      </c>
      <c r="AW30" s="12" t="n">
        <v>58800</v>
      </c>
      <c r="AX30" s="13" t="n">
        <v>35700</v>
      </c>
      <c r="AY30" s="14" t="n">
        <v>23100</v>
      </c>
      <c r="AZ30" s="12" t="n">
        <v>58800</v>
      </c>
      <c r="BA30" s="13" t="n">
        <v>35700</v>
      </c>
      <c r="BB30" s="14" t="n">
        <v>23100</v>
      </c>
      <c r="BC30" s="12" t="n">
        <v>58800</v>
      </c>
      <c r="BD30" s="13" t="n">
        <v>35700</v>
      </c>
      <c r="BE30" s="14" t="n">
        <v>23100</v>
      </c>
      <c r="BF30" s="12" t="n">
        <v>58800</v>
      </c>
      <c r="BG30" s="13" t="n">
        <v>35700</v>
      </c>
      <c r="BH30" s="14" t="n">
        <v>23100</v>
      </c>
      <c r="BI30" s="12" t="n">
        <v>58800</v>
      </c>
      <c r="BJ30" s="13" t="n">
        <v>35700</v>
      </c>
      <c r="BK30" s="14" t="n">
        <v>23100</v>
      </c>
      <c r="BL30" s="12" t="n">
        <v>58800</v>
      </c>
      <c r="BM30" s="13" t="n">
        <v>35700</v>
      </c>
      <c r="BN30" s="14" t="n">
        <v>23100</v>
      </c>
      <c r="BO30" s="12" t="n">
        <v>58800</v>
      </c>
      <c r="BP30" s="13" t="n">
        <v>35700</v>
      </c>
      <c r="BQ30" s="14" t="n">
        <v>23100</v>
      </c>
      <c r="BR30" s="12" t="n">
        <v>58800</v>
      </c>
      <c r="BS30" s="13" t="n">
        <v>35700</v>
      </c>
      <c r="BT30" s="14" t="n">
        <v>23100</v>
      </c>
      <c r="BU30" s="12" t="n">
        <v>58800</v>
      </c>
      <c r="BV30" s="13" t="n">
        <v>35700</v>
      </c>
      <c r="BW30" s="14" t="n">
        <v>23100</v>
      </c>
      <c r="BX30" s="12" t="n">
        <v>58800</v>
      </c>
      <c r="BY30" s="13" t="n">
        <v>35700</v>
      </c>
      <c r="BZ30" s="14" t="n">
        <v>23100</v>
      </c>
      <c r="CA30" s="12" t="n">
        <v>58800</v>
      </c>
      <c r="CB30" s="13" t="n">
        <v>35700</v>
      </c>
      <c r="CC30" s="14" t="n">
        <v>23100</v>
      </c>
      <c r="CD30" s="12" t="n">
        <v>58800</v>
      </c>
      <c r="CE30" s="13" t="n">
        <v>35700</v>
      </c>
      <c r="CF30" s="14" t="n">
        <v>23100</v>
      </c>
      <c r="CG30" s="12" t="n">
        <v>58800</v>
      </c>
      <c r="CH30" s="13" t="n">
        <v>35700</v>
      </c>
      <c r="CI30" s="14" t="n">
        <v>23100</v>
      </c>
      <c r="CJ30" s="12" t="n">
        <v>58800</v>
      </c>
      <c r="CK30" s="13" t="n">
        <v>35700</v>
      </c>
      <c r="CL30" s="14" t="n">
        <v>23100</v>
      </c>
      <c r="CM30" s="12" t="n">
        <v>58800</v>
      </c>
      <c r="CN30" s="13" t="n">
        <v>35700</v>
      </c>
      <c r="CO30" s="14" t="n">
        <v>23100</v>
      </c>
      <c r="CP30" s="12" t="n">
        <v>58800</v>
      </c>
      <c r="CQ30" s="13" t="n">
        <v>35700</v>
      </c>
      <c r="CR30" s="14" t="n">
        <v>23100</v>
      </c>
      <c r="CS30" s="12" t="n">
        <v>58800</v>
      </c>
      <c r="CT30" s="13" t="n">
        <v>35700</v>
      </c>
      <c r="CU30" s="14" t="n">
        <v>23100</v>
      </c>
      <c r="CV30" s="12" t="n">
        <f aca="false">G30+J30+M30+P30+S30+V30+Y30+AB30+AE30+AH30+AK30+AN30+AQ30+AT30+AW30+AZ30+BC30+BF30+BI30+BL30+BO30+BR30+BU30+BX30+CA30+CD30+CG30+CJ30+CM30+CP30+CS30</f>
        <v>1822800</v>
      </c>
      <c r="CW30" s="13" t="n">
        <f aca="false">H30+K30+N30+Q30+T30+W30+Z30+AC30+AF30+AI30+AL30+AO30+AR30+AU30+AX30+BA30+BD30+BG30+BJ30+BM30+BP30+BS30+BV30+BY30+CB30+CE30+CH30+CK30+CN30+CQ30+CT30</f>
        <v>1106700</v>
      </c>
      <c r="CX30" s="14" t="n">
        <f aca="false">I30+L30+O30+R30+U30+X30+AA30+AD30+AG30+AJ30+AM30+AP30+AS30+AV30+AY30+BB30+BE30+BH30+BK30+BN30+BQ30+BT30+BW30+BZ30+CC30+CF30+CI30+CL30+CO30+CR30+CU30</f>
        <v>716100</v>
      </c>
      <c r="CY30" s="10"/>
      <c r="CZ30" s="10"/>
    </row>
    <row r="31" customFormat="false" ht="12.75" hidden="false" customHeight="false" outlineLevel="0" collapsed="false">
      <c r="A31" s="10" t="s">
        <v>41</v>
      </c>
      <c r="B31" s="11" t="s">
        <v>48</v>
      </c>
      <c r="C31" s="11"/>
      <c r="D31" s="10" t="s">
        <v>25</v>
      </c>
      <c r="E31" s="10"/>
      <c r="F31" s="10" t="s">
        <v>18</v>
      </c>
      <c r="G31" s="12" t="n">
        <v>0</v>
      </c>
      <c r="H31" s="13" t="n">
        <v>0</v>
      </c>
      <c r="I31" s="14" t="n">
        <f aca="false">G31-H31</f>
        <v>0</v>
      </c>
      <c r="J31" s="12" t="n">
        <v>4000</v>
      </c>
      <c r="K31" s="13" t="n">
        <v>2380</v>
      </c>
      <c r="L31" s="14" t="n">
        <f aca="false">J31-K31</f>
        <v>1620</v>
      </c>
      <c r="M31" s="12" t="n">
        <v>4000</v>
      </c>
      <c r="N31" s="13" t="n">
        <v>2380</v>
      </c>
      <c r="O31" s="14" t="n">
        <f aca="false">M31-N31</f>
        <v>1620</v>
      </c>
      <c r="P31" s="12" t="n">
        <v>4000</v>
      </c>
      <c r="Q31" s="13" t="n">
        <v>2380</v>
      </c>
      <c r="R31" s="14" t="n">
        <f aca="false">P31-Q31</f>
        <v>1620</v>
      </c>
      <c r="S31" s="12" t="n">
        <v>4000</v>
      </c>
      <c r="T31" s="13" t="n">
        <v>2380</v>
      </c>
      <c r="U31" s="14" t="n">
        <f aca="false">S31-T31</f>
        <v>1620</v>
      </c>
      <c r="V31" s="12" t="n">
        <v>0</v>
      </c>
      <c r="W31" s="13" t="n">
        <v>0</v>
      </c>
      <c r="X31" s="14" t="n">
        <f aca="false">V31-W31</f>
        <v>0</v>
      </c>
      <c r="Y31" s="12" t="n">
        <v>4000</v>
      </c>
      <c r="Z31" s="13" t="n">
        <v>2380</v>
      </c>
      <c r="AA31" s="14" t="n">
        <f aca="false">Y31-Z31</f>
        <v>1620</v>
      </c>
      <c r="AB31" s="12" t="n">
        <v>4000</v>
      </c>
      <c r="AC31" s="13" t="n">
        <v>2380</v>
      </c>
      <c r="AD31" s="14" t="n">
        <f aca="false">AB31-AC31</f>
        <v>1620</v>
      </c>
      <c r="AE31" s="12" t="n">
        <v>4000</v>
      </c>
      <c r="AF31" s="13" t="n">
        <v>2380</v>
      </c>
      <c r="AG31" s="14" t="n">
        <f aca="false">AE31-AF31</f>
        <v>1620</v>
      </c>
      <c r="AH31" s="12" t="n">
        <v>4000</v>
      </c>
      <c r="AI31" s="13" t="n">
        <v>2380</v>
      </c>
      <c r="AJ31" s="14" t="n">
        <f aca="false">AH31-AI31</f>
        <v>1620</v>
      </c>
      <c r="AK31" s="12" t="n">
        <v>4000</v>
      </c>
      <c r="AL31" s="13" t="n">
        <v>2380</v>
      </c>
      <c r="AM31" s="14" t="n">
        <f aca="false">AK31-AL31</f>
        <v>1620</v>
      </c>
      <c r="AN31" s="12" t="n">
        <v>4000</v>
      </c>
      <c r="AO31" s="13" t="n">
        <v>2380</v>
      </c>
      <c r="AP31" s="14" t="n">
        <f aca="false">AN31-AO31</f>
        <v>1620</v>
      </c>
      <c r="AQ31" s="12" t="n">
        <v>0</v>
      </c>
      <c r="AR31" s="13" t="n">
        <v>0</v>
      </c>
      <c r="AS31" s="14" t="n">
        <f aca="false">AQ31-AR31</f>
        <v>0</v>
      </c>
      <c r="AT31" s="12" t="n">
        <v>4000</v>
      </c>
      <c r="AU31" s="13" t="n">
        <v>2380</v>
      </c>
      <c r="AV31" s="14" t="n">
        <f aca="false">AT31-AU31</f>
        <v>1620</v>
      </c>
      <c r="AW31" s="12" t="n">
        <v>4000</v>
      </c>
      <c r="AX31" s="13" t="n">
        <v>2380</v>
      </c>
      <c r="AY31" s="14" t="n">
        <f aca="false">AW31-AX31</f>
        <v>1620</v>
      </c>
      <c r="AZ31" s="12" t="n">
        <v>4000</v>
      </c>
      <c r="BA31" s="13" t="n">
        <v>2380</v>
      </c>
      <c r="BB31" s="14" t="n">
        <f aca="false">AZ31-BA31</f>
        <v>1620</v>
      </c>
      <c r="BC31" s="12" t="n">
        <v>4000</v>
      </c>
      <c r="BD31" s="13" t="n">
        <v>2380</v>
      </c>
      <c r="BE31" s="14" t="n">
        <f aca="false">BC31-BD31</f>
        <v>1620</v>
      </c>
      <c r="BF31" s="12" t="n">
        <v>4000</v>
      </c>
      <c r="BG31" s="13" t="n">
        <v>2380</v>
      </c>
      <c r="BH31" s="14" t="n">
        <f aca="false">BF31-BG31</f>
        <v>1620</v>
      </c>
      <c r="BI31" s="12" t="n">
        <v>4000</v>
      </c>
      <c r="BJ31" s="13" t="n">
        <v>2380</v>
      </c>
      <c r="BK31" s="14" t="n">
        <f aca="false">BI31-BJ31</f>
        <v>1620</v>
      </c>
      <c r="BL31" s="12" t="n">
        <v>0</v>
      </c>
      <c r="BM31" s="13" t="n">
        <v>0</v>
      </c>
      <c r="BN31" s="14" t="n">
        <f aca="false">BL31-BM31</f>
        <v>0</v>
      </c>
      <c r="BO31" s="12" t="n">
        <v>4000</v>
      </c>
      <c r="BP31" s="13" t="n">
        <v>2380</v>
      </c>
      <c r="BQ31" s="14" t="n">
        <f aca="false">BO31-BP31</f>
        <v>1620</v>
      </c>
      <c r="BR31" s="12" t="n">
        <v>4000</v>
      </c>
      <c r="BS31" s="13" t="n">
        <v>2380</v>
      </c>
      <c r="BT31" s="14" t="n">
        <f aca="false">BR31-BS31</f>
        <v>1620</v>
      </c>
      <c r="BU31" s="12" t="n">
        <v>4000</v>
      </c>
      <c r="BV31" s="13" t="n">
        <v>2380</v>
      </c>
      <c r="BW31" s="14" t="n">
        <f aca="false">BU31-BV31</f>
        <v>1620</v>
      </c>
      <c r="BX31" s="12" t="n">
        <v>4000</v>
      </c>
      <c r="BY31" s="13" t="n">
        <v>2380</v>
      </c>
      <c r="BZ31" s="14" t="n">
        <f aca="false">BX31-BY31</f>
        <v>1620</v>
      </c>
      <c r="CA31" s="12" t="n">
        <v>4000</v>
      </c>
      <c r="CB31" s="13" t="n">
        <v>2380</v>
      </c>
      <c r="CC31" s="14" t="n">
        <f aca="false">CA31-CB31</f>
        <v>1620</v>
      </c>
      <c r="CD31" s="12" t="n">
        <v>4000</v>
      </c>
      <c r="CE31" s="13" t="n">
        <v>2380</v>
      </c>
      <c r="CF31" s="14" t="n">
        <f aca="false">CD31-CE31</f>
        <v>1620</v>
      </c>
      <c r="CG31" s="12" t="n">
        <v>0</v>
      </c>
      <c r="CH31" s="13" t="n">
        <v>0</v>
      </c>
      <c r="CI31" s="14" t="n">
        <f aca="false">CG31-CH31</f>
        <v>0</v>
      </c>
      <c r="CJ31" s="12" t="n">
        <v>4000</v>
      </c>
      <c r="CK31" s="13" t="n">
        <v>2380</v>
      </c>
      <c r="CL31" s="14" t="n">
        <f aca="false">CJ31-CK31</f>
        <v>1620</v>
      </c>
      <c r="CM31" s="12" t="n">
        <v>4000</v>
      </c>
      <c r="CN31" s="13" t="n">
        <v>2380</v>
      </c>
      <c r="CO31" s="14" t="n">
        <f aca="false">CM31-CN31</f>
        <v>1620</v>
      </c>
      <c r="CP31" s="12" t="n">
        <v>4000</v>
      </c>
      <c r="CQ31" s="13" t="n">
        <v>2380</v>
      </c>
      <c r="CR31" s="14" t="n">
        <f aca="false">CP31-CQ31</f>
        <v>1620</v>
      </c>
      <c r="CS31" s="12" t="n">
        <v>4000</v>
      </c>
      <c r="CT31" s="13" t="n">
        <v>2380</v>
      </c>
      <c r="CU31" s="14" t="n">
        <f aca="false">CS31-CT31</f>
        <v>1620</v>
      </c>
      <c r="CV31" s="12" t="n">
        <f aca="false">G31+J31+M31+P31+S31+V31+Y31+AB31+AE31+AH31+AK31+AN31+AQ31+AT31+AW31+AZ31+BC31+BF31+BI31+BL31+BO31+BR31+BU31+BX31+CA31+CD31+CG31+CJ31+CM31+CP31+CS31</f>
        <v>104000</v>
      </c>
      <c r="CW31" s="13" t="n">
        <f aca="false">H31+K31+N31+Q31+T31+W31+Z31+AC31+AF31+AI31+AL31+AO31+AR31+AU31+AX31+BA31+BD31+BG31+BJ31+BM31+BP31+BS31+BV31+BY31+CB31+CE31+CH31+CK31+CN31+CQ31+CT31</f>
        <v>61880</v>
      </c>
      <c r="CX31" s="14" t="n">
        <f aca="false">I31+L31+O31+R31+U31+X31+AA31+AD31+AG31+AJ31+AM31+AP31+AS31+AV31+AY31+BB31+BE31+BH31+BK31+BN31+BQ31+BT31+BW31+BZ31+CC31+CF31+CI31+CL31+CO31+CR31+CU31</f>
        <v>42120</v>
      </c>
      <c r="CY31" s="10"/>
      <c r="CZ31" s="10"/>
    </row>
    <row r="32" customFormat="false" ht="12.75" hidden="false" customHeight="false" outlineLevel="0" collapsed="false">
      <c r="A32" s="10" t="s">
        <v>41</v>
      </c>
      <c r="B32" s="11" t="s">
        <v>49</v>
      </c>
      <c r="C32" s="11"/>
      <c r="D32" s="10" t="s">
        <v>31</v>
      </c>
      <c r="E32" s="10"/>
      <c r="F32" s="10" t="s">
        <v>13</v>
      </c>
      <c r="G32" s="12" t="n">
        <v>33480</v>
      </c>
      <c r="H32" s="13" t="n">
        <v>26460</v>
      </c>
      <c r="I32" s="14" t="n">
        <v>7020</v>
      </c>
      <c r="J32" s="12" t="n">
        <v>28520</v>
      </c>
      <c r="K32" s="13" t="n">
        <v>27860</v>
      </c>
      <c r="L32" s="14" t="n">
        <v>660</v>
      </c>
      <c r="M32" s="12" t="n">
        <v>28520</v>
      </c>
      <c r="N32" s="13" t="n">
        <v>27860</v>
      </c>
      <c r="O32" s="14" t="n">
        <v>660</v>
      </c>
      <c r="P32" s="12" t="n">
        <v>28520</v>
      </c>
      <c r="Q32" s="13" t="n">
        <v>27860</v>
      </c>
      <c r="R32" s="14" t="n">
        <v>660</v>
      </c>
      <c r="S32" s="12" t="n">
        <v>28520</v>
      </c>
      <c r="T32" s="13" t="n">
        <v>27860</v>
      </c>
      <c r="U32" s="14" t="n">
        <v>660</v>
      </c>
      <c r="V32" s="12" t="n">
        <v>33480</v>
      </c>
      <c r="W32" s="13" t="n">
        <v>26460</v>
      </c>
      <c r="X32" s="14" t="n">
        <v>7020</v>
      </c>
      <c r="Y32" s="12" t="n">
        <v>28520</v>
      </c>
      <c r="Z32" s="13" t="n">
        <v>27860</v>
      </c>
      <c r="AA32" s="14" t="n">
        <v>660</v>
      </c>
      <c r="AB32" s="12" t="n">
        <v>28520</v>
      </c>
      <c r="AC32" s="13" t="n">
        <v>27860</v>
      </c>
      <c r="AD32" s="14" t="n">
        <v>660</v>
      </c>
      <c r="AE32" s="12" t="n">
        <v>28520</v>
      </c>
      <c r="AF32" s="13" t="n">
        <v>27860</v>
      </c>
      <c r="AG32" s="14" t="n">
        <v>660</v>
      </c>
      <c r="AH32" s="12" t="n">
        <v>28520</v>
      </c>
      <c r="AI32" s="13" t="n">
        <v>27860</v>
      </c>
      <c r="AJ32" s="14" t="n">
        <v>660</v>
      </c>
      <c r="AK32" s="12" t="n">
        <v>28520</v>
      </c>
      <c r="AL32" s="13" t="n">
        <v>27860</v>
      </c>
      <c r="AM32" s="14" t="n">
        <v>660</v>
      </c>
      <c r="AN32" s="12" t="n">
        <v>28520</v>
      </c>
      <c r="AO32" s="13" t="n">
        <v>27860</v>
      </c>
      <c r="AP32" s="14" t="n">
        <v>660</v>
      </c>
      <c r="AQ32" s="12" t="n">
        <v>33480</v>
      </c>
      <c r="AR32" s="13" t="n">
        <v>26460</v>
      </c>
      <c r="AS32" s="14" t="n">
        <v>7020</v>
      </c>
      <c r="AT32" s="12" t="n">
        <v>28520</v>
      </c>
      <c r="AU32" s="13" t="n">
        <v>27860</v>
      </c>
      <c r="AV32" s="14" t="n">
        <v>660</v>
      </c>
      <c r="AW32" s="12" t="n">
        <v>28520</v>
      </c>
      <c r="AX32" s="13" t="n">
        <v>27860</v>
      </c>
      <c r="AY32" s="14" t="n">
        <v>660</v>
      </c>
      <c r="AZ32" s="12" t="n">
        <v>28520</v>
      </c>
      <c r="BA32" s="13" t="n">
        <v>27860</v>
      </c>
      <c r="BB32" s="14" t="n">
        <v>660</v>
      </c>
      <c r="BC32" s="12" t="n">
        <v>28520</v>
      </c>
      <c r="BD32" s="13" t="n">
        <v>27860</v>
      </c>
      <c r="BE32" s="14" t="n">
        <v>660</v>
      </c>
      <c r="BF32" s="12" t="n">
        <v>28520</v>
      </c>
      <c r="BG32" s="13" t="n">
        <v>27860</v>
      </c>
      <c r="BH32" s="14" t="n">
        <v>660</v>
      </c>
      <c r="BI32" s="12" t="n">
        <v>28520</v>
      </c>
      <c r="BJ32" s="13" t="n">
        <v>27860</v>
      </c>
      <c r="BK32" s="14" t="n">
        <v>660</v>
      </c>
      <c r="BL32" s="12" t="n">
        <v>33480</v>
      </c>
      <c r="BM32" s="13" t="n">
        <v>26460</v>
      </c>
      <c r="BN32" s="14" t="n">
        <v>7020</v>
      </c>
      <c r="BO32" s="12" t="n">
        <v>28520</v>
      </c>
      <c r="BP32" s="13" t="n">
        <v>27860</v>
      </c>
      <c r="BQ32" s="14" t="n">
        <v>660</v>
      </c>
      <c r="BR32" s="12" t="n">
        <v>28520</v>
      </c>
      <c r="BS32" s="13" t="n">
        <v>27860</v>
      </c>
      <c r="BT32" s="14" t="n">
        <v>660</v>
      </c>
      <c r="BU32" s="12" t="n">
        <v>28520</v>
      </c>
      <c r="BV32" s="13" t="n">
        <v>27860</v>
      </c>
      <c r="BW32" s="14" t="n">
        <v>660</v>
      </c>
      <c r="BX32" s="12" t="n">
        <v>28520</v>
      </c>
      <c r="BY32" s="13" t="n">
        <v>27860</v>
      </c>
      <c r="BZ32" s="14" t="n">
        <v>660</v>
      </c>
      <c r="CA32" s="12" t="n">
        <v>28520</v>
      </c>
      <c r="CB32" s="13" t="n">
        <v>27860</v>
      </c>
      <c r="CC32" s="14" t="n">
        <v>660</v>
      </c>
      <c r="CD32" s="12" t="n">
        <v>28520</v>
      </c>
      <c r="CE32" s="13" t="n">
        <v>27860</v>
      </c>
      <c r="CF32" s="14" t="n">
        <v>660</v>
      </c>
      <c r="CG32" s="12" t="n">
        <v>33480</v>
      </c>
      <c r="CH32" s="13" t="n">
        <v>26460</v>
      </c>
      <c r="CI32" s="14" t="n">
        <v>7020</v>
      </c>
      <c r="CJ32" s="12" t="n">
        <v>28520</v>
      </c>
      <c r="CK32" s="13" t="n">
        <v>27860</v>
      </c>
      <c r="CL32" s="14" t="n">
        <v>660</v>
      </c>
      <c r="CM32" s="12" t="n">
        <v>28520</v>
      </c>
      <c r="CN32" s="13" t="n">
        <v>27860</v>
      </c>
      <c r="CO32" s="14" t="n">
        <v>660</v>
      </c>
      <c r="CP32" s="12" t="n">
        <v>28520</v>
      </c>
      <c r="CQ32" s="13" t="n">
        <v>27860</v>
      </c>
      <c r="CR32" s="14" t="n">
        <v>660</v>
      </c>
      <c r="CS32" s="12" t="n">
        <v>28520</v>
      </c>
      <c r="CT32" s="13" t="n">
        <v>27860</v>
      </c>
      <c r="CU32" s="14" t="n">
        <v>660</v>
      </c>
      <c r="CV32" s="12" t="n">
        <f aca="false">G32+J32+M32+P32+S32+V32+Y32+AB32+AE32+AH32+AK32+AN32+AQ32+AT32+AW32+AZ32+BC32+BF32+BI32+BL32+BO32+BR32+BU32+BX32+CA32+CD32+CG32+CJ32+CM32+CP32+CS32</f>
        <v>908920</v>
      </c>
      <c r="CW32" s="13" t="n">
        <f aca="false">H32+K32+N32+Q32+T32+W32+Z32+AC32+AF32+AI32+AL32+AO32+AR32+AU32+AX32+BA32+BD32+BG32+BJ32+BM32+BP32+BS32+BV32+BY32+CB32+CE32+CH32+CK32+CN32+CQ32+CT32</f>
        <v>856660</v>
      </c>
      <c r="CX32" s="14" t="n">
        <f aca="false">I32+L32+O32+R32+U32+X32+AA32+AD32+AG32+AJ32+AM32+AP32+AS32+AV32+AY32+BB32+BE32+BH32+BK32+BN32+BQ32+BT32+BW32+BZ32+CC32+CF32+CI32+CL32+CO32+CR32+CU32</f>
        <v>52260</v>
      </c>
      <c r="CY32" s="10"/>
      <c r="CZ32" s="10"/>
    </row>
    <row r="33" customFormat="false" ht="12.75" hidden="false" customHeight="false" outlineLevel="0" collapsed="false">
      <c r="A33" s="17"/>
      <c r="B33" s="17"/>
      <c r="C33" s="17"/>
      <c r="D33" s="17"/>
      <c r="E33" s="17"/>
      <c r="F33" s="17"/>
      <c r="G33" s="17"/>
      <c r="H33" s="17"/>
      <c r="I33" s="17"/>
      <c r="J33" s="13"/>
      <c r="K33" s="13"/>
      <c r="L33" s="13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3"/>
      <c r="CW33" s="13"/>
      <c r="CX33" s="13"/>
      <c r="CY33" s="17"/>
      <c r="CZ33" s="17"/>
    </row>
    <row r="34" customFormat="false" ht="12.75" hidden="false" customHeight="false" outlineLevel="0" collapsed="false">
      <c r="B34" s="11" t="s">
        <v>3</v>
      </c>
      <c r="C34" s="11"/>
      <c r="G34" s="12" t="n">
        <f aca="false">SUM(G6:G32)</f>
        <v>1336967.28</v>
      </c>
      <c r="H34" s="13" t="n">
        <f aca="false">SUM(H6:H32)</f>
        <v>494706</v>
      </c>
      <c r="I34" s="14" t="n">
        <f aca="false">SUM(I6:I32)</f>
        <v>842261.28</v>
      </c>
      <c r="J34" s="12" t="n">
        <f aca="false">SUM(J6:J32)</f>
        <v>1845567.28</v>
      </c>
      <c r="K34" s="13" t="n">
        <f aca="false">SUM(K6:K32)</f>
        <v>630722</v>
      </c>
      <c r="L34" s="14" t="n">
        <f aca="false">SUM(L6:L32)</f>
        <v>1214845.28</v>
      </c>
      <c r="M34" s="12" t="n">
        <f aca="false">SUM(M6:M32)</f>
        <v>1845567.28</v>
      </c>
      <c r="N34" s="13" t="n">
        <f aca="false">SUM(N6:N32)</f>
        <v>630722</v>
      </c>
      <c r="O34" s="14" t="n">
        <f aca="false">SUM(O6:O32)</f>
        <v>1214845.28</v>
      </c>
      <c r="P34" s="12" t="n">
        <f aca="false">SUM(P6:P32)</f>
        <v>1845567.28</v>
      </c>
      <c r="Q34" s="13" t="n">
        <f aca="false">SUM(Q6:Q32)</f>
        <v>630722</v>
      </c>
      <c r="R34" s="14" t="n">
        <f aca="false">SUM(R6:R32)</f>
        <v>1214845.28</v>
      </c>
      <c r="S34" s="12" t="n">
        <f aca="false">SUM(S6:S32)</f>
        <v>1845567.28</v>
      </c>
      <c r="T34" s="13" t="n">
        <f aca="false">SUM(T6:T32)</f>
        <v>630722</v>
      </c>
      <c r="U34" s="14" t="n">
        <f aca="false">SUM(U6:U32)</f>
        <v>1214845.28</v>
      </c>
      <c r="V34" s="12" t="n">
        <f aca="false">SUM(V6:V32)</f>
        <v>1336967.28</v>
      </c>
      <c r="W34" s="13" t="n">
        <f aca="false">SUM(W6:W32)</f>
        <v>494706</v>
      </c>
      <c r="X34" s="14" t="n">
        <f aca="false">SUM(X6:X32)</f>
        <v>842261.28</v>
      </c>
      <c r="Y34" s="12" t="n">
        <f aca="false">SUM(Y6:Y32)</f>
        <v>1845567.28</v>
      </c>
      <c r="Z34" s="13" t="n">
        <f aca="false">SUM(Z6:Z32)</f>
        <v>630722</v>
      </c>
      <c r="AA34" s="14" t="n">
        <f aca="false">SUM(AA6:AA32)</f>
        <v>1214845.28</v>
      </c>
      <c r="AB34" s="12" t="n">
        <f aca="false">SUM(AB6:AB32)</f>
        <v>1845567.28</v>
      </c>
      <c r="AC34" s="13" t="n">
        <f aca="false">SUM(AC6:AC32)</f>
        <v>630722</v>
      </c>
      <c r="AD34" s="14" t="n">
        <f aca="false">SUM(AD6:AD32)</f>
        <v>1214845.28</v>
      </c>
      <c r="AE34" s="12" t="n">
        <f aca="false">SUM(AE6:AE32)</f>
        <v>1845567.28</v>
      </c>
      <c r="AF34" s="13" t="n">
        <f aca="false">SUM(AF6:AF32)</f>
        <v>630722</v>
      </c>
      <c r="AG34" s="14" t="n">
        <f aca="false">SUM(AG6:AG32)</f>
        <v>1214845.28</v>
      </c>
      <c r="AH34" s="12" t="n">
        <f aca="false">SUM(AH6:AH32)</f>
        <v>1845567.28</v>
      </c>
      <c r="AI34" s="13" t="n">
        <f aca="false">SUM(AI6:AI32)</f>
        <v>630722</v>
      </c>
      <c r="AJ34" s="14" t="n">
        <f aca="false">SUM(AJ6:AJ32)</f>
        <v>1214845.28</v>
      </c>
      <c r="AK34" s="12" t="n">
        <f aca="false">SUM(AK6:AK32)</f>
        <v>1845567.28</v>
      </c>
      <c r="AL34" s="13" t="n">
        <f aca="false">SUM(AL6:AL32)</f>
        <v>630722</v>
      </c>
      <c r="AM34" s="14" t="n">
        <f aca="false">SUM(AM6:AM32)</f>
        <v>1214845.28</v>
      </c>
      <c r="AN34" s="12" t="n">
        <f aca="false">SUM(AN6:AN32)</f>
        <v>1845567.28</v>
      </c>
      <c r="AO34" s="13" t="n">
        <f aca="false">SUM(AO6:AO32)</f>
        <v>630722</v>
      </c>
      <c r="AP34" s="14" t="n">
        <f aca="false">SUM(AP6:AP32)</f>
        <v>1214845.28</v>
      </c>
      <c r="AQ34" s="12" t="n">
        <f aca="false">SUM(AQ6:AQ32)</f>
        <v>1336967.28</v>
      </c>
      <c r="AR34" s="13" t="n">
        <f aca="false">SUM(AR6:AR32)</f>
        <v>494706</v>
      </c>
      <c r="AS34" s="14" t="n">
        <f aca="false">SUM(AS6:AS32)</f>
        <v>842261.28</v>
      </c>
      <c r="AT34" s="12" t="n">
        <f aca="false">SUM(AT6:AT32)</f>
        <v>1845567.28</v>
      </c>
      <c r="AU34" s="13" t="n">
        <f aca="false">SUM(AU6:AU32)</f>
        <v>630722</v>
      </c>
      <c r="AV34" s="14" t="n">
        <f aca="false">SUM(AV6:AV32)</f>
        <v>1214845.28</v>
      </c>
      <c r="AW34" s="12" t="n">
        <f aca="false">SUM(AW6:AW32)</f>
        <v>1845567.28</v>
      </c>
      <c r="AX34" s="13" t="n">
        <f aca="false">SUM(AX6:AX32)</f>
        <v>630722</v>
      </c>
      <c r="AY34" s="14" t="n">
        <f aca="false">SUM(AY6:AY32)</f>
        <v>1214845.28</v>
      </c>
      <c r="AZ34" s="12" t="n">
        <f aca="false">SUM(AZ6:AZ32)</f>
        <v>1845567.28</v>
      </c>
      <c r="BA34" s="13" t="n">
        <f aca="false">SUM(BA6:BA32)</f>
        <v>630722</v>
      </c>
      <c r="BB34" s="14" t="n">
        <f aca="false">SUM(BB6:BB32)</f>
        <v>1214845.28</v>
      </c>
      <c r="BC34" s="12" t="n">
        <f aca="false">SUM(BC6:BC32)</f>
        <v>1845567.28</v>
      </c>
      <c r="BD34" s="13" t="n">
        <f aca="false">SUM(BD6:BD32)</f>
        <v>630722</v>
      </c>
      <c r="BE34" s="14" t="n">
        <f aca="false">SUM(BE6:BE32)</f>
        <v>1214845.28</v>
      </c>
      <c r="BF34" s="12" t="n">
        <f aca="false">SUM(BF6:BF32)</f>
        <v>1845567.28</v>
      </c>
      <c r="BG34" s="13" t="n">
        <f aca="false">SUM(BG6:BG32)</f>
        <v>630722</v>
      </c>
      <c r="BH34" s="14" t="n">
        <f aca="false">SUM(BH6:BH32)</f>
        <v>1214845.28</v>
      </c>
      <c r="BI34" s="12" t="n">
        <f aca="false">SUM(BI6:BI32)</f>
        <v>1845567.28</v>
      </c>
      <c r="BJ34" s="13" t="n">
        <f aca="false">SUM(BJ6:BJ32)</f>
        <v>630722</v>
      </c>
      <c r="BK34" s="14" t="n">
        <f aca="false">SUM(BK6:BK32)</f>
        <v>1214845.28</v>
      </c>
      <c r="BL34" s="12" t="n">
        <f aca="false">SUM(BL6:BL32)</f>
        <v>1336967.28</v>
      </c>
      <c r="BM34" s="13" t="n">
        <f aca="false">SUM(BM6:BM32)</f>
        <v>494706</v>
      </c>
      <c r="BN34" s="14" t="n">
        <f aca="false">SUM(BN6:BN32)</f>
        <v>842261.28</v>
      </c>
      <c r="BO34" s="12" t="n">
        <f aca="false">SUM(BO6:BO32)</f>
        <v>1845567.28</v>
      </c>
      <c r="BP34" s="13" t="n">
        <f aca="false">SUM(BP6:BP32)</f>
        <v>630722</v>
      </c>
      <c r="BQ34" s="14" t="n">
        <f aca="false">SUM(BQ6:BQ32)</f>
        <v>1214845.28</v>
      </c>
      <c r="BR34" s="12" t="n">
        <f aca="false">SUM(BR6:BR32)</f>
        <v>1845567.28</v>
      </c>
      <c r="BS34" s="13" t="n">
        <f aca="false">SUM(BS6:BS32)</f>
        <v>630722</v>
      </c>
      <c r="BT34" s="14" t="n">
        <f aca="false">SUM(BT6:BT32)</f>
        <v>1214845.28</v>
      </c>
      <c r="BU34" s="12" t="n">
        <f aca="false">SUM(BU6:BU32)</f>
        <v>1845567.28</v>
      </c>
      <c r="BV34" s="13" t="n">
        <f aca="false">SUM(BV6:BV32)</f>
        <v>630722</v>
      </c>
      <c r="BW34" s="14" t="n">
        <f aca="false">SUM(BW6:BW32)</f>
        <v>1214845.28</v>
      </c>
      <c r="BX34" s="12" t="n">
        <f aca="false">SUM(BX6:BX32)</f>
        <v>1845567.28</v>
      </c>
      <c r="BY34" s="13" t="n">
        <f aca="false">SUM(BY6:BY32)</f>
        <v>630722</v>
      </c>
      <c r="BZ34" s="14" t="n">
        <f aca="false">SUM(BZ6:BZ32)</f>
        <v>1214845.28</v>
      </c>
      <c r="CA34" s="12" t="n">
        <f aca="false">SUM(CA6:CA32)</f>
        <v>1845567.28</v>
      </c>
      <c r="CB34" s="13" t="n">
        <f aca="false">SUM(CB6:CB32)</f>
        <v>630722</v>
      </c>
      <c r="CC34" s="14" t="n">
        <f aca="false">SUM(CC6:CC32)</f>
        <v>1214845.28</v>
      </c>
      <c r="CD34" s="12" t="n">
        <f aca="false">SUM(CD6:CD32)</f>
        <v>1845567.28</v>
      </c>
      <c r="CE34" s="13" t="n">
        <f aca="false">SUM(CE6:CE32)</f>
        <v>630722</v>
      </c>
      <c r="CF34" s="14" t="n">
        <f aca="false">SUM(CF6:CF32)</f>
        <v>1214845.28</v>
      </c>
      <c r="CG34" s="12" t="n">
        <f aca="false">SUM(CG6:CG32)</f>
        <v>1336967.28</v>
      </c>
      <c r="CH34" s="13" t="n">
        <f aca="false">SUM(CH6:CH32)</f>
        <v>494706</v>
      </c>
      <c r="CI34" s="14" t="n">
        <f aca="false">SUM(CI6:CI32)</f>
        <v>842261.28</v>
      </c>
      <c r="CJ34" s="12" t="n">
        <f aca="false">SUM(CJ6:CJ32)</f>
        <v>1845567.28</v>
      </c>
      <c r="CK34" s="13" t="n">
        <f aca="false">SUM(CK6:CK32)</f>
        <v>630722</v>
      </c>
      <c r="CL34" s="14" t="n">
        <f aca="false">SUM(CL6:CL32)</f>
        <v>1214845.28</v>
      </c>
      <c r="CM34" s="12" t="n">
        <f aca="false">SUM(CM6:CM32)</f>
        <v>1845567.28</v>
      </c>
      <c r="CN34" s="13" t="n">
        <f aca="false">SUM(CN6:CN32)</f>
        <v>630722</v>
      </c>
      <c r="CO34" s="14" t="n">
        <f aca="false">SUM(CO6:CO32)</f>
        <v>1214845.28</v>
      </c>
      <c r="CP34" s="12" t="n">
        <f aca="false">SUM(CP6:CP32)</f>
        <v>1845567.28</v>
      </c>
      <c r="CQ34" s="13" t="n">
        <f aca="false">SUM(CQ6:CQ32)</f>
        <v>630722</v>
      </c>
      <c r="CR34" s="14" t="n">
        <f aca="false">SUM(CR6:CR32)</f>
        <v>1214845.28</v>
      </c>
      <c r="CS34" s="12" t="n">
        <f aca="false">SUM(CS6:CS32)</f>
        <v>1845567.28</v>
      </c>
      <c r="CT34" s="13" t="n">
        <f aca="false">SUM(CT6:CT32)</f>
        <v>630722</v>
      </c>
      <c r="CU34" s="14" t="n">
        <f aca="false">SUM(CU6:CU32)</f>
        <v>1214845.28</v>
      </c>
      <c r="CV34" s="12" t="n">
        <f aca="false">SUM(CV6:CV32)</f>
        <v>54669585.68</v>
      </c>
      <c r="CW34" s="13" t="n">
        <f aca="false">SUM(CW6:CW32)</f>
        <v>18872302</v>
      </c>
      <c r="CX34" s="14" t="n">
        <f aca="false">SUM(CX6:CX32)</f>
        <v>35797283.68</v>
      </c>
    </row>
    <row r="35" customFormat="false" ht="12.75" hidden="false" customHeight="false" outlineLevel="0" collapsed="false">
      <c r="CT35" s="17"/>
      <c r="CU35" s="17"/>
      <c r="CV35" s="13"/>
      <c r="CW35" s="13"/>
      <c r="CX35" s="13"/>
      <c r="CY35" s="17"/>
    </row>
    <row r="36" customFormat="false" ht="12.75" hidden="false" customHeight="false" outlineLevel="0" collapsed="false">
      <c r="CT36" s="17"/>
      <c r="CU36" s="13"/>
      <c r="CV36" s="13"/>
      <c r="CW36" s="13"/>
      <c r="CX36" s="13"/>
      <c r="CY36" s="17"/>
    </row>
    <row r="37" customFormat="false" ht="12.75" hidden="false" customHeight="false" outlineLevel="0" collapsed="false">
      <c r="CT37" s="17"/>
      <c r="CU37" s="13"/>
      <c r="CV37" s="13"/>
      <c r="CW37" s="13"/>
      <c r="CX37" s="17"/>
      <c r="CY37" s="17"/>
    </row>
    <row r="38" customFormat="false" ht="12.75" hidden="false" customHeight="false" outlineLevel="0" collapsed="false">
      <c r="CT38" s="17"/>
      <c r="CU38" s="13"/>
      <c r="CV38" s="13"/>
      <c r="CW38" s="13"/>
      <c r="CX38" s="17"/>
      <c r="CY38" s="17"/>
    </row>
    <row r="39" customFormat="false" ht="12.75" hidden="false" customHeight="false" outlineLevel="0" collapsed="false">
      <c r="CT39" s="17"/>
      <c r="CU39" s="13"/>
      <c r="CV39" s="13"/>
      <c r="CW39" s="13"/>
      <c r="CX39" s="17"/>
      <c r="CY39" s="17"/>
    </row>
    <row r="40" customFormat="false" ht="12.75" hidden="false" customHeight="false" outlineLevel="0" collapsed="false">
      <c r="CT40" s="17"/>
      <c r="CU40" s="13"/>
      <c r="CV40" s="13"/>
      <c r="CW40" s="13"/>
      <c r="CX40" s="17"/>
      <c r="CY40" s="17"/>
    </row>
    <row r="41" customFormat="false" ht="12.75" hidden="false" customHeight="false" outlineLevel="0" collapsed="false">
      <c r="CT41" s="17"/>
      <c r="CU41" s="13"/>
      <c r="CV41" s="13"/>
      <c r="CW41" s="13"/>
      <c r="CX41" s="17"/>
      <c r="CY41" s="17"/>
    </row>
    <row r="42" customFormat="false" ht="12.75" hidden="false" customHeight="false" outlineLevel="0" collapsed="false">
      <c r="CT42" s="17"/>
      <c r="CU42" s="13"/>
      <c r="CV42" s="13"/>
      <c r="CW42" s="13"/>
      <c r="CX42" s="17"/>
      <c r="CY42" s="17"/>
    </row>
    <row r="43" customFormat="false" ht="12.75" hidden="false" customHeight="false" outlineLevel="0" collapsed="false">
      <c r="CT43" s="17"/>
      <c r="CU43" s="13"/>
      <c r="CV43" s="13"/>
      <c r="CW43" s="13"/>
      <c r="CX43" s="17"/>
      <c r="CY43" s="17"/>
    </row>
    <row r="44" customFormat="false" ht="12.75" hidden="false" customHeight="false" outlineLevel="0" collapsed="false">
      <c r="CT44" s="17"/>
      <c r="CU44" s="13"/>
      <c r="CV44" s="13"/>
      <c r="CW44" s="13"/>
      <c r="CX44" s="17"/>
      <c r="CY44" s="17"/>
    </row>
    <row r="45" customFormat="false" ht="12.75" hidden="false" customHeight="false" outlineLevel="0" collapsed="false">
      <c r="CT45" s="17"/>
      <c r="CU45" s="13"/>
      <c r="CV45" s="13"/>
      <c r="CW45" s="13"/>
      <c r="CX45" s="17"/>
      <c r="CY45" s="17"/>
    </row>
    <row r="46" customFormat="false" ht="12.75" hidden="false" customHeight="false" outlineLevel="0" collapsed="false">
      <c r="CT46" s="17"/>
      <c r="CU46" s="13"/>
      <c r="CV46" s="13"/>
      <c r="CW46" s="13"/>
      <c r="CX46" s="17"/>
      <c r="CY46" s="17"/>
    </row>
    <row r="47" customFormat="false" ht="12.75" hidden="false" customHeight="false" outlineLevel="0" collapsed="false">
      <c r="CT47" s="17"/>
      <c r="CU47" s="13"/>
      <c r="CV47" s="13"/>
      <c r="CW47" s="13"/>
      <c r="CX47" s="17"/>
    </row>
    <row r="48" customFormat="false" ht="12.75" hidden="false" customHeight="false" outlineLevel="0" collapsed="false">
      <c r="CT48" s="17"/>
      <c r="CU48" s="13"/>
      <c r="CV48" s="13"/>
      <c r="CW48" s="13"/>
      <c r="CX48" s="17"/>
    </row>
    <row r="49" customFormat="false" ht="12.75" hidden="false" customHeight="false" outlineLevel="0" collapsed="false">
      <c r="CT49" s="17"/>
      <c r="CU49" s="17"/>
      <c r="CV49" s="17"/>
      <c r="CW49" s="17"/>
      <c r="CX49" s="17"/>
    </row>
    <row r="50" customFormat="false" ht="12.75" hidden="false" customHeight="false" outlineLevel="0" collapsed="false">
      <c r="CT50" s="17"/>
      <c r="CU50" s="17"/>
      <c r="CV50" s="17"/>
      <c r="CW50" s="17"/>
      <c r="CX50" s="17"/>
    </row>
  </sheetData>
  <mergeCells count="32"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Q4:AS4"/>
    <mergeCell ref="AT4:AV4"/>
    <mergeCell ref="AW4:AY4"/>
    <mergeCell ref="AZ4:BB4"/>
    <mergeCell ref="BC4:BE4"/>
    <mergeCell ref="BF4:BH4"/>
    <mergeCell ref="BI4:BK4"/>
    <mergeCell ref="BL4:BN4"/>
    <mergeCell ref="BO4:BQ4"/>
    <mergeCell ref="BR4:BT4"/>
    <mergeCell ref="BU4:BW4"/>
    <mergeCell ref="BX4:BZ4"/>
    <mergeCell ref="CA4:CC4"/>
    <mergeCell ref="CD4:CF4"/>
    <mergeCell ref="CG4:CI4"/>
    <mergeCell ref="CJ4:CL4"/>
    <mergeCell ref="CM4:CO4"/>
    <mergeCell ref="CP4:CR4"/>
    <mergeCell ref="CS4:CU4"/>
    <mergeCell ref="CV4:CX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P14" activeCellId="0" sqref="P14"/>
    </sheetView>
  </sheetViews>
  <sheetFormatPr defaultColWidth="9.13671875" defaultRowHeight="14.25" customHeight="true" zeroHeight="false" outlineLevelRow="0" outlineLevelCol="0"/>
  <cols>
    <col collapsed="false" customWidth="false" hidden="false" outlineLevel="0" max="2" min="1" style="18" width="9.14"/>
    <col collapsed="false" customWidth="true" hidden="false" outlineLevel="0" max="3" min="3" style="18" width="17.56"/>
    <col collapsed="false" customWidth="true" hidden="false" outlineLevel="0" max="4" min="4" style="18" width="9.28"/>
    <col collapsed="false" customWidth="false" hidden="false" outlineLevel="0" max="5" min="5" style="18" width="9.14"/>
    <col collapsed="false" customWidth="true" hidden="false" outlineLevel="0" max="6" min="6" style="19" width="10.28"/>
    <col collapsed="false" customWidth="true" hidden="false" outlineLevel="0" max="7" min="7" style="18" width="10.71"/>
    <col collapsed="false" customWidth="true" hidden="false" outlineLevel="0" max="8" min="8" style="19" width="11.28"/>
    <col collapsed="false" customWidth="true" hidden="false" outlineLevel="0" max="9" min="9" style="18" width="13.99"/>
    <col collapsed="false" customWidth="true" hidden="false" outlineLevel="0" max="10" min="10" style="18" width="15.28"/>
    <col collapsed="false" customWidth="false" hidden="false" outlineLevel="0" max="257" min="11" style="18" width="9.14"/>
  </cols>
  <sheetData>
    <row r="3" customFormat="false" ht="30" hidden="false" customHeight="false" outlineLevel="0" collapsed="false">
      <c r="A3" s="20"/>
      <c r="B3" s="20"/>
      <c r="C3" s="20" t="s">
        <v>50</v>
      </c>
      <c r="D3" s="21" t="s">
        <v>51</v>
      </c>
      <c r="E3" s="21"/>
      <c r="F3" s="22" t="s">
        <v>52</v>
      </c>
      <c r="G3" s="20" t="s">
        <v>53</v>
      </c>
      <c r="H3" s="22" t="s">
        <v>54</v>
      </c>
      <c r="I3" s="22" t="s">
        <v>55</v>
      </c>
      <c r="J3" s="22" t="s">
        <v>56</v>
      </c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</row>
    <row r="4" customFormat="false" ht="14.25" hidden="false" customHeight="false" outlineLevel="0" collapsed="false">
      <c r="C4" s="23" t="s">
        <v>11</v>
      </c>
      <c r="D4" s="24" t="n">
        <v>50</v>
      </c>
      <c r="E4" s="24" t="s">
        <v>57</v>
      </c>
      <c r="F4" s="25" t="n">
        <v>42.9</v>
      </c>
      <c r="G4" s="23" t="s">
        <v>58</v>
      </c>
      <c r="H4" s="25" t="n">
        <v>25.5</v>
      </c>
      <c r="I4" s="26" t="n">
        <f aca="false">-H4*D4*IF(E4="HLH",96,IF(E4="LLH",72,24))</f>
        <v>-122400</v>
      </c>
      <c r="J4" s="26" t="n">
        <f aca="false">F4*D4*IF(E4="HLH",96,IF(E4="LLH",72,168))</f>
        <v>205920</v>
      </c>
      <c r="L4" s="25" t="n">
        <v>25.5</v>
      </c>
    </row>
    <row r="5" customFormat="false" ht="14.25" hidden="false" customHeight="false" outlineLevel="0" collapsed="false">
      <c r="C5" s="23" t="s">
        <v>11</v>
      </c>
      <c r="D5" s="24" t="n">
        <v>14</v>
      </c>
      <c r="E5" s="24" t="s">
        <v>57</v>
      </c>
      <c r="F5" s="25" t="n">
        <v>47.5</v>
      </c>
      <c r="G5" s="23" t="s">
        <v>58</v>
      </c>
      <c r="H5" s="25" t="n">
        <v>25.5</v>
      </c>
      <c r="I5" s="26" t="n">
        <f aca="false">-H5*D5*IF(E5="HLH",96,IF(E5="LLH",72,24))</f>
        <v>-34272</v>
      </c>
      <c r="J5" s="26" t="n">
        <f aca="false">F5*D5*IF(E5="HLH",96,IF(E5="LLH",72,168))</f>
        <v>63840</v>
      </c>
      <c r="L5" s="25" t="n">
        <v>25.5</v>
      </c>
    </row>
    <row r="6" customFormat="false" ht="14.25" hidden="false" customHeight="false" outlineLevel="0" collapsed="false">
      <c r="C6" s="23" t="s">
        <v>11</v>
      </c>
      <c r="D6" s="24" t="n">
        <v>25</v>
      </c>
      <c r="E6" s="24" t="s">
        <v>57</v>
      </c>
      <c r="F6" s="25" t="n">
        <v>75</v>
      </c>
      <c r="G6" s="23" t="s">
        <v>58</v>
      </c>
      <c r="H6" s="25" t="n">
        <v>25.5</v>
      </c>
      <c r="I6" s="26" t="n">
        <f aca="false">-H6*D6*IF(E6="HLH",96,IF(E6="LLH",72,24))</f>
        <v>-61200</v>
      </c>
      <c r="J6" s="26" t="n">
        <f aca="false">F6*D6*IF(E6="HLH",96,IF(E6="LLH",72,168))</f>
        <v>180000</v>
      </c>
      <c r="L6" s="25" t="n">
        <v>25.5</v>
      </c>
    </row>
    <row r="7" customFormat="false" ht="14.25" hidden="false" customHeight="false" outlineLevel="0" collapsed="false">
      <c r="C7" s="23" t="s">
        <v>11</v>
      </c>
      <c r="D7" s="24" t="n">
        <v>13</v>
      </c>
      <c r="E7" s="24" t="s">
        <v>59</v>
      </c>
      <c r="F7" s="25" t="n">
        <v>47.5</v>
      </c>
      <c r="G7" s="23" t="s">
        <v>58</v>
      </c>
      <c r="H7" s="25" t="n">
        <v>22</v>
      </c>
      <c r="I7" s="26" t="n">
        <f aca="false">-H7*D7*IF(E7="HLH",96,IF(E7="LLH",72,24))</f>
        <v>-20592</v>
      </c>
      <c r="J7" s="26" t="n">
        <f aca="false">F7*D7*IF(E7="HLH",96,IF(E7="LLH",72,168))</f>
        <v>44460</v>
      </c>
      <c r="L7" s="25" t="n">
        <v>22</v>
      </c>
    </row>
    <row r="8" customFormat="false" ht="14.25" hidden="false" customHeight="false" outlineLevel="0" collapsed="false">
      <c r="C8" s="23" t="s">
        <v>11</v>
      </c>
      <c r="D8" s="24" t="n">
        <v>1</v>
      </c>
      <c r="E8" s="24" t="s">
        <v>13</v>
      </c>
      <c r="F8" s="25" t="n">
        <v>42.75</v>
      </c>
      <c r="G8" s="23" t="s">
        <v>58</v>
      </c>
      <c r="H8" s="25" t="n">
        <v>24.33</v>
      </c>
      <c r="I8" s="26" t="n">
        <f aca="false">-H8*D8*IF(E8="HLH",96,IF(E8="LLH",72,24))</f>
        <v>-583.92</v>
      </c>
      <c r="J8" s="26" t="n">
        <f aca="false">F8*D8*IF(E8="HLH",96,IF(E8="LLH",72,168))</f>
        <v>7182</v>
      </c>
      <c r="L8" s="25" t="n">
        <v>24.33</v>
      </c>
    </row>
    <row r="9" customFormat="false" ht="14.25" hidden="false" customHeight="false" outlineLevel="0" collapsed="false">
      <c r="C9" s="23" t="s">
        <v>11</v>
      </c>
      <c r="D9" s="24" t="n">
        <v>50</v>
      </c>
      <c r="E9" s="24" t="s">
        <v>13</v>
      </c>
      <c r="F9" s="25" t="n">
        <v>72</v>
      </c>
      <c r="G9" s="23" t="s">
        <v>58</v>
      </c>
      <c r="H9" s="25" t="n">
        <v>24.33</v>
      </c>
      <c r="I9" s="26" t="n">
        <f aca="false">-H9*D9*IF(E9="HLH",96,IF(E9="LLH",72,24))</f>
        <v>-29196</v>
      </c>
      <c r="J9" s="26" t="n">
        <f aca="false">F9*D9*IF(E9="HLH",96,IF(E9="LLH",72,168))</f>
        <v>604800</v>
      </c>
      <c r="L9" s="25" t="n">
        <v>24.33</v>
      </c>
    </row>
    <row r="10" customFormat="false" ht="14.25" hidden="false" customHeight="false" outlineLevel="0" collapsed="false">
      <c r="C10" s="23" t="s">
        <v>11</v>
      </c>
      <c r="D10" s="24" t="n">
        <v>50</v>
      </c>
      <c r="E10" s="24" t="s">
        <v>13</v>
      </c>
      <c r="F10" s="25" t="n">
        <v>73</v>
      </c>
      <c r="G10" s="23" t="s">
        <v>58</v>
      </c>
      <c r="H10" s="25" t="n">
        <v>24.33</v>
      </c>
      <c r="I10" s="26" t="n">
        <f aca="false">-H10*D10*IF(E10="HLH",96,IF(E10="LLH",72,24))</f>
        <v>-29196</v>
      </c>
      <c r="J10" s="26" t="n">
        <f aca="false">F10*D10*IF(E10="HLH",96,IF(E10="LLH",72,168))</f>
        <v>613200</v>
      </c>
      <c r="L10" s="25" t="n">
        <v>24.33</v>
      </c>
    </row>
    <row r="11" customFormat="false" ht="14.25" hidden="false" customHeight="false" outlineLevel="0" collapsed="false">
      <c r="A11" s="27"/>
      <c r="B11" s="27"/>
      <c r="C11" s="27" t="s">
        <v>28</v>
      </c>
      <c r="D11" s="28" t="n">
        <v>25</v>
      </c>
      <c r="E11" s="28" t="s">
        <v>57</v>
      </c>
      <c r="F11" s="29" t="n">
        <v>143</v>
      </c>
      <c r="G11" s="27" t="s">
        <v>58</v>
      </c>
      <c r="H11" s="29" t="n">
        <v>28.5</v>
      </c>
      <c r="I11" s="30" t="n">
        <f aca="false">-H11*D11*IF(E11="HLH",96,IF(E11="LLH",72,24))</f>
        <v>-68400</v>
      </c>
      <c r="J11" s="30" t="n">
        <f aca="false">F11*D11*IF(E11="HLH",96,IF(E11="LLH",72,168))</f>
        <v>343200</v>
      </c>
      <c r="K11" s="27"/>
      <c r="L11" s="29" t="n">
        <v>28.5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</row>
    <row r="12" customFormat="false" ht="14.25" hidden="false" customHeight="false" outlineLevel="0" collapsed="false">
      <c r="C12" s="23" t="s">
        <v>15</v>
      </c>
      <c r="D12" s="24" t="n">
        <v>25</v>
      </c>
      <c r="E12" s="24" t="s">
        <v>57</v>
      </c>
      <c r="F12" s="25" t="n">
        <v>69</v>
      </c>
      <c r="G12" s="23" t="s">
        <v>60</v>
      </c>
      <c r="H12" s="25" t="n">
        <v>27</v>
      </c>
      <c r="I12" s="26" t="n">
        <f aca="false">-H12*D12*IF(E12="HLH",96,IF(E12="LLH",72,24))</f>
        <v>-64800</v>
      </c>
      <c r="J12" s="26" t="n">
        <f aca="false">F12*D12*IF(E12="HLH",96,IF(E12="LLH",72,168))</f>
        <v>165600</v>
      </c>
      <c r="L12" s="25" t="n">
        <v>27</v>
      </c>
    </row>
    <row r="13" customFormat="false" ht="14.25" hidden="false" customHeight="false" outlineLevel="0" collapsed="false">
      <c r="C13" s="23" t="s">
        <v>15</v>
      </c>
      <c r="D13" s="24" t="n">
        <v>25</v>
      </c>
      <c r="E13" s="24" t="s">
        <v>57</v>
      </c>
      <c r="F13" s="25" t="n">
        <v>70</v>
      </c>
      <c r="G13" s="23" t="s">
        <v>60</v>
      </c>
      <c r="H13" s="25" t="n">
        <v>27</v>
      </c>
      <c r="I13" s="26" t="n">
        <f aca="false">-H13*D13*IF(E13="HLH",96,IF(E13="LLH",72,24))</f>
        <v>-64800</v>
      </c>
      <c r="J13" s="26" t="n">
        <f aca="false">F13*D13*IF(E13="HLH",96,IF(E13="LLH",72,168))</f>
        <v>168000</v>
      </c>
      <c r="L13" s="25" t="n">
        <v>27</v>
      </c>
    </row>
    <row r="14" customFormat="false" ht="14.25" hidden="false" customHeight="false" outlineLevel="0" collapsed="false">
      <c r="C14" s="23" t="s">
        <v>15</v>
      </c>
      <c r="D14" s="24" t="n">
        <v>50</v>
      </c>
      <c r="E14" s="24" t="s">
        <v>57</v>
      </c>
      <c r="F14" s="25" t="n">
        <v>75</v>
      </c>
      <c r="G14" s="23" t="s">
        <v>58</v>
      </c>
      <c r="H14" s="25" t="n">
        <v>28.5</v>
      </c>
      <c r="I14" s="26" t="n">
        <f aca="false">-H14*D14*IF(E14="HLH",96,IF(E14="LLH",72,24))</f>
        <v>-136800</v>
      </c>
      <c r="J14" s="26" t="n">
        <f aca="false">F14*D14*IF(E14="HLH",96,IF(E14="LLH",72,168))</f>
        <v>360000</v>
      </c>
      <c r="L14" s="25" t="n">
        <v>28.5</v>
      </c>
    </row>
    <row r="15" customFormat="false" ht="14.25" hidden="false" customHeight="false" outlineLevel="0" collapsed="false">
      <c r="C15" s="23" t="s">
        <v>15</v>
      </c>
      <c r="D15" s="24" t="n">
        <v>25</v>
      </c>
      <c r="E15" s="24" t="s">
        <v>57</v>
      </c>
      <c r="F15" s="25" t="n">
        <v>110</v>
      </c>
      <c r="G15" s="23" t="s">
        <v>60</v>
      </c>
      <c r="H15" s="25" t="n">
        <v>27</v>
      </c>
      <c r="I15" s="26" t="n">
        <f aca="false">-H15*D15*IF(E15="HLH",96,IF(E15="LLH",72,24))</f>
        <v>-64800</v>
      </c>
      <c r="J15" s="26" t="n">
        <f aca="false">F15*D15*IF(E15="HLH",96,IF(E15="LLH",72,168))</f>
        <v>264000</v>
      </c>
      <c r="L15" s="25" t="n">
        <v>27</v>
      </c>
    </row>
    <row r="16" customFormat="false" ht="14.25" hidden="false" customHeight="false" outlineLevel="0" collapsed="false">
      <c r="C16" s="23" t="s">
        <v>15</v>
      </c>
      <c r="D16" s="24" t="n">
        <v>25</v>
      </c>
      <c r="E16" s="24" t="s">
        <v>59</v>
      </c>
      <c r="F16" s="25" t="n">
        <v>150</v>
      </c>
      <c r="G16" s="23" t="s">
        <v>58</v>
      </c>
      <c r="H16" s="25" t="n">
        <v>22</v>
      </c>
      <c r="I16" s="26" t="n">
        <f aca="false">-H16*D16*IF(E16="HLH",96,IF(E16="LLH",72,24))</f>
        <v>-39600</v>
      </c>
      <c r="J16" s="26" t="n">
        <f aca="false">F16*D16*IF(E16="HLH",96,IF(E16="LLH",72,168))</f>
        <v>270000</v>
      </c>
      <c r="L16" s="25" t="n">
        <v>22</v>
      </c>
    </row>
    <row r="17" customFormat="false" ht="14.25" hidden="false" customHeight="false" outlineLevel="0" collapsed="false">
      <c r="A17" s="27"/>
      <c r="B17" s="27"/>
      <c r="C17" s="27" t="s">
        <v>61</v>
      </c>
      <c r="D17" s="28" t="n">
        <v>50</v>
      </c>
      <c r="E17" s="28" t="s">
        <v>57</v>
      </c>
      <c r="F17" s="29" t="n">
        <v>121</v>
      </c>
      <c r="G17" s="27" t="s">
        <v>60</v>
      </c>
      <c r="H17" s="29" t="n">
        <v>27</v>
      </c>
      <c r="I17" s="30" t="n">
        <f aca="false">-H17*D17*IF(E17="HLH",96,IF(E17="LLH",72,24))</f>
        <v>-129600</v>
      </c>
      <c r="J17" s="30" t="n">
        <f aca="false">F17*D17*IF(E17="HLH",96,IF(E17="LLH",72,168))</f>
        <v>580800</v>
      </c>
      <c r="K17" s="27"/>
      <c r="L17" s="29" t="n">
        <v>27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</row>
    <row r="18" customFormat="false" ht="14.25" hidden="false" customHeight="false" outlineLevel="0" collapsed="false">
      <c r="C18" s="23" t="s">
        <v>62</v>
      </c>
      <c r="D18" s="24" t="n">
        <v>10</v>
      </c>
      <c r="E18" s="24" t="s">
        <v>57</v>
      </c>
      <c r="F18" s="25" t="n">
        <v>64</v>
      </c>
      <c r="G18" s="23" t="s">
        <v>58</v>
      </c>
      <c r="H18" s="25" t="n">
        <v>25.5</v>
      </c>
      <c r="I18" s="26" t="n">
        <f aca="false">-H18*D18*IF(E18="HLH",96,IF(E18="LLH",72,24))</f>
        <v>-24480</v>
      </c>
      <c r="J18" s="26" t="n">
        <f aca="false">F18*D18*IF(E18="HLH",96,IF(E18="LLH",72,168))</f>
        <v>61440</v>
      </c>
      <c r="L18" s="25" t="n">
        <v>25.5</v>
      </c>
    </row>
    <row r="19" customFormat="false" ht="14.25" hidden="false" customHeight="false" outlineLevel="0" collapsed="false">
      <c r="C19" s="18" t="s">
        <v>63</v>
      </c>
      <c r="D19" s="31" t="n">
        <v>50</v>
      </c>
      <c r="E19" s="31" t="s">
        <v>57</v>
      </c>
      <c r="F19" s="29" t="n">
        <v>88.5</v>
      </c>
      <c r="G19" s="18" t="s">
        <v>64</v>
      </c>
      <c r="H19" s="29" t="n">
        <v>17.5</v>
      </c>
      <c r="I19" s="30" t="n">
        <f aca="false">-H19*D19*IF(E19="HLH",96,IF(E19="LLH",72,24))</f>
        <v>-84000</v>
      </c>
      <c r="J19" s="30" t="n">
        <f aca="false">F19*D19*IF(E19="HLH",96,IF(E19="LLH",72,168))</f>
        <v>424800</v>
      </c>
      <c r="L19" s="29" t="n">
        <v>17.5</v>
      </c>
    </row>
    <row r="20" customFormat="false" ht="14.25" hidden="false" customHeight="false" outlineLevel="0" collapsed="false">
      <c r="C20" s="18" t="s">
        <v>63</v>
      </c>
      <c r="D20" s="31" t="n">
        <v>25</v>
      </c>
      <c r="E20" s="31" t="s">
        <v>57</v>
      </c>
      <c r="F20" s="29" t="n">
        <v>147</v>
      </c>
      <c r="G20" s="18" t="s">
        <v>64</v>
      </c>
      <c r="H20" s="29" t="n">
        <v>17.5</v>
      </c>
      <c r="I20" s="30" t="n">
        <f aca="false">-H20*D20*IF(E20="HLH",96,IF(E20="LLH",72,24))</f>
        <v>-42000</v>
      </c>
      <c r="J20" s="30" t="n">
        <f aca="false">F20*D20*IF(E20="HLH",96,IF(E20="LLH",72,168))</f>
        <v>352800</v>
      </c>
      <c r="L20" s="29" t="n">
        <v>17.5</v>
      </c>
    </row>
    <row r="21" customFormat="false" ht="14.25" hidden="false" customHeight="false" outlineLevel="0" collapsed="false">
      <c r="C21" s="18" t="s">
        <v>63</v>
      </c>
      <c r="D21" s="31" t="n">
        <v>50</v>
      </c>
      <c r="E21" s="31" t="s">
        <v>57</v>
      </c>
      <c r="F21" s="29" t="n">
        <v>150</v>
      </c>
      <c r="G21" s="18" t="s">
        <v>60</v>
      </c>
      <c r="H21" s="29" t="n">
        <v>28</v>
      </c>
      <c r="I21" s="30" t="n">
        <f aca="false">-H21*D21*IF(E21="HLH",96,IF(E21="LLH",72,24))</f>
        <v>-134400</v>
      </c>
      <c r="J21" s="30" t="n">
        <f aca="false">F21*D21*IF(E21="HLH",96,IF(E21="LLH",72,168))</f>
        <v>720000</v>
      </c>
      <c r="L21" s="29" t="n">
        <v>28</v>
      </c>
    </row>
    <row r="22" customFormat="false" ht="14.25" hidden="false" customHeight="false" outlineLevel="0" collapsed="false">
      <c r="C22" s="18" t="s">
        <v>63</v>
      </c>
      <c r="D22" s="31" t="n">
        <v>25</v>
      </c>
      <c r="E22" s="31" t="s">
        <v>59</v>
      </c>
      <c r="F22" s="29" t="n">
        <v>70</v>
      </c>
      <c r="G22" s="18" t="s">
        <v>64</v>
      </c>
      <c r="H22" s="29" t="n">
        <v>26</v>
      </c>
      <c r="I22" s="30" t="n">
        <f aca="false">-H22*D22*IF(E22="HLH",96,IF(E22="LLH",72,24))</f>
        <v>-46800</v>
      </c>
      <c r="J22" s="30" t="n">
        <f aca="false">F22*D22*IF(E22="HLH",96,IF(E22="LLH",72,168))</f>
        <v>126000</v>
      </c>
      <c r="L22" s="29" t="n">
        <v>26</v>
      </c>
    </row>
    <row r="23" customFormat="false" ht="14.25" hidden="false" customHeight="false" outlineLevel="0" collapsed="false">
      <c r="C23" s="18" t="s">
        <v>63</v>
      </c>
      <c r="D23" s="31" t="n">
        <v>50</v>
      </c>
      <c r="E23" s="31" t="s">
        <v>59</v>
      </c>
      <c r="F23" s="29" t="n">
        <v>88.5</v>
      </c>
      <c r="G23" s="18" t="s">
        <v>64</v>
      </c>
      <c r="H23" s="29" t="n">
        <v>26</v>
      </c>
      <c r="I23" s="30" t="n">
        <f aca="false">-H23*D23*IF(E23="HLH",96,IF(E23="LLH",72,24))</f>
        <v>-93600</v>
      </c>
      <c r="J23" s="30" t="n">
        <f aca="false">F23*D23*IF(E23="HLH",96,IF(E23="LLH",72,168))</f>
        <v>318600</v>
      </c>
      <c r="L23" s="29" t="n">
        <v>26</v>
      </c>
    </row>
    <row r="24" customFormat="false" ht="14.25" hidden="false" customHeight="false" outlineLevel="0" collapsed="false">
      <c r="C24" s="23" t="s">
        <v>46</v>
      </c>
      <c r="D24" s="24" t="n">
        <v>5</v>
      </c>
      <c r="E24" s="24" t="s">
        <v>13</v>
      </c>
      <c r="F24" s="25" t="n">
        <v>104.75</v>
      </c>
      <c r="G24" s="23" t="s">
        <v>58</v>
      </c>
      <c r="H24" s="25" t="n">
        <v>25.9285714285714</v>
      </c>
      <c r="I24" s="26" t="n">
        <f aca="false">-H24*D24*IF(E24="HLH",96,IF(E24="LLH",72,24))</f>
        <v>-3111.42857142857</v>
      </c>
      <c r="J24" s="26" t="n">
        <f aca="false">F24*D24*IF(E24="HLH",96,IF(E24="LLH",72,168))</f>
        <v>87990</v>
      </c>
      <c r="L24" s="25" t="n">
        <v>25.9285714285714</v>
      </c>
    </row>
    <row r="25" customFormat="false" ht="14.25" hidden="false" customHeight="false" outlineLevel="0" collapsed="false">
      <c r="C25" s="18" t="s">
        <v>33</v>
      </c>
      <c r="D25" s="31" t="n">
        <v>25</v>
      </c>
      <c r="E25" s="31" t="s">
        <v>59</v>
      </c>
      <c r="F25" s="29" t="n">
        <v>145</v>
      </c>
      <c r="G25" s="18" t="s">
        <v>58</v>
      </c>
      <c r="H25" s="29" t="n">
        <v>22.5</v>
      </c>
      <c r="I25" s="30" t="n">
        <f aca="false">-H25*D25*IF(E25="HLH",96,IF(E25="LLH",72,24))</f>
        <v>-40500</v>
      </c>
      <c r="J25" s="30" t="n">
        <f aca="false">F25*D25*IF(E25="HLH",96,IF(E25="LLH",72,168))</f>
        <v>261000</v>
      </c>
      <c r="L25" s="29" t="n">
        <v>22.5</v>
      </c>
    </row>
    <row r="26" customFormat="false" ht="14.25" hidden="false" customHeight="false" outlineLevel="0" collapsed="false">
      <c r="C26" s="18" t="s">
        <v>33</v>
      </c>
      <c r="D26" s="31" t="n">
        <v>25</v>
      </c>
      <c r="E26" s="31" t="s">
        <v>13</v>
      </c>
      <c r="F26" s="29" t="n">
        <v>145</v>
      </c>
      <c r="G26" s="18" t="s">
        <v>58</v>
      </c>
      <c r="H26" s="29" t="n">
        <v>25.9285714285714</v>
      </c>
      <c r="I26" s="30" t="n">
        <f aca="false">-H26*D26*IF(E26="HLH",96,IF(E26="LLH",72,24))</f>
        <v>-15557.1428571429</v>
      </c>
      <c r="J26" s="30" t="n">
        <f aca="false">F26*D26*IF(E26="HLH",96,IF(E26="LLH",72,168))</f>
        <v>609000</v>
      </c>
      <c r="L26" s="29" t="n">
        <v>25.9285714285714</v>
      </c>
    </row>
    <row r="27" customFormat="false" ht="14.25" hidden="false" customHeight="false" outlineLevel="0" collapsed="false">
      <c r="C27" s="23" t="s">
        <v>65</v>
      </c>
      <c r="D27" s="24" t="n">
        <v>25</v>
      </c>
      <c r="E27" s="24" t="s">
        <v>59</v>
      </c>
      <c r="F27" s="25" t="n">
        <v>88</v>
      </c>
      <c r="G27" s="23" t="s">
        <v>58</v>
      </c>
      <c r="H27" s="25" t="n">
        <v>22.5</v>
      </c>
      <c r="I27" s="26" t="n">
        <f aca="false">-H27*D27*IF(E27="HLH",96,IF(E27="LLH",72,24))</f>
        <v>-40500</v>
      </c>
      <c r="J27" s="26" t="n">
        <f aca="false">F27*D27*IF(E27="HLH",96,IF(E27="LLH",72,168))</f>
        <v>158400</v>
      </c>
      <c r="L27" s="25" t="n">
        <v>22.5</v>
      </c>
    </row>
    <row r="28" customFormat="false" ht="14.25" hidden="false" customHeight="false" outlineLevel="0" collapsed="false">
      <c r="C28" s="18" t="s">
        <v>47</v>
      </c>
      <c r="D28" s="31" t="n">
        <v>50</v>
      </c>
      <c r="E28" s="31" t="s">
        <v>13</v>
      </c>
      <c r="F28" s="29" t="n">
        <v>49</v>
      </c>
      <c r="G28" s="18" t="s">
        <v>58</v>
      </c>
      <c r="H28" s="29" t="n">
        <v>25.9285714285714</v>
      </c>
      <c r="I28" s="30" t="n">
        <f aca="false">-H28*D28*IF(E28="HLH",96,IF(E28="LLH",72,24))</f>
        <v>-31114.2857142857</v>
      </c>
      <c r="J28" s="30" t="n">
        <f aca="false">F28*D28*IF(E28="HLH",96,IF(E28="LLH",72,168))</f>
        <v>411600</v>
      </c>
      <c r="L28" s="29" t="n">
        <v>25.9285714285714</v>
      </c>
    </row>
    <row r="29" customFormat="false" ht="14.25" hidden="false" customHeight="false" outlineLevel="0" collapsed="false">
      <c r="C29" s="23" t="s">
        <v>66</v>
      </c>
      <c r="D29" s="24" t="n">
        <v>13</v>
      </c>
      <c r="E29" s="24" t="s">
        <v>59</v>
      </c>
      <c r="F29" s="25" t="n">
        <v>21</v>
      </c>
      <c r="G29" s="23" t="s">
        <v>58</v>
      </c>
      <c r="H29" s="25" t="n">
        <v>22.5</v>
      </c>
      <c r="I29" s="26" t="n">
        <f aca="false">-H29*D29*IF(E29="HLH",96,IF(E29="LLH",72,24))</f>
        <v>-21060</v>
      </c>
      <c r="J29" s="26" t="n">
        <f aca="false">F29*D29*IF(E29="HLH",96,IF(E29="LLH",72,168))</f>
        <v>19656</v>
      </c>
      <c r="L29" s="25" t="n">
        <v>22.5</v>
      </c>
    </row>
    <row r="30" customFormat="false" ht="14.25" hidden="false" customHeight="false" outlineLevel="0" collapsed="false">
      <c r="C30" s="23" t="s">
        <v>66</v>
      </c>
      <c r="D30" s="24" t="n">
        <v>10</v>
      </c>
      <c r="E30" s="24" t="s">
        <v>59</v>
      </c>
      <c r="F30" s="25" t="n">
        <v>75.91</v>
      </c>
      <c r="G30" s="23" t="s">
        <v>58</v>
      </c>
      <c r="H30" s="25" t="n">
        <v>22.5</v>
      </c>
      <c r="I30" s="26" t="n">
        <f aca="false">-H30*D30*IF(E30="HLH",96,IF(E30="LLH",72,24))</f>
        <v>-16200</v>
      </c>
      <c r="J30" s="26" t="n">
        <f aca="false">F30*D30*IF(E30="HLH",96,IF(E30="LLH",72,168))</f>
        <v>54655.2</v>
      </c>
      <c r="L30" s="25" t="n">
        <v>22.5</v>
      </c>
    </row>
    <row r="31" customFormat="false" ht="14.25" hidden="false" customHeight="false" outlineLevel="0" collapsed="false">
      <c r="C31" s="23" t="s">
        <v>66</v>
      </c>
      <c r="D31" s="24" t="n">
        <v>5</v>
      </c>
      <c r="E31" s="24" t="s">
        <v>59</v>
      </c>
      <c r="F31" s="25" t="n">
        <v>75.97</v>
      </c>
      <c r="G31" s="23" t="s">
        <v>58</v>
      </c>
      <c r="H31" s="25" t="n">
        <v>22.5</v>
      </c>
      <c r="I31" s="26" t="n">
        <f aca="false">-H31*D31*IF(E31="HLH",96,IF(E31="LLH",72,24))</f>
        <v>-8100</v>
      </c>
      <c r="J31" s="26" t="n">
        <f aca="false">F31*D31*IF(E31="HLH",96,IF(E31="LLH",72,168))</f>
        <v>27349.2</v>
      </c>
      <c r="L31" s="25" t="n">
        <v>22.5</v>
      </c>
    </row>
    <row r="32" customFormat="false" ht="14.25" hidden="false" customHeight="false" outlineLevel="0" collapsed="false">
      <c r="C32" s="18" t="s">
        <v>67</v>
      </c>
      <c r="D32" s="31" t="n">
        <v>25</v>
      </c>
      <c r="E32" s="31" t="s">
        <v>57</v>
      </c>
      <c r="F32" s="29" t="n">
        <v>101</v>
      </c>
      <c r="G32" s="18" t="s">
        <v>60</v>
      </c>
      <c r="H32" s="29" t="n">
        <v>27</v>
      </c>
      <c r="I32" s="30" t="n">
        <f aca="false">-H32*D32*IF(E32="HLH",96,IF(E32="LLH",72,24))</f>
        <v>-64800</v>
      </c>
      <c r="J32" s="30" t="n">
        <f aca="false">F32*D32*IF(E32="HLH",96,IF(E32="LLH",72,168))</f>
        <v>242400</v>
      </c>
      <c r="L32" s="29" t="n">
        <v>27</v>
      </c>
    </row>
    <row r="33" customFormat="false" ht="14.25" hidden="false" customHeight="false" outlineLevel="0" collapsed="false">
      <c r="C33" s="18" t="s">
        <v>67</v>
      </c>
      <c r="D33" s="31" t="n">
        <v>25</v>
      </c>
      <c r="E33" s="31" t="s">
        <v>57</v>
      </c>
      <c r="F33" s="29" t="n">
        <v>136</v>
      </c>
      <c r="G33" s="18" t="s">
        <v>60</v>
      </c>
      <c r="H33" s="29" t="n">
        <v>27</v>
      </c>
      <c r="I33" s="30" t="n">
        <f aca="false">-H33*D33*IF(E33="HLH",96,IF(E33="LLH",72,24))</f>
        <v>-64800</v>
      </c>
      <c r="J33" s="30" t="n">
        <f aca="false">F33*D33*IF(E33="HLH",96,IF(E33="LLH",72,168))</f>
        <v>326400</v>
      </c>
      <c r="L33" s="29" t="n">
        <v>27</v>
      </c>
    </row>
    <row r="34" customFormat="false" ht="14.25" hidden="false" customHeight="false" outlineLevel="0" collapsed="false">
      <c r="C34" s="18" t="s">
        <v>67</v>
      </c>
      <c r="D34" s="31" t="n">
        <v>25</v>
      </c>
      <c r="E34" s="31" t="s">
        <v>57</v>
      </c>
      <c r="F34" s="29" t="n">
        <v>147</v>
      </c>
      <c r="G34" s="18" t="s">
        <v>60</v>
      </c>
      <c r="H34" s="29" t="n">
        <v>27</v>
      </c>
      <c r="I34" s="30" t="n">
        <f aca="false">-H34*D34*IF(E34="HLH",96,IF(E34="LLH",72,24))</f>
        <v>-64800</v>
      </c>
      <c r="J34" s="30" t="n">
        <f aca="false">F34*D34*IF(E34="HLH",96,IF(E34="LLH",72,168))</f>
        <v>352800</v>
      </c>
      <c r="L34" s="29" t="n">
        <v>27</v>
      </c>
    </row>
    <row r="35" customFormat="false" ht="14.25" hidden="false" customHeight="false" outlineLevel="0" collapsed="false">
      <c r="C35" s="23" t="s">
        <v>37</v>
      </c>
      <c r="D35" s="24" t="n">
        <v>25</v>
      </c>
      <c r="E35" s="24" t="s">
        <v>13</v>
      </c>
      <c r="F35" s="25" t="n">
        <v>45</v>
      </c>
      <c r="G35" s="23" t="s">
        <v>60</v>
      </c>
      <c r="H35" s="25" t="n">
        <v>28.5</v>
      </c>
      <c r="I35" s="26" t="n">
        <f aca="false">-H35*D35*IF(E35="HLH",96,IF(E35="LLH",72,24))</f>
        <v>-17100</v>
      </c>
      <c r="J35" s="26" t="n">
        <f aca="false">F35*D35*IF(E35="HLH",96,IF(E35="LLH",72,168))</f>
        <v>189000</v>
      </c>
      <c r="L35" s="25" t="n">
        <v>28.5</v>
      </c>
    </row>
    <row r="36" customFormat="false" ht="14.25" hidden="false" customHeight="false" outlineLevel="0" collapsed="false">
      <c r="C36" s="23" t="s">
        <v>39</v>
      </c>
      <c r="D36" s="24" t="n">
        <v>80</v>
      </c>
      <c r="E36" s="24" t="s">
        <v>13</v>
      </c>
      <c r="F36" s="25" t="n">
        <v>183.5</v>
      </c>
      <c r="G36" s="23" t="s">
        <v>58</v>
      </c>
      <c r="H36" s="25" t="n">
        <v>25.9285714285714</v>
      </c>
      <c r="I36" s="26" t="n">
        <f aca="false">-H36*D36*IF(E36="HLH",96,IF(E36="LLH",72,24))</f>
        <v>-49782.8571428571</v>
      </c>
      <c r="J36" s="26" t="n">
        <f aca="false">F36*D36*IF(E36="HLH",96,IF(E36="LLH",72,168))</f>
        <v>2466240</v>
      </c>
      <c r="L36" s="25" t="n">
        <v>25.9285714285714</v>
      </c>
    </row>
    <row r="37" customFormat="false" ht="14.25" hidden="false" customHeight="false" outlineLevel="0" collapsed="false">
      <c r="C37" s="23" t="s">
        <v>68</v>
      </c>
      <c r="D37" s="24" t="n">
        <v>21</v>
      </c>
      <c r="E37" s="24" t="s">
        <v>59</v>
      </c>
      <c r="F37" s="25" t="n">
        <v>78.5</v>
      </c>
      <c r="G37" s="23" t="s">
        <v>58</v>
      </c>
      <c r="H37" s="25" t="n">
        <v>22.5</v>
      </c>
      <c r="I37" s="26" t="n">
        <f aca="false">-H37*D37*IF(E37="HLH",96,IF(E37="LLH",72,24))</f>
        <v>-34020</v>
      </c>
      <c r="J37" s="26" t="n">
        <f aca="false">F37*D37*IF(E37="HLH",96,IF(E37="LLH",72,168))</f>
        <v>118692</v>
      </c>
      <c r="L37" s="25" t="n">
        <v>22.5</v>
      </c>
    </row>
    <row r="38" customFormat="false" ht="14.25" hidden="false" customHeight="false" outlineLevel="0" collapsed="false">
      <c r="C38" s="18" t="s">
        <v>69</v>
      </c>
      <c r="D38" s="31" t="n">
        <v>8</v>
      </c>
      <c r="E38" s="31" t="s">
        <v>13</v>
      </c>
      <c r="F38" s="19" t="n">
        <v>46.34</v>
      </c>
      <c r="G38" s="27" t="s">
        <v>58</v>
      </c>
      <c r="H38" s="29"/>
      <c r="I38" s="30" t="n">
        <f aca="false">-H38*D38*IF(E38="HLH",96,IF(E38="LLH",72,24))</f>
        <v>-0</v>
      </c>
      <c r="J38" s="19" t="n">
        <f aca="false">F38*D38*IF(E38="HLH",96,IF(E38="LLH",72,168))</f>
        <v>62280.96</v>
      </c>
      <c r="L38" s="19"/>
    </row>
    <row r="40" customFormat="false" ht="15" hidden="false" customHeight="false" outlineLevel="0" collapsed="false">
      <c r="C40" s="22"/>
      <c r="D40" s="22"/>
      <c r="E40" s="32"/>
      <c r="F40" s="33"/>
      <c r="H40" s="33"/>
    </row>
    <row r="41" customFormat="false" ht="14.25" hidden="false" customHeight="false" outlineLevel="0" collapsed="false">
      <c r="D41" s="31"/>
      <c r="E41" s="31"/>
      <c r="F41" s="29"/>
      <c r="H41" s="29"/>
    </row>
    <row r="43" customFormat="false" ht="15" hidden="false" customHeight="false" outlineLevel="0" collapsed="false">
      <c r="C43" s="20"/>
      <c r="D43" s="21"/>
      <c r="E43" s="31"/>
      <c r="F43" s="33"/>
      <c r="H43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2" activeCellId="0" sqref="I2"/>
    </sheetView>
  </sheetViews>
  <sheetFormatPr defaultColWidth="9.13671875" defaultRowHeight="15.75" customHeight="true" zeroHeight="false" outlineLevelRow="0" outlineLevelCol="0"/>
  <cols>
    <col collapsed="false" customWidth="false" hidden="false" outlineLevel="0" max="1" min="1" style="34" width="9.14"/>
    <col collapsed="false" customWidth="true" hidden="false" outlineLevel="0" max="2" min="2" style="35" width="3.99"/>
    <col collapsed="false" customWidth="true" hidden="false" outlineLevel="0" max="3" min="3" style="36" width="16.42"/>
    <col collapsed="false" customWidth="false" hidden="false" outlineLevel="0" max="4" min="4" style="34" width="9.14"/>
    <col collapsed="false" customWidth="true" hidden="false" outlineLevel="0" max="10" min="5" style="34" width="17.7"/>
    <col collapsed="false" customWidth="true" hidden="false" outlineLevel="0" max="11" min="11" style="34" width="18.28"/>
    <col collapsed="false" customWidth="true" hidden="false" outlineLevel="0" max="12" min="12" style="34" width="17.7"/>
    <col collapsed="false" customWidth="true" hidden="false" outlineLevel="0" max="13" min="13" style="34" width="18.28"/>
    <col collapsed="false" customWidth="true" hidden="false" outlineLevel="0" max="14" min="14" style="34" width="18.99"/>
    <col collapsed="false" customWidth="false" hidden="false" outlineLevel="0" max="257" min="15" style="34" width="9.14"/>
  </cols>
  <sheetData>
    <row r="2" customFormat="false" ht="15.75" hidden="false" customHeight="false" outlineLevel="0" collapsed="false"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</row>
    <row r="4" customFormat="false" ht="16.5" hidden="false" customHeight="false" outlineLevel="0" collapsed="false">
      <c r="A4" s="38"/>
      <c r="C4" s="39"/>
      <c r="D4" s="38"/>
      <c r="E4" s="40" t="s">
        <v>70</v>
      </c>
      <c r="F4" s="40"/>
      <c r="G4" s="40"/>
      <c r="H4" s="40"/>
      <c r="I4" s="40"/>
      <c r="J4" s="40" t="s">
        <v>71</v>
      </c>
      <c r="K4" s="40"/>
      <c r="L4" s="40"/>
      <c r="M4" s="40"/>
      <c r="N4" s="41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  <c r="IW4" s="38"/>
    </row>
    <row r="5" customFormat="false" ht="32.25" hidden="false" customHeight="false" outlineLevel="0" collapsed="false">
      <c r="B5" s="42"/>
      <c r="C5" s="43"/>
      <c r="D5" s="44"/>
      <c r="E5" s="45" t="s">
        <v>72</v>
      </c>
      <c r="F5" s="46" t="s">
        <v>73</v>
      </c>
      <c r="G5" s="46" t="s">
        <v>74</v>
      </c>
      <c r="H5" s="46" t="s">
        <v>75</v>
      </c>
      <c r="I5" s="47" t="n">
        <v>37258</v>
      </c>
      <c r="J5" s="45" t="s">
        <v>76</v>
      </c>
      <c r="K5" s="46" t="s">
        <v>77</v>
      </c>
      <c r="L5" s="46" t="s">
        <v>78</v>
      </c>
      <c r="M5" s="48" t="s">
        <v>79</v>
      </c>
      <c r="N5" s="49" t="n">
        <v>37315</v>
      </c>
    </row>
    <row r="6" customFormat="false" ht="15.75" hidden="false" customHeight="false" outlineLevel="0" collapsed="false">
      <c r="B6" s="50" t="s">
        <v>80</v>
      </c>
      <c r="C6" s="51"/>
      <c r="D6" s="52"/>
      <c r="E6" s="53"/>
      <c r="F6" s="54"/>
      <c r="G6" s="54"/>
      <c r="H6" s="54"/>
      <c r="I6" s="55"/>
      <c r="J6" s="56"/>
      <c r="K6" s="57"/>
      <c r="L6" s="57"/>
      <c r="M6" s="58"/>
      <c r="N6" s="59"/>
    </row>
    <row r="7" customFormat="false" ht="15.75" hidden="false" customHeight="false" outlineLevel="0" collapsed="false">
      <c r="B7" s="50"/>
      <c r="C7" s="51" t="s">
        <v>60</v>
      </c>
      <c r="D7" s="52"/>
      <c r="E7" s="60" t="n">
        <f aca="false">SUMIF(Contracts!$G$4:$J$37,C7,Contracts!$I$4:$I$37)</f>
        <v>-669900</v>
      </c>
      <c r="F7" s="54" t="n">
        <f aca="false">E7</f>
        <v>-669900</v>
      </c>
      <c r="G7" s="54" t="n">
        <f aca="false">F7</f>
        <v>-669900</v>
      </c>
      <c r="H7" s="54" t="n">
        <f aca="false">G7</f>
        <v>-669900</v>
      </c>
      <c r="I7" s="55" t="n">
        <f aca="false">SUM(E7:H7)</f>
        <v>-2679600</v>
      </c>
      <c r="J7" s="60" t="n">
        <f aca="false">-792900</f>
        <v>-792900</v>
      </c>
      <c r="K7" s="61" t="n">
        <f aca="false">J7</f>
        <v>-792900</v>
      </c>
      <c r="L7" s="61" t="n">
        <f aca="false">K7</f>
        <v>-792900</v>
      </c>
      <c r="M7" s="62" t="n">
        <f aca="false">L7</f>
        <v>-792900</v>
      </c>
      <c r="N7" s="63" t="n">
        <f aca="false">SUM(J7:M7)</f>
        <v>-3171600</v>
      </c>
      <c r="O7" s="52"/>
    </row>
    <row r="8" customFormat="false" ht="15.75" hidden="false" customHeight="false" outlineLevel="0" collapsed="false">
      <c r="B8" s="50"/>
      <c r="C8" s="51" t="s">
        <v>58</v>
      </c>
      <c r="D8" s="52"/>
      <c r="E8" s="60" t="n">
        <f aca="false">SUMIF(Contracts!$G$4:$J$38,C8,Contracts!$I$4:$I$38)</f>
        <v>-826665.634285714</v>
      </c>
      <c r="F8" s="54" t="n">
        <f aca="false">-831336.994285714</f>
        <v>-831336.994285714</v>
      </c>
      <c r="G8" s="54" t="n">
        <f aca="false">F8</f>
        <v>-831336.994285714</v>
      </c>
      <c r="H8" s="54" t="n">
        <f aca="false">G8</f>
        <v>-831336.994285714</v>
      </c>
      <c r="I8" s="55" t="n">
        <f aca="false">SUM(E8:H8)</f>
        <v>-3320676.61714286</v>
      </c>
      <c r="J8" s="60" t="n">
        <v>-831336.994285714</v>
      </c>
      <c r="K8" s="61" t="n">
        <f aca="false">J8</f>
        <v>-831336.994285714</v>
      </c>
      <c r="L8" s="61" t="n">
        <f aca="false">K8</f>
        <v>-831336.994285714</v>
      </c>
      <c r="M8" s="62" t="n">
        <f aca="false">L8</f>
        <v>-831336.994285714</v>
      </c>
      <c r="N8" s="63" t="n">
        <f aca="false">SUM(J8:M8)</f>
        <v>-3325347.97714286</v>
      </c>
      <c r="O8" s="52"/>
    </row>
    <row r="9" customFormat="false" ht="15.75" hidden="false" customHeight="false" outlineLevel="0" collapsed="false">
      <c r="B9" s="50"/>
      <c r="C9" s="51" t="s">
        <v>64</v>
      </c>
      <c r="D9" s="52"/>
      <c r="E9" s="60" t="n">
        <f aca="false">SUMIF(Contracts!$G$4:$J$37,C9,Contracts!$I$4:$I$37)</f>
        <v>-266400</v>
      </c>
      <c r="F9" s="54" t="n">
        <f aca="false">E9</f>
        <v>-266400</v>
      </c>
      <c r="G9" s="54" t="n">
        <f aca="false">F9</f>
        <v>-266400</v>
      </c>
      <c r="H9" s="54" t="n">
        <f aca="false">G9</f>
        <v>-266400</v>
      </c>
      <c r="I9" s="55" t="n">
        <f aca="false">SUM(E9:H9)</f>
        <v>-1065600</v>
      </c>
      <c r="J9" s="60" t="n">
        <v>-329400</v>
      </c>
      <c r="K9" s="61" t="n">
        <f aca="false">J9</f>
        <v>-329400</v>
      </c>
      <c r="L9" s="61" t="n">
        <f aca="false">K9</f>
        <v>-329400</v>
      </c>
      <c r="M9" s="62" t="n">
        <f aca="false">L9</f>
        <v>-329400</v>
      </c>
      <c r="N9" s="63" t="n">
        <f aca="false">SUM(J9:M9)</f>
        <v>-1317600</v>
      </c>
      <c r="O9" s="52"/>
    </row>
    <row r="10" customFormat="false" ht="15.75" hidden="false" customHeight="false" outlineLevel="0" collapsed="false">
      <c r="B10" s="50"/>
      <c r="C10" s="51"/>
      <c r="D10" s="52"/>
      <c r="E10" s="60"/>
      <c r="F10" s="54"/>
      <c r="G10" s="54"/>
      <c r="H10" s="54"/>
      <c r="I10" s="55"/>
      <c r="J10" s="60" t="n">
        <f aca="false">H10</f>
        <v>0</v>
      </c>
      <c r="K10" s="61" t="n">
        <f aca="false">J10</f>
        <v>0</v>
      </c>
      <c r="L10" s="61" t="n">
        <f aca="false">K10</f>
        <v>0</v>
      </c>
      <c r="M10" s="62" t="n">
        <f aca="false">L10</f>
        <v>0</v>
      </c>
      <c r="N10" s="63"/>
      <c r="O10" s="52"/>
    </row>
    <row r="11" customFormat="false" ht="15.75" hidden="false" customHeight="false" outlineLevel="0" collapsed="false">
      <c r="B11" s="50"/>
      <c r="C11" s="51" t="s">
        <v>81</v>
      </c>
      <c r="D11" s="52"/>
      <c r="E11" s="60" t="n">
        <f aca="false">SUM(E7:E10)</f>
        <v>-1762965.63428571</v>
      </c>
      <c r="F11" s="61" t="n">
        <f aca="false">SUM(F7:F10)</f>
        <v>-1767636.99428571</v>
      </c>
      <c r="G11" s="61" t="n">
        <f aca="false">SUM(G7:G10)</f>
        <v>-1767636.99428571</v>
      </c>
      <c r="H11" s="61" t="n">
        <f aca="false">SUM(H7:H10)</f>
        <v>-1767636.99428571</v>
      </c>
      <c r="I11" s="64" t="n">
        <f aca="false">SUM(I7:I10)</f>
        <v>-7065876.61714286</v>
      </c>
      <c r="J11" s="60" t="n">
        <f aca="false">H11</f>
        <v>-1767636.99428571</v>
      </c>
      <c r="K11" s="61" t="n">
        <f aca="false">J11</f>
        <v>-1767636.99428571</v>
      </c>
      <c r="L11" s="61" t="n">
        <f aca="false">K11</f>
        <v>-1767636.99428571</v>
      </c>
      <c r="M11" s="62" t="n">
        <f aca="false">L11</f>
        <v>-1767636.99428571</v>
      </c>
      <c r="N11" s="65" t="n">
        <f aca="false">SUM(N7:N10)</f>
        <v>-7814547.97714286</v>
      </c>
      <c r="O11" s="52"/>
    </row>
    <row r="12" customFormat="false" ht="15.75" hidden="false" customHeight="false" outlineLevel="0" collapsed="false">
      <c r="B12" s="50"/>
      <c r="C12" s="51"/>
      <c r="D12" s="52"/>
      <c r="E12" s="60"/>
      <c r="F12" s="54"/>
      <c r="G12" s="54"/>
      <c r="H12" s="54"/>
      <c r="I12" s="55"/>
      <c r="J12" s="60" t="n">
        <f aca="false">H12</f>
        <v>0</v>
      </c>
      <c r="K12" s="61" t="n">
        <f aca="false">J12</f>
        <v>0</v>
      </c>
      <c r="L12" s="61" t="n">
        <f aca="false">K12</f>
        <v>0</v>
      </c>
      <c r="M12" s="62" t="n">
        <f aca="false">L12</f>
        <v>0</v>
      </c>
      <c r="N12" s="63"/>
      <c r="O12" s="52"/>
    </row>
    <row r="13" customFormat="false" ht="15.75" hidden="false" customHeight="false" outlineLevel="0" collapsed="false">
      <c r="B13" s="50"/>
      <c r="C13" s="51"/>
      <c r="D13" s="52"/>
      <c r="E13" s="60"/>
      <c r="F13" s="54" t="n">
        <f aca="false">E13</f>
        <v>0</v>
      </c>
      <c r="G13" s="54" t="n">
        <f aca="false">F13</f>
        <v>0</v>
      </c>
      <c r="H13" s="54" t="n">
        <f aca="false">G13</f>
        <v>0</v>
      </c>
      <c r="I13" s="55"/>
      <c r="J13" s="60" t="n">
        <f aca="false">H13</f>
        <v>0</v>
      </c>
      <c r="K13" s="61" t="n">
        <f aca="false">J13</f>
        <v>0</v>
      </c>
      <c r="L13" s="61" t="n">
        <f aca="false">K13</f>
        <v>0</v>
      </c>
      <c r="M13" s="62" t="n">
        <f aca="false">L13</f>
        <v>0</v>
      </c>
      <c r="N13" s="63" t="n">
        <f aca="false">SUM(J13:M13)</f>
        <v>0</v>
      </c>
      <c r="O13" s="52"/>
    </row>
    <row r="14" customFormat="false" ht="15.75" hidden="false" customHeight="false" outlineLevel="0" collapsed="false">
      <c r="B14" s="50" t="s">
        <v>82</v>
      </c>
      <c r="C14" s="51"/>
      <c r="D14" s="52"/>
      <c r="E14" s="60"/>
      <c r="F14" s="54" t="n">
        <f aca="false">E14</f>
        <v>0</v>
      </c>
      <c r="G14" s="54" t="n">
        <f aca="false">F14</f>
        <v>0</v>
      </c>
      <c r="H14" s="54" t="n">
        <f aca="false">G14</f>
        <v>0</v>
      </c>
      <c r="I14" s="55" t="n">
        <f aca="false">SUM(E14:H14)</f>
        <v>0</v>
      </c>
      <c r="J14" s="60" t="n">
        <f aca="false">H14</f>
        <v>0</v>
      </c>
      <c r="K14" s="61" t="n">
        <f aca="false">J14</f>
        <v>0</v>
      </c>
      <c r="L14" s="61" t="n">
        <f aca="false">K14</f>
        <v>0</v>
      </c>
      <c r="M14" s="62" t="n">
        <f aca="false">L14</f>
        <v>0</v>
      </c>
      <c r="N14" s="63" t="n">
        <f aca="false">SUM(J14:M14)</f>
        <v>0</v>
      </c>
      <c r="O14" s="52"/>
    </row>
    <row r="15" customFormat="false" ht="15.75" hidden="false" customHeight="false" outlineLevel="0" collapsed="false">
      <c r="B15" s="50"/>
      <c r="C15" s="51" t="s">
        <v>11</v>
      </c>
      <c r="D15" s="52"/>
      <c r="E15" s="60" t="n">
        <f aca="false">SUMIF(Contracts!$C$4:$J$37,C15,Contracts!$J$4:$J$37)</f>
        <v>1719402</v>
      </c>
      <c r="F15" s="54" t="n">
        <f aca="false">E15</f>
        <v>1719402</v>
      </c>
      <c r="G15" s="54" t="n">
        <f aca="false">F15</f>
        <v>1719402</v>
      </c>
      <c r="H15" s="54" t="n">
        <f aca="false">G15</f>
        <v>1719402</v>
      </c>
      <c r="I15" s="55" t="n">
        <f aca="false">SUM(E15:H15)</f>
        <v>6877608</v>
      </c>
      <c r="J15" s="60" t="n">
        <f aca="false">H15</f>
        <v>1719402</v>
      </c>
      <c r="K15" s="61" t="n">
        <f aca="false">J15</f>
        <v>1719402</v>
      </c>
      <c r="L15" s="61" t="n">
        <f aca="false">K15</f>
        <v>1719402</v>
      </c>
      <c r="M15" s="62" t="n">
        <f aca="false">L15</f>
        <v>1719402</v>
      </c>
      <c r="N15" s="63" t="n">
        <f aca="false">SUM(J15:M15)</f>
        <v>6877608</v>
      </c>
      <c r="O15" s="52"/>
    </row>
    <row r="16" customFormat="false" ht="15.75" hidden="false" customHeight="false" outlineLevel="0" collapsed="false">
      <c r="B16" s="50"/>
      <c r="C16" s="51" t="s">
        <v>28</v>
      </c>
      <c r="D16" s="52"/>
      <c r="E16" s="60" t="n">
        <f aca="false">SUMIF(Contracts!$C$4:$J$37,C16,Contracts!$J$4:$J$37)</f>
        <v>343200</v>
      </c>
      <c r="F16" s="54" t="n">
        <f aca="false">E16</f>
        <v>343200</v>
      </c>
      <c r="G16" s="54" t="n">
        <f aca="false">F16</f>
        <v>343200</v>
      </c>
      <c r="H16" s="54" t="n">
        <f aca="false">G16</f>
        <v>343200</v>
      </c>
      <c r="I16" s="55" t="n">
        <f aca="false">SUM(E16:H16)</f>
        <v>1372800</v>
      </c>
      <c r="J16" s="60" t="n">
        <f aca="false">H16</f>
        <v>343200</v>
      </c>
      <c r="K16" s="61" t="n">
        <f aca="false">J16</f>
        <v>343200</v>
      </c>
      <c r="L16" s="61" t="n">
        <f aca="false">K16</f>
        <v>343200</v>
      </c>
      <c r="M16" s="62" t="n">
        <f aca="false">L16</f>
        <v>343200</v>
      </c>
      <c r="N16" s="63" t="n">
        <f aca="false">SUM(J16:M16)</f>
        <v>1372800</v>
      </c>
      <c r="O16" s="52"/>
    </row>
    <row r="17" customFormat="false" ht="15.75" hidden="false" customHeight="false" outlineLevel="0" collapsed="false">
      <c r="B17" s="50"/>
      <c r="C17" s="51" t="s">
        <v>15</v>
      </c>
      <c r="D17" s="52"/>
      <c r="E17" s="60" t="n">
        <f aca="false">SUMIF(Contracts!$C$4:$J$37,C17,Contracts!$J$4:$J$37)</f>
        <v>1227600</v>
      </c>
      <c r="F17" s="54" t="n">
        <f aca="false">E17</f>
        <v>1227600</v>
      </c>
      <c r="G17" s="54" t="n">
        <f aca="false">F17</f>
        <v>1227600</v>
      </c>
      <c r="H17" s="54" t="n">
        <f aca="false">G17</f>
        <v>1227600</v>
      </c>
      <c r="I17" s="55" t="n">
        <f aca="false">SUM(E17:H17)</f>
        <v>4910400</v>
      </c>
      <c r="J17" s="60" t="n">
        <f aca="false">H17</f>
        <v>1227600</v>
      </c>
      <c r="K17" s="61" t="n">
        <f aca="false">J17</f>
        <v>1227600</v>
      </c>
      <c r="L17" s="61" t="n">
        <f aca="false">K17</f>
        <v>1227600</v>
      </c>
      <c r="M17" s="62" t="n">
        <f aca="false">L17</f>
        <v>1227600</v>
      </c>
      <c r="N17" s="63" t="n">
        <f aca="false">SUM(J17:M17)</f>
        <v>4910400</v>
      </c>
      <c r="O17" s="52"/>
    </row>
    <row r="18" customFormat="false" ht="15.75" hidden="false" customHeight="false" outlineLevel="0" collapsed="false">
      <c r="B18" s="50"/>
      <c r="C18" s="51" t="s">
        <v>61</v>
      </c>
      <c r="D18" s="52"/>
      <c r="E18" s="60" t="n">
        <f aca="false">SUMIF(Contracts!$C$4:$J$37,C18,Contracts!$J$4:$J$37)</f>
        <v>580800</v>
      </c>
      <c r="F18" s="54" t="n">
        <f aca="false">E18</f>
        <v>580800</v>
      </c>
      <c r="G18" s="54" t="n">
        <f aca="false">F18</f>
        <v>580800</v>
      </c>
      <c r="H18" s="54" t="n">
        <f aca="false">G18</f>
        <v>580800</v>
      </c>
      <c r="I18" s="55" t="n">
        <f aca="false">SUM(E18:H18)</f>
        <v>2323200</v>
      </c>
      <c r="J18" s="60" t="n">
        <f aca="false">H18</f>
        <v>580800</v>
      </c>
      <c r="K18" s="61" t="n">
        <f aca="false">J18</f>
        <v>580800</v>
      </c>
      <c r="L18" s="61" t="n">
        <f aca="false">K18</f>
        <v>580800</v>
      </c>
      <c r="M18" s="62" t="n">
        <f aca="false">L18</f>
        <v>580800</v>
      </c>
      <c r="N18" s="63" t="n">
        <f aca="false">SUM(J18:M18)</f>
        <v>2323200</v>
      </c>
      <c r="O18" s="52"/>
    </row>
    <row r="19" customFormat="false" ht="15.75" hidden="false" customHeight="false" outlineLevel="0" collapsed="false">
      <c r="B19" s="50"/>
      <c r="C19" s="51" t="s">
        <v>69</v>
      </c>
      <c r="D19" s="52"/>
      <c r="E19" s="60"/>
      <c r="F19" s="54" t="n">
        <f aca="false">46.34*8*7*24</f>
        <v>62280.96</v>
      </c>
      <c r="G19" s="54" t="n">
        <f aca="false">F19</f>
        <v>62280.96</v>
      </c>
      <c r="H19" s="54" t="n">
        <f aca="false">G19</f>
        <v>62280.96</v>
      </c>
      <c r="I19" s="55" t="n">
        <f aca="false">SUM(E19:H19)</f>
        <v>186842.88</v>
      </c>
      <c r="J19" s="60" t="n">
        <f aca="false">H19</f>
        <v>62280.96</v>
      </c>
      <c r="K19" s="61" t="n">
        <f aca="false">J19</f>
        <v>62280.96</v>
      </c>
      <c r="L19" s="61" t="n">
        <f aca="false">K19</f>
        <v>62280.96</v>
      </c>
      <c r="M19" s="62" t="n">
        <f aca="false">L19</f>
        <v>62280.96</v>
      </c>
      <c r="N19" s="63" t="n">
        <f aca="false">SUM(J19:M19)</f>
        <v>249123.84</v>
      </c>
      <c r="O19" s="52"/>
    </row>
    <row r="20" customFormat="false" ht="15.75" hidden="false" customHeight="false" outlineLevel="0" collapsed="false">
      <c r="B20" s="50"/>
      <c r="C20" s="51" t="s">
        <v>62</v>
      </c>
      <c r="D20" s="52"/>
      <c r="E20" s="60" t="n">
        <f aca="false">SUMIF(Contracts!$C$4:$J$37,C20,Contracts!$J$4:$J$37)</f>
        <v>61440</v>
      </c>
      <c r="F20" s="54" t="n">
        <f aca="false">E20</f>
        <v>61440</v>
      </c>
      <c r="G20" s="54" t="n">
        <f aca="false">F20</f>
        <v>61440</v>
      </c>
      <c r="H20" s="54" t="n">
        <f aca="false">G20</f>
        <v>61440</v>
      </c>
      <c r="I20" s="55" t="n">
        <f aca="false">SUM(E20:H20)</f>
        <v>245760</v>
      </c>
      <c r="J20" s="60" t="n">
        <f aca="false">H20</f>
        <v>61440</v>
      </c>
      <c r="K20" s="61" t="n">
        <f aca="false">J20</f>
        <v>61440</v>
      </c>
      <c r="L20" s="61" t="n">
        <f aca="false">K20</f>
        <v>61440</v>
      </c>
      <c r="M20" s="62" t="n">
        <f aca="false">L20</f>
        <v>61440</v>
      </c>
      <c r="N20" s="63" t="n">
        <f aca="false">SUM(J20:M20)</f>
        <v>245760</v>
      </c>
      <c r="O20" s="52"/>
    </row>
    <row r="21" customFormat="false" ht="15.75" hidden="false" customHeight="false" outlineLevel="0" collapsed="false">
      <c r="B21" s="50"/>
      <c r="C21" s="51" t="s">
        <v>63</v>
      </c>
      <c r="D21" s="52"/>
      <c r="E21" s="60" t="n">
        <f aca="false">SUMIF(Contracts!$C$4:$J$37,C21,Contracts!$J$4:$J$37)</f>
        <v>1942200</v>
      </c>
      <c r="F21" s="54" t="n">
        <f aca="false">E21</f>
        <v>1942200</v>
      </c>
      <c r="G21" s="54" t="n">
        <f aca="false">F21</f>
        <v>1942200</v>
      </c>
      <c r="H21" s="54" t="n">
        <f aca="false">G21</f>
        <v>1942200</v>
      </c>
      <c r="I21" s="55" t="n">
        <f aca="false">SUM(E21:H21)</f>
        <v>7768800</v>
      </c>
      <c r="J21" s="60" t="n">
        <f aca="false">H21</f>
        <v>1942200</v>
      </c>
      <c r="K21" s="61" t="n">
        <f aca="false">J21</f>
        <v>1942200</v>
      </c>
      <c r="L21" s="61" t="n">
        <f aca="false">K21</f>
        <v>1942200</v>
      </c>
      <c r="M21" s="62" t="n">
        <f aca="false">L21</f>
        <v>1942200</v>
      </c>
      <c r="N21" s="63" t="n">
        <f aca="false">SUM(J21:M21)</f>
        <v>7768800</v>
      </c>
      <c r="O21" s="52"/>
    </row>
    <row r="22" customFormat="false" ht="15.75" hidden="false" customHeight="false" outlineLevel="0" collapsed="false">
      <c r="B22" s="50"/>
      <c r="C22" s="51" t="s">
        <v>46</v>
      </c>
      <c r="D22" s="52"/>
      <c r="E22" s="60" t="n">
        <f aca="false">SUMIF(Contracts!$C$4:$J$37,C22,Contracts!$J$4:$J$37)</f>
        <v>87990</v>
      </c>
      <c r="F22" s="54" t="n">
        <f aca="false">E22</f>
        <v>87990</v>
      </c>
      <c r="G22" s="54" t="n">
        <f aca="false">F22</f>
        <v>87990</v>
      </c>
      <c r="H22" s="54" t="n">
        <f aca="false">G22</f>
        <v>87990</v>
      </c>
      <c r="I22" s="55" t="n">
        <f aca="false">SUM(E22:H22)</f>
        <v>351960</v>
      </c>
      <c r="J22" s="60" t="n">
        <f aca="false">H22</f>
        <v>87990</v>
      </c>
      <c r="K22" s="61" t="n">
        <f aca="false">J22</f>
        <v>87990</v>
      </c>
      <c r="L22" s="61" t="n">
        <f aca="false">K22</f>
        <v>87990</v>
      </c>
      <c r="M22" s="62" t="n">
        <f aca="false">L22</f>
        <v>87990</v>
      </c>
      <c r="N22" s="63" t="n">
        <f aca="false">SUM(J22:M22)</f>
        <v>351960</v>
      </c>
      <c r="O22" s="52"/>
    </row>
    <row r="23" customFormat="false" ht="15.75" hidden="false" customHeight="false" outlineLevel="0" collapsed="false">
      <c r="B23" s="50"/>
      <c r="C23" s="51" t="s">
        <v>33</v>
      </c>
      <c r="D23" s="52"/>
      <c r="E23" s="60" t="n">
        <f aca="false">SUMIF(Contracts!$C$4:$J$37,C23,Contracts!$J$4:$J$37)</f>
        <v>870000</v>
      </c>
      <c r="F23" s="54" t="n">
        <f aca="false">E23</f>
        <v>870000</v>
      </c>
      <c r="G23" s="54" t="n">
        <f aca="false">F23</f>
        <v>870000</v>
      </c>
      <c r="H23" s="54" t="n">
        <f aca="false">G23</f>
        <v>870000</v>
      </c>
      <c r="I23" s="55" t="n">
        <f aca="false">SUM(E23:H23)</f>
        <v>3480000</v>
      </c>
      <c r="J23" s="60" t="n">
        <f aca="false">H23</f>
        <v>870000</v>
      </c>
      <c r="K23" s="61" t="n">
        <f aca="false">J23</f>
        <v>870000</v>
      </c>
      <c r="L23" s="61" t="n">
        <f aca="false">K23</f>
        <v>870000</v>
      </c>
      <c r="M23" s="62" t="n">
        <f aca="false">L23</f>
        <v>870000</v>
      </c>
      <c r="N23" s="63" t="n">
        <f aca="false">SUM(J23:M23)</f>
        <v>3480000</v>
      </c>
      <c r="O23" s="52"/>
    </row>
    <row r="24" customFormat="false" ht="15.75" hidden="false" customHeight="false" outlineLevel="0" collapsed="false">
      <c r="B24" s="50"/>
      <c r="C24" s="51" t="s">
        <v>65</v>
      </c>
      <c r="D24" s="52"/>
      <c r="E24" s="60" t="n">
        <f aca="false">SUMIF(Contracts!$C$4:$J$37,C24,Contracts!$J$4:$J$37)</f>
        <v>158400</v>
      </c>
      <c r="F24" s="54" t="n">
        <f aca="false">E24</f>
        <v>158400</v>
      </c>
      <c r="G24" s="54" t="n">
        <f aca="false">F24</f>
        <v>158400</v>
      </c>
      <c r="H24" s="54" t="n">
        <f aca="false">G24</f>
        <v>158400</v>
      </c>
      <c r="I24" s="55" t="n">
        <f aca="false">SUM(E24:H24)</f>
        <v>633600</v>
      </c>
      <c r="J24" s="60" t="n">
        <f aca="false">H24</f>
        <v>158400</v>
      </c>
      <c r="K24" s="61" t="n">
        <f aca="false">J24</f>
        <v>158400</v>
      </c>
      <c r="L24" s="61" t="n">
        <f aca="false">K24</f>
        <v>158400</v>
      </c>
      <c r="M24" s="62" t="n">
        <f aca="false">L24</f>
        <v>158400</v>
      </c>
      <c r="N24" s="63" t="n">
        <f aca="false">SUM(J24:M24)</f>
        <v>633600</v>
      </c>
      <c r="O24" s="52"/>
    </row>
    <row r="25" customFormat="false" ht="15.75" hidden="false" customHeight="false" outlineLevel="0" collapsed="false">
      <c r="B25" s="50"/>
      <c r="C25" s="51" t="s">
        <v>47</v>
      </c>
      <c r="D25" s="52"/>
      <c r="E25" s="60" t="n">
        <f aca="false">SUMIF(Contracts!$C$4:$J$37,C25,Contracts!$J$4:$J$37)</f>
        <v>411600</v>
      </c>
      <c r="F25" s="54" t="n">
        <f aca="false">E25</f>
        <v>411600</v>
      </c>
      <c r="G25" s="54" t="n">
        <f aca="false">F25</f>
        <v>411600</v>
      </c>
      <c r="H25" s="54" t="n">
        <f aca="false">G25</f>
        <v>411600</v>
      </c>
      <c r="I25" s="55" t="n">
        <f aca="false">SUM(E25:H25)</f>
        <v>1646400</v>
      </c>
      <c r="J25" s="60" t="n">
        <f aca="false">H25</f>
        <v>411600</v>
      </c>
      <c r="K25" s="61" t="n">
        <f aca="false">J25</f>
        <v>411600</v>
      </c>
      <c r="L25" s="61" t="n">
        <f aca="false">K25</f>
        <v>411600</v>
      </c>
      <c r="M25" s="62" t="n">
        <f aca="false">L25</f>
        <v>411600</v>
      </c>
      <c r="N25" s="63" t="n">
        <f aca="false">SUM(J25:M25)</f>
        <v>1646400</v>
      </c>
      <c r="O25" s="52"/>
    </row>
    <row r="26" customFormat="false" ht="15.75" hidden="false" customHeight="false" outlineLevel="0" collapsed="false">
      <c r="B26" s="50"/>
      <c r="C26" s="51" t="s">
        <v>66</v>
      </c>
      <c r="D26" s="52"/>
      <c r="E26" s="60" t="n">
        <f aca="false">SUMIF(Contracts!$C$4:$J$37,C26,Contracts!$J$4:$J$37)</f>
        <v>101660.4</v>
      </c>
      <c r="F26" s="54" t="n">
        <f aca="false">E26</f>
        <v>101660.4</v>
      </c>
      <c r="G26" s="54" t="n">
        <f aca="false">F26</f>
        <v>101660.4</v>
      </c>
      <c r="H26" s="54" t="n">
        <f aca="false">G26</f>
        <v>101660.4</v>
      </c>
      <c r="I26" s="55" t="n">
        <f aca="false">SUM(E26:H26)</f>
        <v>406641.6</v>
      </c>
      <c r="J26" s="60" t="n">
        <f aca="false">H26</f>
        <v>101660.4</v>
      </c>
      <c r="K26" s="61" t="n">
        <f aca="false">J26</f>
        <v>101660.4</v>
      </c>
      <c r="L26" s="61" t="n">
        <f aca="false">K26</f>
        <v>101660.4</v>
      </c>
      <c r="M26" s="62" t="n">
        <f aca="false">L26</f>
        <v>101660.4</v>
      </c>
      <c r="N26" s="63" t="n">
        <f aca="false">SUM(J26:M26)</f>
        <v>406641.6</v>
      </c>
      <c r="O26" s="52"/>
    </row>
    <row r="27" customFormat="false" ht="15.75" hidden="false" customHeight="false" outlineLevel="0" collapsed="false">
      <c r="B27" s="50"/>
      <c r="C27" s="51" t="s">
        <v>67</v>
      </c>
      <c r="D27" s="52"/>
      <c r="E27" s="60" t="n">
        <f aca="false">SUMIF(Contracts!$C$4:$J$37,C27,Contracts!$J$4:$J$37)</f>
        <v>921600</v>
      </c>
      <c r="F27" s="54" t="n">
        <f aca="false">E27</f>
        <v>921600</v>
      </c>
      <c r="G27" s="54" t="n">
        <f aca="false">F27</f>
        <v>921600</v>
      </c>
      <c r="H27" s="54" t="n">
        <f aca="false">G27</f>
        <v>921600</v>
      </c>
      <c r="I27" s="55" t="n">
        <f aca="false">SUM(E27:H27)</f>
        <v>3686400</v>
      </c>
      <c r="J27" s="60" t="n">
        <f aca="false">H27</f>
        <v>921600</v>
      </c>
      <c r="K27" s="61" t="n">
        <f aca="false">J27</f>
        <v>921600</v>
      </c>
      <c r="L27" s="61" t="n">
        <f aca="false">K27</f>
        <v>921600</v>
      </c>
      <c r="M27" s="62" t="n">
        <f aca="false">L27</f>
        <v>921600</v>
      </c>
      <c r="N27" s="63" t="n">
        <f aca="false">SUM(J27:M27)</f>
        <v>3686400</v>
      </c>
      <c r="O27" s="52"/>
    </row>
    <row r="28" customFormat="false" ht="15.75" hidden="false" customHeight="false" outlineLevel="0" collapsed="false">
      <c r="B28" s="50"/>
      <c r="C28" s="51" t="s">
        <v>37</v>
      </c>
      <c r="D28" s="52"/>
      <c r="E28" s="60" t="n">
        <f aca="false">SUMIF(Contracts!$C$4:$J$37,C28,Contracts!$J$4:$J$37)</f>
        <v>189000</v>
      </c>
      <c r="F28" s="54" t="n">
        <f aca="false">E28</f>
        <v>189000</v>
      </c>
      <c r="G28" s="54" t="n">
        <f aca="false">F28</f>
        <v>189000</v>
      </c>
      <c r="H28" s="54" t="n">
        <f aca="false">G28</f>
        <v>189000</v>
      </c>
      <c r="I28" s="55" t="n">
        <f aca="false">SUM(E28:H28)</f>
        <v>756000</v>
      </c>
      <c r="J28" s="60" t="n">
        <f aca="false">H28</f>
        <v>189000</v>
      </c>
      <c r="K28" s="61" t="n">
        <f aca="false">J28</f>
        <v>189000</v>
      </c>
      <c r="L28" s="61" t="n">
        <f aca="false">K28</f>
        <v>189000</v>
      </c>
      <c r="M28" s="62" t="n">
        <f aca="false">L28</f>
        <v>189000</v>
      </c>
      <c r="N28" s="63" t="n">
        <f aca="false">SUM(J28:M28)</f>
        <v>756000</v>
      </c>
      <c r="O28" s="52"/>
    </row>
    <row r="29" customFormat="false" ht="15.75" hidden="false" customHeight="false" outlineLevel="0" collapsed="false">
      <c r="B29" s="50"/>
      <c r="C29" s="51" t="s">
        <v>39</v>
      </c>
      <c r="D29" s="52"/>
      <c r="E29" s="60" t="n">
        <f aca="false">SUMIF(Contracts!$C$4:$J$37,C29,Contracts!$J$4:$J$37)</f>
        <v>2466240</v>
      </c>
      <c r="F29" s="54" t="n">
        <f aca="false">E29</f>
        <v>2466240</v>
      </c>
      <c r="G29" s="54" t="n">
        <f aca="false">F29</f>
        <v>2466240</v>
      </c>
      <c r="H29" s="54" t="n">
        <f aca="false">G29</f>
        <v>2466240</v>
      </c>
      <c r="I29" s="55" t="n">
        <f aca="false">SUM(E29:H29)</f>
        <v>9864960</v>
      </c>
      <c r="J29" s="60" t="n">
        <f aca="false">H29</f>
        <v>2466240</v>
      </c>
      <c r="K29" s="61" t="n">
        <f aca="false">J29</f>
        <v>2466240</v>
      </c>
      <c r="L29" s="61" t="n">
        <f aca="false">K29</f>
        <v>2466240</v>
      </c>
      <c r="M29" s="62" t="n">
        <f aca="false">L29</f>
        <v>2466240</v>
      </c>
      <c r="N29" s="63" t="n">
        <f aca="false">SUM(J29:M29)</f>
        <v>9864960</v>
      </c>
      <c r="O29" s="52"/>
    </row>
    <row r="30" customFormat="false" ht="15.75" hidden="false" customHeight="false" outlineLevel="0" collapsed="false">
      <c r="B30" s="50"/>
      <c r="C30" s="51" t="s">
        <v>68</v>
      </c>
      <c r="D30" s="52"/>
      <c r="E30" s="60" t="n">
        <f aca="false">SUMIF(Contracts!$C$4:$J$37,C30,Contracts!$J$4:$J$37)</f>
        <v>118692</v>
      </c>
      <c r="F30" s="54" t="n">
        <f aca="false">E30</f>
        <v>118692</v>
      </c>
      <c r="G30" s="54" t="n">
        <f aca="false">F30</f>
        <v>118692</v>
      </c>
      <c r="H30" s="54" t="n">
        <f aca="false">G30</f>
        <v>118692</v>
      </c>
      <c r="I30" s="55" t="n">
        <f aca="false">SUM(E30:H30)</f>
        <v>474768</v>
      </c>
      <c r="J30" s="60" t="n">
        <f aca="false">H30</f>
        <v>118692</v>
      </c>
      <c r="K30" s="61" t="n">
        <f aca="false">J30</f>
        <v>118692</v>
      </c>
      <c r="L30" s="61" t="n">
        <f aca="false">K30</f>
        <v>118692</v>
      </c>
      <c r="M30" s="62" t="n">
        <f aca="false">L30</f>
        <v>118692</v>
      </c>
      <c r="N30" s="63" t="n">
        <f aca="false">SUM(J30:M30)</f>
        <v>474768</v>
      </c>
      <c r="O30" s="52"/>
    </row>
    <row r="31" customFormat="false" ht="15.75" hidden="false" customHeight="false" outlineLevel="0" collapsed="false">
      <c r="B31" s="50"/>
      <c r="C31" s="51"/>
      <c r="D31" s="52"/>
      <c r="E31" s="53"/>
      <c r="F31" s="66"/>
      <c r="G31" s="54"/>
      <c r="H31" s="54"/>
      <c r="I31" s="55" t="n">
        <f aca="false">SUM(E31:H31)</f>
        <v>0</v>
      </c>
      <c r="J31" s="60" t="n">
        <f aca="false">H31</f>
        <v>0</v>
      </c>
      <c r="K31" s="61" t="n">
        <f aca="false">J31</f>
        <v>0</v>
      </c>
      <c r="L31" s="61" t="n">
        <f aca="false">K31</f>
        <v>0</v>
      </c>
      <c r="M31" s="62" t="n">
        <f aca="false">L31</f>
        <v>0</v>
      </c>
      <c r="N31" s="63" t="n">
        <f aca="false">SUM(J31:M31)</f>
        <v>0</v>
      </c>
      <c r="O31" s="52"/>
    </row>
    <row r="32" customFormat="false" ht="16.5" hidden="false" customHeight="false" outlineLevel="0" collapsed="false">
      <c r="B32" s="67"/>
      <c r="C32" s="68" t="s">
        <v>83</v>
      </c>
      <c r="D32" s="69"/>
      <c r="E32" s="70" t="n">
        <f aca="false">SUM(E15:E31)</f>
        <v>11199824.4</v>
      </c>
      <c r="F32" s="71" t="n">
        <f aca="false">SUM(F15:F31)</f>
        <v>11262105.36</v>
      </c>
      <c r="G32" s="71" t="n">
        <f aca="false">SUM(G15:G31)</f>
        <v>11262105.36</v>
      </c>
      <c r="H32" s="71" t="n">
        <f aca="false">SUM(H15:H31)</f>
        <v>11262105.36</v>
      </c>
      <c r="I32" s="72" t="n">
        <f aca="false">SUM(I15:I31)</f>
        <v>44986140.48</v>
      </c>
      <c r="J32" s="70" t="n">
        <f aca="false">H32</f>
        <v>11262105.36</v>
      </c>
      <c r="K32" s="71" t="n">
        <f aca="false">J32</f>
        <v>11262105.36</v>
      </c>
      <c r="L32" s="71" t="n">
        <f aca="false">K32</f>
        <v>11262105.36</v>
      </c>
      <c r="M32" s="73" t="n">
        <f aca="false">L32</f>
        <v>11262105.36</v>
      </c>
      <c r="N32" s="74" t="n">
        <f aca="false">SUM(N15:N31)</f>
        <v>45048421.44</v>
      </c>
      <c r="O32" s="52"/>
    </row>
    <row r="34" customFormat="false" ht="15.75" hidden="false" customHeight="false" outlineLevel="0" collapsed="false">
      <c r="C34" s="36" t="s">
        <v>84</v>
      </c>
    </row>
    <row r="35" customFormat="false" ht="15.75" hidden="false" customHeight="false" outlineLevel="0" collapsed="false">
      <c r="C35" s="36" t="s">
        <v>85</v>
      </c>
    </row>
  </sheetData>
  <mergeCells count="2">
    <mergeCell ref="E4:I4"/>
    <mergeCell ref="J4:M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2001-12-20T20:05:29Z</dcterms:created>
  <dc:creator>cmallor</dc:creator>
  <dc:description/>
  <dc:language>en-US</dc:language>
  <cp:lastModifiedBy>sthome</cp:lastModifiedBy>
  <cp:lastPrinted>2002-01-07T15:16:49Z</cp:lastPrinted>
  <dcterms:modified xsi:type="dcterms:W3CDTF">2002-01-08T16:07:07Z</dcterms:modified>
  <cp:revision>0</cp:revision>
  <dc:subject/>
  <dc:title/>
</cp:coreProperties>
</file>