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Sheet2" sheetId="1" state="hidden" r:id="rId3"/>
    <sheet name="Sheet3" sheetId="2" state="hidden" r:id="rId4"/>
    <sheet name="Darron" sheetId="3" state="visible" r:id="rId5"/>
    <sheet name="Darron (2)" sheetId="4" state="visible" r:id="rId6"/>
    <sheet name="Total-Darron" sheetId="5" state="visible" r:id="rId7"/>
    <sheet name="Kristi" sheetId="6" state="visible" r:id="rId8"/>
    <sheet name="Total" sheetId="7" state="visible" r:id="rId9"/>
    <sheet name="Summary" sheetId="8" state="visible" r:id="rId10"/>
    <sheet name="Quotes" sheetId="9" state="visible" r:id="rId11"/>
  </sheets>
  <definedNames>
    <definedName function="false" hidden="false" localSheetId="2" name="_xlnm.Print_Area" vbProcedure="false">Darron!$A$1:$N$371</definedName>
    <definedName function="false" hidden="false" localSheetId="2" name="_xlnm.Print_Titles" vbProcedure="false">Darron!$1:$3</definedName>
    <definedName function="false" hidden="false" localSheetId="3" name="_xlnm.Print_Area" vbProcedure="false">'Darron (2)'!$A$1:$N$371</definedName>
    <definedName function="false" hidden="false" localSheetId="3" name="_xlnm.Print_Titles" vbProcedure="false">'Darron (2)'!$1:$3</definedName>
    <definedName function="false" hidden="false" localSheetId="5" name="_xlnm.Print_Titles" vbProcedure="false">Kristi!$1:$3</definedName>
    <definedName function="false" hidden="false" localSheetId="6" name="_xlnm.Print_Titles" vbProcedure="false">Total!$1:$3</definedName>
    <definedName function="false" hidden="false" localSheetId="4" name="_xlnm.Print_Area" vbProcedure="false">'Total-Darron'!$A$1:$N$371</definedName>
    <definedName function="false" hidden="false" localSheetId="4" name="_xlnm.Print_Titles" vbProcedure="false">'Total-Darron'!$1:$3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<sst xmlns="http://schemas.openxmlformats.org/spreadsheetml/2006/main" count="164" uniqueCount="53">
  <si>
    <t xml:space="preserve">Actual Annualized</t>
  </si>
  <si>
    <t xml:space="preserve">Estimated</t>
  </si>
  <si>
    <t xml:space="preserve">Actual</t>
  </si>
  <si>
    <t xml:space="preserve">YTD</t>
  </si>
  <si>
    <t xml:space="preserve">LTD</t>
  </si>
  <si>
    <t xml:space="preserve">Monthly</t>
  </si>
  <si>
    <t xml:space="preserve">Total</t>
  </si>
  <si>
    <t xml:space="preserve">Age</t>
  </si>
  <si>
    <t xml:space="preserve">Chris</t>
  </si>
  <si>
    <t xml:space="preserve">Carley</t>
  </si>
  <si>
    <t xml:space="preserve">Salary</t>
  </si>
  <si>
    <t xml:space="preserve">Payment</t>
  </si>
  <si>
    <t xml:space="preserve">Match</t>
  </si>
  <si>
    <t xml:space="preserve">Growth</t>
  </si>
  <si>
    <t xml:space="preserve">Principal</t>
  </si>
  <si>
    <t xml:space="preserve">Balance</t>
  </si>
  <si>
    <t xml:space="preserve">Growth %</t>
  </si>
  <si>
    <t xml:space="preserve">*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</si>
  <si>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</si>
  <si>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</si>
  <si>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</si>
  <si>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</si>
  <si>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</si>
  <si>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</si>
  <si>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</si>
  <si>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</si>
  <si>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</si>
  <si>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</si>
  <si>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</si>
  <si>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</si>
  <si>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</si>
  <si>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</si>
  <si>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</si>
  <si>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</si>
  <si>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</si>
  <si>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48</t>
  </si>
  <si>
    <t xml:space="preserve">49</t>
  </si>
  <si>
    <t xml:space="preserve">50</t>
  </si>
  <si>
    <t xml:space="preserve">51</t>
  </si>
  <si>
    <t xml:space="preserve">52</t>
  </si>
  <si>
    <t xml:space="preserve">53</t>
  </si>
  <si>
    <t xml:space="preserve">54</t>
  </si>
  <si>
    <t xml:space="preserve">55</t>
  </si>
  <si>
    <t xml:space="preserve">56</t>
  </si>
  <si>
    <t xml:space="preserve">57</t>
  </si>
  <si>
    <t xml:space="preserve">58</t>
  </si>
  <si>
    <t xml:space="preserve">59</t>
  </si>
  <si>
    <t xml:space="preserve">60</t>
  </si>
  <si>
    <t xml:space="preserve">Shares</t>
  </si>
  <si>
    <t xml:space="preserve">Fidelity</t>
  </si>
  <si>
    <t xml:space="preserve">Annualized</t>
  </si>
  <si>
    <t xml:space="preserve">Growth &amp; Income</t>
  </si>
  <si>
    <t xml:space="preserve">Growth Company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</si>
</sst>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&quot;$   &quot;#,##0.00_);&quot;($   &quot;#,##0.00\);&quot;$          -&quot;"/>
    <numFmt numFmtId="166" formatCode="_(##0_);\(##0\)_1;\-_)_ _ 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[$-409]d\-mmm\-yy"/>
    <numFmt numFmtId="175" formatCode="[$-409]#,##0.00_);[RED]\(#,##0.00\)"/>
    <numFmt numFmtId="176" formatCode="0%"/>
    <numFmt numFmtId="177" formatCode="0.000%"/>
    <numFmt numFmtId="178" formatCode="[$-409]mmm\-yy"/>
    <numFmt numFmtId="179" formatCode="0"/>
    <numFmt numFmtId="180" formatCode="#,##0.000000_);[RED]\(#,##0.0000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Percent [2]" xfId="34"/>
    <cellStyle name="Total" xfId="35"/>
    <cellStyle name="Unprot" xfId="36"/>
    <cellStyle name="Unprot$" xfId="37"/>
    <cellStyle name="Unprot_CurrencySKorea" xfId="38"/>
    <cellStyle name="Unprotect" xfId="3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3" min="2" style="0" width="6.56"/>
    <col collapsed="false" customWidth="true" hidden="false" outlineLevel="0" max="4" min="4" style="0" width="6.85"/>
    <col collapsed="false" customWidth="true" hidden="false" outlineLevel="0" max="5" min="5" style="2" width="9.41"/>
    <col collapsed="false" customWidth="true" hidden="false" outlineLevel="0" max="7" min="6" style="2" width="9.14"/>
    <col collapsed="false" customWidth="true" hidden="false" outlineLevel="0" max="12" min="8" style="2" width="11.56"/>
    <col collapsed="false" customWidth="true" hidden="false" outlineLevel="0" max="14" min="13" style="2" width="13.99"/>
    <col collapsed="false" customWidth="true" hidden="false" outlineLevel="0" max="15" min="15" style="0" width="2.84"/>
  </cols>
  <sheetData>
    <row r="1" customFormat="false" ht="12.75" hidden="false" customHeight="false" outlineLevel="0" collapsed="false">
      <c r="A1" s="3"/>
      <c r="B1" s="4"/>
      <c r="C1" s="4"/>
      <c r="D1" s="4"/>
      <c r="E1" s="5"/>
      <c r="F1" s="5"/>
      <c r="G1" s="5"/>
      <c r="H1" s="6" t="n">
        <v>0.12</v>
      </c>
      <c r="I1" s="5"/>
      <c r="J1" s="5"/>
      <c r="K1" s="5"/>
      <c r="L1" s="5"/>
      <c r="M1" s="5"/>
      <c r="N1" s="5"/>
      <c r="O1" s="4"/>
      <c r="P1" s="7" t="s">
        <v>0</v>
      </c>
    </row>
    <row r="2" customFormat="false" ht="12.75" hidden="false" customHeight="false" outlineLevel="0" collapsed="false">
      <c r="A2" s="3"/>
      <c r="B2" s="8" t="n">
        <v>24563</v>
      </c>
      <c r="C2" s="8" t="n">
        <v>33695</v>
      </c>
      <c r="D2" s="8" t="n">
        <v>34731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2</v>
      </c>
      <c r="J2" s="5" t="s">
        <v>3</v>
      </c>
      <c r="K2" s="5" t="s">
        <v>4</v>
      </c>
      <c r="L2" s="5" t="s">
        <v>4</v>
      </c>
      <c r="M2" s="5" t="s">
        <v>4</v>
      </c>
      <c r="N2" s="5"/>
      <c r="O2" s="4"/>
      <c r="P2" s="7" t="s">
        <v>5</v>
      </c>
      <c r="Q2" s="4" t="s">
        <v>6</v>
      </c>
    </row>
    <row r="3" customFormat="false" ht="12.75" hidden="false" customHeight="false" outlineLevel="0" collapsed="false">
      <c r="A3" s="3"/>
      <c r="B3" s="9" t="s">
        <v>7</v>
      </c>
      <c r="C3" s="9" t="s">
        <v>8</v>
      </c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13</v>
      </c>
      <c r="J3" s="10" t="s">
        <v>14</v>
      </c>
      <c r="K3" s="10" t="s">
        <v>14</v>
      </c>
      <c r="L3" s="10" t="s">
        <v>12</v>
      </c>
      <c r="M3" s="10" t="s">
        <v>13</v>
      </c>
      <c r="N3" s="10" t="s">
        <v>15</v>
      </c>
      <c r="O3" s="4"/>
      <c r="P3" s="11" t="s">
        <v>16</v>
      </c>
      <c r="Q3" s="9" t="s">
        <v>16</v>
      </c>
    </row>
    <row r="4" customFormat="false" ht="12.75" hidden="false" customHeight="false" outlineLevel="0" collapsed="false">
      <c r="N4" s="2" t="n">
        <v>0</v>
      </c>
    </row>
    <row r="5" customFormat="false" ht="12.75" hidden="false" customHeight="false" outlineLevel="0" collapsed="false">
      <c r="A5" s="1" t="n">
        <v>35703</v>
      </c>
      <c r="B5" s="0" t="n">
        <f aca="false">ROUND((A5-$B$2-210)/365,0)</f>
        <v>30</v>
      </c>
      <c r="C5" s="0" t="n">
        <f aca="false">ROUND((A5-$C$2-210)/365,0)</f>
        <v>5</v>
      </c>
      <c r="D5" s="0" t="n">
        <f aca="false">ROUND((A5-$D$2-210)/365,0)</f>
        <v>2</v>
      </c>
      <c r="E5" s="2" t="n">
        <v>46500</v>
      </c>
      <c r="F5" s="2" t="n">
        <f aca="false">IF(ROUND(E5*0.14/12,0)+J4&gt;10000,10000-J4,ROUND(E5*0.14/12,0))</f>
        <v>543</v>
      </c>
      <c r="G5" s="2" t="n">
        <v>0</v>
      </c>
      <c r="H5" s="2" t="n">
        <v>0</v>
      </c>
      <c r="J5" s="2" t="n">
        <f aca="false">+F5</f>
        <v>543</v>
      </c>
      <c r="K5" s="2" t="n">
        <f aca="false">K4+F5</f>
        <v>543</v>
      </c>
      <c r="L5" s="2" t="n">
        <f aca="false">+G5</f>
        <v>0</v>
      </c>
      <c r="M5" s="2" t="n">
        <f aca="false">M4+H5</f>
        <v>0</v>
      </c>
      <c r="N5" s="2" t="n">
        <f aca="false">IF(I5=0,N4+F5+G5+H5,N4+F5+G5+I5)</f>
        <v>543</v>
      </c>
    </row>
    <row r="6" customFormat="false" ht="12.75" hidden="false" customHeight="false" outlineLevel="0" collapsed="false">
      <c r="A6" s="1" t="n">
        <v>35734</v>
      </c>
      <c r="B6" s="0" t="n">
        <f aca="false">ROUND((A6-$B$2-210)/365,0)</f>
        <v>30</v>
      </c>
      <c r="C6" s="0" t="n">
        <f aca="false">ROUND((A6-$C$2-210)/365,0)</f>
        <v>5</v>
      </c>
      <c r="D6" s="0" t="n">
        <f aca="false">ROUND((A6-$D$2-210)/365,0)</f>
        <v>2</v>
      </c>
      <c r="E6" s="2" t="n">
        <v>46500</v>
      </c>
      <c r="F6" s="2" t="n">
        <f aca="false">IF(ROUND(E6*0.14/12,0)+J5&gt;10000,10000-J5,ROUND(E6*0.14/12,0))</f>
        <v>543</v>
      </c>
      <c r="G6" s="2" t="n">
        <v>0</v>
      </c>
      <c r="H6" s="2" t="n">
        <f aca="false">N5*$H$1/12</f>
        <v>5.43</v>
      </c>
      <c r="I6" s="2" t="n">
        <v>-30.03</v>
      </c>
      <c r="J6" s="2" t="n">
        <f aca="false">+J5+F6</f>
        <v>1086</v>
      </c>
      <c r="K6" s="2" t="n">
        <f aca="false">K5+F6</f>
        <v>1086</v>
      </c>
      <c r="L6" s="2" t="n">
        <f aca="false">+L5+G6</f>
        <v>0</v>
      </c>
      <c r="M6" s="2" t="n">
        <f aca="false">IF(I6=0,M5+H6,M5+I6)</f>
        <v>-30.03</v>
      </c>
      <c r="N6" s="2" t="n">
        <f aca="false">IF(I6=0,N5+F6+G6+H6,N5+F6+G6+I6)</f>
        <v>1055.97</v>
      </c>
      <c r="P6" s="12" t="n">
        <f aca="false">I6/(N5*(A6-A5)/365)</f>
        <v>-0.651158438780966</v>
      </c>
      <c r="Q6" s="12" t="n">
        <f aca="false">M6/($N$5*(A6-$A$5)/365)</f>
        <v>-0.651158438780966</v>
      </c>
    </row>
    <row r="7" customFormat="false" ht="12.75" hidden="false" customHeight="false" outlineLevel="0" collapsed="false">
      <c r="A7" s="1" t="n">
        <v>35764</v>
      </c>
      <c r="B7" s="0" t="n">
        <f aca="false">ROUND((A7-$B$2-210)/365,0)</f>
        <v>30</v>
      </c>
      <c r="C7" s="0" t="n">
        <f aca="false">ROUND((A7-$C$2-210)/365,0)</f>
        <v>5</v>
      </c>
      <c r="D7" s="0" t="n">
        <f aca="false">ROUND((A7-$D$2-210)/365,0)</f>
        <v>2</v>
      </c>
      <c r="E7" s="2" t="n">
        <v>46500</v>
      </c>
      <c r="F7" s="2" t="n">
        <f aca="false">IF(ROUND(E7*0.14/12,0)+J6&gt;10000,10000-J6,ROUND(E7*0.14/12,0))</f>
        <v>543</v>
      </c>
      <c r="G7" s="2" t="n">
        <v>0</v>
      </c>
      <c r="H7" s="2" t="n">
        <f aca="false">N6*$H$1/12</f>
        <v>10.5597</v>
      </c>
      <c r="I7" s="2" t="n">
        <v>60.18</v>
      </c>
      <c r="J7" s="2" t="n">
        <f aca="false">+J6+F7</f>
        <v>1629</v>
      </c>
      <c r="K7" s="2" t="n">
        <f aca="false">K6+F7</f>
        <v>1629</v>
      </c>
      <c r="L7" s="2" t="n">
        <f aca="false">+L6+G7</f>
        <v>0</v>
      </c>
      <c r="M7" s="2" t="n">
        <f aca="false">IF(I7=0,M6+H7,M6+I7)</f>
        <v>30.15</v>
      </c>
      <c r="N7" s="2" t="n">
        <f aca="false">IF(I7=0,N6+F7+G7+H7,N6+F7+G7+I7)</f>
        <v>1659.15</v>
      </c>
      <c r="P7" s="12" t="n">
        <f aca="false">I7/(N6*(A7-A6)/365)</f>
        <v>0.693381440760628</v>
      </c>
      <c r="Q7" s="12" t="n">
        <f aca="false">M7/($N$5*(A7-$A$5)/365)</f>
        <v>0.332238927633367</v>
      </c>
    </row>
    <row r="8" customFormat="false" ht="12.75" hidden="false" customHeight="false" outlineLevel="0" collapsed="false">
      <c r="A8" s="1" t="n">
        <v>35795</v>
      </c>
      <c r="B8" s="0" t="n">
        <f aca="false">ROUND((A8-$B$2-210)/365,0)</f>
        <v>30</v>
      </c>
      <c r="C8" s="0" t="n">
        <f aca="false">ROUND((A8-$C$2-210)/365,0)</f>
        <v>5</v>
      </c>
      <c r="D8" s="0" t="n">
        <f aca="false">ROUND((A8-$D$2-210)/365,0)</f>
        <v>2</v>
      </c>
      <c r="E8" s="2" t="n">
        <v>46500</v>
      </c>
      <c r="F8" s="2" t="n">
        <f aca="false">IF(ROUND(E8*0.14/12,0)+J7&gt;10000,10000-J7,ROUND(E8*0.14/12,0))</f>
        <v>543</v>
      </c>
      <c r="G8" s="2" t="n">
        <v>0</v>
      </c>
      <c r="H8" s="2" t="n">
        <f aca="false">N7*$H$1/12</f>
        <v>16.5915</v>
      </c>
      <c r="I8" s="2" t="n">
        <v>-40.03</v>
      </c>
      <c r="J8" s="2" t="n">
        <f aca="false">+J7+F8</f>
        <v>2172</v>
      </c>
      <c r="K8" s="2" t="n">
        <f aca="false">K7+F8</f>
        <v>2172</v>
      </c>
      <c r="L8" s="2" t="n">
        <f aca="false">+L7+G8</f>
        <v>0</v>
      </c>
      <c r="M8" s="2" t="n">
        <f aca="false">IF(I8=0,M7+H8,M7+I8)</f>
        <v>-9.88</v>
      </c>
      <c r="N8" s="2" t="n">
        <f aca="false">IF(I8=0,N7+F8+G8+H8,N7+F8+G8+I8)</f>
        <v>2162.12</v>
      </c>
      <c r="P8" s="12" t="n">
        <f aca="false">I8/(N7*(A8-A7)/365)</f>
        <v>-0.28407375327242</v>
      </c>
      <c r="Q8" s="12" t="n">
        <f aca="false">M8/($N$5*(A8-$A$5)/365)</f>
        <v>-0.0721875250220194</v>
      </c>
    </row>
    <row r="9" customFormat="false" ht="12.75" hidden="false" customHeight="false" outlineLevel="0" collapsed="false">
      <c r="A9" s="1" t="n">
        <v>35826</v>
      </c>
      <c r="B9" s="0" t="n">
        <f aca="false">ROUND((A9-$B$2-210)/365,0)</f>
        <v>30</v>
      </c>
      <c r="C9" s="0" t="n">
        <f aca="false">ROUND((A9-$C$2-210)/365,0)</f>
        <v>5</v>
      </c>
      <c r="D9" s="0" t="n">
        <f aca="false">ROUND((A9-$D$2-210)/365,0)</f>
        <v>2</v>
      </c>
      <c r="E9" s="2" t="n">
        <v>46500</v>
      </c>
      <c r="F9" s="2" t="n">
        <f aca="false">IF(ROUND(E9*0.14/12,0)&gt;10000,10000-J8,ROUND(E9*0.14/12,0))</f>
        <v>543</v>
      </c>
      <c r="G9" s="2" t="n">
        <f aca="false">IF((F9*0.5)&gt;(E9/12*0.02),E9/12*0.02*0.5,F9*0.5*0.5)</f>
        <v>38.75</v>
      </c>
      <c r="H9" s="2" t="n">
        <f aca="false">N8*$H$1/12</f>
        <v>21.6212</v>
      </c>
      <c r="I9" s="2" t="n">
        <v>-20.36</v>
      </c>
      <c r="J9" s="2" t="n">
        <f aca="false">+F9</f>
        <v>543</v>
      </c>
      <c r="K9" s="2" t="n">
        <f aca="false">K8+F9</f>
        <v>2715</v>
      </c>
      <c r="L9" s="2" t="n">
        <f aca="false">+L8+G9</f>
        <v>38.75</v>
      </c>
      <c r="M9" s="2" t="n">
        <f aca="false">IF(I9=0,M8+H9,M8+I9)</f>
        <v>-30.24</v>
      </c>
      <c r="N9" s="2" t="n">
        <f aca="false">IF(I9=0,N8+F9+G9+H9,N8+F9+G9+I9)</f>
        <v>2723.51</v>
      </c>
      <c r="P9" s="12" t="n">
        <f aca="false">I9/(N8*(A9-A8)/365)</f>
        <v>-0.110873855588571</v>
      </c>
      <c r="Q9" s="12" t="n">
        <f aca="false">M9/($N$5*(A9-$A$5)/365)</f>
        <v>-0.165260746530117</v>
      </c>
    </row>
    <row r="10" customFormat="false" ht="12.75" hidden="false" customHeight="false" outlineLevel="0" collapsed="false">
      <c r="A10" s="1" t="n">
        <v>35854</v>
      </c>
      <c r="B10" s="0" t="n">
        <f aca="false">ROUND((A10-$B$2-210)/365,0)</f>
        <v>30</v>
      </c>
      <c r="C10" s="0" t="n">
        <f aca="false">ROUND((A10-$C$2-210)/365,0)</f>
        <v>5</v>
      </c>
      <c r="D10" s="0" t="n">
        <f aca="false">ROUND((A10-$D$2-210)/365,0)</f>
        <v>3</v>
      </c>
      <c r="E10" s="2" t="n">
        <v>46500</v>
      </c>
      <c r="F10" s="2" t="n">
        <f aca="false">IF(ROUND(E10*0.14/12,0)+J9&gt;10000,10000-J9,ROUND(E10*0.14/12,0))</f>
        <v>543</v>
      </c>
      <c r="G10" s="2" t="n">
        <f aca="false">IF((F10*0.5)&gt;(E10/12*0.02),E10/12*0.02*0.5,F10*0.5*0.5)</f>
        <v>38.75</v>
      </c>
      <c r="H10" s="2" t="n">
        <f aca="false">N9*$H$1/12</f>
        <v>27.2351</v>
      </c>
      <c r="I10" s="2" t="n">
        <v>27.24</v>
      </c>
      <c r="J10" s="2" t="n">
        <f aca="false">+J9+F10</f>
        <v>1086</v>
      </c>
      <c r="K10" s="2" t="n">
        <f aca="false">K9+F10</f>
        <v>3258</v>
      </c>
      <c r="L10" s="2" t="n">
        <f aca="false">+L9+G10</f>
        <v>77.5</v>
      </c>
      <c r="M10" s="2" t="n">
        <f aca="false">IF(I10=0,M9+H10,M9+I10)</f>
        <v>-3</v>
      </c>
      <c r="N10" s="2" t="n">
        <f aca="false">IF(I10=0,N9+F10+G10+H10,N9+F10+G10+I10)</f>
        <v>3332.5</v>
      </c>
      <c r="P10" s="12" t="n">
        <f aca="false">I10/(N9*(A10-A9)/365)</f>
        <v>0.130380596048062</v>
      </c>
      <c r="Q10" s="12" t="n">
        <f aca="false">M10/($N$5*(A10-$A$5)/365)</f>
        <v>-0.0133547985803666</v>
      </c>
    </row>
    <row r="11" customFormat="false" ht="12.75" hidden="false" customHeight="false" outlineLevel="0" collapsed="false">
      <c r="A11" s="1" t="n">
        <v>35885</v>
      </c>
      <c r="B11" s="0" t="n">
        <f aca="false">ROUND((A11-$B$2-210)/365,0)</f>
        <v>30</v>
      </c>
      <c r="C11" s="0" t="n">
        <f aca="false">ROUND((A11-$C$2-210)/365,0)</f>
        <v>5</v>
      </c>
      <c r="D11" s="0" t="n">
        <f aca="false">ROUND((A11-$D$2-210)/365,0)</f>
        <v>3</v>
      </c>
      <c r="E11" s="2" t="n">
        <v>50001</v>
      </c>
      <c r="F11" s="2" t="n">
        <f aca="false">IF(ROUND(E11*0.14/12,0)+J10&gt;10000,10000-J10,ROUND(E11*0.14/12,0))</f>
        <v>583</v>
      </c>
      <c r="G11" s="2" t="n">
        <f aca="false">IF((F11*0.5)&gt;(E11/12*0.02),E11/12*0.02*0.5,F11*0.5*0.5)</f>
        <v>41.6675</v>
      </c>
      <c r="H11" s="2" t="n">
        <f aca="false">N10*$H$1/12</f>
        <v>33.325</v>
      </c>
      <c r="I11" s="2" t="n">
        <v>33.33</v>
      </c>
      <c r="J11" s="2" t="n">
        <f aca="false">+J10+F11</f>
        <v>1669</v>
      </c>
      <c r="K11" s="2" t="n">
        <f aca="false">K10+F11</f>
        <v>3841</v>
      </c>
      <c r="L11" s="2" t="n">
        <f aca="false">+L10+G11</f>
        <v>119.1675</v>
      </c>
      <c r="M11" s="2" t="n">
        <f aca="false">IF(I11=0,M10+H11,M10+I11)</f>
        <v>30.33</v>
      </c>
      <c r="N11" s="2" t="n">
        <f aca="false">IF(I11=0,N10+F11+G11+H11,N10+F11+G11+I11)</f>
        <v>3990.4975</v>
      </c>
      <c r="P11" s="12" t="n">
        <f aca="false">I11/(N10*(A11-A10)/365)</f>
        <v>0.11775960119062</v>
      </c>
      <c r="Q11" s="12" t="n">
        <f aca="false">M11/($N$5*(A11-$A$5)/365)</f>
        <v>0.11201961022403</v>
      </c>
    </row>
    <row r="12" customFormat="false" ht="12.75" hidden="false" customHeight="false" outlineLevel="0" collapsed="false">
      <c r="A12" s="1" t="n">
        <v>35915</v>
      </c>
      <c r="B12" s="0" t="n">
        <f aca="false">ROUND((A12-$B$2-210)/365,0)</f>
        <v>31</v>
      </c>
      <c r="C12" s="0" t="n">
        <f aca="false">ROUND((A12-$C$2-210)/365,0)</f>
        <v>6</v>
      </c>
      <c r="D12" s="0" t="n">
        <f aca="false">ROUND((A12-$D$2-210)/365,0)</f>
        <v>3</v>
      </c>
      <c r="E12" s="2" t="n">
        <v>50001</v>
      </c>
      <c r="F12" s="2" t="n">
        <f aca="false">IF(ROUND(E12*0.14/12,0)+J11&gt;10000,10000-J11,ROUND(E12*0.14/12,0))</f>
        <v>583</v>
      </c>
      <c r="G12" s="2" t="n">
        <f aca="false">IF((F12*0.5)&gt;(E12/12*0.02),E12/12*0.02*0.5,F12*0.5*0.5)</f>
        <v>41.6675</v>
      </c>
      <c r="H12" s="2" t="n">
        <f aca="false">N11*$H$1/12</f>
        <v>39.904975</v>
      </c>
      <c r="I12" s="2" t="n">
        <v>39.9</v>
      </c>
      <c r="J12" s="2" t="n">
        <f aca="false">+J11+F12</f>
        <v>2252</v>
      </c>
      <c r="K12" s="2" t="n">
        <f aca="false">K11+F12</f>
        <v>4424</v>
      </c>
      <c r="L12" s="2" t="n">
        <f aca="false">+L11+G12</f>
        <v>160.835</v>
      </c>
      <c r="M12" s="2" t="n">
        <f aca="false">IF(I12=0,M11+H12,M11+I12)</f>
        <v>70.23</v>
      </c>
      <c r="N12" s="2" t="n">
        <f aca="false">IF(I12=0,N11+F12+G12+H12,N11+F12+G12+I12)</f>
        <v>4655.065</v>
      </c>
      <c r="P12" s="12" t="n">
        <f aca="false">I12/(N11*(A12-A11)/365)</f>
        <v>0.121651498340746</v>
      </c>
      <c r="Q12" s="12" t="n">
        <f aca="false">M12/($N$5*(A12-$A$5)/365)</f>
        <v>0.222679297404357</v>
      </c>
    </row>
    <row r="13" customFormat="false" ht="12.75" hidden="false" customHeight="false" outlineLevel="0" collapsed="false">
      <c r="A13" s="1" t="n">
        <v>35946</v>
      </c>
      <c r="B13" s="0" t="n">
        <f aca="false">ROUND((A13-$B$2-210)/365,0)</f>
        <v>31</v>
      </c>
      <c r="C13" s="0" t="n">
        <f aca="false">ROUND((A13-$C$2-210)/365,0)</f>
        <v>6</v>
      </c>
      <c r="D13" s="0" t="n">
        <f aca="false">ROUND((A13-$D$2-210)/365,0)</f>
        <v>3</v>
      </c>
      <c r="E13" s="2" t="n">
        <v>50001</v>
      </c>
      <c r="F13" s="2" t="n">
        <f aca="false">IF(ROUND(E13*0.14/12,0)+J12&gt;10000,10000-J12,ROUND(E13*0.14/12,0))</f>
        <v>583</v>
      </c>
      <c r="G13" s="2" t="n">
        <f aca="false">IF((F13*0.5)&gt;(E13/12*0.02),E13/12*0.02*0.5,F13*0.5*0.5)</f>
        <v>41.6675</v>
      </c>
      <c r="H13" s="2" t="n">
        <f aca="false">N12*$H$1/12</f>
        <v>46.55065</v>
      </c>
      <c r="I13" s="2" t="n">
        <v>46.55</v>
      </c>
      <c r="J13" s="2" t="n">
        <f aca="false">+J12+F13</f>
        <v>2835</v>
      </c>
      <c r="K13" s="2" t="n">
        <f aca="false">K12+F13</f>
        <v>5007</v>
      </c>
      <c r="L13" s="2" t="n">
        <f aca="false">+L12+G13</f>
        <v>202.5025</v>
      </c>
      <c r="M13" s="2" t="n">
        <f aca="false">IF(I13=0,M12+H13,M12+I13)</f>
        <v>116.78</v>
      </c>
      <c r="N13" s="2" t="n">
        <f aca="false">IF(I13=0,N12+F13+G13+H13,N12+F13+G13+I13)</f>
        <v>5326.2825</v>
      </c>
      <c r="P13" s="12" t="n">
        <f aca="false">I13/(N12*(A13-A12)/365)</f>
        <v>0.117740291419651</v>
      </c>
      <c r="Q13" s="12" t="n">
        <f aca="false">M13/($N$5*(A13-$A$5)/365)</f>
        <v>0.323039204541148</v>
      </c>
    </row>
    <row r="14" customFormat="false" ht="12.75" hidden="false" customHeight="false" outlineLevel="0" collapsed="false">
      <c r="A14" s="1" t="n">
        <v>35976</v>
      </c>
      <c r="B14" s="0" t="n">
        <f aca="false">ROUND((A14-$B$2-210)/365,0)</f>
        <v>31</v>
      </c>
      <c r="C14" s="0" t="n">
        <f aca="false">ROUND((A14-$C$2-210)/365,0)</f>
        <v>6</v>
      </c>
      <c r="D14" s="0" t="n">
        <f aca="false">ROUND((A14-$D$2-210)/365,0)</f>
        <v>3</v>
      </c>
      <c r="E14" s="2" t="n">
        <v>50001</v>
      </c>
      <c r="F14" s="2" t="n">
        <f aca="false">IF(ROUND(E14*0.14/12,0)+J13&gt;10000,10000-J13,ROUND(E14*0.14/12,0))</f>
        <v>583</v>
      </c>
      <c r="G14" s="2" t="n">
        <f aca="false">IF((F14*0.5)&gt;(E14/12*0.02),E14/12*0.02*0.5,F14*0.5*0.5)</f>
        <v>41.6675</v>
      </c>
      <c r="H14" s="2" t="n">
        <f aca="false">N13*$H$1/12</f>
        <v>53.262825</v>
      </c>
      <c r="I14" s="2" t="n">
        <v>53.26</v>
      </c>
      <c r="J14" s="2" t="n">
        <f aca="false">+J13+F14</f>
        <v>3418</v>
      </c>
      <c r="K14" s="2" t="n">
        <f aca="false">K13+F14</f>
        <v>5590</v>
      </c>
      <c r="L14" s="2" t="n">
        <f aca="false">+L13+G14</f>
        <v>244.17</v>
      </c>
      <c r="M14" s="2" t="n">
        <f aca="false">IF(I14=0,M13+H14,M13+I14)</f>
        <v>170.04</v>
      </c>
      <c r="N14" s="2" t="n">
        <f aca="false">IF(I14=0,N13+F14+G14+H14,N13+F14+G14+I14)</f>
        <v>6004.21</v>
      </c>
      <c r="P14" s="12" t="n">
        <f aca="false">I14/(N13*(A14-A13)/365)</f>
        <v>0.121660213604267</v>
      </c>
      <c r="Q14" s="12" t="n">
        <f aca="false">M14/($N$5*(A14-$A$5)/365)</f>
        <v>0.418679294922389</v>
      </c>
    </row>
    <row r="15" customFormat="false" ht="12.75" hidden="false" customHeight="false" outlineLevel="0" collapsed="false">
      <c r="A15" s="1" t="n">
        <v>36007</v>
      </c>
      <c r="B15" s="0" t="n">
        <f aca="false">ROUND((A15-$B$2-210)/365,0)</f>
        <v>31</v>
      </c>
      <c r="C15" s="0" t="n">
        <f aca="false">ROUND((A15-$C$2-210)/365,0)</f>
        <v>6</v>
      </c>
      <c r="D15" s="0" t="n">
        <f aca="false">ROUND((A15-$D$2-210)/365,0)</f>
        <v>3</v>
      </c>
      <c r="E15" s="2" t="n">
        <v>50001</v>
      </c>
      <c r="F15" s="2" t="n">
        <f aca="false">IF(ROUND(E15*0.14/12,0)+J14&gt;10000,10000-J14,ROUND(E15*0.14/12,0))</f>
        <v>583</v>
      </c>
      <c r="G15" s="2" t="n">
        <f aca="false">IF((F15*0.5)&gt;(E15/12*0.02),E15/12*0.02*0.5,F15*0.5*0.5)</f>
        <v>41.6675</v>
      </c>
      <c r="H15" s="2" t="n">
        <f aca="false">N14*$H$1/12</f>
        <v>60.0421</v>
      </c>
      <c r="I15" s="2" t="n">
        <v>60.04</v>
      </c>
      <c r="J15" s="2" t="n">
        <f aca="false">+J14+F15</f>
        <v>4001</v>
      </c>
      <c r="K15" s="2" t="n">
        <f aca="false">K14+F15</f>
        <v>6173</v>
      </c>
      <c r="L15" s="2" t="n">
        <f aca="false">+L14+G15</f>
        <v>285.8375</v>
      </c>
      <c r="M15" s="2" t="n">
        <f aca="false">IF(I15=0,M14+H15,M14+I15)</f>
        <v>230.08</v>
      </c>
      <c r="N15" s="2" t="n">
        <f aca="false">IF(I15=0,N14+F15+G15+H15,N14+F15+G15+I15)</f>
        <v>6688.9175</v>
      </c>
      <c r="P15" s="12" t="n">
        <f aca="false">I15/(N14*(A15-A14)/365)</f>
        <v>0.117737817405647</v>
      </c>
      <c r="Q15" s="12" t="n">
        <f aca="false">M15/($N$5*(A15-$A$5)/365)</f>
        <v>0.508742851604148</v>
      </c>
    </row>
    <row r="16" customFormat="false" ht="12.75" hidden="false" customHeight="false" outlineLevel="0" collapsed="false">
      <c r="A16" s="1" t="n">
        <v>36038</v>
      </c>
      <c r="B16" s="0" t="n">
        <f aca="false">ROUND((A16-$B$2-210)/365,0)</f>
        <v>31</v>
      </c>
      <c r="C16" s="0" t="n">
        <f aca="false">ROUND((A16-$C$2-210)/365,0)</f>
        <v>6</v>
      </c>
      <c r="D16" s="0" t="n">
        <f aca="false">ROUND((A16-$D$2-210)/365,0)</f>
        <v>3</v>
      </c>
      <c r="E16" s="2" t="n">
        <v>55008</v>
      </c>
      <c r="F16" s="2" t="n">
        <f aca="false">IF(ROUND(E16*0.14/12,0)+J15&gt;10000,10000-J15,ROUND(E16*0.14/12,0))</f>
        <v>642</v>
      </c>
      <c r="G16" s="2" t="n">
        <f aca="false">IF((F16*0.5)&gt;(E16/12*0.02),E16/12*0.02*0.5,F16*0.5*0.5)</f>
        <v>45.84</v>
      </c>
      <c r="H16" s="2" t="n">
        <f aca="false">N15*$H$1/12</f>
        <v>66.889175</v>
      </c>
      <c r="I16" s="2" t="n">
        <v>-35.89</v>
      </c>
      <c r="J16" s="2" t="n">
        <f aca="false">+J15+F16</f>
        <v>4643</v>
      </c>
      <c r="K16" s="2" t="n">
        <f aca="false">K15+F16</f>
        <v>6815</v>
      </c>
      <c r="L16" s="2" t="n">
        <f aca="false">+L15+G16</f>
        <v>331.6775</v>
      </c>
      <c r="M16" s="2" t="n">
        <f aca="false">IF(I16=0,M15+H16,M15+I16)</f>
        <v>194.19</v>
      </c>
      <c r="N16" s="2" t="n">
        <f aca="false">IF(I16=0,N15+F16+G16+H16,N15+F16+G16+I16)</f>
        <v>7340.8675</v>
      </c>
      <c r="P16" s="12" t="n">
        <f aca="false">I16/(N15*(A16-A15)/365)</f>
        <v>-0.0631755147901904</v>
      </c>
      <c r="Q16" s="12" t="n">
        <f aca="false">M16/($N$5*(A16-$A$5)/365)</f>
        <v>0.389650366949781</v>
      </c>
    </row>
    <row r="17" customFormat="false" ht="12.75" hidden="false" customHeight="false" outlineLevel="0" collapsed="false">
      <c r="A17" s="1" t="n">
        <v>36068</v>
      </c>
      <c r="B17" s="0" t="n">
        <f aca="false">ROUND((A17-$B$2-210)/365,0)</f>
        <v>31</v>
      </c>
      <c r="C17" s="0" t="n">
        <f aca="false">ROUND((A17-$C$2-210)/365,0)</f>
        <v>6</v>
      </c>
      <c r="D17" s="0" t="n">
        <f aca="false">ROUND((A17-$D$2-210)/365,0)</f>
        <v>3</v>
      </c>
      <c r="E17" s="2" t="n">
        <v>55008</v>
      </c>
      <c r="F17" s="2" t="n">
        <f aca="false">IF(ROUND(E17*0.14/12,0)+J16&gt;10000,10000-J16,ROUND(E17*0.14/12,0))</f>
        <v>642</v>
      </c>
      <c r="G17" s="2" t="n">
        <f aca="false">IF((F17*0.5)&gt;(E17/12*0.02),E17/12*0.02*0.5,F17*0.5*0.5)</f>
        <v>45.84</v>
      </c>
      <c r="H17" s="2" t="n">
        <f aca="false">N16*$H$1/12</f>
        <v>73.408675</v>
      </c>
      <c r="I17" s="2" t="n">
        <v>-153</v>
      </c>
      <c r="J17" s="2" t="n">
        <f aca="false">+J16+F17</f>
        <v>5285</v>
      </c>
      <c r="K17" s="2" t="n">
        <f aca="false">K16+F17</f>
        <v>7457</v>
      </c>
      <c r="L17" s="2" t="n">
        <f aca="false">+L16+G17</f>
        <v>377.5175</v>
      </c>
      <c r="M17" s="2" t="n">
        <f aca="false">IF(I17=0,M16+H17,M16+I17)</f>
        <v>41.19</v>
      </c>
      <c r="N17" s="2" t="n">
        <f aca="false">IF(I17=0,N16+F17+G17+H17,N16+F17+G17+I17)</f>
        <v>7875.7075</v>
      </c>
      <c r="P17" s="12" t="n">
        <f aca="false">I17/(N16*(A17-A16)/365)</f>
        <v>-0.253580384062238</v>
      </c>
      <c r="Q17" s="12" t="n">
        <f aca="false">M17/($N$5*(A17-$A$5)/365)</f>
        <v>0.0758563535911602</v>
      </c>
    </row>
    <row r="18" customFormat="false" ht="12.75" hidden="false" customHeight="false" outlineLevel="0" collapsed="false">
      <c r="A18" s="1" t="n">
        <v>36099</v>
      </c>
      <c r="B18" s="0" t="n">
        <f aca="false">ROUND((A18-$B$2-210)/365,0)</f>
        <v>31</v>
      </c>
      <c r="C18" s="0" t="n">
        <f aca="false">ROUND((A18-$C$2-210)/365,0)</f>
        <v>6</v>
      </c>
      <c r="D18" s="0" t="n">
        <f aca="false">ROUND((A18-$D$2-210)/365,0)</f>
        <v>3</v>
      </c>
      <c r="E18" s="2" t="n">
        <v>55008</v>
      </c>
      <c r="F18" s="2" t="n">
        <f aca="false">IF(ROUND(E18*0.14/12,0)+J17&gt;10000,10000-J17,ROUND(E18*0.14/12,0))</f>
        <v>642</v>
      </c>
      <c r="G18" s="2" t="n">
        <f aca="false">IF((F18*0.5)&gt;(E18/12*0.02),E18/12*0.02*0.5,F18*0.5*0.5)</f>
        <v>45.84</v>
      </c>
      <c r="H18" s="2" t="n">
        <f aca="false">N17*$H$1/12</f>
        <v>78.757075</v>
      </c>
      <c r="I18" s="2" t="n">
        <v>466.66</v>
      </c>
      <c r="J18" s="2" t="n">
        <f aca="false">+J17+F18</f>
        <v>5927</v>
      </c>
      <c r="K18" s="2" t="n">
        <f aca="false">K17+F18</f>
        <v>8099</v>
      </c>
      <c r="L18" s="2" t="n">
        <f aca="false">+L17+G18</f>
        <v>423.3575</v>
      </c>
      <c r="M18" s="2" t="n">
        <f aca="false">IF(I18=0,M17+H18,M17+I18)</f>
        <v>507.85</v>
      </c>
      <c r="N18" s="2" t="n">
        <f aca="false">IF(I18=0,N17+F18+G18+H18,N17+F18+G18+I18)</f>
        <v>9030.2075</v>
      </c>
      <c r="P18" s="12" t="n">
        <f aca="false">I18/(N17*(A18-A17)/365)</f>
        <v>0.697657342059786</v>
      </c>
      <c r="Q18" s="12" t="n">
        <f aca="false">M18/($N$5*(A18-$A$5)/365)</f>
        <v>0.862051686292018</v>
      </c>
    </row>
    <row r="19" customFormat="false" ht="12.75" hidden="false" customHeight="false" outlineLevel="0" collapsed="false">
      <c r="A19" s="1" t="n">
        <v>36129</v>
      </c>
      <c r="B19" s="0" t="n">
        <f aca="false">ROUND((A19-$B$2-210)/365,0)</f>
        <v>31</v>
      </c>
      <c r="C19" s="0" t="n">
        <f aca="false">ROUND((A19-$C$2-210)/365,0)</f>
        <v>6</v>
      </c>
      <c r="D19" s="0" t="n">
        <f aca="false">ROUND((A19-$D$2-210)/365,0)</f>
        <v>3</v>
      </c>
      <c r="E19" s="2" t="n">
        <v>55008</v>
      </c>
      <c r="F19" s="2" t="n">
        <f aca="false">IF(ROUND(E19*0.14/12,0)+J18&gt;10000,10000-J18,ROUND(E19*0.14/12,0))</f>
        <v>642</v>
      </c>
      <c r="G19" s="2" t="n">
        <f aca="false">IF((F19*0.5)&gt;(E19/12*0.02),E19/12*0.02*0.5,F19*0.5*0.5)</f>
        <v>45.84</v>
      </c>
      <c r="H19" s="2" t="n">
        <f aca="false">N18*$H$1/12</f>
        <v>90.302075</v>
      </c>
      <c r="I19" s="2" t="n">
        <v>216.08</v>
      </c>
      <c r="J19" s="2" t="n">
        <f aca="false">+J18+F19</f>
        <v>6569</v>
      </c>
      <c r="K19" s="2" t="n">
        <f aca="false">K18+F19</f>
        <v>8741</v>
      </c>
      <c r="L19" s="2" t="n">
        <f aca="false">+L18+G19</f>
        <v>469.1975</v>
      </c>
      <c r="M19" s="2" t="n">
        <f aca="false">IF(I19=0,M18+H19,M18+I19)</f>
        <v>723.93</v>
      </c>
      <c r="N19" s="2" t="n">
        <f aca="false">IF(I19=0,N18+F19+G19+H19,N18+F19+G19+I19)</f>
        <v>9934.1275</v>
      </c>
      <c r="P19" s="12" t="n">
        <f aca="false">I19/(N18*(A19-A18)/365)</f>
        <v>0.291130999296897</v>
      </c>
      <c r="Q19" s="12" t="n">
        <f aca="false">M19/($N$5*(A19-$A$5)/365)</f>
        <v>1.14229956164241</v>
      </c>
    </row>
    <row r="20" customFormat="false" ht="12.75" hidden="false" customHeight="false" outlineLevel="0" collapsed="false">
      <c r="A20" s="1" t="n">
        <v>36160</v>
      </c>
      <c r="B20" s="0" t="n">
        <f aca="false">ROUND((A20-$B$2-210)/365,0)</f>
        <v>31</v>
      </c>
      <c r="C20" s="0" t="n">
        <f aca="false">ROUND((A20-$C$2-210)/365,0)</f>
        <v>6</v>
      </c>
      <c r="D20" s="0" t="n">
        <f aca="false">ROUND((A20-$D$2-210)/365,0)</f>
        <v>3</v>
      </c>
      <c r="E20" s="2" t="n">
        <v>55008</v>
      </c>
      <c r="F20" s="2" t="n">
        <f aca="false">IF(ROUND(E20*0.14/12,0)+J19&gt;10000,10000-J19,ROUND(E20*0.14/12,0))</f>
        <v>642</v>
      </c>
      <c r="G20" s="2" t="n">
        <f aca="false">IF((F20*0.5)&gt;(E20/12*0.02),E20/12*0.02*0.5,F20*0.5*0.5)</f>
        <v>45.84</v>
      </c>
      <c r="H20" s="2" t="n">
        <f aca="false">N19*$H$1/12</f>
        <v>99.341275</v>
      </c>
      <c r="I20" s="2" t="n">
        <v>1039.47</v>
      </c>
      <c r="J20" s="2" t="n">
        <f aca="false">+J19+F20</f>
        <v>7211</v>
      </c>
      <c r="K20" s="2" t="n">
        <f aca="false">K19+F20</f>
        <v>9383</v>
      </c>
      <c r="L20" s="2" t="n">
        <f aca="false">+L19+G20</f>
        <v>515.0375</v>
      </c>
      <c r="M20" s="2" t="n">
        <f aca="false">IF(I20=0,M19+H20,M19+I20)</f>
        <v>1763.4</v>
      </c>
      <c r="N20" s="2" t="n">
        <f aca="false">IF(I20=0,N19+F20+G20+H20,N19+F20+G20+I20)</f>
        <v>11661.4375</v>
      </c>
      <c r="P20" s="12" t="n">
        <f aca="false">I20/(N19*(A20-A19)/365)</f>
        <v>1.23200763909482</v>
      </c>
      <c r="Q20" s="12" t="n">
        <f aca="false">M20/($N$5*(A20-$A$5)/365)</f>
        <v>2.59374735544084</v>
      </c>
    </row>
    <row r="21" customFormat="false" ht="12.75" hidden="false" customHeight="false" outlineLevel="0" collapsed="false">
      <c r="A21" s="1" t="n">
        <v>36191</v>
      </c>
      <c r="B21" s="0" t="n">
        <f aca="false">ROUND((A21-$B$2-210)/365,0)</f>
        <v>31</v>
      </c>
      <c r="C21" s="0" t="n">
        <f aca="false">ROUND((A21-$C$2-210)/365,0)</f>
        <v>6</v>
      </c>
      <c r="D21" s="0" t="n">
        <f aca="false">ROUND((A21-$D$2-210)/365,0)</f>
        <v>3</v>
      </c>
      <c r="E21" s="2" t="n">
        <v>55008</v>
      </c>
      <c r="F21" s="2" t="n">
        <f aca="false">IF(ROUND(E21*0.14/12,0)+J20&gt;10000,10000-J20,ROUND(E21*0.14/12,0))</f>
        <v>642</v>
      </c>
      <c r="G21" s="2" t="n">
        <f aca="false">IF((F21*0.5)&gt;(E21/12*0.04),E21/12*0.04*0.5,F21*0.5*0.5)</f>
        <v>91.68</v>
      </c>
      <c r="H21" s="2" t="n">
        <f aca="false">N20*$H$1/12</f>
        <v>116.614375</v>
      </c>
      <c r="I21" s="2" t="n">
        <v>484.55</v>
      </c>
      <c r="J21" s="2" t="n">
        <f aca="false">+F21</f>
        <v>642</v>
      </c>
      <c r="K21" s="2" t="n">
        <f aca="false">K20+F21</f>
        <v>10025</v>
      </c>
      <c r="L21" s="2" t="n">
        <f aca="false">+L20+G21</f>
        <v>606.7175</v>
      </c>
      <c r="M21" s="2" t="n">
        <f aca="false">IF(I21=0,M20+H21,M20+I21)</f>
        <v>2247.95</v>
      </c>
      <c r="N21" s="2" t="n">
        <f aca="false">IF(I21=0,N20+F21+G21+H21,N20+F21+G21+I21)</f>
        <v>12879.6675</v>
      </c>
      <c r="P21" s="12" t="n">
        <f aca="false">I21/(N20*(A21-A20)/365)</f>
        <v>0.489235180814627</v>
      </c>
      <c r="Q21" s="12" t="n">
        <f aca="false">M21/($N$5*(A21-$A$5)/365)</f>
        <v>3.09641997252664</v>
      </c>
    </row>
    <row r="22" customFormat="false" ht="12.75" hidden="false" customHeight="false" outlineLevel="0" collapsed="false">
      <c r="A22" s="1" t="n">
        <v>36219</v>
      </c>
      <c r="B22" s="0" t="n">
        <f aca="false">ROUND((A22-$B$2-210)/365,0)</f>
        <v>31</v>
      </c>
      <c r="C22" s="0" t="n">
        <f aca="false">ROUND((A22-$C$2-210)/365,0)</f>
        <v>6</v>
      </c>
      <c r="D22" s="0" t="n">
        <f aca="false">ROUND((A22-$D$2-210)/365,0)</f>
        <v>4</v>
      </c>
      <c r="E22" s="2" t="n">
        <v>61000</v>
      </c>
      <c r="F22" s="2" t="n">
        <f aca="false">IF(ROUND(E22*0.14/12,0)+J21&gt;10000,10000-J21,ROUND(E22*0.14/12,0))</f>
        <v>712</v>
      </c>
      <c r="G22" s="2" t="n">
        <f aca="false">IF((F22*0.5)&gt;(E22/12*0.04),E22/12*0.04*0.5,F22*0.5*0.5)</f>
        <v>101.666666666667</v>
      </c>
      <c r="H22" s="2" t="n">
        <f aca="false">N21*$H$1/12</f>
        <v>128.796675</v>
      </c>
      <c r="I22" s="2" t="n">
        <v>148.58</v>
      </c>
      <c r="J22" s="2" t="n">
        <f aca="false">+J21+F22</f>
        <v>1354</v>
      </c>
      <c r="K22" s="2" t="n">
        <f aca="false">K21+F22</f>
        <v>10737</v>
      </c>
      <c r="L22" s="2" t="n">
        <f aca="false">+L21+G22</f>
        <v>708.384166666667</v>
      </c>
      <c r="M22" s="2" t="n">
        <f aca="false">IF(I22=0,M21+H22,M21+I22)</f>
        <v>2396.53</v>
      </c>
      <c r="N22" s="2" t="n">
        <f aca="false">IF(I22=0,N21+F22+G22+H22,N21+F22+G22+I22)</f>
        <v>13841.9141666667</v>
      </c>
      <c r="P22" s="12" t="n">
        <f aca="false">I22/(N21*(A22-A21)/365)</f>
        <v>0.150380157606664</v>
      </c>
      <c r="Q22" s="12" t="n">
        <f aca="false">M22/($N$5*(A22-$A$5)/365)</f>
        <v>3.12195186803146</v>
      </c>
    </row>
    <row r="23" customFormat="false" ht="12.75" hidden="false" customHeight="false" outlineLevel="0" collapsed="false">
      <c r="A23" s="1" t="n">
        <v>36250</v>
      </c>
      <c r="B23" s="0" t="n">
        <f aca="false">ROUND((A23-$B$2-210)/365,0)</f>
        <v>31</v>
      </c>
      <c r="C23" s="0" t="n">
        <f aca="false">ROUND((A23-$C$2-210)/365,0)</f>
        <v>6</v>
      </c>
      <c r="D23" s="0" t="n">
        <f aca="false">ROUND((A23-$D$2-210)/365,0)</f>
        <v>4</v>
      </c>
      <c r="E23" s="2" t="n">
        <v>61000</v>
      </c>
      <c r="F23" s="2" t="n">
        <f aca="false">IF(ROUND(E23*0.14/12,0)+J22&gt;10000,10000-J22,ROUND(E23*0.14/12,0))</f>
        <v>712</v>
      </c>
      <c r="G23" s="2" t="n">
        <f aca="false">IF((F23*0.5)&gt;(E23/12*0.04),E23/12*0.04*0.5,F23*0.5*0.5)</f>
        <v>101.666666666667</v>
      </c>
      <c r="H23" s="2" t="n">
        <f aca="false">N22*$H$1/12</f>
        <v>138.419141666667</v>
      </c>
      <c r="I23" s="2" t="n">
        <v>148.59</v>
      </c>
      <c r="J23" s="2" t="n">
        <f aca="false">+J22+F23</f>
        <v>2066</v>
      </c>
      <c r="K23" s="2" t="n">
        <f aca="false">K22+F23</f>
        <v>11449</v>
      </c>
      <c r="L23" s="2" t="n">
        <f aca="false">+L22+G23</f>
        <v>810.050833333334</v>
      </c>
      <c r="M23" s="2" t="n">
        <f aca="false">IF(I23=0,M22+H23,M22+I23)</f>
        <v>2545.12</v>
      </c>
      <c r="N23" s="2" t="n">
        <f aca="false">IF(I23=0,N22+F23+G23+H23,N22+F23+G23+I23)</f>
        <v>14804.1708333333</v>
      </c>
      <c r="P23" s="12" t="n">
        <f aca="false">I23/(N22*(A23-A22)/365)</f>
        <v>0.126393459624822</v>
      </c>
      <c r="Q23" s="12" t="n">
        <f aca="false">M23/($N$5*(A23-$A$5)/365)</f>
        <v>3.12761993259736</v>
      </c>
    </row>
    <row r="24" customFormat="false" ht="12.75" hidden="false" customHeight="false" outlineLevel="0" collapsed="false">
      <c r="A24" s="1" t="n">
        <v>36280</v>
      </c>
      <c r="B24" s="0" t="n">
        <f aca="false">ROUND((A24-$B$2-210)/365,0)</f>
        <v>32</v>
      </c>
      <c r="C24" s="0" t="n">
        <f aca="false">ROUND((A24-$C$2-210)/365,0)</f>
        <v>7</v>
      </c>
      <c r="D24" s="0" t="n">
        <f aca="false">ROUND((A24-$D$2-210)/365,0)</f>
        <v>4</v>
      </c>
      <c r="E24" s="2" t="n">
        <v>61000</v>
      </c>
      <c r="F24" s="2" t="n">
        <f aca="false">IF(ROUND(E24*0.14/12,0)+J23&gt;10000,10000-J23,ROUND(E24*0.14/12,0))</f>
        <v>712</v>
      </c>
      <c r="G24" s="2" t="n">
        <f aca="false">IF((F24*0.5)&gt;(E24/12*0.04),E24/12*0.04*0.5,F24*0.5*0.5)</f>
        <v>101.666666666667</v>
      </c>
      <c r="H24" s="2" t="n">
        <f aca="false">N23*$H$1/12</f>
        <v>148.041708333333</v>
      </c>
      <c r="I24" s="2" t="n">
        <v>288.99</v>
      </c>
      <c r="J24" s="2" t="n">
        <f aca="false">+J23+F24</f>
        <v>2778</v>
      </c>
      <c r="K24" s="2" t="n">
        <f aca="false">K23+F24</f>
        <v>12161</v>
      </c>
      <c r="L24" s="2" t="n">
        <f aca="false">+L23+G24</f>
        <v>911.7175</v>
      </c>
      <c r="M24" s="2" t="n">
        <f aca="false">IF(I24=0,M23+H24,M23+I24)</f>
        <v>2834.11</v>
      </c>
      <c r="N24" s="2" t="n">
        <f aca="false">IF(I24=0,N23+F24+G24+H24,N23+F24+G24+I24)</f>
        <v>15906.8275</v>
      </c>
      <c r="P24" s="12" t="n">
        <f aca="false">I24/(N23*(A24-A23)/365)</f>
        <v>0.237503676469554</v>
      </c>
      <c r="Q24" s="12" t="n">
        <f aca="false">M24/($N$5*(A24-$A$5)/365)</f>
        <v>3.30167198087523</v>
      </c>
    </row>
    <row r="25" customFormat="false" ht="12.75" hidden="false" customHeight="false" outlineLevel="0" collapsed="false">
      <c r="A25" s="1" t="n">
        <v>36311</v>
      </c>
      <c r="B25" s="0" t="n">
        <f aca="false">ROUND((A25-$B$2-210)/365,0)</f>
        <v>32</v>
      </c>
      <c r="C25" s="0" t="n">
        <f aca="false">ROUND((A25-$C$2-210)/365,0)</f>
        <v>7</v>
      </c>
      <c r="D25" s="0" t="n">
        <f aca="false">ROUND((A25-$D$2-210)/365,0)</f>
        <v>4</v>
      </c>
      <c r="E25" s="2" t="n">
        <v>61000</v>
      </c>
      <c r="F25" s="2" t="n">
        <f aca="false">IF(ROUND(E25*0.14/12,0)+J24&gt;10000,10000-J24,ROUND(E25*0.14/12,0))</f>
        <v>712</v>
      </c>
      <c r="G25" s="2" t="n">
        <f aca="false">IF((F25*0.5)&gt;(E25/12*0.04),E25/12*0.04*0.5,F25*0.5*0.5)</f>
        <v>101.666666666667</v>
      </c>
      <c r="H25" s="2" t="n">
        <f aca="false">N24*$H$1/12</f>
        <v>159.068275</v>
      </c>
      <c r="I25" s="2" t="n">
        <v>426.14</v>
      </c>
      <c r="J25" s="2" t="n">
        <f aca="false">+J24+F25</f>
        <v>3490</v>
      </c>
      <c r="K25" s="2" t="n">
        <f aca="false">K24+F25</f>
        <v>12873</v>
      </c>
      <c r="L25" s="2" t="n">
        <f aca="false">+L24+G25</f>
        <v>1013.38416666667</v>
      </c>
      <c r="M25" s="2" t="n">
        <f aca="false">IF(I25=0,M24+H25,M24+I25)</f>
        <v>3260.25</v>
      </c>
      <c r="N25" s="2" t="n">
        <f aca="false">IF(I25=0,N24+F25+G25+H25,N24+F25+G25+I25)</f>
        <v>17146.6341666667</v>
      </c>
      <c r="P25" s="12" t="n">
        <f aca="false">I25/(N24*(A25-A24)/365)</f>
        <v>0.315427751932916</v>
      </c>
      <c r="Q25" s="12" t="n">
        <f aca="false">M25/($N$5*(A25-$A$5)/365)</f>
        <v>3.60446123509741</v>
      </c>
    </row>
    <row r="26" customFormat="false" ht="12.75" hidden="false" customHeight="false" outlineLevel="0" collapsed="false">
      <c r="A26" s="1" t="n">
        <v>36341</v>
      </c>
      <c r="B26" s="0" t="n">
        <f aca="false">ROUND((A26-$B$2-210)/365,0)</f>
        <v>32</v>
      </c>
      <c r="C26" s="0" t="n">
        <f aca="false">ROUND((A26-$C$2-210)/365,0)</f>
        <v>7</v>
      </c>
      <c r="D26" s="0" t="n">
        <f aca="false">ROUND((A26-$D$2-210)/365,0)</f>
        <v>4</v>
      </c>
      <c r="E26" s="2" t="n">
        <v>61000</v>
      </c>
      <c r="F26" s="2" t="n">
        <f aca="false">IF(ROUND(E26*0.14/12,0)+J25&gt;10000,10000-J25,ROUND(E26*0.14/12,0))</f>
        <v>712</v>
      </c>
      <c r="G26" s="2" t="n">
        <f aca="false">IF((F26*0.5)&gt;(E26/12*0.04),E26/12*0.04*0.5,F26*0.5*0.5)</f>
        <v>101.666666666667</v>
      </c>
      <c r="H26" s="2" t="n">
        <f aca="false">N25*$H$1/12</f>
        <v>171.466341666667</v>
      </c>
      <c r="I26" s="2" t="n">
        <v>426.14</v>
      </c>
      <c r="J26" s="2" t="n">
        <f aca="false">+J25+F26</f>
        <v>4202</v>
      </c>
      <c r="K26" s="2" t="n">
        <f aca="false">K25+F26</f>
        <v>13585</v>
      </c>
      <c r="L26" s="2" t="n">
        <f aca="false">+L25+G26</f>
        <v>1115.05083333333</v>
      </c>
      <c r="M26" s="2" t="n">
        <f aca="false">IF(I26=0,M25+H26,M25+I26)</f>
        <v>3686.39</v>
      </c>
      <c r="N26" s="2" t="n">
        <f aca="false">IF(I26=0,N25+F26+G26+H26,N25+F26+G26+I26)</f>
        <v>18386.4408333333</v>
      </c>
      <c r="P26" s="12" t="n">
        <f aca="false">I26/(N25*(A26-A25)/365)</f>
        <v>0.302374406716654</v>
      </c>
      <c r="Q26" s="12" t="n">
        <f aca="false">M26/($N$5*(A26-$A$5)/365)</f>
        <v>3.88395004531888</v>
      </c>
    </row>
    <row r="27" customFormat="false" ht="12.75" hidden="false" customHeight="false" outlineLevel="0" collapsed="false">
      <c r="A27" s="1" t="n">
        <v>36372</v>
      </c>
      <c r="B27" s="0" t="n">
        <f aca="false">ROUND((A27-$B$2-210)/365,0)</f>
        <v>32</v>
      </c>
      <c r="C27" s="0" t="n">
        <f aca="false">ROUND((A27-$C$2-210)/365,0)</f>
        <v>7</v>
      </c>
      <c r="D27" s="0" t="n">
        <f aca="false">ROUND((A27-$D$2-210)/365,0)</f>
        <v>4</v>
      </c>
      <c r="E27" s="2" t="n">
        <v>61000</v>
      </c>
      <c r="F27" s="2" t="n">
        <f aca="false">IF(ROUND(E27*0.14/12,0)+J26&gt;10000,10000-J26,ROUND(E27*0.14/12,0))</f>
        <v>712</v>
      </c>
      <c r="G27" s="2" t="n">
        <f aca="false">IF((F27*0.5)&gt;(E27/12*0.04),E27/12*0.04*0.5,F27*0.5*0.5)</f>
        <v>101.666666666667</v>
      </c>
      <c r="H27" s="2" t="n">
        <f aca="false">N26*$H$1/12</f>
        <v>183.864408333333</v>
      </c>
      <c r="I27" s="2" t="n">
        <v>426.14</v>
      </c>
      <c r="J27" s="2" t="n">
        <f aca="false">+J26+F27</f>
        <v>4914</v>
      </c>
      <c r="K27" s="2" t="n">
        <f aca="false">K26+F27</f>
        <v>14297</v>
      </c>
      <c r="L27" s="2" t="n">
        <f aca="false">+L26+G27</f>
        <v>1216.7175</v>
      </c>
      <c r="M27" s="2" t="n">
        <f aca="false">IF(I27=0,M26+H27,M26+I27)</f>
        <v>4112.53</v>
      </c>
      <c r="N27" s="2" t="n">
        <f aca="false">IF(I27=0,N26+F27+G27+H27,N26+F27+G27+I27)</f>
        <v>19626.2475</v>
      </c>
      <c r="P27" s="12" t="n">
        <f aca="false">I27/(N26*(A27-A26)/365)</f>
        <v>0.272888857837749</v>
      </c>
      <c r="Q27" s="12" t="n">
        <f aca="false">M27/($N$5*(A27-$A$5)/365)</f>
        <v>4.13214921806825</v>
      </c>
    </row>
    <row r="28" customFormat="false" ht="12.75" hidden="false" customHeight="false" outlineLevel="0" collapsed="false">
      <c r="A28" s="1" t="n">
        <v>36403</v>
      </c>
      <c r="B28" s="0" t="n">
        <f aca="false">ROUND((A28-$B$2-210)/365,0)</f>
        <v>32</v>
      </c>
      <c r="C28" s="0" t="n">
        <f aca="false">ROUND((A28-$C$2-210)/365,0)</f>
        <v>7</v>
      </c>
      <c r="D28" s="0" t="n">
        <f aca="false">ROUND((A28-$D$2-210)/365,0)</f>
        <v>4</v>
      </c>
      <c r="E28" s="2" t="n">
        <v>61000</v>
      </c>
      <c r="F28" s="2" t="n">
        <f aca="false">IF(ROUND(E28*0.14/12,0)+J27&gt;10000,10000-J27,ROUND(E28*0.14/12,0))</f>
        <v>712</v>
      </c>
      <c r="G28" s="2" t="n">
        <f aca="false">IF((F28*0.5)&gt;(E28/12*0.04),E28/12*0.04*0.5,F28*0.5*0.5)</f>
        <v>101.666666666667</v>
      </c>
      <c r="H28" s="2" t="n">
        <f aca="false">N27*$H$1/12</f>
        <v>196.262475</v>
      </c>
      <c r="I28" s="2" t="n">
        <v>1043.33</v>
      </c>
      <c r="J28" s="2" t="n">
        <f aca="false">+J27+F28</f>
        <v>5626</v>
      </c>
      <c r="K28" s="2" t="n">
        <f aca="false">K27+F28</f>
        <v>15009</v>
      </c>
      <c r="L28" s="2" t="n">
        <f aca="false">+L27+G28</f>
        <v>1318.38416666667</v>
      </c>
      <c r="M28" s="2" t="n">
        <f aca="false">IF(I28=0,M27+H28,M27+I28)</f>
        <v>5155.86</v>
      </c>
      <c r="N28" s="2" t="n">
        <f aca="false">IF(I28=0,N27+F28+G28+H28,N27+F28+G28+I28)</f>
        <v>21483.2441666667</v>
      </c>
      <c r="P28" s="12" t="n">
        <f aca="false">I28/(N27*(A28-A27)/365)</f>
        <v>0.62591533887661</v>
      </c>
      <c r="Q28" s="12" t="n">
        <f aca="false">M28/($N$5*(A28-$A$5)/365)</f>
        <v>4.9510363062352</v>
      </c>
    </row>
    <row r="29" customFormat="false" ht="12.75" hidden="false" customHeight="false" outlineLevel="0" collapsed="false">
      <c r="A29" s="1" t="n">
        <v>36433</v>
      </c>
      <c r="B29" s="0" t="n">
        <f aca="false">ROUND((A29-$B$2-210)/365,0)</f>
        <v>32</v>
      </c>
      <c r="C29" s="0" t="n">
        <f aca="false">ROUND((A29-$C$2-210)/365,0)</f>
        <v>7</v>
      </c>
      <c r="D29" s="0" t="n">
        <f aca="false">ROUND((A29-$D$2-210)/365,0)</f>
        <v>4</v>
      </c>
      <c r="E29" s="2" t="n">
        <v>61000</v>
      </c>
      <c r="F29" s="2" t="n">
        <f aca="false">IF(ROUND(E29*0.14/12,0)+J28&gt;10000,10000-J28,ROUND(E29*0.14/12,0))</f>
        <v>712</v>
      </c>
      <c r="G29" s="2" t="n">
        <f aca="false">IF((F29*0.5)&gt;(E29/12*0.04),E29/12*0.04*0.5,F29*0.5*0.5)</f>
        <v>101.666666666667</v>
      </c>
      <c r="H29" s="2" t="n">
        <f aca="false">N28*$H$1/12</f>
        <v>214.832441666667</v>
      </c>
      <c r="I29" s="2" t="n">
        <v>1043.33</v>
      </c>
      <c r="J29" s="2" t="n">
        <f aca="false">+J28+F29</f>
        <v>6338</v>
      </c>
      <c r="K29" s="2" t="n">
        <f aca="false">K28+F29</f>
        <v>15721</v>
      </c>
      <c r="L29" s="2" t="n">
        <f aca="false">+L28+G29</f>
        <v>1420.05083333333</v>
      </c>
      <c r="M29" s="2" t="n">
        <f aca="false">IF(I29=0,M28+H29,M28+I29)</f>
        <v>6199.19</v>
      </c>
      <c r="N29" s="2" t="n">
        <f aca="false">IF(I29=0,N28+F29+G29+H29,N28+F29+G29+I29)</f>
        <v>23340.2408333333</v>
      </c>
      <c r="P29" s="12" t="n">
        <f aca="false">I29/(N28*(A29-A28)/365)</f>
        <v>0.590872041245478</v>
      </c>
      <c r="Q29" s="12" t="n">
        <f aca="false">M29/($N$5*(A29-$A$5)/365)</f>
        <v>5.70827808471455</v>
      </c>
    </row>
    <row r="30" customFormat="false" ht="12.75" hidden="false" customHeight="false" outlineLevel="0" collapsed="false">
      <c r="A30" s="1" t="n">
        <v>36464</v>
      </c>
      <c r="B30" s="0" t="n">
        <f aca="false">ROUND((A30-$B$2-210)/365,0)</f>
        <v>32</v>
      </c>
      <c r="C30" s="0" t="n">
        <f aca="false">ROUND((A30-$C$2-210)/365,0)</f>
        <v>7</v>
      </c>
      <c r="D30" s="0" t="n">
        <f aca="false">ROUND((A30-$D$2-210)/365,0)</f>
        <v>4</v>
      </c>
      <c r="E30" s="2" t="n">
        <v>61000</v>
      </c>
      <c r="F30" s="2" t="n">
        <f aca="false">IF(ROUND(E30*0.14/12,0)+J29&gt;10000,10000-J29,ROUND(E30*0.14/12,0))</f>
        <v>712</v>
      </c>
      <c r="G30" s="2" t="n">
        <f aca="false">IF((F30*0.5)&gt;(E30/12*0.04),E30/12*0.04*0.5,F30*0.5*0.5)</f>
        <v>101.666666666667</v>
      </c>
      <c r="H30" s="2" t="n">
        <f aca="false">N29*$H$1/12</f>
        <v>233.402408333333</v>
      </c>
      <c r="I30" s="2" t="n">
        <v>1043.33</v>
      </c>
      <c r="J30" s="2" t="n">
        <f aca="false">+J29+F30</f>
        <v>7050</v>
      </c>
      <c r="K30" s="2" t="n">
        <f aca="false">K29+F30</f>
        <v>16433</v>
      </c>
      <c r="L30" s="2" t="n">
        <f aca="false">+L29+G30</f>
        <v>1521.7175</v>
      </c>
      <c r="M30" s="2" t="n">
        <f aca="false">IF(I30=0,M29+H30,M29+I30)</f>
        <v>7242.52</v>
      </c>
      <c r="N30" s="2" t="n">
        <f aca="false">IF(I30=0,N29+F30+G30+H30,N29+F30+G30+I30)</f>
        <v>25197.2375</v>
      </c>
      <c r="P30" s="12" t="n">
        <f aca="false">I30/(N29*(A30-A29)/365)</f>
        <v>0.526317163672742</v>
      </c>
      <c r="Q30" s="12" t="n">
        <f aca="false">M30/($N$5*(A30-$A$5)/365)</f>
        <v>6.39732009108883</v>
      </c>
    </row>
    <row r="31" customFormat="false" ht="12.75" hidden="false" customHeight="false" outlineLevel="0" collapsed="false">
      <c r="A31" s="1" t="n">
        <v>36494</v>
      </c>
      <c r="B31" s="0" t="n">
        <f aca="false">ROUND((A31-$B$2-210)/365,0)</f>
        <v>32</v>
      </c>
      <c r="C31" s="0" t="n">
        <f aca="false">ROUND((A31-$C$2-210)/365,0)</f>
        <v>7</v>
      </c>
      <c r="D31" s="0" t="n">
        <f aca="false">ROUND((A31-$D$2-210)/365,0)</f>
        <v>4</v>
      </c>
      <c r="E31" s="2" t="n">
        <v>61000</v>
      </c>
      <c r="F31" s="2" t="n">
        <f aca="false">IF(ROUND(E31*0.14/12,0)+J30&gt;10000,10000-J30,ROUND(E31*0.14/12,0))</f>
        <v>712</v>
      </c>
      <c r="G31" s="2" t="n">
        <f aca="false">IF((F31*0.5)&gt;(E31/12*0.04),E31/12*0.04*0.5,F31*0.5*0.5)</f>
        <v>101.666666666667</v>
      </c>
      <c r="H31" s="2" t="n">
        <f aca="false">N30*$H$1/12</f>
        <v>251.972375</v>
      </c>
      <c r="I31" s="2" t="n">
        <v>1043.33</v>
      </c>
      <c r="J31" s="2" t="n">
        <f aca="false">+J30+F31</f>
        <v>7762</v>
      </c>
      <c r="K31" s="2" t="n">
        <f aca="false">K30+F31</f>
        <v>17145</v>
      </c>
      <c r="L31" s="2" t="n">
        <f aca="false">+L30+G31</f>
        <v>1623.38416666667</v>
      </c>
      <c r="M31" s="2" t="n">
        <f aca="false">IF(I31=0,M30+H31,M30+I31)</f>
        <v>8285.85</v>
      </c>
      <c r="N31" s="2" t="n">
        <f aca="false">IF(I31=0,N30+F31+G31+H31,N30+F31+G31+I31)</f>
        <v>27054.2341666667</v>
      </c>
      <c r="P31" s="12" t="n">
        <f aca="false">I31/(N30*(A31-A30)/365)</f>
        <v>0.503779366025079</v>
      </c>
      <c r="Q31" s="12" t="n">
        <f aca="false">M31/($N$5*(A31-$A$5)/365)</f>
        <v>7.04131248646723</v>
      </c>
    </row>
    <row r="32" customFormat="false" ht="12.75" hidden="false" customHeight="false" outlineLevel="0" collapsed="false">
      <c r="A32" s="1" t="n">
        <v>36525</v>
      </c>
      <c r="B32" s="0" t="n">
        <f aca="false">ROUND((A32-$B$2-210)/365,0)</f>
        <v>32</v>
      </c>
      <c r="C32" s="0" t="n">
        <f aca="false">ROUND((A32-$C$2-210)/365,0)</f>
        <v>7</v>
      </c>
      <c r="D32" s="0" t="n">
        <f aca="false">ROUND((A32-$D$2-210)/365,0)</f>
        <v>4</v>
      </c>
      <c r="E32" s="2" t="n">
        <v>61000</v>
      </c>
      <c r="F32" s="2" t="n">
        <f aca="false">IF(ROUND(E32*0.14/12,0)+J31&gt;10000,10000-J31,ROUND(E32*0.14/12,0))</f>
        <v>712</v>
      </c>
      <c r="G32" s="2" t="n">
        <f aca="false">IF((F32*0.5)&gt;(E32/12*0.04),E32/12*0.04*0.5,F32*0.5*0.5)</f>
        <v>101.666666666667</v>
      </c>
      <c r="H32" s="2" t="n">
        <f aca="false">N31*$H$1/12</f>
        <v>270.542341666667</v>
      </c>
      <c r="J32" s="2" t="n">
        <f aca="false">+J31+F32</f>
        <v>8474</v>
      </c>
      <c r="K32" s="2" t="n">
        <f aca="false">K31+F32</f>
        <v>17857</v>
      </c>
      <c r="L32" s="2" t="n">
        <f aca="false">+L31+G32</f>
        <v>1725.05083333333</v>
      </c>
      <c r="M32" s="2" t="n">
        <f aca="false">IF(I32=0,M31+H32,M31+I32)</f>
        <v>8556.39234166667</v>
      </c>
      <c r="N32" s="2" t="n">
        <f aca="false">IF(I32=0,N31+F32+G32+H32,N31+F32+G32+I32)</f>
        <v>28138.443175</v>
      </c>
    </row>
    <row r="33" customFormat="false" ht="12.75" hidden="false" customHeight="false" outlineLevel="0" collapsed="false">
      <c r="A33" s="1" t="n">
        <v>36556</v>
      </c>
      <c r="B33" s="0" t="n">
        <f aca="false">ROUND((A33-$B$2-210)/365,0)</f>
        <v>32</v>
      </c>
      <c r="C33" s="0" t="n">
        <f aca="false">ROUND((A33-$C$2-210)/365,0)</f>
        <v>7</v>
      </c>
      <c r="D33" s="0" t="n">
        <f aca="false">ROUND((A33-$D$2-210)/365,0)</f>
        <v>4</v>
      </c>
      <c r="E33" s="2" t="n">
        <v>61000</v>
      </c>
      <c r="F33" s="2" t="n">
        <f aca="false">IF(ROUND(E33*0.15/12,0)+J32&gt;10000,10000-J32,ROUND(E33*0.15/12,0))</f>
        <v>763</v>
      </c>
      <c r="G33" s="2" t="n">
        <f aca="false">IF((F33*0.5)&gt;(E33/12*0.06),E33/12*0.06*0.5,F33*0.5*0.5)</f>
        <v>152.5</v>
      </c>
      <c r="H33" s="2" t="n">
        <f aca="false">N32*$H$1/12</f>
        <v>281.38443175</v>
      </c>
      <c r="J33" s="2" t="n">
        <f aca="false">+F33</f>
        <v>763</v>
      </c>
      <c r="K33" s="2" t="n">
        <f aca="false">K32+F33</f>
        <v>18620</v>
      </c>
      <c r="L33" s="2" t="n">
        <f aca="false">+L32+G33</f>
        <v>1877.55083333333</v>
      </c>
      <c r="M33" s="2" t="n">
        <f aca="false">IF(I33=0,M32+H33,M32+I33)</f>
        <v>8837.77677341667</v>
      </c>
      <c r="N33" s="2" t="n">
        <f aca="false">IF(I33=0,N32+F33+G33+H33,N32+F33+G33+I33)</f>
        <v>29335.32760675</v>
      </c>
    </row>
    <row r="34" customFormat="false" ht="12.75" hidden="false" customHeight="false" outlineLevel="0" collapsed="false">
      <c r="A34" s="1" t="n">
        <v>36585</v>
      </c>
      <c r="B34" s="0" t="n">
        <f aca="false">ROUND((A34-$B$2-210)/365,0)</f>
        <v>32</v>
      </c>
      <c r="C34" s="0" t="n">
        <f aca="false">ROUND((A34-$C$2-210)/365,0)</f>
        <v>7</v>
      </c>
      <c r="D34" s="0" t="n">
        <f aca="false">ROUND((A34-$D$2-210)/365,0)</f>
        <v>5</v>
      </c>
      <c r="E34" s="2" t="n">
        <v>64000</v>
      </c>
      <c r="F34" s="2" t="n">
        <f aca="false">IF(ROUND(E34*0.15/12,0)+J33&gt;10000,10000-J33,ROUND(E34*0.15/12,0))</f>
        <v>800</v>
      </c>
      <c r="G34" s="2" t="n">
        <f aca="false">IF((F34*0.5)&gt;(E34/12*0.06),E34/12*0.06*0.5,F34*0.5*0.5)</f>
        <v>160</v>
      </c>
      <c r="H34" s="2" t="n">
        <f aca="false">N33*$H$1/12</f>
        <v>293.3532760675</v>
      </c>
      <c r="J34" s="2" t="n">
        <f aca="false">+J33+F34</f>
        <v>1563</v>
      </c>
      <c r="K34" s="2" t="n">
        <f aca="false">K33+F34</f>
        <v>19420</v>
      </c>
      <c r="L34" s="2" t="n">
        <f aca="false">+L33+G34</f>
        <v>2037.55083333333</v>
      </c>
      <c r="M34" s="2" t="n">
        <f aca="false">IF(I34=0,M33+H34,M33+I34)</f>
        <v>9131.13004948417</v>
      </c>
      <c r="N34" s="2" t="n">
        <f aca="false">IF(I34=0,N33+F34+G34+H34,N33+F34+G34+I34)</f>
        <v>30588.6808828175</v>
      </c>
    </row>
    <row r="35" customFormat="false" ht="12.75" hidden="false" customHeight="false" outlineLevel="0" collapsed="false">
      <c r="A35" s="1" t="n">
        <v>36616</v>
      </c>
      <c r="B35" s="0" t="n">
        <f aca="false">ROUND((A35-$B$2-210)/365,0)</f>
        <v>32</v>
      </c>
      <c r="C35" s="0" t="n">
        <f aca="false">ROUND((A35-$C$2-210)/365,0)</f>
        <v>7</v>
      </c>
      <c r="D35" s="0" t="n">
        <f aca="false">ROUND((A35-$D$2-210)/365,0)</f>
        <v>5</v>
      </c>
      <c r="E35" s="2" t="n">
        <v>64000</v>
      </c>
      <c r="F35" s="2" t="n">
        <f aca="false">IF(ROUND(E35*0.15/12,0)+J34&gt;10000,10000-J34,ROUND(E35*0.15/12,0))</f>
        <v>800</v>
      </c>
      <c r="G35" s="2" t="n">
        <f aca="false">IF((F35*0.5)&gt;(E35/12*0.06),E35/12*0.06*0.5,F35*0.5*0.5)</f>
        <v>160</v>
      </c>
      <c r="H35" s="2" t="n">
        <f aca="false">N34*$H$1/12</f>
        <v>305.886808828175</v>
      </c>
      <c r="J35" s="2" t="n">
        <f aca="false">+J34+F35</f>
        <v>2363</v>
      </c>
      <c r="K35" s="2" t="n">
        <f aca="false">K34+F35</f>
        <v>20220</v>
      </c>
      <c r="L35" s="2" t="n">
        <f aca="false">+L34+G35</f>
        <v>2197.55083333333</v>
      </c>
      <c r="M35" s="2" t="n">
        <f aca="false">IF(I35=0,M34+H35,M34+I35)</f>
        <v>9437.01685831234</v>
      </c>
      <c r="N35" s="2" t="n">
        <f aca="false">IF(I35=0,N34+F35+G35+H35,N34+F35+G35+I35)</f>
        <v>31854.5676916457</v>
      </c>
    </row>
    <row r="36" customFormat="false" ht="12.75" hidden="false" customHeight="false" outlineLevel="0" collapsed="false">
      <c r="A36" s="1" t="n">
        <v>36646</v>
      </c>
      <c r="B36" s="0" t="n">
        <f aca="false">ROUND((A36-$B$2-210)/365,0)</f>
        <v>33</v>
      </c>
      <c r="C36" s="0" t="n">
        <f aca="false">ROUND((A36-$C$2-210)/365,0)</f>
        <v>8</v>
      </c>
      <c r="D36" s="0" t="n">
        <f aca="false">ROUND((A36-$D$2-210)/365,0)</f>
        <v>5</v>
      </c>
      <c r="E36" s="2" t="n">
        <v>64000</v>
      </c>
      <c r="F36" s="2" t="n">
        <f aca="false">IF(ROUND(E36*0.15/12,0)+J35&gt;10000,10000-J35,ROUND(E36*0.15/12,0))</f>
        <v>800</v>
      </c>
      <c r="G36" s="2" t="n">
        <f aca="false">IF((F36*0.5)&gt;(E36/12*0.06),E36/12*0.06*0.5,F36*0.5*0.5)</f>
        <v>160</v>
      </c>
      <c r="H36" s="2" t="n">
        <f aca="false">N35*$H$1/12</f>
        <v>318.545676916457</v>
      </c>
      <c r="J36" s="2" t="n">
        <f aca="false">+J35+F36</f>
        <v>3163</v>
      </c>
      <c r="K36" s="2" t="n">
        <f aca="false">K35+F36</f>
        <v>21020</v>
      </c>
      <c r="L36" s="2" t="n">
        <f aca="false">+L35+G36</f>
        <v>2357.55083333333</v>
      </c>
      <c r="M36" s="2" t="n">
        <f aca="false">IF(I36=0,M35+H36,M35+I36)</f>
        <v>9755.5625352288</v>
      </c>
      <c r="N36" s="2" t="n">
        <f aca="false">IF(I36=0,N35+F36+G36+H36,N35+F36+G36+I36)</f>
        <v>33133.1133685621</v>
      </c>
    </row>
    <row r="37" customFormat="false" ht="12.75" hidden="false" customHeight="false" outlineLevel="0" collapsed="false">
      <c r="A37" s="1" t="n">
        <v>36677</v>
      </c>
      <c r="B37" s="0" t="n">
        <f aca="false">ROUND((A37-$B$2-210)/365,0)</f>
        <v>33</v>
      </c>
      <c r="C37" s="0" t="n">
        <f aca="false">ROUND((A37-$C$2-210)/365,0)</f>
        <v>8</v>
      </c>
      <c r="D37" s="0" t="n">
        <f aca="false">ROUND((A37-$D$2-210)/365,0)</f>
        <v>5</v>
      </c>
      <c r="E37" s="2" t="n">
        <v>64000</v>
      </c>
      <c r="F37" s="2" t="n">
        <f aca="false">IF(ROUND(E37*0.15/12,0)+J36&gt;10000,10000-J36,ROUND(E37*0.15/12,0))</f>
        <v>800</v>
      </c>
      <c r="G37" s="2" t="n">
        <f aca="false">IF((F37*0.5)&gt;(E37/12*0.06),E37/12*0.06*0.5,F37*0.5*0.5)</f>
        <v>160</v>
      </c>
      <c r="H37" s="2" t="n">
        <f aca="false">N36*$H$1/12</f>
        <v>331.331133685621</v>
      </c>
      <c r="J37" s="2" t="n">
        <f aca="false">+J36+F37</f>
        <v>3963</v>
      </c>
      <c r="K37" s="2" t="n">
        <f aca="false">K36+F37</f>
        <v>21820</v>
      </c>
      <c r="L37" s="2" t="n">
        <f aca="false">+L36+G37</f>
        <v>2517.55083333333</v>
      </c>
      <c r="M37" s="2" t="n">
        <f aca="false">IF(I37=0,M36+H37,M36+I37)</f>
        <v>10086.8936689144</v>
      </c>
      <c r="N37" s="2" t="n">
        <f aca="false">IF(I37=0,N36+F37+G37+H37,N36+F37+G37+I37)</f>
        <v>34424.4445022478</v>
      </c>
    </row>
    <row r="38" customFormat="false" ht="12.75" hidden="false" customHeight="false" outlineLevel="0" collapsed="false">
      <c r="A38" s="1" t="n">
        <v>36707</v>
      </c>
      <c r="B38" s="0" t="n">
        <f aca="false">ROUND((A38-$B$2-210)/365,0)</f>
        <v>33</v>
      </c>
      <c r="C38" s="0" t="n">
        <f aca="false">ROUND((A38-$C$2-210)/365,0)</f>
        <v>8</v>
      </c>
      <c r="D38" s="0" t="n">
        <f aca="false">ROUND((A38-$D$2-210)/365,0)</f>
        <v>5</v>
      </c>
      <c r="E38" s="2" t="n">
        <v>64000</v>
      </c>
      <c r="F38" s="2" t="n">
        <f aca="false">IF(ROUND(E38*0.15/12,0)+J37&gt;10000,10000-J37,ROUND(E38*0.15/12,0))</f>
        <v>800</v>
      </c>
      <c r="G38" s="2" t="n">
        <f aca="false">IF((F38*0.5)&gt;(E38/12*0.06),E38/12*0.06*0.5,F38*0.5*0.5)</f>
        <v>160</v>
      </c>
      <c r="H38" s="2" t="n">
        <f aca="false">N37*$H$1/12</f>
        <v>344.244445022478</v>
      </c>
      <c r="J38" s="2" t="n">
        <f aca="false">+J37+F38</f>
        <v>4763</v>
      </c>
      <c r="K38" s="2" t="n">
        <f aca="false">K37+F38</f>
        <v>22620</v>
      </c>
      <c r="L38" s="2" t="n">
        <f aca="false">+L37+G38</f>
        <v>2677.55083333333</v>
      </c>
      <c r="M38" s="2" t="n">
        <f aca="false">IF(I38=0,M37+H38,M37+I38)</f>
        <v>10431.1381139369</v>
      </c>
      <c r="N38" s="2" t="n">
        <f aca="false">IF(I38=0,N37+F38+G38+H38,N37+F38+G38+I38)</f>
        <v>35728.6889472702</v>
      </c>
    </row>
    <row r="39" customFormat="false" ht="12.75" hidden="false" customHeight="false" outlineLevel="0" collapsed="false">
      <c r="A39" s="1" t="n">
        <v>36738</v>
      </c>
      <c r="B39" s="0" t="n">
        <f aca="false">ROUND((A39-$B$2-210)/365,0)</f>
        <v>33</v>
      </c>
      <c r="C39" s="0" t="n">
        <f aca="false">ROUND((A39-$C$2-210)/365,0)</f>
        <v>8</v>
      </c>
      <c r="D39" s="0" t="n">
        <f aca="false">ROUND((A39-$D$2-210)/365,0)</f>
        <v>5</v>
      </c>
      <c r="E39" s="2" t="n">
        <v>64000</v>
      </c>
      <c r="F39" s="2" t="n">
        <f aca="false">IF(ROUND(E39*0.15/12,0)+J38&gt;10000,10000-J38,ROUND(E39*0.15/12,0))</f>
        <v>800</v>
      </c>
      <c r="G39" s="2" t="n">
        <f aca="false">IF((F39*0.5)&gt;(E39/12*0.06),E39/12*0.06*0.5,F39*0.5*0.5)</f>
        <v>160</v>
      </c>
      <c r="H39" s="2" t="n">
        <f aca="false">N38*$H$1/12</f>
        <v>357.286889472702</v>
      </c>
      <c r="J39" s="2" t="n">
        <f aca="false">+J38+F39</f>
        <v>5563</v>
      </c>
      <c r="K39" s="2" t="n">
        <f aca="false">K38+F39</f>
        <v>23420</v>
      </c>
      <c r="L39" s="2" t="n">
        <f aca="false">+L38+G39</f>
        <v>2837.55083333333</v>
      </c>
      <c r="M39" s="2" t="n">
        <f aca="false">IF(I39=0,M38+H39,M38+I39)</f>
        <v>10788.4250034096</v>
      </c>
      <c r="N39" s="2" t="n">
        <f aca="false">IF(I39=0,N38+F39+G39+H39,N38+F39+G39+I39)</f>
        <v>37045.9758367429</v>
      </c>
    </row>
    <row r="40" customFormat="false" ht="12.75" hidden="false" customHeight="false" outlineLevel="0" collapsed="false">
      <c r="A40" s="1" t="n">
        <v>36769</v>
      </c>
      <c r="B40" s="0" t="n">
        <f aca="false">ROUND((A40-$B$2-210)/365,0)</f>
        <v>33</v>
      </c>
      <c r="C40" s="0" t="n">
        <f aca="false">ROUND((A40-$C$2-210)/365,0)</f>
        <v>8</v>
      </c>
      <c r="D40" s="0" t="n">
        <f aca="false">ROUND((A40-$D$2-210)/365,0)</f>
        <v>5</v>
      </c>
      <c r="E40" s="2" t="n">
        <v>64000</v>
      </c>
      <c r="F40" s="2" t="n">
        <f aca="false">IF(ROUND(E40*0.15/12,0)+J39&gt;10000,10000-J39,ROUND(E40*0.15/12,0))</f>
        <v>800</v>
      </c>
      <c r="G40" s="2" t="n">
        <f aca="false">IF((F40*0.5)&gt;(E40/12*0.06),E40/12*0.06*0.5,F40*0.5*0.5)</f>
        <v>160</v>
      </c>
      <c r="H40" s="2" t="n">
        <f aca="false">N39*$H$1/12</f>
        <v>370.459758367429</v>
      </c>
      <c r="J40" s="2" t="n">
        <f aca="false">+J39+F40</f>
        <v>6363</v>
      </c>
      <c r="K40" s="2" t="n">
        <f aca="false">K39+F40</f>
        <v>24220</v>
      </c>
      <c r="L40" s="2" t="n">
        <f aca="false">+L39+G40</f>
        <v>2997.55083333333</v>
      </c>
      <c r="M40" s="2" t="n">
        <f aca="false">IF(I40=0,M39+H40,M39+I40)</f>
        <v>11158.884761777</v>
      </c>
      <c r="N40" s="2" t="n">
        <f aca="false">IF(I40=0,N39+F40+G40+H40,N39+F40+G40+I40)</f>
        <v>38376.4355951104</v>
      </c>
    </row>
    <row r="41" customFormat="false" ht="12.75" hidden="false" customHeight="false" outlineLevel="0" collapsed="false">
      <c r="A41" s="1" t="n">
        <v>36799</v>
      </c>
      <c r="B41" s="0" t="n">
        <f aca="false">ROUND((A41-$B$2-210)/365,0)</f>
        <v>33</v>
      </c>
      <c r="C41" s="0" t="n">
        <f aca="false">ROUND((A41-$C$2-210)/365,0)</f>
        <v>8</v>
      </c>
      <c r="D41" s="0" t="n">
        <f aca="false">ROUND((A41-$D$2-210)/365,0)</f>
        <v>5</v>
      </c>
      <c r="E41" s="2" t="n">
        <v>64000</v>
      </c>
      <c r="F41" s="2" t="n">
        <f aca="false">IF(ROUND(E41*0.15/12,0)+J40&gt;10000,10000-J40,ROUND(E41*0.15/12,0))</f>
        <v>800</v>
      </c>
      <c r="G41" s="2" t="n">
        <f aca="false">IF((F41*0.5)&gt;(E41/12*0.06),E41/12*0.06*0.5,F41*0.5*0.5)</f>
        <v>160</v>
      </c>
      <c r="H41" s="2" t="n">
        <f aca="false">N40*$H$1/12</f>
        <v>383.764355951104</v>
      </c>
      <c r="J41" s="2" t="n">
        <f aca="false">+J40+F41</f>
        <v>7163</v>
      </c>
      <c r="K41" s="2" t="n">
        <f aca="false">K40+F41</f>
        <v>25020</v>
      </c>
      <c r="L41" s="2" t="n">
        <f aca="false">+L40+G41</f>
        <v>3157.55083333333</v>
      </c>
      <c r="M41" s="2" t="n">
        <f aca="false">IF(I41=0,M40+H41,M40+I41)</f>
        <v>11542.6491177281</v>
      </c>
      <c r="N41" s="2" t="n">
        <f aca="false">IF(I41=0,N40+F41+G41+H41,N40+F41+G41+I41)</f>
        <v>39720.1999510615</v>
      </c>
    </row>
    <row r="42" customFormat="false" ht="12.75" hidden="false" customHeight="false" outlineLevel="0" collapsed="false">
      <c r="A42" s="1" t="n">
        <v>36830</v>
      </c>
      <c r="B42" s="0" t="n">
        <f aca="false">ROUND((A42-$B$2-210)/365,0)</f>
        <v>33</v>
      </c>
      <c r="C42" s="0" t="n">
        <f aca="false">ROUND((A42-$C$2-210)/365,0)</f>
        <v>8</v>
      </c>
      <c r="D42" s="0" t="n">
        <f aca="false">ROUND((A42-$D$2-210)/365,0)</f>
        <v>5</v>
      </c>
      <c r="E42" s="2" t="n">
        <v>64000</v>
      </c>
      <c r="F42" s="2" t="n">
        <f aca="false">IF(ROUND(E42*0.15/12,0)+J41&gt;10000,10000-J41,ROUND(E42*0.15/12,0))</f>
        <v>800</v>
      </c>
      <c r="G42" s="2" t="n">
        <f aca="false">IF((F42*0.5)&gt;(E42/12*0.06),E42/12*0.06*0.5,F42*0.5*0.5)</f>
        <v>160</v>
      </c>
      <c r="H42" s="2" t="n">
        <f aca="false">N41*$H$1/12</f>
        <v>397.201999510615</v>
      </c>
      <c r="J42" s="2" t="n">
        <f aca="false">+J41+F42</f>
        <v>7963</v>
      </c>
      <c r="K42" s="2" t="n">
        <f aca="false">K41+F42</f>
        <v>25820</v>
      </c>
      <c r="L42" s="2" t="n">
        <f aca="false">+L41+G42</f>
        <v>3317.55083333333</v>
      </c>
      <c r="M42" s="2" t="n">
        <f aca="false">IF(I42=0,M41+H42,M41+I42)</f>
        <v>11939.8511172387</v>
      </c>
      <c r="N42" s="2" t="n">
        <f aca="false">IF(I42=0,N41+F42+G42+H42,N41+F42+G42+I42)</f>
        <v>41077.4019505721</v>
      </c>
    </row>
    <row r="43" customFormat="false" ht="12.75" hidden="false" customHeight="false" outlineLevel="0" collapsed="false">
      <c r="A43" s="1" t="n">
        <v>36860</v>
      </c>
      <c r="B43" s="0" t="n">
        <f aca="false">ROUND((A43-$B$2-210)/365,0)</f>
        <v>33</v>
      </c>
      <c r="C43" s="0" t="n">
        <f aca="false">ROUND((A43-$C$2-210)/365,0)</f>
        <v>8</v>
      </c>
      <c r="D43" s="0" t="n">
        <f aca="false">ROUND((A43-$D$2-210)/365,0)</f>
        <v>5</v>
      </c>
      <c r="E43" s="2" t="n">
        <v>64000</v>
      </c>
      <c r="F43" s="2" t="n">
        <f aca="false">IF(ROUND(E43*0.15/12,0)+J42&gt;10000,10000-J42,ROUND(E43*0.15/12,0))</f>
        <v>800</v>
      </c>
      <c r="G43" s="2" t="n">
        <f aca="false">IF((F43*0.5)&gt;(E43/12*0.06),E43/12*0.06*0.5,F43*0.5*0.5)</f>
        <v>160</v>
      </c>
      <c r="H43" s="2" t="n">
        <f aca="false">N42*$H$1/12</f>
        <v>410.774019505721</v>
      </c>
      <c r="J43" s="2" t="n">
        <f aca="false">+J42+F43</f>
        <v>8763</v>
      </c>
      <c r="K43" s="2" t="n">
        <f aca="false">K42+F43</f>
        <v>26620</v>
      </c>
      <c r="L43" s="2" t="n">
        <f aca="false">+L42+G43</f>
        <v>3477.55083333333</v>
      </c>
      <c r="M43" s="2" t="n">
        <f aca="false">IF(I43=0,M42+H43,M42+I43)</f>
        <v>12350.6251367445</v>
      </c>
      <c r="N43" s="2" t="n">
        <f aca="false">IF(I43=0,N42+F43+G43+H43,N42+F43+G43+I43)</f>
        <v>42448.1759700778</v>
      </c>
    </row>
    <row r="44" customFormat="false" ht="12.75" hidden="false" customHeight="false" outlineLevel="0" collapsed="false">
      <c r="A44" s="1" t="n">
        <v>36891</v>
      </c>
      <c r="B44" s="0" t="n">
        <f aca="false">ROUND((A44-$B$2-210)/365,0)</f>
        <v>33</v>
      </c>
      <c r="C44" s="0" t="n">
        <f aca="false">ROUND((A44-$C$2-210)/365,0)</f>
        <v>8</v>
      </c>
      <c r="D44" s="0" t="n">
        <f aca="false">ROUND((A44-$D$2-210)/365,0)</f>
        <v>5</v>
      </c>
      <c r="E44" s="2" t="n">
        <v>64000</v>
      </c>
      <c r="F44" s="2" t="n">
        <f aca="false">IF(ROUND(E44*0.15/12,0)+J43&gt;10000,10000-J43,ROUND(E44*0.15/12,0))</f>
        <v>800</v>
      </c>
      <c r="G44" s="2" t="n">
        <f aca="false">IF((F44*0.5)&gt;(E44/12*0.06),E44/12*0.06*0.5,F44*0.5*0.5)</f>
        <v>160</v>
      </c>
      <c r="H44" s="2" t="n">
        <f aca="false">N43*$H$1/12</f>
        <v>424.481759700778</v>
      </c>
      <c r="J44" s="2" t="n">
        <f aca="false">+J43+F44</f>
        <v>9563</v>
      </c>
      <c r="K44" s="2" t="n">
        <f aca="false">K43+F44</f>
        <v>27420</v>
      </c>
      <c r="L44" s="2" t="n">
        <f aca="false">+L43+G44</f>
        <v>3637.55083333333</v>
      </c>
      <c r="M44" s="2" t="n">
        <f aca="false">IF(I44=0,M43+H44,M43+I44)</f>
        <v>12775.1068964452</v>
      </c>
      <c r="N44" s="2" t="n">
        <f aca="false">IF(I44=0,N43+F44+G44+H44,N43+F44+G44+I44)</f>
        <v>43832.6577297786</v>
      </c>
    </row>
    <row r="45" customFormat="false" ht="12.75" hidden="false" customHeight="false" outlineLevel="0" collapsed="false">
      <c r="A45" s="1" t="n">
        <v>36922</v>
      </c>
      <c r="B45" s="0" t="n">
        <f aca="false">ROUND((A45-$B$2-210)/365,0)</f>
        <v>33</v>
      </c>
      <c r="C45" s="0" t="n">
        <f aca="false">ROUND((A45-$C$2-210)/365,0)</f>
        <v>8</v>
      </c>
      <c r="D45" s="0" t="n">
        <f aca="false">ROUND((A45-$D$2-210)/365,0)</f>
        <v>5</v>
      </c>
      <c r="E45" s="2" t="n">
        <v>64000</v>
      </c>
      <c r="F45" s="2" t="n">
        <f aca="false">IF(ROUND(E45*0.15/12,0)&gt;10500,10500-J44,ROUND(E45*0.15/12,0))</f>
        <v>800</v>
      </c>
      <c r="G45" s="2" t="n">
        <f aca="false">IF((F45*0.5)&gt;(E45/12*0.06),E45/12*0.06*0.5,F45*0.5*0.5)</f>
        <v>160</v>
      </c>
      <c r="H45" s="2" t="n">
        <f aca="false">N44*$H$1/12</f>
        <v>438.326577297786</v>
      </c>
      <c r="J45" s="2" t="n">
        <f aca="false">+F45</f>
        <v>800</v>
      </c>
      <c r="K45" s="2" t="n">
        <f aca="false">K44+F45</f>
        <v>28220</v>
      </c>
      <c r="L45" s="2" t="n">
        <f aca="false">+L44+G45</f>
        <v>3797.55083333333</v>
      </c>
      <c r="M45" s="2" t="n">
        <f aca="false">IF(I45=0,M44+H45,M44+I45)</f>
        <v>13213.433473743</v>
      </c>
      <c r="N45" s="2" t="n">
        <f aca="false">IF(I45=0,N44+F45+G45+H45,N44+F45+G45+I45)</f>
        <v>45230.9843070764</v>
      </c>
    </row>
    <row r="46" customFormat="false" ht="12.75" hidden="false" customHeight="false" outlineLevel="0" collapsed="false">
      <c r="A46" s="1" t="n">
        <v>36950</v>
      </c>
      <c r="B46" s="0" t="n">
        <f aca="false">ROUND((A46-$B$2-210)/365,0)</f>
        <v>33</v>
      </c>
      <c r="C46" s="0" t="n">
        <f aca="false">ROUND((A46-$C$2-210)/365,0)</f>
        <v>8</v>
      </c>
      <c r="D46" s="0" t="n">
        <f aca="false">ROUND((A46-$D$2-210)/365,0)</f>
        <v>6</v>
      </c>
      <c r="E46" s="2" t="n">
        <v>74000</v>
      </c>
      <c r="F46" s="2" t="n">
        <f aca="false">IF(ROUND(E46*0.15/12,0)+J45&gt;10500,10500-J45,ROUND(E46*0.15/12,0))</f>
        <v>925</v>
      </c>
      <c r="G46" s="2" t="n">
        <f aca="false">IF((F46*0.5)&gt;(E46/12*0.06),E46/12*0.06*0.5,F46*0.5*0.5)</f>
        <v>185</v>
      </c>
      <c r="H46" s="2" t="n">
        <f aca="false">N45*$H$1/12</f>
        <v>452.309843070764</v>
      </c>
      <c r="J46" s="2" t="n">
        <f aca="false">+J45+F46</f>
        <v>1725</v>
      </c>
      <c r="K46" s="2" t="n">
        <f aca="false">K45+F46</f>
        <v>29145</v>
      </c>
      <c r="L46" s="2" t="n">
        <f aca="false">+L45+G46</f>
        <v>3982.55083333333</v>
      </c>
      <c r="M46" s="2" t="n">
        <f aca="false">IF(I46=0,M45+H46,M45+I46)</f>
        <v>13665.7433168138</v>
      </c>
      <c r="N46" s="2" t="n">
        <f aca="false">IF(I46=0,N45+F46+G46+H46,N45+F46+G46+I46)</f>
        <v>46793.2941501471</v>
      </c>
    </row>
    <row r="47" customFormat="false" ht="12.75" hidden="false" customHeight="false" outlineLevel="0" collapsed="false">
      <c r="A47" s="1" t="n">
        <v>36981</v>
      </c>
      <c r="B47" s="0" t="n">
        <f aca="false">ROUND((A47-$B$2-210)/365,0)</f>
        <v>33</v>
      </c>
      <c r="C47" s="0" t="n">
        <f aca="false">ROUND((A47-$C$2-210)/365,0)</f>
        <v>8</v>
      </c>
      <c r="D47" s="0" t="n">
        <f aca="false">ROUND((A47-$D$2-210)/365,0)</f>
        <v>6</v>
      </c>
      <c r="E47" s="2" t="n">
        <v>74000</v>
      </c>
      <c r="F47" s="2" t="n">
        <f aca="false">IF(ROUND(E47*0.15/12,0)+J46&gt;10500,10500-J46,ROUND(E47*0.15/12,0))</f>
        <v>925</v>
      </c>
      <c r="G47" s="2" t="n">
        <f aca="false">IF((F47*0.5)&gt;(E47/12*0.06),E47/12*0.06*0.5,F47*0.5*0.5)</f>
        <v>185</v>
      </c>
      <c r="H47" s="2" t="n">
        <f aca="false">N46*$H$1/12</f>
        <v>467.932941501471</v>
      </c>
      <c r="J47" s="2" t="n">
        <f aca="false">+J46+F47</f>
        <v>2650</v>
      </c>
      <c r="K47" s="2" t="n">
        <f aca="false">K46+F47</f>
        <v>30070</v>
      </c>
      <c r="L47" s="2" t="n">
        <f aca="false">+L46+G47</f>
        <v>4167.55083333333</v>
      </c>
      <c r="M47" s="2" t="n">
        <f aca="false">IF(I47=0,M46+H47,M46+I47)</f>
        <v>14133.6762583153</v>
      </c>
      <c r="N47" s="2" t="n">
        <f aca="false">IF(I47=0,N46+F47+G47+H47,N46+F47+G47+I47)</f>
        <v>48371.2270916486</v>
      </c>
    </row>
    <row r="48" customFormat="false" ht="12.75" hidden="false" customHeight="false" outlineLevel="0" collapsed="false">
      <c r="A48" s="1" t="n">
        <v>37011</v>
      </c>
      <c r="B48" s="0" t="n">
        <f aca="false">ROUND((A48-$B$2-210)/365,0)</f>
        <v>34</v>
      </c>
      <c r="C48" s="0" t="n">
        <f aca="false">ROUND((A48-$C$2-210)/365,0)</f>
        <v>9</v>
      </c>
      <c r="D48" s="0" t="n">
        <f aca="false">ROUND((A48-$D$2-210)/365,0)</f>
        <v>6</v>
      </c>
      <c r="E48" s="2" t="n">
        <v>74000</v>
      </c>
      <c r="F48" s="2" t="n">
        <f aca="false">IF(ROUND(E48*0.15/12,0)+J47&gt;10500,10500-J47,ROUND(E48*0.15/12,0))</f>
        <v>925</v>
      </c>
      <c r="G48" s="2" t="n">
        <f aca="false">IF((F48*0.5)&gt;(E48/12*0.06),E48/12*0.06*0.5,F48*0.5*0.5)</f>
        <v>185</v>
      </c>
      <c r="H48" s="2" t="n">
        <f aca="false">N47*$H$1/12</f>
        <v>483.712270916486</v>
      </c>
      <c r="J48" s="2" t="n">
        <f aca="false">+J47+F48</f>
        <v>3575</v>
      </c>
      <c r="K48" s="2" t="n">
        <f aca="false">K47+F48</f>
        <v>30995</v>
      </c>
      <c r="L48" s="2" t="n">
        <f aca="false">+L47+G48</f>
        <v>4352.55083333333</v>
      </c>
      <c r="M48" s="2" t="n">
        <f aca="false">IF(I48=0,M47+H48,M47+I48)</f>
        <v>14617.3885292318</v>
      </c>
      <c r="N48" s="2" t="n">
        <f aca="false">IF(I48=0,N47+F48+G48+H48,N47+F48+G48+I48)</f>
        <v>49964.9393625651</v>
      </c>
    </row>
    <row r="49" customFormat="false" ht="12.75" hidden="false" customHeight="false" outlineLevel="0" collapsed="false">
      <c r="A49" s="1" t="n">
        <v>37042</v>
      </c>
      <c r="B49" s="0" t="n">
        <f aca="false">ROUND((A49-$B$2-210)/365,0)</f>
        <v>34</v>
      </c>
      <c r="C49" s="0" t="n">
        <f aca="false">ROUND((A49-$C$2-210)/365,0)</f>
        <v>9</v>
      </c>
      <c r="D49" s="0" t="n">
        <f aca="false">ROUND((A49-$D$2-210)/365,0)</f>
        <v>6</v>
      </c>
      <c r="E49" s="2" t="n">
        <v>74000</v>
      </c>
      <c r="F49" s="2" t="n">
        <f aca="false">IF(ROUND(E49*0.15/12,0)+J48&gt;10500,10500-J48,ROUND(E49*0.15/12,0))</f>
        <v>925</v>
      </c>
      <c r="G49" s="2" t="n">
        <f aca="false">IF((F49*0.5)&gt;(E49/12*0.06),E49/12*0.06*0.5,F49*0.5*0.5)</f>
        <v>185</v>
      </c>
      <c r="H49" s="2" t="n">
        <f aca="false">N48*$H$1/12</f>
        <v>499.649393625651</v>
      </c>
      <c r="J49" s="2" t="n">
        <f aca="false">+J48+F49</f>
        <v>4500</v>
      </c>
      <c r="K49" s="2" t="n">
        <f aca="false">K48+F49</f>
        <v>31920</v>
      </c>
      <c r="L49" s="2" t="n">
        <f aca="false">+L48+G49</f>
        <v>4537.55083333333</v>
      </c>
      <c r="M49" s="2" t="n">
        <f aca="false">IF(I49=0,M48+H49,M48+I49)</f>
        <v>15117.0379228574</v>
      </c>
      <c r="N49" s="2" t="n">
        <f aca="false">IF(I49=0,N48+F49+G49+H49,N48+F49+G49+I49)</f>
        <v>51574.5887561907</v>
      </c>
    </row>
    <row r="50" customFormat="false" ht="12.75" hidden="false" customHeight="false" outlineLevel="0" collapsed="false">
      <c r="A50" s="1" t="n">
        <v>37072</v>
      </c>
      <c r="B50" s="0" t="n">
        <f aca="false">ROUND((A50-$B$2-210)/365,0)</f>
        <v>34</v>
      </c>
      <c r="C50" s="0" t="n">
        <f aca="false">ROUND((A50-$C$2-210)/365,0)</f>
        <v>9</v>
      </c>
      <c r="D50" s="0" t="n">
        <f aca="false">ROUND((A50-$D$2-210)/365,0)</f>
        <v>6</v>
      </c>
      <c r="E50" s="2" t="n">
        <v>74000</v>
      </c>
      <c r="F50" s="2" t="n">
        <f aca="false">IF(ROUND(E50*0.15/12,0)+J49&gt;10500,10500-J49,ROUND(E50*0.15/12,0))</f>
        <v>925</v>
      </c>
      <c r="G50" s="2" t="n">
        <f aca="false">IF((F50*0.5)&gt;(E50/12*0.06),E50/12*0.06*0.5,F50*0.5*0.5)</f>
        <v>185</v>
      </c>
      <c r="H50" s="2" t="n">
        <f aca="false">N49*$H$1/12</f>
        <v>515.745887561907</v>
      </c>
      <c r="J50" s="2" t="n">
        <f aca="false">+J49+F50</f>
        <v>5425</v>
      </c>
      <c r="K50" s="2" t="n">
        <f aca="false">K49+F50</f>
        <v>32845</v>
      </c>
      <c r="L50" s="2" t="n">
        <f aca="false">+L49+G50</f>
        <v>4722.55083333333</v>
      </c>
      <c r="M50" s="2" t="n">
        <f aca="false">IF(I50=0,M49+H50,M49+I50)</f>
        <v>15632.7838104193</v>
      </c>
      <c r="N50" s="2" t="n">
        <f aca="false">IF(I50=0,N49+F50+G50+H50,N49+F50+G50+I50)</f>
        <v>53200.3346437526</v>
      </c>
    </row>
    <row r="51" customFormat="false" ht="12.75" hidden="false" customHeight="false" outlineLevel="0" collapsed="false">
      <c r="A51" s="1" t="n">
        <v>37103</v>
      </c>
      <c r="B51" s="0" t="n">
        <f aca="false">ROUND((A51-$B$2-210)/365,0)</f>
        <v>34</v>
      </c>
      <c r="C51" s="0" t="n">
        <f aca="false">ROUND((A51-$C$2-210)/365,0)</f>
        <v>9</v>
      </c>
      <c r="D51" s="0" t="n">
        <f aca="false">ROUND((A51-$D$2-210)/365,0)</f>
        <v>6</v>
      </c>
      <c r="E51" s="2" t="n">
        <v>74000</v>
      </c>
      <c r="F51" s="2" t="n">
        <f aca="false">IF(ROUND(E51*0.15/12,0)+J50&gt;10500,10500-J50,ROUND(E51*0.15/12,0))</f>
        <v>925</v>
      </c>
      <c r="G51" s="2" t="n">
        <f aca="false">IF((F51*0.5)&gt;(E51/12*0.06),E51/12*0.06*0.5,F51*0.5*0.5)</f>
        <v>185</v>
      </c>
      <c r="H51" s="2" t="n">
        <f aca="false">N50*$H$1/12</f>
        <v>532.003346437526</v>
      </c>
      <c r="J51" s="2" t="n">
        <f aca="false">+J50+F51</f>
        <v>6350</v>
      </c>
      <c r="K51" s="2" t="n">
        <f aca="false">K50+F51</f>
        <v>33770</v>
      </c>
      <c r="L51" s="2" t="n">
        <f aca="false">+L50+G51</f>
        <v>4907.55083333333</v>
      </c>
      <c r="M51" s="2" t="n">
        <f aca="false">IF(I51=0,M50+H51,M50+I51)</f>
        <v>16164.7871568568</v>
      </c>
      <c r="N51" s="2" t="n">
        <f aca="false">IF(I51=0,N50+F51+G51+H51,N50+F51+G51+I51)</f>
        <v>54842.3379901902</v>
      </c>
    </row>
    <row r="52" customFormat="false" ht="12.75" hidden="false" customHeight="false" outlineLevel="0" collapsed="false">
      <c r="A52" s="1" t="n">
        <v>37134</v>
      </c>
      <c r="B52" s="0" t="n">
        <f aca="false">ROUND((A52-$B$2-210)/365,0)</f>
        <v>34</v>
      </c>
      <c r="C52" s="0" t="n">
        <f aca="false">ROUND((A52-$C$2-210)/365,0)</f>
        <v>9</v>
      </c>
      <c r="D52" s="0" t="n">
        <f aca="false">ROUND((A52-$D$2-210)/365,0)</f>
        <v>6</v>
      </c>
      <c r="E52" s="2" t="n">
        <v>82000</v>
      </c>
      <c r="F52" s="2" t="n">
        <f aca="false">IF(ROUND(E52*0.15/12,0)+J51&gt;10500,10500-J51,ROUND(E52*0.15/12,0))</f>
        <v>1025</v>
      </c>
      <c r="G52" s="2" t="n">
        <f aca="false">IF((F52*0.5)&gt;(E52/12*0.06),E52/12*0.06*0.5,F52*0.5*0.5)</f>
        <v>205</v>
      </c>
      <c r="H52" s="2" t="n">
        <f aca="false">N51*$H$1/12</f>
        <v>548.423379901902</v>
      </c>
      <c r="J52" s="2" t="n">
        <f aca="false">+J51+F52</f>
        <v>7375</v>
      </c>
      <c r="K52" s="2" t="n">
        <f aca="false">K51+F52</f>
        <v>34795</v>
      </c>
      <c r="L52" s="2" t="n">
        <f aca="false">+L51+G52</f>
        <v>5112.55083333333</v>
      </c>
      <c r="M52" s="2" t="n">
        <f aca="false">IF(I52=0,M51+H52,M51+I52)</f>
        <v>16713.2105367587</v>
      </c>
      <c r="N52" s="2" t="n">
        <f aca="false">IF(I52=0,N51+F52+G52+H52,N51+F52+G52+I52)</f>
        <v>56620.7613700921</v>
      </c>
    </row>
    <row r="53" customFormat="false" ht="12.75" hidden="false" customHeight="false" outlineLevel="0" collapsed="false">
      <c r="A53" s="1" t="n">
        <v>37164</v>
      </c>
      <c r="B53" s="0" t="n">
        <f aca="false">ROUND((A53-$B$2-210)/365,0)</f>
        <v>34</v>
      </c>
      <c r="C53" s="0" t="n">
        <f aca="false">ROUND((A53-$C$2-210)/365,0)</f>
        <v>9</v>
      </c>
      <c r="D53" s="0" t="n">
        <f aca="false">ROUND((A53-$D$2-210)/365,0)</f>
        <v>6</v>
      </c>
      <c r="E53" s="2" t="n">
        <v>82000</v>
      </c>
      <c r="F53" s="2" t="n">
        <f aca="false">IF(ROUND(E53*0.15/12,0)+J52&gt;10500,10500-J52,ROUND(E53*0.15/12,0))</f>
        <v>1025</v>
      </c>
      <c r="G53" s="2" t="n">
        <f aca="false">IF((F53*0.5)&gt;(E53/12*0.06),E53/12*0.06*0.5,F53*0.5*0.5)</f>
        <v>205</v>
      </c>
      <c r="H53" s="2" t="n">
        <f aca="false">N52*$H$1/12</f>
        <v>566.207613700921</v>
      </c>
      <c r="J53" s="2" t="n">
        <f aca="false">+J52+F53</f>
        <v>8400</v>
      </c>
      <c r="K53" s="2" t="n">
        <f aca="false">K52+F53</f>
        <v>35820</v>
      </c>
      <c r="L53" s="2" t="n">
        <f aca="false">+L52+G53</f>
        <v>5317.55083333333</v>
      </c>
      <c r="M53" s="2" t="n">
        <f aca="false">IF(I53=0,M52+H53,M52+I53)</f>
        <v>17279.4181504597</v>
      </c>
      <c r="N53" s="2" t="n">
        <f aca="false">IF(I53=0,N52+F53+G53+H53,N52+F53+G53+I53)</f>
        <v>58416.968983793</v>
      </c>
    </row>
    <row r="54" customFormat="false" ht="12.75" hidden="false" customHeight="false" outlineLevel="0" collapsed="false">
      <c r="A54" s="1" t="n">
        <v>37195</v>
      </c>
      <c r="B54" s="0" t="n">
        <f aca="false">ROUND((A54-$B$2-210)/365,0)</f>
        <v>34</v>
      </c>
      <c r="C54" s="0" t="n">
        <f aca="false">ROUND((A54-$C$2-210)/365,0)</f>
        <v>9</v>
      </c>
      <c r="D54" s="0" t="n">
        <f aca="false">ROUND((A54-$D$2-210)/365,0)</f>
        <v>6</v>
      </c>
      <c r="E54" s="2" t="n">
        <v>82000</v>
      </c>
      <c r="F54" s="2" t="n">
        <f aca="false">IF(ROUND(E54*0.15/12,0)+J53&gt;10500,10500-J53,ROUND(E54*0.15/12,0))</f>
        <v>1025</v>
      </c>
      <c r="G54" s="2" t="n">
        <f aca="false">IF((F54*0.5)&gt;(E54/12*0.06),E54/12*0.06*0.5,F54*0.5*0.5)</f>
        <v>205</v>
      </c>
      <c r="H54" s="2" t="n">
        <f aca="false">N53*$H$1/12</f>
        <v>584.16968983793</v>
      </c>
      <c r="J54" s="2" t="n">
        <f aca="false">+J53+F54</f>
        <v>9425</v>
      </c>
      <c r="K54" s="2" t="n">
        <f aca="false">K53+F54</f>
        <v>36845</v>
      </c>
      <c r="L54" s="2" t="n">
        <f aca="false">+L53+G54</f>
        <v>5522.55083333333</v>
      </c>
      <c r="M54" s="2" t="n">
        <f aca="false">IF(I54=0,M53+H54,M53+I54)</f>
        <v>17863.5878402976</v>
      </c>
      <c r="N54" s="2" t="n">
        <f aca="false">IF(I54=0,N53+F54+G54+H54,N53+F54+G54+I54)</f>
        <v>60231.1386736309</v>
      </c>
    </row>
    <row r="55" customFormat="false" ht="12.75" hidden="false" customHeight="false" outlineLevel="0" collapsed="false">
      <c r="A55" s="1" t="n">
        <v>37225</v>
      </c>
      <c r="B55" s="0" t="n">
        <f aca="false">ROUND((A55-$B$2-210)/365,0)</f>
        <v>34</v>
      </c>
      <c r="C55" s="0" t="n">
        <f aca="false">ROUND((A55-$C$2-210)/365,0)</f>
        <v>9</v>
      </c>
      <c r="D55" s="0" t="n">
        <f aca="false">ROUND((A55-$D$2-210)/365,0)</f>
        <v>6</v>
      </c>
      <c r="E55" s="2" t="n">
        <v>82000</v>
      </c>
      <c r="F55" s="2" t="n">
        <f aca="false">IF(ROUND(E55*0.15/12,0)+J54&gt;10500,10500-J54,ROUND(E55*0.15/12,0))</f>
        <v>1025</v>
      </c>
      <c r="G55" s="2" t="n">
        <f aca="false">IF((F55*0.5)&gt;(E55/12*0.06),E55/12*0.06*0.5,F55*0.5*0.5)</f>
        <v>205</v>
      </c>
      <c r="H55" s="2" t="n">
        <f aca="false">N54*$H$1/12</f>
        <v>602.311386736309</v>
      </c>
      <c r="J55" s="2" t="n">
        <f aca="false">+J54+F55</f>
        <v>10450</v>
      </c>
      <c r="K55" s="2" t="n">
        <f aca="false">K54+F55</f>
        <v>37870</v>
      </c>
      <c r="L55" s="2" t="n">
        <f aca="false">+L54+G55</f>
        <v>5727.55083333333</v>
      </c>
      <c r="M55" s="2" t="n">
        <f aca="false">IF(I55=0,M54+H55,M54+I55)</f>
        <v>18465.8992270339</v>
      </c>
      <c r="N55" s="2" t="n">
        <f aca="false">IF(I55=0,N54+F55+G55+H55,N54+F55+G55+I55)</f>
        <v>62063.4500603672</v>
      </c>
    </row>
    <row r="56" customFormat="false" ht="12.75" hidden="false" customHeight="false" outlineLevel="0" collapsed="false">
      <c r="A56" s="1" t="n">
        <v>37256</v>
      </c>
      <c r="B56" s="0" t="n">
        <f aca="false">ROUND((A56-$B$2-210)/365,0)</f>
        <v>34</v>
      </c>
      <c r="C56" s="0" t="n">
        <f aca="false">ROUND((A56-$C$2-210)/365,0)</f>
        <v>9</v>
      </c>
      <c r="D56" s="0" t="n">
        <f aca="false">ROUND((A56-$D$2-210)/365,0)</f>
        <v>6</v>
      </c>
      <c r="E56" s="2" t="n">
        <v>82000</v>
      </c>
      <c r="F56" s="2" t="n">
        <f aca="false">IF(ROUND(E56*0.15/12,0)+J55&gt;10500,10500-J55,ROUND(E56*0.15/12,0))</f>
        <v>50</v>
      </c>
      <c r="G56" s="2" t="n">
        <f aca="false">IF((F56*0.5)&gt;(E56/12*0.06),E56/12*0.06*0.5,F56*0.5*0.5)</f>
        <v>12.5</v>
      </c>
      <c r="H56" s="2" t="n">
        <f aca="false">N55*$H$1/12</f>
        <v>620.634500603672</v>
      </c>
      <c r="J56" s="2" t="n">
        <f aca="false">+J55+F56</f>
        <v>10500</v>
      </c>
      <c r="K56" s="2" t="n">
        <f aca="false">K55+F56</f>
        <v>37920</v>
      </c>
      <c r="L56" s="2" t="n">
        <f aca="false">+L55+G56</f>
        <v>5740.05083333333</v>
      </c>
      <c r="M56" s="2" t="n">
        <f aca="false">IF(I56=0,M55+H56,M55+I56)</f>
        <v>19086.5337276376</v>
      </c>
      <c r="N56" s="2" t="n">
        <f aca="false">IF(I56=0,N55+F56+G56+H56,N55+F56+G56+I56)</f>
        <v>62746.5845609709</v>
      </c>
    </row>
    <row r="57" customFormat="false" ht="12.75" hidden="false" customHeight="false" outlineLevel="0" collapsed="false">
      <c r="A57" s="1" t="n">
        <v>37287</v>
      </c>
      <c r="B57" s="0" t="n">
        <f aca="false">ROUND((A57-$B$2-210)/365,0)</f>
        <v>34</v>
      </c>
      <c r="C57" s="0" t="n">
        <f aca="false">ROUND((A57-$C$2-210)/365,0)</f>
        <v>9</v>
      </c>
      <c r="D57" s="0" t="n">
        <f aca="false">ROUND((A57-$D$2-210)/365,0)</f>
        <v>6</v>
      </c>
      <c r="E57" s="2" t="n">
        <v>82000</v>
      </c>
      <c r="F57" s="2" t="n">
        <f aca="false">IF(ROUND(E57*0.15/12,0)&gt;10500,10500-J56,ROUND(E57*0.15/12,0))</f>
        <v>1025</v>
      </c>
      <c r="G57" s="2" t="n">
        <f aca="false">IF((F57*0.5)&gt;(E57/12*0.06),E57/12*0.06*0.5,F57*0.5*0.5)</f>
        <v>205</v>
      </c>
      <c r="H57" s="2" t="n">
        <f aca="false">N56*$H$1/12</f>
        <v>627.465845609709</v>
      </c>
      <c r="J57" s="2" t="n">
        <f aca="false">+F57</f>
        <v>1025</v>
      </c>
      <c r="K57" s="2" t="n">
        <f aca="false">K56+F57</f>
        <v>38945</v>
      </c>
      <c r="L57" s="2" t="n">
        <f aca="false">+L56+G57</f>
        <v>5945.05083333333</v>
      </c>
      <c r="M57" s="2" t="n">
        <f aca="false">IF(I57=0,M56+H57,M56+I57)</f>
        <v>19713.9995732473</v>
      </c>
      <c r="N57" s="2" t="n">
        <f aca="false">IF(I57=0,N56+F57+G57+H57,N56+F57+G57+I57)</f>
        <v>64604.0504065806</v>
      </c>
    </row>
    <row r="58" customFormat="false" ht="12.75" hidden="false" customHeight="false" outlineLevel="0" collapsed="false">
      <c r="A58" s="1" t="n">
        <v>37315</v>
      </c>
      <c r="B58" s="0" t="n">
        <f aca="false">ROUND((A58-$B$2-210)/365,0)</f>
        <v>34</v>
      </c>
      <c r="C58" s="0" t="n">
        <f aca="false">ROUND((A58-$C$2-210)/365,0)</f>
        <v>9</v>
      </c>
      <c r="D58" s="0" t="n">
        <f aca="false">ROUND((A58-$D$2-210)/365,0)</f>
        <v>7</v>
      </c>
      <c r="E58" s="2" t="n">
        <v>84460</v>
      </c>
      <c r="F58" s="2" t="n">
        <f aca="false">IF(ROUND(E58*0.15/12,0)+J57&gt;10500,10500-J57,ROUND(E58*0.15/12,0))</f>
        <v>1056</v>
      </c>
      <c r="G58" s="2" t="n">
        <f aca="false">IF((F58*0.5)&gt;(E58/12*0.06),E58/12*0.06*0.5,F58*0.5*0.5)</f>
        <v>211.15</v>
      </c>
      <c r="H58" s="2" t="n">
        <f aca="false">N57*$H$1/12</f>
        <v>646.040504065806</v>
      </c>
      <c r="J58" s="2" t="n">
        <f aca="false">+J57+F58</f>
        <v>2081</v>
      </c>
      <c r="K58" s="2" t="n">
        <f aca="false">K57+F58</f>
        <v>40001</v>
      </c>
      <c r="L58" s="2" t="n">
        <f aca="false">+L57+G58</f>
        <v>6156.20083333333</v>
      </c>
      <c r="M58" s="2" t="n">
        <f aca="false">IF(I58=0,M57+H58,M57+I58)</f>
        <v>20360.0400773131</v>
      </c>
      <c r="N58" s="2" t="n">
        <f aca="false">IF(I58=0,N57+F58+G58+H58,N57+F58+G58+I58)</f>
        <v>66517.2409106464</v>
      </c>
    </row>
    <row r="59" customFormat="false" ht="12.75" hidden="false" customHeight="false" outlineLevel="0" collapsed="false">
      <c r="A59" s="1" t="n">
        <v>37346</v>
      </c>
      <c r="B59" s="0" t="n">
        <f aca="false">ROUND((A59-$B$2-210)/365,0)</f>
        <v>34</v>
      </c>
      <c r="C59" s="0" t="n">
        <f aca="false">ROUND((A59-$C$2-210)/365,0)</f>
        <v>9</v>
      </c>
      <c r="D59" s="0" t="n">
        <f aca="false">ROUND((A59-$D$2-210)/365,0)</f>
        <v>7</v>
      </c>
      <c r="E59" s="2" t="n">
        <v>84460</v>
      </c>
      <c r="F59" s="2" t="n">
        <f aca="false">IF(ROUND(E59*0.15/12,0)+J58&gt;10500,10500-J58,ROUND(E59*0.15/12,0))</f>
        <v>1056</v>
      </c>
      <c r="G59" s="2" t="n">
        <f aca="false">IF((F59*0.5)&gt;(E59/12*0.06),E59/12*0.06*0.5,F59*0.5*0.5)</f>
        <v>211.15</v>
      </c>
      <c r="H59" s="2" t="n">
        <f aca="false">N58*$H$1/12</f>
        <v>665.172409106464</v>
      </c>
      <c r="J59" s="2" t="n">
        <f aca="false">+J58+F59</f>
        <v>3137</v>
      </c>
      <c r="K59" s="2" t="n">
        <f aca="false">K58+F59</f>
        <v>41057</v>
      </c>
      <c r="L59" s="2" t="n">
        <f aca="false">+L58+G59</f>
        <v>6367.35083333333</v>
      </c>
      <c r="M59" s="2" t="n">
        <f aca="false">IF(I59=0,M58+H59,M58+I59)</f>
        <v>21025.2124864196</v>
      </c>
      <c r="N59" s="2" t="n">
        <f aca="false">IF(I59=0,N58+F59+G59+H59,N58+F59+G59+I59)</f>
        <v>68449.5633197529</v>
      </c>
    </row>
    <row r="60" customFormat="false" ht="12.75" hidden="false" customHeight="false" outlineLevel="0" collapsed="false">
      <c r="A60" s="1" t="n">
        <v>37376</v>
      </c>
      <c r="B60" s="0" t="n">
        <f aca="false">ROUND((A60-$B$2-210)/365,0)</f>
        <v>35</v>
      </c>
      <c r="C60" s="0" t="n">
        <f aca="false">ROUND((A60-$C$2-210)/365,0)</f>
        <v>10</v>
      </c>
      <c r="D60" s="0" t="n">
        <f aca="false">ROUND((A60-$D$2-210)/365,0)</f>
        <v>7</v>
      </c>
      <c r="E60" s="2" t="n">
        <v>84460</v>
      </c>
      <c r="F60" s="2" t="n">
        <f aca="false">IF(ROUND(E60*0.15/12,0)+J59&gt;10500,10500-J59,ROUND(E60*0.15/12,0))</f>
        <v>1056</v>
      </c>
      <c r="G60" s="2" t="n">
        <f aca="false">IF((F60*0.5)&gt;(E60/12*0.06),E60/12*0.06*0.5,F60*0.5*0.5)</f>
        <v>211.15</v>
      </c>
      <c r="H60" s="2" t="n">
        <f aca="false">N59*$H$1/12</f>
        <v>684.495633197529</v>
      </c>
      <c r="J60" s="2" t="n">
        <f aca="false">+J59+F60</f>
        <v>4193</v>
      </c>
      <c r="K60" s="2" t="n">
        <f aca="false">K59+F60</f>
        <v>42113</v>
      </c>
      <c r="L60" s="2" t="n">
        <f aca="false">+L59+G60</f>
        <v>6578.50083333333</v>
      </c>
      <c r="M60" s="2" t="n">
        <f aca="false">IF(I60=0,M59+H60,M59+I60)</f>
        <v>21709.7081196171</v>
      </c>
      <c r="N60" s="2" t="n">
        <f aca="false">IF(I60=0,N59+F60+G60+H60,N59+F60+G60+I60)</f>
        <v>70401.2089529504</v>
      </c>
    </row>
    <row r="61" customFormat="false" ht="12.75" hidden="false" customHeight="false" outlineLevel="0" collapsed="false">
      <c r="A61" s="1" t="n">
        <v>37407</v>
      </c>
      <c r="B61" s="0" t="n">
        <f aca="false">ROUND((A61-$B$2-210)/365,0)</f>
        <v>35</v>
      </c>
      <c r="C61" s="0" t="n">
        <f aca="false">ROUND((A61-$C$2-210)/365,0)</f>
        <v>10</v>
      </c>
      <c r="D61" s="0" t="n">
        <f aca="false">ROUND((A61-$D$2-210)/365,0)</f>
        <v>7</v>
      </c>
      <c r="E61" s="2" t="n">
        <v>84460</v>
      </c>
      <c r="F61" s="2" t="n">
        <f aca="false">IF(ROUND(E61*0.15/12,0)+J60&gt;10500,10500-J60,ROUND(E61*0.15/12,0))</f>
        <v>1056</v>
      </c>
      <c r="G61" s="2" t="n">
        <f aca="false">IF((F61*0.5)&gt;(E61/12*0.06),E61/12*0.06*0.5,F61*0.5*0.5)</f>
        <v>211.15</v>
      </c>
      <c r="H61" s="2" t="n">
        <f aca="false">N60*$H$1/12</f>
        <v>704.012089529504</v>
      </c>
      <c r="J61" s="2" t="n">
        <f aca="false">+J60+F61</f>
        <v>5249</v>
      </c>
      <c r="K61" s="2" t="n">
        <f aca="false">K60+F61</f>
        <v>43169</v>
      </c>
      <c r="L61" s="2" t="n">
        <f aca="false">+L60+G61</f>
        <v>6789.65083333333</v>
      </c>
      <c r="M61" s="2" t="n">
        <f aca="false">IF(I61=0,M60+H61,M60+I61)</f>
        <v>22413.7202091466</v>
      </c>
      <c r="N61" s="2" t="n">
        <f aca="false">IF(I61=0,N60+F61+G61+H61,N60+F61+G61+I61)</f>
        <v>72372.3710424799</v>
      </c>
    </row>
    <row r="62" customFormat="false" ht="12.75" hidden="false" customHeight="false" outlineLevel="0" collapsed="false">
      <c r="A62" s="1" t="n">
        <v>37437</v>
      </c>
      <c r="B62" s="0" t="n">
        <f aca="false">ROUND((A62-$B$2-210)/365,0)</f>
        <v>35</v>
      </c>
      <c r="C62" s="0" t="n">
        <f aca="false">ROUND((A62-$C$2-210)/365,0)</f>
        <v>10</v>
      </c>
      <c r="D62" s="0" t="n">
        <f aca="false">ROUND((A62-$D$2-210)/365,0)</f>
        <v>7</v>
      </c>
      <c r="E62" s="2" t="n">
        <v>84460</v>
      </c>
      <c r="F62" s="2" t="n">
        <f aca="false">IF(ROUND(E62*0.15/12,0)+J61&gt;10500,10500-J61,ROUND(E62*0.15/12,0))</f>
        <v>1056</v>
      </c>
      <c r="G62" s="2" t="n">
        <f aca="false">IF((F62*0.5)&gt;(E62/12*0.06),E62/12*0.06*0.5,F62*0.5*0.5)</f>
        <v>211.15</v>
      </c>
      <c r="H62" s="2" t="n">
        <f aca="false">N61*$H$1/12</f>
        <v>723.723710424799</v>
      </c>
      <c r="J62" s="2" t="n">
        <f aca="false">+J61+F62</f>
        <v>6305</v>
      </c>
      <c r="K62" s="2" t="n">
        <f aca="false">K61+F62</f>
        <v>44225</v>
      </c>
      <c r="L62" s="2" t="n">
        <f aca="false">+L61+G62</f>
        <v>7000.80083333333</v>
      </c>
      <c r="M62" s="2" t="n">
        <f aca="false">IF(I62=0,M61+H62,M61+I62)</f>
        <v>23137.4439195714</v>
      </c>
      <c r="N62" s="2" t="n">
        <f aca="false">IF(I62=0,N61+F62+G62+H62,N61+F62+G62+I62)</f>
        <v>74363.2447529047</v>
      </c>
    </row>
    <row r="63" customFormat="false" ht="12.75" hidden="false" customHeight="false" outlineLevel="0" collapsed="false">
      <c r="A63" s="1" t="n">
        <v>37468</v>
      </c>
      <c r="B63" s="0" t="n">
        <f aca="false">ROUND((A63-$B$2-210)/365,0)</f>
        <v>35</v>
      </c>
      <c r="C63" s="0" t="n">
        <f aca="false">ROUND((A63-$C$2-210)/365,0)</f>
        <v>10</v>
      </c>
      <c r="D63" s="0" t="n">
        <f aca="false">ROUND((A63-$D$2-210)/365,0)</f>
        <v>7</v>
      </c>
      <c r="E63" s="2" t="n">
        <v>84460</v>
      </c>
      <c r="F63" s="2" t="n">
        <f aca="false">IF(ROUND(E63*0.15/12,0)+J62&gt;10500,10500-J62,ROUND(E63*0.15/12,0))</f>
        <v>1056</v>
      </c>
      <c r="G63" s="2" t="n">
        <f aca="false">IF((F63*0.5)&gt;(E63/12*0.06),E63/12*0.06*0.5,F63*0.5*0.5)</f>
        <v>211.15</v>
      </c>
      <c r="H63" s="2" t="n">
        <f aca="false">N62*$H$1/12</f>
        <v>743.632447529047</v>
      </c>
      <c r="J63" s="2" t="n">
        <f aca="false">+J62+F63</f>
        <v>7361</v>
      </c>
      <c r="K63" s="2" t="n">
        <f aca="false">K62+F63</f>
        <v>45281</v>
      </c>
      <c r="L63" s="2" t="n">
        <f aca="false">+L62+G63</f>
        <v>7211.95083333333</v>
      </c>
      <c r="M63" s="2" t="n">
        <f aca="false">IF(I63=0,M62+H63,M62+I63)</f>
        <v>23881.0763671004</v>
      </c>
      <c r="N63" s="2" t="n">
        <f aca="false">IF(I63=0,N62+F63+G63+H63,N62+F63+G63+I63)</f>
        <v>76374.0272004337</v>
      </c>
    </row>
    <row r="64" customFormat="false" ht="12.75" hidden="false" customHeight="false" outlineLevel="0" collapsed="false">
      <c r="A64" s="1" t="n">
        <v>37499</v>
      </c>
      <c r="B64" s="0" t="n">
        <f aca="false">ROUND((A64-$B$2-210)/365,0)</f>
        <v>35</v>
      </c>
      <c r="C64" s="0" t="n">
        <f aca="false">ROUND((A64-$C$2-210)/365,0)</f>
        <v>10</v>
      </c>
      <c r="D64" s="0" t="n">
        <f aca="false">ROUND((A64-$D$2-210)/365,0)</f>
        <v>7</v>
      </c>
      <c r="E64" s="2" t="n">
        <f aca="false">E52*1.03</f>
        <v>84460</v>
      </c>
      <c r="F64" s="2" t="n">
        <f aca="false">IF(ROUND(E64*0.15/12,0)+J63&gt;10500,10500-J63,ROUND(E64*0.15/12,0))</f>
        <v>1056</v>
      </c>
      <c r="G64" s="2" t="n">
        <f aca="false">IF((F64*0.5)&gt;(E64/12*0.06),E64/12*0.06*0.5,F64*0.5*0.5)</f>
        <v>211.15</v>
      </c>
      <c r="H64" s="2" t="n">
        <f aca="false">N63*$H$1/12</f>
        <v>763.740272004337</v>
      </c>
      <c r="J64" s="2" t="n">
        <f aca="false">+J63+F64</f>
        <v>8417</v>
      </c>
      <c r="K64" s="2" t="n">
        <f aca="false">K63+F64</f>
        <v>46337</v>
      </c>
      <c r="L64" s="2" t="n">
        <f aca="false">+L63+G64</f>
        <v>7423.10083333333</v>
      </c>
      <c r="M64" s="2" t="n">
        <f aca="false">IF(I64=0,M63+H64,M63+I64)</f>
        <v>24644.8166391048</v>
      </c>
      <c r="N64" s="2" t="n">
        <f aca="false">IF(I64=0,N63+F64+G64+H64,N63+F64+G64+I64)</f>
        <v>78404.917472438</v>
      </c>
    </row>
    <row r="65" customFormat="false" ht="12.75" hidden="false" customHeight="false" outlineLevel="0" collapsed="false">
      <c r="A65" s="1" t="n">
        <v>37529</v>
      </c>
      <c r="B65" s="0" t="n">
        <f aca="false">ROUND((A65-$B$2-210)/365,0)</f>
        <v>35</v>
      </c>
      <c r="C65" s="0" t="n">
        <f aca="false">ROUND((A65-$C$2-210)/365,0)</f>
        <v>10</v>
      </c>
      <c r="D65" s="0" t="n">
        <f aca="false">ROUND((A65-$D$2-210)/365,0)</f>
        <v>7</v>
      </c>
      <c r="E65" s="2" t="n">
        <f aca="false">E53*1.03</f>
        <v>84460</v>
      </c>
      <c r="F65" s="2" t="n">
        <f aca="false">IF(ROUND(E65*0.15/12,0)+J64&gt;10500,10500-J64,ROUND(E65*0.15/12,0))</f>
        <v>1056</v>
      </c>
      <c r="G65" s="2" t="n">
        <f aca="false">IF((F65*0.5)&gt;(E65/12*0.06),E65/12*0.06*0.5,F65*0.5*0.5)</f>
        <v>211.15</v>
      </c>
      <c r="H65" s="2" t="n">
        <f aca="false">N64*$H$1/12</f>
        <v>784.04917472438</v>
      </c>
      <c r="J65" s="2" t="n">
        <f aca="false">+J64+F65</f>
        <v>9473</v>
      </c>
      <c r="K65" s="2" t="n">
        <f aca="false">K64+F65</f>
        <v>47393</v>
      </c>
      <c r="L65" s="2" t="n">
        <f aca="false">+L64+G65</f>
        <v>7634.25083333333</v>
      </c>
      <c r="M65" s="2" t="n">
        <f aca="false">IF(I65=0,M64+H65,M64+I65)</f>
        <v>25428.8658138291</v>
      </c>
      <c r="N65" s="2" t="n">
        <f aca="false">IF(I65=0,N64+F65+G65+H65,N64+F65+G65+I65)</f>
        <v>80456.1166471624</v>
      </c>
    </row>
    <row r="66" customFormat="false" ht="12.75" hidden="false" customHeight="false" outlineLevel="0" collapsed="false">
      <c r="A66" s="1" t="n">
        <v>37560</v>
      </c>
      <c r="B66" s="0" t="n">
        <f aca="false">ROUND((A66-$B$2-210)/365,0)</f>
        <v>35</v>
      </c>
      <c r="C66" s="0" t="n">
        <f aca="false">ROUND((A66-$C$2-210)/365,0)</f>
        <v>10</v>
      </c>
      <c r="D66" s="0" t="n">
        <f aca="false">ROUND((A66-$D$2-210)/365,0)</f>
        <v>7</v>
      </c>
      <c r="E66" s="2" t="n">
        <f aca="false">E54*1.03</f>
        <v>84460</v>
      </c>
      <c r="F66" s="2" t="n">
        <f aca="false">IF(ROUND(E66*0.15/12,0)+J65&gt;10500,10500-J65,ROUND(E66*0.15/12,0))</f>
        <v>1027</v>
      </c>
      <c r="G66" s="2" t="n">
        <f aca="false">IF((F66*0.5)&gt;(E66/12*0.06),E66/12*0.06*0.5,F66*0.5*0.5)</f>
        <v>211.15</v>
      </c>
      <c r="H66" s="2" t="n">
        <f aca="false">N65*$H$1/12</f>
        <v>804.561166471624</v>
      </c>
      <c r="J66" s="2" t="n">
        <f aca="false">+J65+F66</f>
        <v>10500</v>
      </c>
      <c r="K66" s="2" t="n">
        <f aca="false">K65+F66</f>
        <v>48420</v>
      </c>
      <c r="L66" s="2" t="n">
        <f aca="false">+L65+G66</f>
        <v>7845.40083333333</v>
      </c>
      <c r="M66" s="2" t="n">
        <f aca="false">IF(I66=0,M65+H66,M65+I66)</f>
        <v>26233.4269803008</v>
      </c>
      <c r="N66" s="2" t="n">
        <f aca="false">IF(I66=0,N65+F66+G66+H66,N65+F66+G66+I66)</f>
        <v>82498.827813634</v>
      </c>
    </row>
    <row r="67" customFormat="false" ht="12.75" hidden="false" customHeight="false" outlineLevel="0" collapsed="false">
      <c r="A67" s="1" t="n">
        <v>37590</v>
      </c>
      <c r="B67" s="0" t="n">
        <f aca="false">ROUND((A67-$B$2-210)/365,0)</f>
        <v>35</v>
      </c>
      <c r="C67" s="0" t="n">
        <f aca="false">ROUND((A67-$C$2-210)/365,0)</f>
        <v>10</v>
      </c>
      <c r="D67" s="0" t="n">
        <f aca="false">ROUND((A67-$D$2-210)/365,0)</f>
        <v>7</v>
      </c>
      <c r="E67" s="2" t="n">
        <f aca="false">E55*1.03</f>
        <v>84460</v>
      </c>
      <c r="F67" s="2" t="n">
        <f aca="false">IF(ROUND(E67*0.15/12,0)+J66&gt;10500,10500-J66,ROUND(E67*0.15/12,0))</f>
        <v>0</v>
      </c>
      <c r="G67" s="2" t="n">
        <f aca="false">IF((F67*0.5)&gt;(E67/12*0.06),E67/12*0.06*0.5,F67*0.5*0.5)</f>
        <v>0</v>
      </c>
      <c r="H67" s="2" t="n">
        <f aca="false">N66*$H$1/12</f>
        <v>824.98827813634</v>
      </c>
      <c r="J67" s="2" t="n">
        <f aca="false">+J66+F67</f>
        <v>10500</v>
      </c>
      <c r="K67" s="2" t="n">
        <f aca="false">K66+F67</f>
        <v>48420</v>
      </c>
      <c r="L67" s="2" t="n">
        <f aca="false">+L66+G67</f>
        <v>7845.40083333333</v>
      </c>
      <c r="M67" s="2" t="n">
        <f aca="false">IF(I67=0,M66+H67,M66+I67)</f>
        <v>27058.4152584371</v>
      </c>
      <c r="N67" s="2" t="n">
        <f aca="false">IF(I67=0,N66+F67+G67+H67,N66+F67+G67+I67)</f>
        <v>83323.8160917704</v>
      </c>
    </row>
    <row r="68" customFormat="false" ht="12.75" hidden="false" customHeight="false" outlineLevel="0" collapsed="false">
      <c r="A68" s="1" t="n">
        <v>37621</v>
      </c>
      <c r="B68" s="0" t="n">
        <f aca="false">ROUND((A68-$B$2-210)/365,0)</f>
        <v>35</v>
      </c>
      <c r="C68" s="0" t="n">
        <f aca="false">ROUND((A68-$C$2-210)/365,0)</f>
        <v>10</v>
      </c>
      <c r="D68" s="0" t="n">
        <f aca="false">ROUND((A68-$D$2-210)/365,0)</f>
        <v>7</v>
      </c>
      <c r="E68" s="2" t="n">
        <f aca="false">E56*1.03</f>
        <v>84460</v>
      </c>
      <c r="F68" s="2" t="n">
        <f aca="false">IF(ROUND(E68*0.15/12,0)+J67&gt;10500,10500-J67,ROUND(E68*0.15/12,0))</f>
        <v>0</v>
      </c>
      <c r="G68" s="2" t="n">
        <f aca="false">IF((F68*0.5)&gt;(E68/12*0.06),E68/12*0.06*0.5,F68*0.5*0.5)</f>
        <v>0</v>
      </c>
      <c r="H68" s="2" t="n">
        <f aca="false">N67*$H$1/12</f>
        <v>833.238160917704</v>
      </c>
      <c r="J68" s="2" t="n">
        <f aca="false">+J67+F68</f>
        <v>10500</v>
      </c>
      <c r="K68" s="2" t="n">
        <f aca="false">K67+F68</f>
        <v>48420</v>
      </c>
      <c r="L68" s="2" t="n">
        <f aca="false">+L67+G68</f>
        <v>7845.40083333333</v>
      </c>
      <c r="M68" s="2" t="n">
        <f aca="false">IF(I68=0,M67+H68,M67+I68)</f>
        <v>27891.6534193548</v>
      </c>
      <c r="N68" s="2" t="n">
        <f aca="false">IF(I68=0,N67+F68+G68+H68,N67+F68+G68+I68)</f>
        <v>84157.0542526881</v>
      </c>
    </row>
    <row r="69" customFormat="false" ht="12.75" hidden="false" customHeight="false" outlineLevel="0" collapsed="false">
      <c r="A69" s="1" t="n">
        <v>37652</v>
      </c>
      <c r="B69" s="0" t="n">
        <f aca="false">ROUND((A69-$B$2-210)/365,0)</f>
        <v>35</v>
      </c>
      <c r="C69" s="0" t="n">
        <f aca="false">ROUND((A69-$C$2-210)/365,0)</f>
        <v>10</v>
      </c>
      <c r="D69" s="0" t="n">
        <f aca="false">ROUND((A69-$D$2-210)/365,0)</f>
        <v>7</v>
      </c>
      <c r="E69" s="2" t="n">
        <f aca="false">E57*1.03</f>
        <v>84460</v>
      </c>
      <c r="F69" s="2" t="n">
        <f aca="false">IF(ROUND(E69*0.15/12,0)&gt;10500,10500-J68,ROUND(E69*0.15/12,0))</f>
        <v>1056</v>
      </c>
      <c r="G69" s="2" t="n">
        <f aca="false">IF((F69*0.5)&gt;(E69/12*0.06),E69/12*0.06*0.5,F69*0.5*0.5)</f>
        <v>211.15</v>
      </c>
      <c r="H69" s="2" t="n">
        <f aca="false">N68*$H$1/12</f>
        <v>841.570542526881</v>
      </c>
      <c r="J69" s="2" t="n">
        <f aca="false">+F69</f>
        <v>1056</v>
      </c>
      <c r="K69" s="2" t="n">
        <f aca="false">K68+F69</f>
        <v>49476</v>
      </c>
      <c r="L69" s="2" t="n">
        <f aca="false">+L68+G69</f>
        <v>8056.55083333333</v>
      </c>
      <c r="M69" s="2" t="n">
        <f aca="false">IF(I69=0,M68+H69,M68+I69)</f>
        <v>28733.2239618817</v>
      </c>
      <c r="N69" s="2" t="n">
        <f aca="false">IF(I69=0,N68+F69+G69+H69,N68+F69+G69+I69)</f>
        <v>86265.774795215</v>
      </c>
    </row>
    <row r="70" customFormat="false" ht="12.75" hidden="false" customHeight="false" outlineLevel="0" collapsed="false">
      <c r="A70" s="1" t="n">
        <v>37680</v>
      </c>
      <c r="B70" s="0" t="n">
        <f aca="false">ROUND((A70-$B$2-210)/365,0)</f>
        <v>35</v>
      </c>
      <c r="C70" s="0" t="n">
        <f aca="false">ROUND((A70-$C$2-210)/365,0)</f>
        <v>10</v>
      </c>
      <c r="D70" s="0" t="n">
        <f aca="false">ROUND((A70-$D$2-210)/365,0)</f>
        <v>8</v>
      </c>
      <c r="E70" s="2" t="n">
        <f aca="false">E58*1.03</f>
        <v>86993.8</v>
      </c>
      <c r="F70" s="2" t="n">
        <f aca="false">IF(ROUND(E70*0.15/12,0)+J69&gt;10500,10500-J69,ROUND(E70*0.15/12,0))</f>
        <v>1087</v>
      </c>
      <c r="G70" s="2" t="n">
        <f aca="false">IF((F70*0.5)&gt;(E70/12*0.06),E70/12*0.06*0.5,F70*0.5*0.5)</f>
        <v>217.4845</v>
      </c>
      <c r="H70" s="2" t="n">
        <f aca="false">N69*$H$1/12</f>
        <v>862.657747952149</v>
      </c>
      <c r="J70" s="2" t="n">
        <f aca="false">+J69+F70</f>
        <v>2143</v>
      </c>
      <c r="K70" s="2" t="n">
        <f aca="false">K69+F70</f>
        <v>50563</v>
      </c>
      <c r="L70" s="2" t="n">
        <f aca="false">+L69+G70</f>
        <v>8274.03533333333</v>
      </c>
      <c r="M70" s="2" t="n">
        <f aca="false">IF(I70=0,M69+H70,M69+I70)</f>
        <v>29595.8817098338</v>
      </c>
      <c r="N70" s="2" t="n">
        <f aca="false">IF(I70=0,N69+F70+G70+H70,N69+F70+G70+I70)</f>
        <v>88432.9170431671</v>
      </c>
    </row>
    <row r="71" customFormat="false" ht="12.75" hidden="false" customHeight="false" outlineLevel="0" collapsed="false">
      <c r="A71" s="1" t="n">
        <v>37711</v>
      </c>
      <c r="B71" s="0" t="n">
        <f aca="false">ROUND((A71-$B$2-210)/365,0)</f>
        <v>35</v>
      </c>
      <c r="C71" s="0" t="n">
        <f aca="false">ROUND((A71-$C$2-210)/365,0)</f>
        <v>10</v>
      </c>
      <c r="D71" s="0" t="n">
        <f aca="false">ROUND((A71-$D$2-210)/365,0)</f>
        <v>8</v>
      </c>
      <c r="E71" s="2" t="n">
        <f aca="false">E59*1.03</f>
        <v>86993.8</v>
      </c>
      <c r="F71" s="2" t="n">
        <f aca="false">IF(ROUND(E71*0.15/12,0)+J70&gt;10500,10500-J70,ROUND(E71*0.15/12,0))</f>
        <v>1087</v>
      </c>
      <c r="G71" s="2" t="n">
        <f aca="false">IF((F71*0.5)&gt;(E71/12*0.06),E71/12*0.06*0.5,F71*0.5*0.5)</f>
        <v>217.4845</v>
      </c>
      <c r="H71" s="2" t="n">
        <f aca="false">N70*$H$1/12</f>
        <v>884.329170431671</v>
      </c>
      <c r="J71" s="2" t="n">
        <f aca="false">+J70+F71</f>
        <v>3230</v>
      </c>
      <c r="K71" s="2" t="n">
        <f aca="false">K70+F71</f>
        <v>51650</v>
      </c>
      <c r="L71" s="2" t="n">
        <f aca="false">+L70+G71</f>
        <v>8491.51983333333</v>
      </c>
      <c r="M71" s="2" t="n">
        <f aca="false">IF(I71=0,M70+H71,M70+I71)</f>
        <v>30480.2108802655</v>
      </c>
      <c r="N71" s="2" t="n">
        <f aca="false">IF(I71=0,N70+F71+G71+H71,N70+F71+G71+I71)</f>
        <v>90621.7307135988</v>
      </c>
    </row>
    <row r="72" customFormat="false" ht="12.75" hidden="false" customHeight="false" outlineLevel="0" collapsed="false">
      <c r="A72" s="1" t="n">
        <v>37741</v>
      </c>
      <c r="B72" s="0" t="n">
        <f aca="false">ROUND((A72-$B$2-210)/365,0)</f>
        <v>36</v>
      </c>
      <c r="C72" s="0" t="n">
        <f aca="false">ROUND((A72-$C$2-210)/365,0)</f>
        <v>11</v>
      </c>
      <c r="D72" s="0" t="n">
        <f aca="false">ROUND((A72-$D$2-210)/365,0)</f>
        <v>8</v>
      </c>
      <c r="E72" s="2" t="n">
        <f aca="false">E60*1.03</f>
        <v>86993.8</v>
      </c>
      <c r="F72" s="2" t="n">
        <f aca="false">IF(ROUND(E72*0.15/12,0)+J71&gt;10500,10500-J71,ROUND(E72*0.15/12,0))</f>
        <v>1087</v>
      </c>
      <c r="G72" s="2" t="n">
        <f aca="false">IF((F72*0.5)&gt;(E72/12*0.06),E72/12*0.06*0.5,F72*0.5*0.5)</f>
        <v>217.4845</v>
      </c>
      <c r="H72" s="2" t="n">
        <f aca="false">N71*$H$1/12</f>
        <v>906.217307135988</v>
      </c>
      <c r="J72" s="2" t="n">
        <f aca="false">+J71+F72</f>
        <v>4317</v>
      </c>
      <c r="K72" s="2" t="n">
        <f aca="false">K71+F72</f>
        <v>52737</v>
      </c>
      <c r="L72" s="2" t="n">
        <f aca="false">+L71+G72</f>
        <v>8709.00433333333</v>
      </c>
      <c r="M72" s="2" t="n">
        <f aca="false">IF(I72=0,M71+H72,M71+I72)</f>
        <v>31386.4281874015</v>
      </c>
      <c r="N72" s="2" t="n">
        <f aca="false">IF(I72=0,N71+F72+G72+H72,N71+F72+G72+I72)</f>
        <v>92832.4325207348</v>
      </c>
    </row>
    <row r="73" customFormat="false" ht="12.75" hidden="false" customHeight="false" outlineLevel="0" collapsed="false">
      <c r="A73" s="1" t="n">
        <v>37772</v>
      </c>
      <c r="B73" s="0" t="n">
        <f aca="false">ROUND((A73-$B$2-210)/365,0)</f>
        <v>36</v>
      </c>
      <c r="C73" s="0" t="n">
        <f aca="false">ROUND((A73-$C$2-210)/365,0)</f>
        <v>11</v>
      </c>
      <c r="D73" s="0" t="n">
        <f aca="false">ROUND((A73-$D$2-210)/365,0)</f>
        <v>8</v>
      </c>
      <c r="E73" s="2" t="n">
        <f aca="false">E61*1.03</f>
        <v>86993.8</v>
      </c>
      <c r="F73" s="2" t="n">
        <f aca="false">IF(ROUND(E73*0.15/12,0)+J72&gt;10500,10500-J72,ROUND(E73*0.15/12,0))</f>
        <v>1087</v>
      </c>
      <c r="G73" s="2" t="n">
        <f aca="false">IF((F73*0.5)&gt;(E73/12*0.06),E73/12*0.06*0.5,F73*0.5*0.5)</f>
        <v>217.4845</v>
      </c>
      <c r="H73" s="2" t="n">
        <f aca="false">N72*$H$1/12</f>
        <v>928.324325207348</v>
      </c>
      <c r="J73" s="2" t="n">
        <f aca="false">+J72+F73</f>
        <v>5404</v>
      </c>
      <c r="K73" s="2" t="n">
        <f aca="false">K72+F73</f>
        <v>53824</v>
      </c>
      <c r="L73" s="2" t="n">
        <f aca="false">+L72+G73</f>
        <v>8926.48883333333</v>
      </c>
      <c r="M73" s="2" t="n">
        <f aca="false">IF(I73=0,M72+H73,M72+I73)</f>
        <v>32314.7525126088</v>
      </c>
      <c r="N73" s="2" t="n">
        <f aca="false">IF(I73=0,N72+F73+G73+H73,N72+F73+G73+I73)</f>
        <v>95065.2413459421</v>
      </c>
    </row>
    <row r="74" customFormat="false" ht="12.75" hidden="false" customHeight="false" outlineLevel="0" collapsed="false">
      <c r="A74" s="1" t="n">
        <v>37802</v>
      </c>
      <c r="B74" s="0" t="n">
        <f aca="false">ROUND((A74-$B$2-210)/365,0)</f>
        <v>36</v>
      </c>
      <c r="C74" s="0" t="n">
        <f aca="false">ROUND((A74-$C$2-210)/365,0)</f>
        <v>11</v>
      </c>
      <c r="D74" s="0" t="n">
        <f aca="false">ROUND((A74-$D$2-210)/365,0)</f>
        <v>8</v>
      </c>
      <c r="E74" s="2" t="n">
        <f aca="false">E62*1.03</f>
        <v>86993.8</v>
      </c>
      <c r="F74" s="2" t="n">
        <f aca="false">IF(ROUND(E74*0.15/12,0)+J73&gt;10500,10500-J73,ROUND(E74*0.15/12,0))</f>
        <v>1087</v>
      </c>
      <c r="G74" s="2" t="n">
        <f aca="false">IF((F74*0.5)&gt;(E74/12*0.06),E74/12*0.06*0.5,F74*0.5*0.5)</f>
        <v>217.4845</v>
      </c>
      <c r="H74" s="2" t="n">
        <f aca="false">N73*$H$1/12</f>
        <v>950.652413459421</v>
      </c>
      <c r="J74" s="2" t="n">
        <f aca="false">+J73+F74</f>
        <v>6491</v>
      </c>
      <c r="K74" s="2" t="n">
        <f aca="false">K73+F74</f>
        <v>54911</v>
      </c>
      <c r="L74" s="2" t="n">
        <f aca="false">+L73+G74</f>
        <v>9143.97333333333</v>
      </c>
      <c r="M74" s="2" t="n">
        <f aca="false">IF(I74=0,M73+H74,M73+I74)</f>
        <v>33265.4049260683</v>
      </c>
      <c r="N74" s="2" t="n">
        <f aca="false">IF(I74=0,N73+F74+G74+H74,N73+F74+G74+I74)</f>
        <v>97320.3782594016</v>
      </c>
    </row>
    <row r="75" customFormat="false" ht="12.75" hidden="false" customHeight="false" outlineLevel="0" collapsed="false">
      <c r="A75" s="1" t="n">
        <v>37833</v>
      </c>
      <c r="B75" s="0" t="n">
        <f aca="false">ROUND((A75-$B$2-210)/365,0)</f>
        <v>36</v>
      </c>
      <c r="C75" s="0" t="n">
        <f aca="false">ROUND((A75-$C$2-210)/365,0)</f>
        <v>11</v>
      </c>
      <c r="D75" s="0" t="n">
        <f aca="false">ROUND((A75-$D$2-210)/365,0)</f>
        <v>8</v>
      </c>
      <c r="E75" s="2" t="n">
        <f aca="false">E63*1.03</f>
        <v>86993.8</v>
      </c>
      <c r="F75" s="2" t="n">
        <f aca="false">IF(ROUND(E75*0.15/12,0)+J74&gt;10500,10500-J74,ROUND(E75*0.15/12,0))</f>
        <v>1087</v>
      </c>
      <c r="G75" s="2" t="n">
        <f aca="false">IF((F75*0.5)&gt;(E75/12*0.06),E75/12*0.06*0.5,F75*0.5*0.5)</f>
        <v>217.4845</v>
      </c>
      <c r="H75" s="2" t="n">
        <f aca="false">N74*$H$1/12</f>
        <v>973.203782594016</v>
      </c>
      <c r="J75" s="2" t="n">
        <f aca="false">+J74+F75</f>
        <v>7578</v>
      </c>
      <c r="K75" s="2" t="n">
        <f aca="false">K74+F75</f>
        <v>55998</v>
      </c>
      <c r="L75" s="2" t="n">
        <f aca="false">+L74+G75</f>
        <v>9361.45783333333</v>
      </c>
      <c r="M75" s="2" t="n">
        <f aca="false">IF(I75=0,M74+H75,M74+I75)</f>
        <v>34238.6087086623</v>
      </c>
      <c r="N75" s="2" t="n">
        <f aca="false">IF(I75=0,N74+F75+G75+H75,N74+F75+G75+I75)</f>
        <v>99598.0665419956</v>
      </c>
    </row>
    <row r="76" customFormat="false" ht="12.75" hidden="false" customHeight="false" outlineLevel="0" collapsed="false">
      <c r="A76" s="1" t="n">
        <v>37864</v>
      </c>
      <c r="B76" s="0" t="n">
        <f aca="false">ROUND((A76-$B$2-210)/365,0)</f>
        <v>36</v>
      </c>
      <c r="C76" s="0" t="n">
        <f aca="false">ROUND((A76-$C$2-210)/365,0)</f>
        <v>11</v>
      </c>
      <c r="D76" s="0" t="n">
        <f aca="false">ROUND((A76-$D$2-210)/365,0)</f>
        <v>8</v>
      </c>
      <c r="E76" s="2" t="n">
        <f aca="false">E64*1.03</f>
        <v>86993.8</v>
      </c>
      <c r="F76" s="2" t="n">
        <f aca="false">IF(ROUND(E76*0.15/12,0)+J75&gt;10500,10500-J75,ROUND(E76*0.15/12,0))</f>
        <v>1087</v>
      </c>
      <c r="G76" s="2" t="n">
        <f aca="false">IF((F76*0.5)&gt;(E76/12*0.06),E76/12*0.06*0.5,F76*0.5*0.5)</f>
        <v>217.4845</v>
      </c>
      <c r="H76" s="2" t="n">
        <f aca="false">N75*$H$1/12</f>
        <v>995.980665419956</v>
      </c>
      <c r="J76" s="2" t="n">
        <f aca="false">+J75+F76</f>
        <v>8665</v>
      </c>
      <c r="K76" s="2" t="n">
        <f aca="false">K75+F76</f>
        <v>57085</v>
      </c>
      <c r="L76" s="2" t="n">
        <f aca="false">+L75+G76</f>
        <v>9578.94233333333</v>
      </c>
      <c r="M76" s="2" t="n">
        <f aca="false">IF(I76=0,M75+H76,M75+I76)</f>
        <v>35234.5893740822</v>
      </c>
      <c r="N76" s="2" t="n">
        <f aca="false">IF(I76=0,N75+F76+G76+H76,N75+F76+G76+I76)</f>
        <v>101898.531707416</v>
      </c>
    </row>
    <row r="77" customFormat="false" ht="12.75" hidden="false" customHeight="false" outlineLevel="0" collapsed="false">
      <c r="A77" s="1" t="n">
        <v>37894</v>
      </c>
      <c r="B77" s="0" t="n">
        <f aca="false">ROUND((A77-$B$2-210)/365,0)</f>
        <v>36</v>
      </c>
      <c r="C77" s="0" t="n">
        <f aca="false">ROUND((A77-$C$2-210)/365,0)</f>
        <v>11</v>
      </c>
      <c r="D77" s="0" t="n">
        <f aca="false">ROUND((A77-$D$2-210)/365,0)</f>
        <v>8</v>
      </c>
      <c r="E77" s="2" t="n">
        <f aca="false">E65*1.03</f>
        <v>86993.8</v>
      </c>
      <c r="F77" s="2" t="n">
        <f aca="false">IF(ROUND(E77*0.15/12,0)+J76&gt;10500,10500-J76,ROUND(E77*0.15/12,0))</f>
        <v>1087</v>
      </c>
      <c r="G77" s="2" t="n">
        <f aca="false">IF((F77*0.5)&gt;(E77/12*0.06),E77/12*0.06*0.5,F77*0.5*0.5)</f>
        <v>217.4845</v>
      </c>
      <c r="H77" s="2" t="n">
        <f aca="false">N76*$H$1/12</f>
        <v>1018.98531707416</v>
      </c>
      <c r="J77" s="2" t="n">
        <f aca="false">+J76+F77</f>
        <v>9752</v>
      </c>
      <c r="K77" s="2" t="n">
        <f aca="false">K76+F77</f>
        <v>58172</v>
      </c>
      <c r="L77" s="2" t="n">
        <f aca="false">+L76+G77</f>
        <v>9796.42683333333</v>
      </c>
      <c r="M77" s="2" t="n">
        <f aca="false">IF(I77=0,M76+H77,M76+I77)</f>
        <v>36253.5746911564</v>
      </c>
      <c r="N77" s="2" t="n">
        <f aca="false">IF(I77=0,N76+F77+G77+H77,N76+F77+G77+I77)</f>
        <v>104222.00152449</v>
      </c>
    </row>
    <row r="78" customFormat="false" ht="12.75" hidden="false" customHeight="false" outlineLevel="0" collapsed="false">
      <c r="A78" s="1" t="n">
        <v>37925</v>
      </c>
      <c r="B78" s="0" t="n">
        <f aca="false">ROUND((A78-$B$2-210)/365,0)</f>
        <v>36</v>
      </c>
      <c r="C78" s="0" t="n">
        <f aca="false">ROUND((A78-$C$2-210)/365,0)</f>
        <v>11</v>
      </c>
      <c r="D78" s="0" t="n">
        <f aca="false">ROUND((A78-$D$2-210)/365,0)</f>
        <v>8</v>
      </c>
      <c r="E78" s="2" t="n">
        <f aca="false">E66*1.03</f>
        <v>86993.8</v>
      </c>
      <c r="F78" s="2" t="n">
        <f aca="false">IF(ROUND(E78*0.15/12,0)+J77&gt;10500,10500-J77,ROUND(E78*0.15/12,0))</f>
        <v>748</v>
      </c>
      <c r="G78" s="2" t="n">
        <f aca="false">IF((F78*0.5)&gt;(E78/12*0.06),E78/12*0.06*0.5,F78*0.5*0.5)</f>
        <v>187</v>
      </c>
      <c r="H78" s="2" t="n">
        <f aca="false">N77*$H$1/12</f>
        <v>1042.2200152449</v>
      </c>
      <c r="J78" s="2" t="n">
        <f aca="false">+J77+F78</f>
        <v>10500</v>
      </c>
      <c r="K78" s="2" t="n">
        <f aca="false">K77+F78</f>
        <v>58920</v>
      </c>
      <c r="L78" s="2" t="n">
        <f aca="false">+L77+G78</f>
        <v>9983.42683333333</v>
      </c>
      <c r="M78" s="2" t="n">
        <f aca="false">IF(I78=0,M77+H78,M77+I78)</f>
        <v>37295.7947064013</v>
      </c>
      <c r="N78" s="2" t="n">
        <f aca="false">IF(I78=0,N77+F78+G78+H78,N77+F78+G78+I78)</f>
        <v>106199.221539735</v>
      </c>
    </row>
    <row r="79" customFormat="false" ht="12.75" hidden="false" customHeight="false" outlineLevel="0" collapsed="false">
      <c r="A79" s="1" t="n">
        <v>37955</v>
      </c>
      <c r="B79" s="0" t="n">
        <f aca="false">ROUND((A79-$B$2-210)/365,0)</f>
        <v>36</v>
      </c>
      <c r="C79" s="0" t="n">
        <f aca="false">ROUND((A79-$C$2-210)/365,0)</f>
        <v>11</v>
      </c>
      <c r="D79" s="0" t="n">
        <f aca="false">ROUND((A79-$D$2-210)/365,0)</f>
        <v>8</v>
      </c>
      <c r="E79" s="2" t="n">
        <f aca="false">E67*1.03</f>
        <v>86993.8</v>
      </c>
      <c r="F79" s="2" t="n">
        <f aca="false">IF(ROUND(E79*0.15/12,0)+J78&gt;10500,10500-J78,ROUND(E79*0.15/12,0))</f>
        <v>0</v>
      </c>
      <c r="G79" s="2" t="n">
        <f aca="false">IF((F79*0.5)&gt;(E79/12*0.06),E79/12*0.06*0.5,F79*0.5*0.5)</f>
        <v>0</v>
      </c>
      <c r="H79" s="2" t="n">
        <f aca="false">N78*$H$1/12</f>
        <v>1061.99221539735</v>
      </c>
      <c r="J79" s="2" t="n">
        <f aca="false">+J78+F79</f>
        <v>10500</v>
      </c>
      <c r="K79" s="2" t="n">
        <f aca="false">K78+F79</f>
        <v>58920</v>
      </c>
      <c r="L79" s="2" t="n">
        <f aca="false">+L78+G79</f>
        <v>9983.42683333333</v>
      </c>
      <c r="M79" s="2" t="n">
        <f aca="false">IF(I79=0,M78+H79,M78+I79)</f>
        <v>38357.7869217986</v>
      </c>
      <c r="N79" s="2" t="n">
        <f aca="false">IF(I79=0,N78+F79+G79+H79,N78+F79+G79+I79)</f>
        <v>107261.213755132</v>
      </c>
    </row>
    <row r="80" customFormat="false" ht="12.75" hidden="false" customHeight="false" outlineLevel="0" collapsed="false">
      <c r="A80" s="1" t="n">
        <v>37986</v>
      </c>
      <c r="B80" s="0" t="n">
        <f aca="false">ROUND((A80-$B$2-210)/365,0)</f>
        <v>36</v>
      </c>
      <c r="C80" s="0" t="n">
        <f aca="false">ROUND((A80-$C$2-210)/365,0)</f>
        <v>11</v>
      </c>
      <c r="D80" s="0" t="n">
        <f aca="false">ROUND((A80-$D$2-210)/365,0)</f>
        <v>8</v>
      </c>
      <c r="E80" s="2" t="n">
        <f aca="false">E68*1.03</f>
        <v>86993.8</v>
      </c>
      <c r="F80" s="2" t="n">
        <f aca="false">IF(ROUND(E80*0.15/12,0)+J79&gt;10500,10500-J79,ROUND(E80*0.15/12,0))</f>
        <v>0</v>
      </c>
      <c r="G80" s="2" t="n">
        <f aca="false">IF((F80*0.5)&gt;(E80/12*0.06),E80/12*0.06*0.5,F80*0.5*0.5)</f>
        <v>0</v>
      </c>
      <c r="H80" s="2" t="n">
        <f aca="false">N79*$H$1/12</f>
        <v>1072.61213755132</v>
      </c>
      <c r="J80" s="2" t="n">
        <f aca="false">+J79+F80</f>
        <v>10500</v>
      </c>
      <c r="K80" s="2" t="n">
        <f aca="false">K79+F80</f>
        <v>58920</v>
      </c>
      <c r="L80" s="2" t="n">
        <f aca="false">+L79+G80</f>
        <v>9983.42683333333</v>
      </c>
      <c r="M80" s="2" t="n">
        <f aca="false">IF(I80=0,M79+H80,M79+I80)</f>
        <v>39430.39905935</v>
      </c>
      <c r="N80" s="2" t="n">
        <f aca="false">IF(I80=0,N79+F80+G80+H80,N79+F80+G80+I80)</f>
        <v>108333.825892683</v>
      </c>
    </row>
    <row r="81" customFormat="false" ht="12.75" hidden="false" customHeight="false" outlineLevel="0" collapsed="false">
      <c r="A81" s="1" t="n">
        <v>38017</v>
      </c>
      <c r="B81" s="0" t="n">
        <f aca="false">ROUND((A81-$B$2-210)/365,0)</f>
        <v>36</v>
      </c>
      <c r="C81" s="0" t="n">
        <f aca="false">ROUND((A81-$C$2-210)/365,0)</f>
        <v>11</v>
      </c>
      <c r="D81" s="0" t="n">
        <f aca="false">ROUND((A81-$D$2-210)/365,0)</f>
        <v>8</v>
      </c>
      <c r="E81" s="2" t="n">
        <f aca="false">E69*1.03</f>
        <v>86993.8</v>
      </c>
      <c r="F81" s="2" t="n">
        <f aca="false">IF(ROUND(E81*0.15/12,0)&gt;10500,10500-J80,ROUND(E81*0.15/12,0))</f>
        <v>1087</v>
      </c>
      <c r="G81" s="2" t="n">
        <f aca="false">IF((F81*0.5)&gt;(E81/12*0.06),E81/12*0.06*0.5,F81*0.5*0.5)</f>
        <v>217.4845</v>
      </c>
      <c r="H81" s="2" t="n">
        <f aca="false">N80*$H$1/12</f>
        <v>1083.33825892683</v>
      </c>
      <c r="J81" s="2" t="n">
        <f aca="false">+F81</f>
        <v>1087</v>
      </c>
      <c r="K81" s="2" t="n">
        <f aca="false">K80+F81</f>
        <v>60007</v>
      </c>
      <c r="L81" s="2" t="n">
        <f aca="false">+L80+G81</f>
        <v>10200.9113333333</v>
      </c>
      <c r="M81" s="2" t="n">
        <f aca="false">IF(I81=0,M80+H81,M80+I81)</f>
        <v>40513.7373182768</v>
      </c>
      <c r="N81" s="2" t="n">
        <f aca="false">IF(I81=0,N80+F81+G81+H81,N80+F81+G81+I81)</f>
        <v>110721.64865161</v>
      </c>
    </row>
    <row r="82" customFormat="false" ht="12.75" hidden="false" customHeight="false" outlineLevel="0" collapsed="false">
      <c r="A82" s="1" t="n">
        <v>38046</v>
      </c>
      <c r="B82" s="0" t="n">
        <f aca="false">ROUND((A82-$B$2-210)/365,0)</f>
        <v>36</v>
      </c>
      <c r="C82" s="0" t="n">
        <f aca="false">ROUND((A82-$C$2-210)/365,0)</f>
        <v>11</v>
      </c>
      <c r="D82" s="0" t="n">
        <f aca="false">ROUND((A82-$D$2-210)/365,0)</f>
        <v>9</v>
      </c>
      <c r="E82" s="2" t="n">
        <f aca="false">E70*1.03</f>
        <v>89603.614</v>
      </c>
      <c r="F82" s="2" t="n">
        <f aca="false">IF(ROUND(E82*0.15/12,0)+J81&gt;10500,10500-J81,ROUND(E82*0.15/12,0))</f>
        <v>1120</v>
      </c>
      <c r="G82" s="2" t="n">
        <f aca="false">IF((F82*0.5)&gt;(E82/12*0.06),E82/12*0.06*0.5,F82*0.5*0.5)</f>
        <v>224.009035</v>
      </c>
      <c r="H82" s="2" t="n">
        <f aca="false">N81*$H$1/12</f>
        <v>1107.2164865161</v>
      </c>
      <c r="J82" s="2" t="n">
        <f aca="false">+J81+F82</f>
        <v>2207</v>
      </c>
      <c r="K82" s="2" t="n">
        <f aca="false">K81+F82</f>
        <v>61127</v>
      </c>
      <c r="L82" s="2" t="n">
        <f aca="false">+L81+G82</f>
        <v>10424.9203683333</v>
      </c>
      <c r="M82" s="2" t="n">
        <f aca="false">IF(I82=0,M81+H82,M81+I82)</f>
        <v>41620.9538047929</v>
      </c>
      <c r="N82" s="2" t="n">
        <f aca="false">IF(I82=0,N81+F82+G82+H82,N81+F82+G82+I82)</f>
        <v>113172.874173126</v>
      </c>
    </row>
    <row r="83" customFormat="false" ht="12.75" hidden="false" customHeight="false" outlineLevel="0" collapsed="false">
      <c r="A83" s="1" t="n">
        <v>38077</v>
      </c>
      <c r="B83" s="0" t="n">
        <f aca="false">ROUND((A83-$B$2-210)/365,0)</f>
        <v>36</v>
      </c>
      <c r="C83" s="0" t="n">
        <f aca="false">ROUND((A83-$C$2-210)/365,0)</f>
        <v>11</v>
      </c>
      <c r="D83" s="0" t="n">
        <f aca="false">ROUND((A83-$D$2-210)/365,0)</f>
        <v>9</v>
      </c>
      <c r="E83" s="2" t="n">
        <f aca="false">E71*1.03</f>
        <v>89603.614</v>
      </c>
      <c r="F83" s="2" t="n">
        <f aca="false">IF(ROUND(E83*0.15/12,0)+J82&gt;10500,10500-J82,ROUND(E83*0.15/12,0))</f>
        <v>1120</v>
      </c>
      <c r="G83" s="2" t="n">
        <f aca="false">IF((F83*0.5)&gt;(E83/12*0.06),E83/12*0.06*0.5,F83*0.5*0.5)</f>
        <v>224.009035</v>
      </c>
      <c r="H83" s="2" t="n">
        <f aca="false">N82*$H$1/12</f>
        <v>1131.72874173126</v>
      </c>
      <c r="J83" s="2" t="n">
        <f aca="false">+J82+F83</f>
        <v>3327</v>
      </c>
      <c r="K83" s="2" t="n">
        <f aca="false">K82+F83</f>
        <v>62247</v>
      </c>
      <c r="L83" s="2" t="n">
        <f aca="false">+L82+G83</f>
        <v>10648.9294033333</v>
      </c>
      <c r="M83" s="2" t="n">
        <f aca="false">IF(I83=0,M82+H83,M82+I83)</f>
        <v>42752.6825465242</v>
      </c>
      <c r="N83" s="2" t="n">
        <f aca="false">IF(I83=0,N82+F83+G83+H83,N82+F83+G83+I83)</f>
        <v>115648.611949857</v>
      </c>
    </row>
    <row r="84" customFormat="false" ht="12.75" hidden="false" customHeight="false" outlineLevel="0" collapsed="false">
      <c r="A84" s="1" t="n">
        <v>38107</v>
      </c>
      <c r="B84" s="0" t="n">
        <f aca="false">ROUND((A84-$B$2-210)/365,0)</f>
        <v>37</v>
      </c>
      <c r="C84" s="0" t="n">
        <f aca="false">ROUND((A84-$C$2-210)/365,0)</f>
        <v>12</v>
      </c>
      <c r="D84" s="0" t="n">
        <f aca="false">ROUND((A84-$D$2-210)/365,0)</f>
        <v>9</v>
      </c>
      <c r="E84" s="2" t="n">
        <f aca="false">E72*1.03</f>
        <v>89603.614</v>
      </c>
      <c r="F84" s="2" t="n">
        <f aca="false">IF(ROUND(E84*0.15/12,0)+J83&gt;10500,10500-J83,ROUND(E84*0.15/12,0))</f>
        <v>1120</v>
      </c>
      <c r="G84" s="2" t="n">
        <f aca="false">IF((F84*0.5)&gt;(E84/12*0.06),E84/12*0.06*0.5,F84*0.5*0.5)</f>
        <v>224.009035</v>
      </c>
      <c r="H84" s="2" t="n">
        <f aca="false">N83*$H$1/12</f>
        <v>1156.48611949857</v>
      </c>
      <c r="J84" s="2" t="n">
        <f aca="false">+J83+F84</f>
        <v>4447</v>
      </c>
      <c r="K84" s="2" t="n">
        <f aca="false">K83+F84</f>
        <v>63367</v>
      </c>
      <c r="L84" s="2" t="n">
        <f aca="false">+L83+G84</f>
        <v>10872.9384383333</v>
      </c>
      <c r="M84" s="2" t="n">
        <f aca="false">IF(I84=0,M83+H84,M83+I84)</f>
        <v>43909.1686660227</v>
      </c>
      <c r="N84" s="2" t="n">
        <f aca="false">IF(I84=0,N83+F84+G84+H84,N83+F84+G84+I84)</f>
        <v>118149.107104356</v>
      </c>
    </row>
    <row r="85" customFormat="false" ht="12.75" hidden="false" customHeight="false" outlineLevel="0" collapsed="false">
      <c r="A85" s="1" t="n">
        <v>38138</v>
      </c>
      <c r="B85" s="0" t="n">
        <f aca="false">ROUND((A85-$B$2-210)/365,0)</f>
        <v>37</v>
      </c>
      <c r="C85" s="0" t="n">
        <f aca="false">ROUND((A85-$C$2-210)/365,0)</f>
        <v>12</v>
      </c>
      <c r="D85" s="0" t="n">
        <f aca="false">ROUND((A85-$D$2-210)/365,0)</f>
        <v>9</v>
      </c>
      <c r="E85" s="2" t="n">
        <f aca="false">E73*1.03</f>
        <v>89603.614</v>
      </c>
      <c r="F85" s="2" t="n">
        <f aca="false">IF(ROUND(E85*0.15/12,0)+J84&gt;10500,10500-J84,ROUND(E85*0.15/12,0))</f>
        <v>1120</v>
      </c>
      <c r="G85" s="2" t="n">
        <f aca="false">IF((F85*0.5)&gt;(E85/12*0.06),E85/12*0.06*0.5,F85*0.5*0.5)</f>
        <v>224.009035</v>
      </c>
      <c r="H85" s="2" t="n">
        <f aca="false">N84*$H$1/12</f>
        <v>1181.49107104356</v>
      </c>
      <c r="J85" s="2" t="n">
        <f aca="false">+J84+F85</f>
        <v>5567</v>
      </c>
      <c r="K85" s="2" t="n">
        <f aca="false">K84+F85</f>
        <v>64487</v>
      </c>
      <c r="L85" s="2" t="n">
        <f aca="false">+L84+G85</f>
        <v>11096.9474733333</v>
      </c>
      <c r="M85" s="2" t="n">
        <f aca="false">IF(I85=0,M84+H85,M84+I85)</f>
        <v>45090.6597370663</v>
      </c>
      <c r="N85" s="2" t="n">
        <f aca="false">IF(I85=0,N84+F85+G85+H85,N84+F85+G85+I85)</f>
        <v>120674.6072104</v>
      </c>
    </row>
    <row r="86" customFormat="false" ht="12.75" hidden="false" customHeight="false" outlineLevel="0" collapsed="false">
      <c r="A86" s="1" t="n">
        <v>38168</v>
      </c>
      <c r="B86" s="0" t="n">
        <f aca="false">ROUND((A86-$B$2-210)/365,0)</f>
        <v>37</v>
      </c>
      <c r="C86" s="0" t="n">
        <f aca="false">ROUND((A86-$C$2-210)/365,0)</f>
        <v>12</v>
      </c>
      <c r="D86" s="0" t="n">
        <f aca="false">ROUND((A86-$D$2-210)/365,0)</f>
        <v>9</v>
      </c>
      <c r="E86" s="2" t="n">
        <f aca="false">E74*1.03</f>
        <v>89603.614</v>
      </c>
      <c r="F86" s="2" t="n">
        <f aca="false">IF(ROUND(E86*0.15/12,0)+J85&gt;10500,10500-J85,ROUND(E86*0.15/12,0))</f>
        <v>1120</v>
      </c>
      <c r="G86" s="2" t="n">
        <f aca="false">IF((F86*0.5)&gt;(E86/12*0.06),E86/12*0.06*0.5,F86*0.5*0.5)</f>
        <v>224.009035</v>
      </c>
      <c r="H86" s="2" t="n">
        <f aca="false">N85*$H$1/12</f>
        <v>1206.746072104</v>
      </c>
      <c r="J86" s="2" t="n">
        <f aca="false">+J85+F86</f>
        <v>6687</v>
      </c>
      <c r="K86" s="2" t="n">
        <f aca="false">K85+F86</f>
        <v>65607</v>
      </c>
      <c r="L86" s="2" t="n">
        <f aca="false">+L85+G86</f>
        <v>11320.9565083333</v>
      </c>
      <c r="M86" s="2" t="n">
        <f aca="false">IF(I86=0,M85+H86,M85+I86)</f>
        <v>46297.4058091703</v>
      </c>
      <c r="N86" s="2" t="n">
        <f aca="false">IF(I86=0,N85+F86+G86+H86,N85+F86+G86+I86)</f>
        <v>123225.362317504</v>
      </c>
    </row>
    <row r="87" customFormat="false" ht="12.75" hidden="false" customHeight="false" outlineLevel="0" collapsed="false">
      <c r="A87" s="1" t="n">
        <v>38199</v>
      </c>
      <c r="B87" s="0" t="n">
        <f aca="false">ROUND((A87-$B$2-210)/365,0)</f>
        <v>37</v>
      </c>
      <c r="C87" s="0" t="n">
        <f aca="false">ROUND((A87-$C$2-210)/365,0)</f>
        <v>12</v>
      </c>
      <c r="D87" s="0" t="n">
        <f aca="false">ROUND((A87-$D$2-210)/365,0)</f>
        <v>9</v>
      </c>
      <c r="E87" s="2" t="n">
        <f aca="false">E75*1.03</f>
        <v>89603.614</v>
      </c>
      <c r="F87" s="2" t="n">
        <f aca="false">IF(ROUND(E87*0.15/12,0)+J86&gt;10500,10500-J86,ROUND(E87*0.15/12,0))</f>
        <v>1120</v>
      </c>
      <c r="G87" s="2" t="n">
        <f aca="false">IF((F87*0.5)&gt;(E87/12*0.06),E87/12*0.06*0.5,F87*0.5*0.5)</f>
        <v>224.009035</v>
      </c>
      <c r="H87" s="2" t="n">
        <f aca="false">N86*$H$1/12</f>
        <v>1232.25362317504</v>
      </c>
      <c r="J87" s="2" t="n">
        <f aca="false">+J86+F87</f>
        <v>7807</v>
      </c>
      <c r="K87" s="2" t="n">
        <f aca="false">K86+F87</f>
        <v>66727</v>
      </c>
      <c r="L87" s="2" t="n">
        <f aca="false">+L86+G87</f>
        <v>11544.9655433333</v>
      </c>
      <c r="M87" s="2" t="n">
        <f aca="false">IF(I87=0,M86+H87,M86+I87)</f>
        <v>47529.6594323453</v>
      </c>
      <c r="N87" s="2" t="n">
        <f aca="false">IF(I87=0,N86+F87+G87+H87,N86+F87+G87+I87)</f>
        <v>125801.624975679</v>
      </c>
    </row>
    <row r="88" customFormat="false" ht="12.75" hidden="false" customHeight="false" outlineLevel="0" collapsed="false">
      <c r="A88" s="1" t="n">
        <v>38230</v>
      </c>
      <c r="B88" s="0" t="n">
        <f aca="false">ROUND((A88-$B$2-210)/365,0)</f>
        <v>37</v>
      </c>
      <c r="C88" s="0" t="n">
        <f aca="false">ROUND((A88-$C$2-210)/365,0)</f>
        <v>12</v>
      </c>
      <c r="D88" s="0" t="n">
        <f aca="false">ROUND((A88-$D$2-210)/365,0)</f>
        <v>9</v>
      </c>
      <c r="E88" s="2" t="n">
        <f aca="false">E76*1.03</f>
        <v>89603.614</v>
      </c>
      <c r="F88" s="2" t="n">
        <f aca="false">IF(ROUND(E88*0.15/12,0)+J87&gt;10500,10500-J87,ROUND(E88*0.15/12,0))</f>
        <v>1120</v>
      </c>
      <c r="G88" s="2" t="n">
        <f aca="false">IF((F88*0.5)&gt;(E88/12*0.06),E88/12*0.06*0.5,F88*0.5*0.5)</f>
        <v>224.009035</v>
      </c>
      <c r="H88" s="2" t="n">
        <f aca="false">N87*$H$1/12</f>
        <v>1258.01624975679</v>
      </c>
      <c r="J88" s="2" t="n">
        <f aca="false">+J87+F88</f>
        <v>8927</v>
      </c>
      <c r="K88" s="2" t="n">
        <f aca="false">K87+F88</f>
        <v>67847</v>
      </c>
      <c r="L88" s="2" t="n">
        <f aca="false">+L87+G88</f>
        <v>11768.9745783333</v>
      </c>
      <c r="M88" s="2" t="n">
        <f aca="false">IF(I88=0,M87+H88,M87+I88)</f>
        <v>48787.6756821021</v>
      </c>
      <c r="N88" s="2" t="n">
        <f aca="false">IF(I88=0,N87+F88+G88+H88,N87+F88+G88+I88)</f>
        <v>128403.650260435</v>
      </c>
    </row>
    <row r="89" customFormat="false" ht="12.75" hidden="false" customHeight="false" outlineLevel="0" collapsed="false">
      <c r="A89" s="1" t="n">
        <v>38260</v>
      </c>
      <c r="B89" s="0" t="n">
        <f aca="false">ROUND((A89-$B$2-210)/365,0)</f>
        <v>37</v>
      </c>
      <c r="C89" s="0" t="n">
        <f aca="false">ROUND((A89-$C$2-210)/365,0)</f>
        <v>12</v>
      </c>
      <c r="D89" s="0" t="n">
        <f aca="false">ROUND((A89-$D$2-210)/365,0)</f>
        <v>9</v>
      </c>
      <c r="E89" s="2" t="n">
        <f aca="false">E77*1.03</f>
        <v>89603.614</v>
      </c>
      <c r="F89" s="2" t="n">
        <f aca="false">IF(ROUND(E89*0.15/12,0)+J88&gt;10500,10500-J88,ROUND(E89*0.15/12,0))</f>
        <v>1120</v>
      </c>
      <c r="G89" s="2" t="n">
        <f aca="false">IF((F89*0.5)&gt;(E89/12*0.06),E89/12*0.06*0.5,F89*0.5*0.5)</f>
        <v>224.009035</v>
      </c>
      <c r="H89" s="2" t="n">
        <f aca="false">N88*$H$1/12</f>
        <v>1284.03650260435</v>
      </c>
      <c r="J89" s="2" t="n">
        <f aca="false">+J88+F89</f>
        <v>10047</v>
      </c>
      <c r="K89" s="2" t="n">
        <f aca="false">K88+F89</f>
        <v>68967</v>
      </c>
      <c r="L89" s="2" t="n">
        <f aca="false">+L88+G89</f>
        <v>11992.9836133333</v>
      </c>
      <c r="M89" s="2" t="n">
        <f aca="false">IF(I89=0,M88+H89,M88+I89)</f>
        <v>50071.7121847065</v>
      </c>
      <c r="N89" s="2" t="n">
        <f aca="false">IF(I89=0,N88+F89+G89+H89,N88+F89+G89+I89)</f>
        <v>131031.69579804</v>
      </c>
    </row>
    <row r="90" customFormat="false" ht="12.75" hidden="false" customHeight="false" outlineLevel="0" collapsed="false">
      <c r="A90" s="1" t="n">
        <v>38291</v>
      </c>
      <c r="B90" s="0" t="n">
        <f aca="false">ROUND((A90-$B$2-210)/365,0)</f>
        <v>37</v>
      </c>
      <c r="C90" s="0" t="n">
        <f aca="false">ROUND((A90-$C$2-210)/365,0)</f>
        <v>12</v>
      </c>
      <c r="D90" s="0" t="n">
        <f aca="false">ROUND((A90-$D$2-210)/365,0)</f>
        <v>9</v>
      </c>
      <c r="E90" s="2" t="n">
        <f aca="false">E78*1.03</f>
        <v>89603.614</v>
      </c>
      <c r="F90" s="2" t="n">
        <f aca="false">IF(ROUND(E90*0.15/12,0)+J89&gt;10500,10500-J89,ROUND(E90*0.15/12,0))</f>
        <v>453</v>
      </c>
      <c r="G90" s="2" t="n">
        <f aca="false">IF((F90*0.5)&gt;(E90/12*0.06),E90/12*0.06*0.5,F90*0.5*0.5)</f>
        <v>113.25</v>
      </c>
      <c r="H90" s="2" t="n">
        <f aca="false">N89*$H$1/12</f>
        <v>1310.3169579804</v>
      </c>
      <c r="J90" s="2" t="n">
        <f aca="false">+J89+F90</f>
        <v>10500</v>
      </c>
      <c r="K90" s="2" t="n">
        <f aca="false">K89+F90</f>
        <v>69420</v>
      </c>
      <c r="L90" s="2" t="n">
        <f aca="false">+L89+G90</f>
        <v>12106.2336133333</v>
      </c>
      <c r="M90" s="2" t="n">
        <f aca="false">IF(I90=0,M89+H90,M89+I90)</f>
        <v>51382.0291426868</v>
      </c>
      <c r="N90" s="2" t="n">
        <f aca="false">IF(I90=0,N89+F90+G90+H90,N89+F90+G90+I90)</f>
        <v>132908.26275602</v>
      </c>
    </row>
    <row r="91" customFormat="false" ht="12.75" hidden="false" customHeight="false" outlineLevel="0" collapsed="false">
      <c r="A91" s="1" t="n">
        <v>38321</v>
      </c>
      <c r="B91" s="0" t="n">
        <f aca="false">ROUND((A91-$B$2-210)/365,0)</f>
        <v>37</v>
      </c>
      <c r="C91" s="0" t="n">
        <f aca="false">ROUND((A91-$C$2-210)/365,0)</f>
        <v>12</v>
      </c>
      <c r="D91" s="0" t="n">
        <f aca="false">ROUND((A91-$D$2-210)/365,0)</f>
        <v>9</v>
      </c>
      <c r="E91" s="2" t="n">
        <f aca="false">E79*1.03</f>
        <v>89603.614</v>
      </c>
      <c r="F91" s="2" t="n">
        <f aca="false">IF(ROUND(E91*0.15/12,0)+J90&gt;10500,10500-J90,ROUND(E91*0.15/12,0))</f>
        <v>0</v>
      </c>
      <c r="G91" s="2" t="n">
        <f aca="false">IF((F91*0.5)&gt;(E91/12*0.06),E91/12*0.06*0.5,F91*0.5*0.5)</f>
        <v>0</v>
      </c>
      <c r="H91" s="2" t="n">
        <f aca="false">N90*$H$1/12</f>
        <v>1329.0826275602</v>
      </c>
      <c r="J91" s="2" t="n">
        <f aca="false">+J90+F91</f>
        <v>10500</v>
      </c>
      <c r="K91" s="2" t="n">
        <f aca="false">K90+F91</f>
        <v>69420</v>
      </c>
      <c r="L91" s="2" t="n">
        <f aca="false">+L90+G91</f>
        <v>12106.2336133333</v>
      </c>
      <c r="M91" s="2" t="n">
        <f aca="false">IF(I91=0,M90+H91,M90+I91)</f>
        <v>52711.111770247</v>
      </c>
      <c r="N91" s="2" t="n">
        <f aca="false">IF(I91=0,N90+F91+G91+H91,N90+F91+G91+I91)</f>
        <v>134237.34538358</v>
      </c>
    </row>
    <row r="92" customFormat="false" ht="12.75" hidden="false" customHeight="false" outlineLevel="0" collapsed="false">
      <c r="A92" s="1" t="n">
        <v>38352</v>
      </c>
      <c r="B92" s="0" t="n">
        <f aca="false">ROUND((A92-$B$2-210)/365,0)</f>
        <v>37</v>
      </c>
      <c r="C92" s="0" t="n">
        <f aca="false">ROUND((A92-$C$2-210)/365,0)</f>
        <v>12</v>
      </c>
      <c r="D92" s="0" t="n">
        <f aca="false">ROUND((A92-$D$2-210)/365,0)</f>
        <v>9</v>
      </c>
      <c r="E92" s="2" t="n">
        <f aca="false">E80*1.03</f>
        <v>89603.614</v>
      </c>
      <c r="F92" s="2" t="n">
        <f aca="false">IF(ROUND(E92*0.15/12,0)+J91&gt;10500,10500-J91,ROUND(E92*0.15/12,0))</f>
        <v>0</v>
      </c>
      <c r="G92" s="2" t="n">
        <f aca="false">IF((F92*0.5)&gt;(E92/12*0.06),E92/12*0.06*0.5,F92*0.5*0.5)</f>
        <v>0</v>
      </c>
      <c r="H92" s="2" t="n">
        <f aca="false">N91*$H$1/12</f>
        <v>1342.3734538358</v>
      </c>
      <c r="J92" s="2" t="n">
        <f aca="false">+J91+F92</f>
        <v>10500</v>
      </c>
      <c r="K92" s="2" t="n">
        <f aca="false">K91+F92</f>
        <v>69420</v>
      </c>
      <c r="L92" s="2" t="n">
        <f aca="false">+L91+G92</f>
        <v>12106.2336133333</v>
      </c>
      <c r="M92" s="2" t="n">
        <f aca="false">IF(I92=0,M91+H92,M91+I92)</f>
        <v>54053.4852240829</v>
      </c>
      <c r="N92" s="2" t="n">
        <f aca="false">IF(I92=0,N91+F92+G92+H92,N91+F92+G92+I92)</f>
        <v>135579.718837416</v>
      </c>
    </row>
    <row r="93" customFormat="false" ht="12.75" hidden="false" customHeight="false" outlineLevel="0" collapsed="false">
      <c r="A93" s="1" t="n">
        <v>38383</v>
      </c>
      <c r="B93" s="0" t="n">
        <f aca="false">ROUND((A93-$B$2-210)/365,0)</f>
        <v>37</v>
      </c>
      <c r="C93" s="0" t="n">
        <f aca="false">ROUND((A93-$C$2-210)/365,0)</f>
        <v>12</v>
      </c>
      <c r="D93" s="0" t="n">
        <f aca="false">ROUND((A93-$D$2-210)/365,0)</f>
        <v>9</v>
      </c>
      <c r="E93" s="2" t="n">
        <f aca="false">E81*1.03</f>
        <v>89603.614</v>
      </c>
      <c r="F93" s="2" t="n">
        <f aca="false">IF(ROUND(E93*0.15/12,0)&gt;10500,10500-J92,ROUND(E93*0.15/12,0))</f>
        <v>1120</v>
      </c>
      <c r="G93" s="2" t="n">
        <f aca="false">IF((F93*0.5)&gt;(E93/12*0.06),E93/12*0.06*0.5,F93*0.5*0.5)</f>
        <v>224.009035</v>
      </c>
      <c r="H93" s="2" t="n">
        <f aca="false">N92*$H$1/12</f>
        <v>1355.79718837416</v>
      </c>
      <c r="J93" s="2" t="n">
        <f aca="false">+F93</f>
        <v>1120</v>
      </c>
      <c r="K93" s="2" t="n">
        <f aca="false">K92+F93</f>
        <v>70540</v>
      </c>
      <c r="L93" s="2" t="n">
        <f aca="false">+L92+G93</f>
        <v>12330.2426483333</v>
      </c>
      <c r="M93" s="2" t="n">
        <f aca="false">IF(I93=0,M92+H93,M92+I93)</f>
        <v>55409.282412457</v>
      </c>
      <c r="N93" s="2" t="n">
        <f aca="false">IF(I93=0,N92+F93+G93+H93,N92+F93+G93+I93)</f>
        <v>138279.52506079</v>
      </c>
    </row>
    <row r="94" customFormat="false" ht="12.75" hidden="false" customHeight="false" outlineLevel="0" collapsed="false">
      <c r="A94" s="1" t="n">
        <v>38411</v>
      </c>
      <c r="B94" s="0" t="n">
        <f aca="false">ROUND((A94-$B$2-210)/365,0)</f>
        <v>37</v>
      </c>
      <c r="C94" s="0" t="n">
        <f aca="false">ROUND((A94-$C$2-210)/365,0)</f>
        <v>12</v>
      </c>
      <c r="D94" s="0" t="n">
        <f aca="false">ROUND((A94-$D$2-210)/365,0)</f>
        <v>10</v>
      </c>
      <c r="E94" s="2" t="n">
        <f aca="false">E82*1.03</f>
        <v>92291.72242</v>
      </c>
      <c r="F94" s="2" t="n">
        <f aca="false">IF(ROUND(E94*0.15/12,0)+J93&gt;10500,10500-J93,ROUND(E94*0.15/12,0))</f>
        <v>1154</v>
      </c>
      <c r="G94" s="2" t="n">
        <f aca="false">IF((F94*0.5)&gt;(E94/12*0.06),E94/12*0.06*0.5,F94*0.5*0.5)</f>
        <v>230.72930605</v>
      </c>
      <c r="H94" s="2" t="n">
        <f aca="false">N93*$H$1/12</f>
        <v>1382.7952506079</v>
      </c>
      <c r="J94" s="2" t="n">
        <f aca="false">+J93+F94</f>
        <v>2274</v>
      </c>
      <c r="K94" s="2" t="n">
        <f aca="false">K93+F94</f>
        <v>71694</v>
      </c>
      <c r="L94" s="2" t="n">
        <f aca="false">+L93+G94</f>
        <v>12560.9719543833</v>
      </c>
      <c r="M94" s="2" t="n">
        <f aca="false">IF(I94=0,M93+H94,M93+I94)</f>
        <v>56792.0776630649</v>
      </c>
      <c r="N94" s="2" t="n">
        <f aca="false">IF(I94=0,N93+F94+G94+H94,N93+F94+G94+I94)</f>
        <v>141047.049617448</v>
      </c>
    </row>
    <row r="95" customFormat="false" ht="12.75" hidden="false" customHeight="false" outlineLevel="0" collapsed="false">
      <c r="A95" s="1" t="n">
        <v>38442</v>
      </c>
      <c r="B95" s="0" t="n">
        <f aca="false">ROUND((A95-$B$2-210)/365,0)</f>
        <v>37</v>
      </c>
      <c r="C95" s="0" t="n">
        <f aca="false">ROUND((A95-$C$2-210)/365,0)</f>
        <v>12</v>
      </c>
      <c r="D95" s="0" t="n">
        <f aca="false">ROUND((A95-$D$2-210)/365,0)</f>
        <v>10</v>
      </c>
      <c r="E95" s="2" t="n">
        <f aca="false">E83*1.03</f>
        <v>92291.72242</v>
      </c>
      <c r="F95" s="2" t="n">
        <f aca="false">IF(ROUND(E95*0.15/12,0)+J94&gt;10500,10500-J94,ROUND(E95*0.15/12,0))</f>
        <v>1154</v>
      </c>
      <c r="G95" s="2" t="n">
        <f aca="false">IF((F95*0.5)&gt;(E95/12*0.06),E95/12*0.06*0.5,F95*0.5*0.5)</f>
        <v>230.72930605</v>
      </c>
      <c r="H95" s="2" t="n">
        <f aca="false">N94*$H$1/12</f>
        <v>1410.47049617448</v>
      </c>
      <c r="J95" s="2" t="n">
        <f aca="false">+J94+F95</f>
        <v>3428</v>
      </c>
      <c r="K95" s="2" t="n">
        <f aca="false">K94+F95</f>
        <v>72848</v>
      </c>
      <c r="L95" s="2" t="n">
        <f aca="false">+L94+G95</f>
        <v>12791.7012604333</v>
      </c>
      <c r="M95" s="2" t="n">
        <f aca="false">IF(I95=0,M94+H95,M94+I95)</f>
        <v>58202.5481592394</v>
      </c>
      <c r="N95" s="2" t="n">
        <f aca="false">IF(I95=0,N94+F95+G95+H95,N94+F95+G95+I95)</f>
        <v>143842.249419673</v>
      </c>
    </row>
    <row r="96" customFormat="false" ht="12.75" hidden="false" customHeight="false" outlineLevel="0" collapsed="false">
      <c r="A96" s="1" t="n">
        <v>38472</v>
      </c>
      <c r="B96" s="0" t="n">
        <f aca="false">ROUND((A96-$B$2-210)/365,0)</f>
        <v>38</v>
      </c>
      <c r="C96" s="0" t="n">
        <f aca="false">ROUND((A96-$C$2-210)/365,0)</f>
        <v>13</v>
      </c>
      <c r="D96" s="0" t="n">
        <f aca="false">ROUND((A96-$D$2-210)/365,0)</f>
        <v>10</v>
      </c>
      <c r="E96" s="2" t="n">
        <f aca="false">E84*1.03</f>
        <v>92291.72242</v>
      </c>
      <c r="F96" s="2" t="n">
        <f aca="false">IF(ROUND(E96*0.15/12,0)+J95&gt;10500,10500-J95,ROUND(E96*0.15/12,0))</f>
        <v>1154</v>
      </c>
      <c r="G96" s="2" t="n">
        <f aca="false">IF((F96*0.5)&gt;(E96/12*0.06),E96/12*0.06*0.5,F96*0.5*0.5)</f>
        <v>230.72930605</v>
      </c>
      <c r="H96" s="2" t="n">
        <f aca="false">N95*$H$1/12</f>
        <v>1438.42249419673</v>
      </c>
      <c r="J96" s="2" t="n">
        <f aca="false">+J95+F96</f>
        <v>4582</v>
      </c>
      <c r="K96" s="2" t="n">
        <f aca="false">K95+F96</f>
        <v>74002</v>
      </c>
      <c r="L96" s="2" t="n">
        <f aca="false">+L95+G96</f>
        <v>13022.4305664833</v>
      </c>
      <c r="M96" s="2" t="n">
        <f aca="false">IF(I96=0,M95+H96,M95+I96)</f>
        <v>59640.9706534361</v>
      </c>
      <c r="N96" s="2" t="n">
        <f aca="false">IF(I96=0,N95+F96+G96+H96,N95+F96+G96+I96)</f>
        <v>146665.401219919</v>
      </c>
    </row>
    <row r="97" customFormat="false" ht="12.75" hidden="false" customHeight="false" outlineLevel="0" collapsed="false">
      <c r="A97" s="1" t="n">
        <v>38503</v>
      </c>
      <c r="B97" s="0" t="n">
        <f aca="false">ROUND((A97-$B$2-210)/365,0)</f>
        <v>38</v>
      </c>
      <c r="C97" s="0" t="n">
        <f aca="false">ROUND((A97-$C$2-210)/365,0)</f>
        <v>13</v>
      </c>
      <c r="D97" s="0" t="n">
        <f aca="false">ROUND((A97-$D$2-210)/365,0)</f>
        <v>10</v>
      </c>
      <c r="E97" s="2" t="n">
        <f aca="false">E85*1.03</f>
        <v>92291.72242</v>
      </c>
      <c r="F97" s="2" t="n">
        <f aca="false">IF(ROUND(E97*0.15/12,0)+J96&gt;10500,10500-J96,ROUND(E97*0.15/12,0))</f>
        <v>1154</v>
      </c>
      <c r="G97" s="2" t="n">
        <f aca="false">IF((F97*0.5)&gt;(E97/12*0.06),E97/12*0.06*0.5,F97*0.5*0.5)</f>
        <v>230.72930605</v>
      </c>
      <c r="H97" s="2" t="n">
        <f aca="false">N96*$H$1/12</f>
        <v>1466.65401219919</v>
      </c>
      <c r="J97" s="2" t="n">
        <f aca="false">+J96+F97</f>
        <v>5736</v>
      </c>
      <c r="K97" s="2" t="n">
        <f aca="false">K96+F97</f>
        <v>75156</v>
      </c>
      <c r="L97" s="2" t="n">
        <f aca="false">+L96+G97</f>
        <v>13253.1598725333</v>
      </c>
      <c r="M97" s="2" t="n">
        <f aca="false">IF(I97=0,M96+H97,M96+I97)</f>
        <v>61107.6246656353</v>
      </c>
      <c r="N97" s="2" t="n">
        <f aca="false">IF(I97=0,N96+F97+G97+H97,N96+F97+G97+I97)</f>
        <v>149516.784538169</v>
      </c>
    </row>
    <row r="98" customFormat="false" ht="12.75" hidden="false" customHeight="false" outlineLevel="0" collapsed="false">
      <c r="A98" s="1" t="n">
        <v>38533</v>
      </c>
      <c r="B98" s="0" t="n">
        <f aca="false">ROUND((A98-$B$2-210)/365,0)</f>
        <v>38</v>
      </c>
      <c r="C98" s="0" t="n">
        <f aca="false">ROUND((A98-$C$2-210)/365,0)</f>
        <v>13</v>
      </c>
      <c r="D98" s="0" t="n">
        <f aca="false">ROUND((A98-$D$2-210)/365,0)</f>
        <v>10</v>
      </c>
      <c r="E98" s="2" t="n">
        <f aca="false">E86*1.03</f>
        <v>92291.72242</v>
      </c>
      <c r="F98" s="2" t="n">
        <f aca="false">IF(ROUND(E98*0.15/12,0)+J97&gt;10500,10500-J97,ROUND(E98*0.15/12,0))</f>
        <v>1154</v>
      </c>
      <c r="G98" s="2" t="n">
        <f aca="false">IF((F98*0.5)&gt;(E98/12*0.06),E98/12*0.06*0.5,F98*0.5*0.5)</f>
        <v>230.72930605</v>
      </c>
      <c r="H98" s="2" t="n">
        <f aca="false">N97*$H$1/12</f>
        <v>1495.16784538169</v>
      </c>
      <c r="J98" s="2" t="n">
        <f aca="false">+J97+F98</f>
        <v>6890</v>
      </c>
      <c r="K98" s="2" t="n">
        <f aca="false">K97+F98</f>
        <v>76310</v>
      </c>
      <c r="L98" s="2" t="n">
        <f aca="false">+L97+G98</f>
        <v>13483.8891785833</v>
      </c>
      <c r="M98" s="2" t="n">
        <f aca="false">IF(I98=0,M97+H98,M97+I98)</f>
        <v>62602.792511017</v>
      </c>
      <c r="N98" s="2" t="n">
        <f aca="false">IF(I98=0,N97+F98+G98+H98,N97+F98+G98+I98)</f>
        <v>152396.6816896</v>
      </c>
    </row>
    <row r="99" customFormat="false" ht="12.75" hidden="false" customHeight="false" outlineLevel="0" collapsed="false">
      <c r="A99" s="1" t="n">
        <v>38564</v>
      </c>
      <c r="B99" s="0" t="n">
        <f aca="false">ROUND((A99-$B$2-210)/365,0)</f>
        <v>38</v>
      </c>
      <c r="C99" s="0" t="n">
        <f aca="false">ROUND((A99-$C$2-210)/365,0)</f>
        <v>13</v>
      </c>
      <c r="D99" s="0" t="n">
        <f aca="false">ROUND((A99-$D$2-210)/365,0)</f>
        <v>10</v>
      </c>
      <c r="E99" s="2" t="n">
        <f aca="false">E87*1.03</f>
        <v>92291.72242</v>
      </c>
      <c r="F99" s="2" t="n">
        <f aca="false">IF(ROUND(E99*0.15/12,0)+J98&gt;10500,10500-J98,ROUND(E99*0.15/12,0))</f>
        <v>1154</v>
      </c>
      <c r="G99" s="2" t="n">
        <f aca="false">IF((F99*0.5)&gt;(E99/12*0.06),E99/12*0.06*0.5,F99*0.5*0.5)</f>
        <v>230.72930605</v>
      </c>
      <c r="H99" s="2" t="n">
        <f aca="false">N98*$H$1/12</f>
        <v>1523.966816896</v>
      </c>
      <c r="J99" s="2" t="n">
        <f aca="false">+J98+F99</f>
        <v>8044</v>
      </c>
      <c r="K99" s="2" t="n">
        <f aca="false">K98+F99</f>
        <v>77464</v>
      </c>
      <c r="L99" s="2" t="n">
        <f aca="false">+L98+G99</f>
        <v>13714.6184846333</v>
      </c>
      <c r="M99" s="2" t="n">
        <f aca="false">IF(I99=0,M98+H99,M98+I99)</f>
        <v>64126.759327913</v>
      </c>
      <c r="N99" s="2" t="n">
        <f aca="false">IF(I99=0,N98+F99+G99+H99,N98+F99+G99+I99)</f>
        <v>155305.377812546</v>
      </c>
    </row>
    <row r="100" customFormat="false" ht="12.75" hidden="false" customHeight="false" outlineLevel="0" collapsed="false">
      <c r="A100" s="1" t="n">
        <v>38595</v>
      </c>
      <c r="B100" s="0" t="n">
        <f aca="false">ROUND((A100-$B$2-210)/365,0)</f>
        <v>38</v>
      </c>
      <c r="C100" s="0" t="n">
        <f aca="false">ROUND((A100-$C$2-210)/365,0)</f>
        <v>13</v>
      </c>
      <c r="D100" s="0" t="n">
        <f aca="false">ROUND((A100-$D$2-210)/365,0)</f>
        <v>10</v>
      </c>
      <c r="E100" s="2" t="n">
        <f aca="false">E88*1.03</f>
        <v>92291.72242</v>
      </c>
      <c r="F100" s="2" t="n">
        <f aca="false">IF(ROUND(E100*0.15/12,0)+J99&gt;10500,10500-J99,ROUND(E100*0.15/12,0))</f>
        <v>1154</v>
      </c>
      <c r="G100" s="2" t="n">
        <f aca="false">IF((F100*0.5)&gt;(E100/12*0.06),E100/12*0.06*0.5,F100*0.5*0.5)</f>
        <v>230.72930605</v>
      </c>
      <c r="H100" s="2" t="n">
        <f aca="false">N99*$H$1/12</f>
        <v>1553.05377812546</v>
      </c>
      <c r="J100" s="2" t="n">
        <f aca="false">+J99+F100</f>
        <v>9198</v>
      </c>
      <c r="K100" s="2" t="n">
        <f aca="false">K99+F100</f>
        <v>78618</v>
      </c>
      <c r="L100" s="2" t="n">
        <f aca="false">+L99+G100</f>
        <v>13945.3477906833</v>
      </c>
      <c r="M100" s="2" t="n">
        <f aca="false">IF(I100=0,M99+H100,M99+I100)</f>
        <v>65679.8131060385</v>
      </c>
      <c r="N100" s="2" t="n">
        <f aca="false">IF(I100=0,N99+F100+G100+H100,N99+F100+G100+I100)</f>
        <v>158243.160896722</v>
      </c>
    </row>
    <row r="101" customFormat="false" ht="12.75" hidden="false" customHeight="false" outlineLevel="0" collapsed="false">
      <c r="A101" s="1" t="n">
        <v>38625</v>
      </c>
      <c r="B101" s="0" t="n">
        <f aca="false">ROUND((A101-$B$2-210)/365,0)</f>
        <v>38</v>
      </c>
      <c r="C101" s="0" t="n">
        <f aca="false">ROUND((A101-$C$2-210)/365,0)</f>
        <v>13</v>
      </c>
      <c r="D101" s="0" t="n">
        <f aca="false">ROUND((A101-$D$2-210)/365,0)</f>
        <v>10</v>
      </c>
      <c r="E101" s="2" t="n">
        <f aca="false">E89*1.03</f>
        <v>92291.72242</v>
      </c>
      <c r="F101" s="2" t="n">
        <f aca="false">IF(ROUND(E101*0.15/12,0)+J100&gt;10500,10500-J100,ROUND(E101*0.15/12,0))</f>
        <v>1154</v>
      </c>
      <c r="G101" s="2" t="n">
        <f aca="false">IF((F101*0.5)&gt;(E101/12*0.06),E101/12*0.06*0.5,F101*0.5*0.5)</f>
        <v>230.72930605</v>
      </c>
      <c r="H101" s="2" t="n">
        <f aca="false">N100*$H$1/12</f>
        <v>1582.43160896722</v>
      </c>
      <c r="J101" s="2" t="n">
        <f aca="false">+J100+F101</f>
        <v>10352</v>
      </c>
      <c r="K101" s="2" t="n">
        <f aca="false">K100+F101</f>
        <v>79772</v>
      </c>
      <c r="L101" s="2" t="n">
        <f aca="false">+L100+G101</f>
        <v>14176.0770967333</v>
      </c>
      <c r="M101" s="2" t="n">
        <f aca="false">IF(I101=0,M100+H101,M100+I101)</f>
        <v>67262.2447150057</v>
      </c>
      <c r="N101" s="2" t="n">
        <f aca="false">IF(I101=0,N100+F101+G101+H101,N100+F101+G101+I101)</f>
        <v>161210.321811739</v>
      </c>
    </row>
    <row r="102" customFormat="false" ht="12.75" hidden="false" customHeight="false" outlineLevel="0" collapsed="false">
      <c r="A102" s="1" t="n">
        <v>38656</v>
      </c>
      <c r="B102" s="0" t="n">
        <f aca="false">ROUND((A102-$B$2-210)/365,0)</f>
        <v>38</v>
      </c>
      <c r="C102" s="0" t="n">
        <f aca="false">ROUND((A102-$C$2-210)/365,0)</f>
        <v>13</v>
      </c>
      <c r="D102" s="0" t="n">
        <f aca="false">ROUND((A102-$D$2-210)/365,0)</f>
        <v>10</v>
      </c>
      <c r="E102" s="2" t="n">
        <f aca="false">E90*1.03</f>
        <v>92291.72242</v>
      </c>
      <c r="F102" s="2" t="n">
        <f aca="false">IF(ROUND(E102*0.15/12,0)+J101&gt;10500,10500-J101,ROUND(E102*0.15/12,0))</f>
        <v>148</v>
      </c>
      <c r="G102" s="2" t="n">
        <f aca="false">IF((F102*0.5)&gt;(E102/12*0.06),E102/12*0.06*0.5,F102*0.5*0.5)</f>
        <v>37</v>
      </c>
      <c r="H102" s="2" t="n">
        <f aca="false">N101*$H$1/12</f>
        <v>1612.10321811739</v>
      </c>
      <c r="J102" s="2" t="n">
        <f aca="false">+J101+F102</f>
        <v>10500</v>
      </c>
      <c r="K102" s="2" t="n">
        <f aca="false">K101+F102</f>
        <v>79920</v>
      </c>
      <c r="L102" s="2" t="n">
        <f aca="false">+L101+G102</f>
        <v>14213.0770967333</v>
      </c>
      <c r="M102" s="2" t="n">
        <f aca="false">IF(I102=0,M101+H102,M101+I102)</f>
        <v>68874.3479331231</v>
      </c>
      <c r="N102" s="2" t="n">
        <f aca="false">IF(I102=0,N101+F102+G102+H102,N101+F102+G102+I102)</f>
        <v>163007.425029856</v>
      </c>
    </row>
    <row r="103" customFormat="false" ht="12.75" hidden="false" customHeight="false" outlineLevel="0" collapsed="false">
      <c r="A103" s="1" t="n">
        <v>38686</v>
      </c>
      <c r="B103" s="0" t="n">
        <f aca="false">ROUND((A103-$B$2-210)/365,0)</f>
        <v>38</v>
      </c>
      <c r="C103" s="0" t="n">
        <f aca="false">ROUND((A103-$C$2-210)/365,0)</f>
        <v>13</v>
      </c>
      <c r="D103" s="0" t="n">
        <f aca="false">ROUND((A103-$D$2-210)/365,0)</f>
        <v>10</v>
      </c>
      <c r="E103" s="2" t="n">
        <f aca="false">E91*1.03</f>
        <v>92291.72242</v>
      </c>
      <c r="F103" s="2" t="n">
        <f aca="false">IF(ROUND(E103*0.15/12,0)+J102&gt;10500,10500-J102,ROUND(E103*0.15/12,0))</f>
        <v>0</v>
      </c>
      <c r="G103" s="2" t="n">
        <f aca="false">IF((F103*0.5)&gt;(E103/12*0.06),E103/12*0.06*0.5,F103*0.5*0.5)</f>
        <v>0</v>
      </c>
      <c r="H103" s="2" t="n">
        <f aca="false">N102*$H$1/12</f>
        <v>1630.07425029856</v>
      </c>
      <c r="J103" s="2" t="n">
        <f aca="false">+J102+F103</f>
        <v>10500</v>
      </c>
      <c r="K103" s="2" t="n">
        <f aca="false">K102+F103</f>
        <v>79920</v>
      </c>
      <c r="L103" s="2" t="n">
        <f aca="false">+L102+G103</f>
        <v>14213.0770967333</v>
      </c>
      <c r="M103" s="2" t="n">
        <f aca="false">IF(I103=0,M102+H103,M102+I103)</f>
        <v>70504.4221834216</v>
      </c>
      <c r="N103" s="2" t="n">
        <f aca="false">IF(I103=0,N102+F103+G103+H103,N102+F103+G103+I103)</f>
        <v>164637.499280155</v>
      </c>
    </row>
    <row r="104" customFormat="false" ht="12.75" hidden="false" customHeight="false" outlineLevel="0" collapsed="false">
      <c r="A104" s="1" t="n">
        <v>38717</v>
      </c>
      <c r="B104" s="0" t="n">
        <f aca="false">ROUND((A104-$B$2-210)/365,0)</f>
        <v>38</v>
      </c>
      <c r="C104" s="0" t="n">
        <f aca="false">ROUND((A104-$C$2-210)/365,0)</f>
        <v>13</v>
      </c>
      <c r="D104" s="0" t="n">
        <f aca="false">ROUND((A104-$D$2-210)/365,0)</f>
        <v>10</v>
      </c>
      <c r="E104" s="2" t="n">
        <f aca="false">E92*1.03</f>
        <v>92291.72242</v>
      </c>
      <c r="F104" s="2" t="n">
        <f aca="false">IF(ROUND(E104*0.15/12,0)+J103&gt;10500,10500-J103,ROUND(E104*0.15/12,0))</f>
        <v>0</v>
      </c>
      <c r="G104" s="2" t="n">
        <f aca="false">IF((F104*0.5)&gt;(E104/12*0.06),E104/12*0.06*0.5,F104*0.5*0.5)</f>
        <v>0</v>
      </c>
      <c r="H104" s="2" t="n">
        <f aca="false">N103*$H$1/12</f>
        <v>1646.37499280155</v>
      </c>
      <c r="J104" s="2" t="n">
        <f aca="false">+J103+F104</f>
        <v>10500</v>
      </c>
      <c r="K104" s="2" t="n">
        <f aca="false">K103+F104</f>
        <v>79920</v>
      </c>
      <c r="L104" s="2" t="n">
        <f aca="false">+L103+G104</f>
        <v>14213.0770967333</v>
      </c>
      <c r="M104" s="2" t="n">
        <f aca="false">IF(I104=0,M103+H104,M103+I104)</f>
        <v>72150.7971762232</v>
      </c>
      <c r="N104" s="2" t="n">
        <f aca="false">IF(I104=0,N103+F104+G104+H104,N103+F104+G104+I104)</f>
        <v>166283.874272956</v>
      </c>
    </row>
    <row r="105" customFormat="false" ht="12.75" hidden="false" customHeight="false" outlineLevel="0" collapsed="false">
      <c r="A105" s="1" t="n">
        <v>38748</v>
      </c>
      <c r="B105" s="0" t="n">
        <f aca="false">ROUND((A105-$B$2-210)/365,0)</f>
        <v>38</v>
      </c>
      <c r="C105" s="0" t="n">
        <f aca="false">ROUND((A105-$C$2-210)/365,0)</f>
        <v>13</v>
      </c>
      <c r="D105" s="0" t="n">
        <f aca="false">ROUND((A105-$D$2-210)/365,0)</f>
        <v>10</v>
      </c>
      <c r="E105" s="2" t="n">
        <f aca="false">E93*1.03</f>
        <v>92291.72242</v>
      </c>
      <c r="F105" s="2" t="n">
        <f aca="false">IF(ROUND(E105*0.15/12,0)&gt;10500,10500-J104,ROUND(E105*0.15/12,0))</f>
        <v>1154</v>
      </c>
      <c r="G105" s="2" t="n">
        <f aca="false">IF((F105*0.5)&gt;(E105/12*0.06),E105/12*0.06*0.5,F105*0.5*0.5)</f>
        <v>230.72930605</v>
      </c>
      <c r="H105" s="2" t="n">
        <f aca="false">N104*$H$1/12</f>
        <v>1662.83874272956</v>
      </c>
      <c r="J105" s="2" t="n">
        <f aca="false">+F105</f>
        <v>1154</v>
      </c>
      <c r="K105" s="2" t="n">
        <f aca="false">K104+F105</f>
        <v>81074</v>
      </c>
      <c r="L105" s="2" t="n">
        <f aca="false">+L104+G105</f>
        <v>14443.8064027833</v>
      </c>
      <c r="M105" s="2" t="n">
        <f aca="false">IF(I105=0,M104+H105,M104+I105)</f>
        <v>73813.6359189528</v>
      </c>
      <c r="N105" s="2" t="n">
        <f aca="false">IF(I105=0,N104+F105+G105+H105,N104+F105+G105+I105)</f>
        <v>169331.442321736</v>
      </c>
    </row>
    <row r="106" customFormat="false" ht="12.75" hidden="false" customHeight="false" outlineLevel="0" collapsed="false">
      <c r="A106" s="1" t="n">
        <v>38776</v>
      </c>
      <c r="B106" s="0" t="n">
        <f aca="false">ROUND((A106-$B$2-210)/365,0)</f>
        <v>38</v>
      </c>
      <c r="C106" s="0" t="n">
        <f aca="false">ROUND((A106-$C$2-210)/365,0)</f>
        <v>13</v>
      </c>
      <c r="D106" s="0" t="n">
        <f aca="false">ROUND((A106-$D$2-210)/365,0)</f>
        <v>11</v>
      </c>
      <c r="E106" s="2" t="n">
        <f aca="false">E94*1.03</f>
        <v>95060.4740926</v>
      </c>
      <c r="F106" s="2" t="n">
        <f aca="false">IF(ROUND(E106*0.15/12,0)+J105&gt;10500,10500-J105,ROUND(E106*0.15/12,0))</f>
        <v>1188</v>
      </c>
      <c r="G106" s="2" t="n">
        <f aca="false">IF((F106*0.5)&gt;(E106/12*0.06),E106/12*0.06*0.5,F106*0.5*0.5)</f>
        <v>237.6511852315</v>
      </c>
      <c r="H106" s="2" t="n">
        <f aca="false">N105*$H$1/12</f>
        <v>1693.31442321736</v>
      </c>
      <c r="J106" s="2" t="n">
        <f aca="false">+J105+F106</f>
        <v>2342</v>
      </c>
      <c r="K106" s="2" t="n">
        <f aca="false">K105+F106</f>
        <v>82262</v>
      </c>
      <c r="L106" s="2" t="n">
        <f aca="false">+L105+G106</f>
        <v>14681.4575880148</v>
      </c>
      <c r="M106" s="2" t="n">
        <f aca="false">IF(I106=0,M105+H106,M105+I106)</f>
        <v>75506.9503421701</v>
      </c>
      <c r="N106" s="2" t="n">
        <f aca="false">IF(I106=0,N105+F106+G106+H106,N105+F106+G106+I106)</f>
        <v>172450.407930185</v>
      </c>
    </row>
    <row r="107" customFormat="false" ht="12.75" hidden="false" customHeight="false" outlineLevel="0" collapsed="false">
      <c r="A107" s="1" t="n">
        <v>38807</v>
      </c>
      <c r="B107" s="0" t="n">
        <f aca="false">ROUND((A107-$B$2-210)/365,0)</f>
        <v>38</v>
      </c>
      <c r="C107" s="0" t="n">
        <f aca="false">ROUND((A107-$C$2-210)/365,0)</f>
        <v>13</v>
      </c>
      <c r="D107" s="0" t="n">
        <f aca="false">ROUND((A107-$D$2-210)/365,0)</f>
        <v>11</v>
      </c>
      <c r="E107" s="2" t="n">
        <f aca="false">E95*1.03</f>
        <v>95060.4740926</v>
      </c>
      <c r="F107" s="2" t="n">
        <f aca="false">IF(ROUND(E107*0.15/12,0)+J106&gt;10500,10500-J106,ROUND(E107*0.15/12,0))</f>
        <v>1188</v>
      </c>
      <c r="G107" s="2" t="n">
        <f aca="false">IF((F107*0.5)&gt;(E107/12*0.06),E107/12*0.06*0.5,F107*0.5*0.5)</f>
        <v>237.6511852315</v>
      </c>
      <c r="H107" s="2" t="n">
        <f aca="false">N106*$H$1/12</f>
        <v>1724.50407930185</v>
      </c>
      <c r="J107" s="2" t="n">
        <f aca="false">+J106+F107</f>
        <v>3530</v>
      </c>
      <c r="K107" s="2" t="n">
        <f aca="false">K106+F107</f>
        <v>83450</v>
      </c>
      <c r="L107" s="2" t="n">
        <f aca="false">+L106+G107</f>
        <v>14919.1087732463</v>
      </c>
      <c r="M107" s="2" t="n">
        <f aca="false">IF(I107=0,M106+H107,M106+I107)</f>
        <v>77231.454421472</v>
      </c>
      <c r="N107" s="2" t="n">
        <f aca="false">IF(I107=0,N106+F107+G107+H107,N106+F107+G107+I107)</f>
        <v>175600.563194718</v>
      </c>
    </row>
    <row r="108" customFormat="false" ht="12.75" hidden="false" customHeight="false" outlineLevel="0" collapsed="false">
      <c r="A108" s="1" t="n">
        <v>38837</v>
      </c>
      <c r="B108" s="0" t="n">
        <f aca="false">ROUND((A108-$B$2-210)/365,0)</f>
        <v>39</v>
      </c>
      <c r="C108" s="0" t="n">
        <f aca="false">ROUND((A108-$C$2-210)/365,0)</f>
        <v>14</v>
      </c>
      <c r="D108" s="0" t="n">
        <f aca="false">ROUND((A108-$D$2-210)/365,0)</f>
        <v>11</v>
      </c>
      <c r="E108" s="2" t="n">
        <f aca="false">E96*1.03</f>
        <v>95060.4740926</v>
      </c>
      <c r="F108" s="2" t="n">
        <f aca="false">IF(ROUND(E108*0.15/12,0)+J107&gt;10500,10500-J107,ROUND(E108*0.15/12,0))</f>
        <v>1188</v>
      </c>
      <c r="G108" s="2" t="n">
        <f aca="false">IF((F108*0.5)&gt;(E108/12*0.06),E108/12*0.06*0.5,F108*0.5*0.5)</f>
        <v>237.6511852315</v>
      </c>
      <c r="H108" s="2" t="n">
        <f aca="false">N107*$H$1/12</f>
        <v>1756.00563194718</v>
      </c>
      <c r="J108" s="2" t="n">
        <f aca="false">+J107+F108</f>
        <v>4718</v>
      </c>
      <c r="K108" s="2" t="n">
        <f aca="false">K107+F108</f>
        <v>84638</v>
      </c>
      <c r="L108" s="2" t="n">
        <f aca="false">+L107+G108</f>
        <v>15156.7599584778</v>
      </c>
      <c r="M108" s="2" t="n">
        <f aca="false">IF(I108=0,M107+H108,M107+I108)</f>
        <v>78987.4600534191</v>
      </c>
      <c r="N108" s="2" t="n">
        <f aca="false">IF(I108=0,N107+F108+G108+H108,N107+F108+G108+I108)</f>
        <v>178782.220011897</v>
      </c>
    </row>
    <row r="109" customFormat="false" ht="12.75" hidden="false" customHeight="false" outlineLevel="0" collapsed="false">
      <c r="A109" s="1" t="n">
        <v>38868</v>
      </c>
      <c r="B109" s="0" t="n">
        <f aca="false">ROUND((A109-$B$2-210)/365,0)</f>
        <v>39</v>
      </c>
      <c r="C109" s="0" t="n">
        <f aca="false">ROUND((A109-$C$2-210)/365,0)</f>
        <v>14</v>
      </c>
      <c r="D109" s="0" t="n">
        <f aca="false">ROUND((A109-$D$2-210)/365,0)</f>
        <v>11</v>
      </c>
      <c r="E109" s="2" t="n">
        <f aca="false">E97*1.03</f>
        <v>95060.4740926</v>
      </c>
      <c r="F109" s="2" t="n">
        <f aca="false">IF(ROUND(E109*0.15/12,0)+J108&gt;10500,10500-J108,ROUND(E109*0.15/12,0))</f>
        <v>1188</v>
      </c>
      <c r="G109" s="2" t="n">
        <f aca="false">IF((F109*0.5)&gt;(E109/12*0.06),E109/12*0.06*0.5,F109*0.5*0.5)</f>
        <v>237.6511852315</v>
      </c>
      <c r="H109" s="2" t="n">
        <f aca="false">N108*$H$1/12</f>
        <v>1787.82220011897</v>
      </c>
      <c r="J109" s="2" t="n">
        <f aca="false">+J108+F109</f>
        <v>5906</v>
      </c>
      <c r="K109" s="2" t="n">
        <f aca="false">K108+F109</f>
        <v>85826</v>
      </c>
      <c r="L109" s="2" t="n">
        <f aca="false">+L108+G109</f>
        <v>15394.4111437093</v>
      </c>
      <c r="M109" s="2" t="n">
        <f aca="false">IF(I109=0,M108+H109,M108+I109)</f>
        <v>80775.2822535381</v>
      </c>
      <c r="N109" s="2" t="n">
        <f aca="false">IF(I109=0,N108+F109+G109+H109,N108+F109+G109+I109)</f>
        <v>181995.693397247</v>
      </c>
    </row>
    <row r="110" customFormat="false" ht="12.75" hidden="false" customHeight="false" outlineLevel="0" collapsed="false">
      <c r="A110" s="1" t="n">
        <v>38898</v>
      </c>
      <c r="B110" s="0" t="n">
        <f aca="false">ROUND((A110-$B$2-210)/365,0)</f>
        <v>39</v>
      </c>
      <c r="C110" s="0" t="n">
        <f aca="false">ROUND((A110-$C$2-210)/365,0)</f>
        <v>14</v>
      </c>
      <c r="D110" s="0" t="n">
        <f aca="false">ROUND((A110-$D$2-210)/365,0)</f>
        <v>11</v>
      </c>
      <c r="E110" s="2" t="n">
        <f aca="false">E98*1.03</f>
        <v>95060.4740926</v>
      </c>
      <c r="F110" s="2" t="n">
        <f aca="false">IF(ROUND(E110*0.15/12,0)+J109&gt;10500,10500-J109,ROUND(E110*0.15/12,0))</f>
        <v>1188</v>
      </c>
      <c r="G110" s="2" t="n">
        <f aca="false">IF((F110*0.5)&gt;(E110/12*0.06),E110/12*0.06*0.5,F110*0.5*0.5)</f>
        <v>237.6511852315</v>
      </c>
      <c r="H110" s="2" t="n">
        <f aca="false">N109*$H$1/12</f>
        <v>1819.95693397247</v>
      </c>
      <c r="J110" s="2" t="n">
        <f aca="false">+J109+F110</f>
        <v>7094</v>
      </c>
      <c r="K110" s="2" t="n">
        <f aca="false">K109+F110</f>
        <v>87014</v>
      </c>
      <c r="L110" s="2" t="n">
        <f aca="false">+L109+G110</f>
        <v>15632.0623289408</v>
      </c>
      <c r="M110" s="2" t="n">
        <f aca="false">IF(I110=0,M109+H110,M109+I110)</f>
        <v>82595.2391875106</v>
      </c>
      <c r="N110" s="2" t="n">
        <f aca="false">IF(I110=0,N109+F110+G110+H110,N109+F110+G110+I110)</f>
        <v>185241.301516451</v>
      </c>
    </row>
    <row r="111" customFormat="false" ht="12.75" hidden="false" customHeight="false" outlineLevel="0" collapsed="false">
      <c r="A111" s="1" t="n">
        <v>38929</v>
      </c>
      <c r="B111" s="0" t="n">
        <f aca="false">ROUND((A111-$B$2-210)/365,0)</f>
        <v>39</v>
      </c>
      <c r="C111" s="0" t="n">
        <f aca="false">ROUND((A111-$C$2-210)/365,0)</f>
        <v>14</v>
      </c>
      <c r="D111" s="0" t="n">
        <f aca="false">ROUND((A111-$D$2-210)/365,0)</f>
        <v>11</v>
      </c>
      <c r="E111" s="2" t="n">
        <f aca="false">E99*1.03</f>
        <v>95060.4740926</v>
      </c>
      <c r="F111" s="2" t="n">
        <f aca="false">IF(ROUND(E111*0.15/12,0)+J110&gt;10500,10500-J110,ROUND(E111*0.15/12,0))</f>
        <v>1188</v>
      </c>
      <c r="G111" s="2" t="n">
        <f aca="false">IF((F111*0.5)&gt;(E111/12*0.06),E111/12*0.06*0.5,F111*0.5*0.5)</f>
        <v>237.6511852315</v>
      </c>
      <c r="H111" s="2" t="n">
        <f aca="false">N110*$H$1/12</f>
        <v>1852.41301516451</v>
      </c>
      <c r="J111" s="2" t="n">
        <f aca="false">+J110+F111</f>
        <v>8282</v>
      </c>
      <c r="K111" s="2" t="n">
        <f aca="false">K110+F111</f>
        <v>88202</v>
      </c>
      <c r="L111" s="2" t="n">
        <f aca="false">+L110+G111</f>
        <v>15869.7135141723</v>
      </c>
      <c r="M111" s="2" t="n">
        <f aca="false">IF(I111=0,M110+H111,M110+I111)</f>
        <v>84447.6522026751</v>
      </c>
      <c r="N111" s="2" t="n">
        <f aca="false">IF(I111=0,N110+F111+G111+H111,N110+F111+G111+I111)</f>
        <v>188519.365716847</v>
      </c>
    </row>
    <row r="112" customFormat="false" ht="12.75" hidden="false" customHeight="false" outlineLevel="0" collapsed="false">
      <c r="A112" s="1" t="n">
        <v>38960</v>
      </c>
      <c r="B112" s="0" t="n">
        <f aca="false">ROUND((A112-$B$2-210)/365,0)</f>
        <v>39</v>
      </c>
      <c r="C112" s="0" t="n">
        <f aca="false">ROUND((A112-$C$2-210)/365,0)</f>
        <v>14</v>
      </c>
      <c r="D112" s="0" t="n">
        <f aca="false">ROUND((A112-$D$2-210)/365,0)</f>
        <v>11</v>
      </c>
      <c r="E112" s="2" t="n">
        <f aca="false">E100*1.03</f>
        <v>95060.4740926</v>
      </c>
      <c r="F112" s="2" t="n">
        <f aca="false">IF(ROUND(E112*0.15/12,0)+J111&gt;10500,10500-J111,ROUND(E112*0.15/12,0))</f>
        <v>1188</v>
      </c>
      <c r="G112" s="2" t="n">
        <f aca="false">IF((F112*0.5)&gt;(E112/12*0.06),E112/12*0.06*0.5,F112*0.5*0.5)</f>
        <v>237.6511852315</v>
      </c>
      <c r="H112" s="2" t="n">
        <f aca="false">N111*$H$1/12</f>
        <v>1885.19365716847</v>
      </c>
      <c r="J112" s="2" t="n">
        <f aca="false">+J111+F112</f>
        <v>9470</v>
      </c>
      <c r="K112" s="2" t="n">
        <f aca="false">K111+F112</f>
        <v>89390</v>
      </c>
      <c r="L112" s="2" t="n">
        <f aca="false">+L111+G112</f>
        <v>16107.3646994038</v>
      </c>
      <c r="M112" s="2" t="n">
        <f aca="false">IF(I112=0,M111+H112,M111+I112)</f>
        <v>86332.8458598436</v>
      </c>
      <c r="N112" s="2" t="n">
        <f aca="false">IF(I112=0,N111+F112+G112+H112,N111+F112+G112+I112)</f>
        <v>191830.210559247</v>
      </c>
    </row>
    <row r="113" customFormat="false" ht="12.75" hidden="false" customHeight="false" outlineLevel="0" collapsed="false">
      <c r="A113" s="1" t="n">
        <v>38990</v>
      </c>
      <c r="B113" s="0" t="n">
        <f aca="false">ROUND((A113-$B$2-210)/365,0)</f>
        <v>39</v>
      </c>
      <c r="C113" s="0" t="n">
        <f aca="false">ROUND((A113-$C$2-210)/365,0)</f>
        <v>14</v>
      </c>
      <c r="D113" s="0" t="n">
        <f aca="false">ROUND((A113-$D$2-210)/365,0)</f>
        <v>11</v>
      </c>
      <c r="E113" s="2" t="n">
        <f aca="false">E101*1.03</f>
        <v>95060.4740926</v>
      </c>
      <c r="F113" s="2" t="n">
        <f aca="false">IF(ROUND(E113*0.15/12,0)+J112&gt;10500,10500-J112,ROUND(E113*0.15/12,0))</f>
        <v>1030</v>
      </c>
      <c r="G113" s="2" t="n">
        <f aca="false">IF((F113*0.5)&gt;(E113/12*0.06),E113/12*0.06*0.5,F113*0.5*0.5)</f>
        <v>237.6511852315</v>
      </c>
      <c r="H113" s="2" t="n">
        <f aca="false">N112*$H$1/12</f>
        <v>1918.30210559247</v>
      </c>
      <c r="J113" s="2" t="n">
        <f aca="false">+J112+F113</f>
        <v>10500</v>
      </c>
      <c r="K113" s="2" t="n">
        <f aca="false">K112+F113</f>
        <v>90420</v>
      </c>
      <c r="L113" s="2" t="n">
        <f aca="false">+L112+G113</f>
        <v>16345.0158846353</v>
      </c>
      <c r="M113" s="2" t="n">
        <f aca="false">IF(I113=0,M112+H113,M112+I113)</f>
        <v>88251.147965436</v>
      </c>
      <c r="N113" s="2" t="n">
        <f aca="false">IF(I113=0,N112+F113+G113+H113,N112+F113+G113+I113)</f>
        <v>195016.163850071</v>
      </c>
    </row>
    <row r="114" customFormat="false" ht="12.75" hidden="false" customHeight="false" outlineLevel="0" collapsed="false">
      <c r="A114" s="1" t="n">
        <v>39021</v>
      </c>
      <c r="B114" s="0" t="n">
        <f aca="false">ROUND((A114-$B$2-210)/365,0)</f>
        <v>39</v>
      </c>
      <c r="C114" s="0" t="n">
        <f aca="false">ROUND((A114-$C$2-210)/365,0)</f>
        <v>14</v>
      </c>
      <c r="D114" s="0" t="n">
        <f aca="false">ROUND((A114-$D$2-210)/365,0)</f>
        <v>11</v>
      </c>
      <c r="E114" s="2" t="n">
        <f aca="false">E102*1.03</f>
        <v>95060.4740926</v>
      </c>
      <c r="F114" s="2" t="n">
        <f aca="false">IF(ROUND(E114*0.15/12,0)+J113&gt;10500,10500-J113,ROUND(E114*0.15/12,0))</f>
        <v>0</v>
      </c>
      <c r="G114" s="2" t="n">
        <f aca="false">IF((F114*0.5)&gt;(E114/12*0.06),E114/12*0.06*0.5,F114*0.5*0.5)</f>
        <v>0</v>
      </c>
      <c r="H114" s="2" t="n">
        <f aca="false">N113*$H$1/12</f>
        <v>1950.16163850071</v>
      </c>
      <c r="J114" s="2" t="n">
        <f aca="false">+J113+F114</f>
        <v>10500</v>
      </c>
      <c r="K114" s="2" t="n">
        <f aca="false">K113+F114</f>
        <v>90420</v>
      </c>
      <c r="L114" s="2" t="n">
        <f aca="false">+L113+G114</f>
        <v>16345.0158846353</v>
      </c>
      <c r="M114" s="2" t="n">
        <f aca="false">IF(I114=0,M113+H114,M113+I114)</f>
        <v>90201.3096039368</v>
      </c>
      <c r="N114" s="2" t="n">
        <f aca="false">IF(I114=0,N113+F114+G114+H114,N113+F114+G114+I114)</f>
        <v>196966.325488572</v>
      </c>
    </row>
    <row r="115" customFormat="false" ht="12.75" hidden="false" customHeight="false" outlineLevel="0" collapsed="false">
      <c r="A115" s="1" t="n">
        <v>39051</v>
      </c>
      <c r="B115" s="0" t="n">
        <f aca="false">ROUND((A115-$B$2-210)/365,0)</f>
        <v>39</v>
      </c>
      <c r="C115" s="0" t="n">
        <f aca="false">ROUND((A115-$C$2-210)/365,0)</f>
        <v>14</v>
      </c>
      <c r="D115" s="0" t="n">
        <f aca="false">ROUND((A115-$D$2-210)/365,0)</f>
        <v>11</v>
      </c>
      <c r="E115" s="2" t="n">
        <f aca="false">E103*1.03</f>
        <v>95060.4740926</v>
      </c>
      <c r="F115" s="2" t="n">
        <f aca="false">IF(ROUND(E115*0.15/12,0)+J114&gt;10500,10500-J114,ROUND(E115*0.15/12,0))</f>
        <v>0</v>
      </c>
      <c r="G115" s="2" t="n">
        <f aca="false">IF((F115*0.5)&gt;(E115/12*0.06),E115/12*0.06*0.5,F115*0.5*0.5)</f>
        <v>0</v>
      </c>
      <c r="H115" s="2" t="n">
        <f aca="false">N114*$H$1/12</f>
        <v>1969.66325488572</v>
      </c>
      <c r="J115" s="2" t="n">
        <f aca="false">+J114+F115</f>
        <v>10500</v>
      </c>
      <c r="K115" s="2" t="n">
        <f aca="false">K114+F115</f>
        <v>90420</v>
      </c>
      <c r="L115" s="2" t="n">
        <f aca="false">+L114+G115</f>
        <v>16345.0158846353</v>
      </c>
      <c r="M115" s="2" t="n">
        <f aca="false">IF(I115=0,M114+H115,M114+I115)</f>
        <v>92170.9728588225</v>
      </c>
      <c r="N115" s="2" t="n">
        <f aca="false">IF(I115=0,N114+F115+G115+H115,N114+F115+G115+I115)</f>
        <v>198935.988743458</v>
      </c>
    </row>
    <row r="116" customFormat="false" ht="12.75" hidden="false" customHeight="false" outlineLevel="0" collapsed="false">
      <c r="A116" s="1" t="n">
        <v>39082</v>
      </c>
      <c r="B116" s="0" t="n">
        <f aca="false">ROUND((A116-$B$2-210)/365,0)</f>
        <v>39</v>
      </c>
      <c r="C116" s="0" t="n">
        <f aca="false">ROUND((A116-$C$2-210)/365,0)</f>
        <v>14</v>
      </c>
      <c r="D116" s="0" t="n">
        <f aca="false">ROUND((A116-$D$2-210)/365,0)</f>
        <v>11</v>
      </c>
      <c r="E116" s="2" t="n">
        <f aca="false">E104*1.03</f>
        <v>95060.4740926</v>
      </c>
      <c r="F116" s="2" t="n">
        <f aca="false">IF(ROUND(E116*0.15/12,0)+J115&gt;10500,10500-J115,ROUND(E116*0.15/12,0))</f>
        <v>0</v>
      </c>
      <c r="G116" s="2" t="n">
        <f aca="false">IF((F116*0.5)&gt;(E116/12*0.06),E116/12*0.06*0.5,F116*0.5*0.5)</f>
        <v>0</v>
      </c>
      <c r="H116" s="2" t="n">
        <f aca="false">N115*$H$1/12</f>
        <v>1989.35988743458</v>
      </c>
      <c r="J116" s="2" t="n">
        <f aca="false">+J115+F116</f>
        <v>10500</v>
      </c>
      <c r="K116" s="2" t="n">
        <f aca="false">K115+F116</f>
        <v>90420</v>
      </c>
      <c r="L116" s="2" t="n">
        <f aca="false">+L115+G116</f>
        <v>16345.0158846353</v>
      </c>
      <c r="M116" s="2" t="n">
        <f aca="false">IF(I116=0,M115+H116,M115+I116)</f>
        <v>94160.3327462571</v>
      </c>
      <c r="N116" s="2" t="n">
        <f aca="false">IF(I116=0,N115+F116+G116+H116,N115+F116+G116+I116)</f>
        <v>200925.348630892</v>
      </c>
    </row>
    <row r="117" customFormat="false" ht="12.75" hidden="false" customHeight="false" outlineLevel="0" collapsed="false">
      <c r="A117" s="1" t="n">
        <v>39113</v>
      </c>
      <c r="B117" s="0" t="n">
        <f aca="false">ROUND((A117-$B$2-210)/365,0)</f>
        <v>39</v>
      </c>
      <c r="C117" s="0" t="n">
        <f aca="false">ROUND((A117-$C$2-210)/365,0)</f>
        <v>14</v>
      </c>
      <c r="D117" s="0" t="n">
        <f aca="false">ROUND((A117-$D$2-210)/365,0)</f>
        <v>11</v>
      </c>
      <c r="E117" s="2" t="n">
        <f aca="false">E105*1.03</f>
        <v>95060.4740926</v>
      </c>
      <c r="F117" s="2" t="n">
        <f aca="false">IF(ROUND(E117*0.15/12,0)&gt;10500,10500-J116,ROUND(E117*0.15/12,0))</f>
        <v>1188</v>
      </c>
      <c r="G117" s="2" t="n">
        <f aca="false">IF((F117*0.5)&gt;(E117/12*0.06),E117/12*0.06*0.5,F117*0.5*0.5)</f>
        <v>237.6511852315</v>
      </c>
      <c r="H117" s="2" t="n">
        <f aca="false">N116*$H$1/12</f>
        <v>2009.25348630892</v>
      </c>
      <c r="J117" s="2" t="n">
        <f aca="false">+F117</f>
        <v>1188</v>
      </c>
      <c r="K117" s="2" t="n">
        <f aca="false">K116+F117</f>
        <v>91608</v>
      </c>
      <c r="L117" s="2" t="n">
        <f aca="false">+L116+G117</f>
        <v>16582.6670698668</v>
      </c>
      <c r="M117" s="2" t="n">
        <f aca="false">IF(I117=0,M116+H117,M116+I117)</f>
        <v>96169.586232566</v>
      </c>
      <c r="N117" s="2" t="n">
        <f aca="false">IF(I117=0,N116+F117+G117+H117,N116+F117+G117+I117)</f>
        <v>204360.253302433</v>
      </c>
    </row>
    <row r="118" customFormat="false" ht="12.75" hidden="false" customHeight="false" outlineLevel="0" collapsed="false">
      <c r="A118" s="1" t="n">
        <v>39141</v>
      </c>
      <c r="B118" s="0" t="n">
        <f aca="false">ROUND((A118-$B$2-210)/365,0)</f>
        <v>39</v>
      </c>
      <c r="C118" s="0" t="n">
        <f aca="false">ROUND((A118-$C$2-210)/365,0)</f>
        <v>14</v>
      </c>
      <c r="D118" s="0" t="n">
        <f aca="false">ROUND((A118-$D$2-210)/365,0)</f>
        <v>12</v>
      </c>
      <c r="E118" s="2" t="n">
        <f aca="false">E106*1.03</f>
        <v>97912.288315378</v>
      </c>
      <c r="F118" s="2" t="n">
        <f aca="false">IF(ROUND(E118*0.15/12,0)+J117&gt;10500,10500-J117,ROUND(E118*0.15/12,0))</f>
        <v>1224</v>
      </c>
      <c r="G118" s="2" t="n">
        <f aca="false">IF((F118*0.5)&gt;(E118/12*0.06),E118/12*0.06*0.5,F118*0.5*0.5)</f>
        <v>244.780720788445</v>
      </c>
      <c r="H118" s="2" t="n">
        <f aca="false">N117*$H$1/12</f>
        <v>2043.60253302433</v>
      </c>
      <c r="J118" s="2" t="n">
        <f aca="false">+J117+F118</f>
        <v>2412</v>
      </c>
      <c r="K118" s="2" t="n">
        <f aca="false">K117+F118</f>
        <v>92832</v>
      </c>
      <c r="L118" s="2" t="n">
        <f aca="false">+L117+G118</f>
        <v>16827.4477906553</v>
      </c>
      <c r="M118" s="2" t="n">
        <f aca="false">IF(I118=0,M117+H118,M117+I118)</f>
        <v>98213.1887655903</v>
      </c>
      <c r="N118" s="2" t="n">
        <f aca="false">IF(I118=0,N117+F118+G118+H118,N117+F118+G118+I118)</f>
        <v>207872.636556245</v>
      </c>
    </row>
    <row r="119" customFormat="false" ht="12.75" hidden="false" customHeight="false" outlineLevel="0" collapsed="false">
      <c r="A119" s="1" t="n">
        <v>39172</v>
      </c>
      <c r="B119" s="0" t="n">
        <f aca="false">ROUND((A119-$B$2-210)/365,0)</f>
        <v>39</v>
      </c>
      <c r="C119" s="0" t="n">
        <f aca="false">ROUND((A119-$C$2-210)/365,0)</f>
        <v>14</v>
      </c>
      <c r="D119" s="0" t="n">
        <f aca="false">ROUND((A119-$D$2-210)/365,0)</f>
        <v>12</v>
      </c>
      <c r="E119" s="2" t="n">
        <f aca="false">E107*1.03</f>
        <v>97912.288315378</v>
      </c>
      <c r="F119" s="2" t="n">
        <f aca="false">IF(ROUND(E119*0.15/12,0)+J118&gt;10500,10500-J118,ROUND(E119*0.15/12,0))</f>
        <v>1224</v>
      </c>
      <c r="G119" s="2" t="n">
        <f aca="false">IF((F119*0.5)&gt;(E119/12*0.06),E119/12*0.06*0.5,F119*0.5*0.5)</f>
        <v>244.780720788445</v>
      </c>
      <c r="H119" s="2" t="n">
        <f aca="false">N118*$H$1/12</f>
        <v>2078.72636556245</v>
      </c>
      <c r="J119" s="2" t="n">
        <f aca="false">+J118+F119</f>
        <v>3636</v>
      </c>
      <c r="K119" s="2" t="n">
        <f aca="false">K118+F119</f>
        <v>94056</v>
      </c>
      <c r="L119" s="2" t="n">
        <f aca="false">+L118+G119</f>
        <v>17072.2285114437</v>
      </c>
      <c r="M119" s="2" t="n">
        <f aca="false">IF(I119=0,M118+H119,M118+I119)</f>
        <v>100291.915131153</v>
      </c>
      <c r="N119" s="2" t="n">
        <f aca="false">IF(I119=0,N118+F119+G119+H119,N118+F119+G119+I119)</f>
        <v>211420.143642596</v>
      </c>
    </row>
    <row r="120" customFormat="false" ht="12.75" hidden="false" customHeight="false" outlineLevel="0" collapsed="false">
      <c r="A120" s="1" t="n">
        <v>39202</v>
      </c>
      <c r="B120" s="0" t="n">
        <f aca="false">ROUND((A120-$B$2-210)/365,0)</f>
        <v>40</v>
      </c>
      <c r="C120" s="0" t="n">
        <f aca="false">ROUND((A120-$C$2-210)/365,0)</f>
        <v>15</v>
      </c>
      <c r="D120" s="0" t="n">
        <f aca="false">ROUND((A120-$D$2-210)/365,0)</f>
        <v>12</v>
      </c>
      <c r="E120" s="2" t="n">
        <f aca="false">E108*1.03</f>
        <v>97912.288315378</v>
      </c>
      <c r="F120" s="2" t="n">
        <f aca="false">IF(ROUND(E120*0.15/12,0)+J119&gt;10500,10500-J119,ROUND(E120*0.15/12,0))</f>
        <v>1224</v>
      </c>
      <c r="G120" s="2" t="n">
        <f aca="false">IF((F120*0.5)&gt;(E120/12*0.06),E120/12*0.06*0.5,F120*0.5*0.5)</f>
        <v>244.780720788445</v>
      </c>
      <c r="H120" s="2" t="n">
        <f aca="false">N119*$H$1/12</f>
        <v>2114.20143642596</v>
      </c>
      <c r="J120" s="2" t="n">
        <f aca="false">+J119+F120</f>
        <v>4860</v>
      </c>
      <c r="K120" s="2" t="n">
        <f aca="false">K119+F120</f>
        <v>95280</v>
      </c>
      <c r="L120" s="2" t="n">
        <f aca="false">+L119+G120</f>
        <v>17317.0092322322</v>
      </c>
      <c r="M120" s="2" t="n">
        <f aca="false">IF(I120=0,M119+H120,M119+I120)</f>
        <v>102406.116567579</v>
      </c>
      <c r="N120" s="2" t="n">
        <f aca="false">IF(I120=0,N119+F120+G120+H120,N119+F120+G120+I120)</f>
        <v>215003.125799811</v>
      </c>
    </row>
    <row r="121" customFormat="false" ht="12.75" hidden="false" customHeight="false" outlineLevel="0" collapsed="false">
      <c r="A121" s="1" t="n">
        <v>39233</v>
      </c>
      <c r="B121" s="0" t="n">
        <f aca="false">ROUND((A121-$B$2-210)/365,0)</f>
        <v>40</v>
      </c>
      <c r="C121" s="0" t="n">
        <f aca="false">ROUND((A121-$C$2-210)/365,0)</f>
        <v>15</v>
      </c>
      <c r="D121" s="0" t="n">
        <f aca="false">ROUND((A121-$D$2-210)/365,0)</f>
        <v>12</v>
      </c>
      <c r="E121" s="2" t="n">
        <f aca="false">E109*1.03</f>
        <v>97912.288315378</v>
      </c>
      <c r="F121" s="2" t="n">
        <f aca="false">IF(ROUND(E121*0.15/12,0)+J120&gt;10500,10500-J120,ROUND(E121*0.15/12,0))</f>
        <v>1224</v>
      </c>
      <c r="G121" s="2" t="n">
        <f aca="false">IF((F121*0.5)&gt;(E121/12*0.06),E121/12*0.06*0.5,F121*0.5*0.5)</f>
        <v>244.780720788445</v>
      </c>
      <c r="H121" s="2" t="n">
        <f aca="false">N120*$H$1/12</f>
        <v>2150.03125799811</v>
      </c>
      <c r="J121" s="2" t="n">
        <f aca="false">+J120+F121</f>
        <v>6084</v>
      </c>
      <c r="K121" s="2" t="n">
        <f aca="false">K120+F121</f>
        <v>96504</v>
      </c>
      <c r="L121" s="2" t="n">
        <f aca="false">+L120+G121</f>
        <v>17561.7899530206</v>
      </c>
      <c r="M121" s="2" t="n">
        <f aca="false">IF(I121=0,M120+H121,M120+I121)</f>
        <v>104556.147825577</v>
      </c>
      <c r="N121" s="2" t="n">
        <f aca="false">IF(I121=0,N120+F121+G121+H121,N120+F121+G121+I121)</f>
        <v>218621.937778597</v>
      </c>
    </row>
    <row r="122" customFormat="false" ht="12.75" hidden="false" customHeight="false" outlineLevel="0" collapsed="false">
      <c r="A122" s="1" t="n">
        <v>39263</v>
      </c>
      <c r="B122" s="0" t="n">
        <f aca="false">ROUND((A122-$B$2-210)/365,0)</f>
        <v>40</v>
      </c>
      <c r="C122" s="0" t="n">
        <f aca="false">ROUND((A122-$C$2-210)/365,0)</f>
        <v>15</v>
      </c>
      <c r="D122" s="0" t="n">
        <f aca="false">ROUND((A122-$D$2-210)/365,0)</f>
        <v>12</v>
      </c>
      <c r="E122" s="2" t="n">
        <f aca="false">E110*1.03</f>
        <v>97912.288315378</v>
      </c>
      <c r="F122" s="2" t="n">
        <f aca="false">IF(ROUND(E122*0.15/12,0)+J121&gt;10500,10500-J121,ROUND(E122*0.15/12,0))</f>
        <v>1224</v>
      </c>
      <c r="G122" s="2" t="n">
        <f aca="false">IF((F122*0.5)&gt;(E122/12*0.06),E122/12*0.06*0.5,F122*0.5*0.5)</f>
        <v>244.780720788445</v>
      </c>
      <c r="H122" s="2" t="n">
        <f aca="false">N121*$H$1/12</f>
        <v>2186.21937778597</v>
      </c>
      <c r="J122" s="2" t="n">
        <f aca="false">+J121+F122</f>
        <v>7308</v>
      </c>
      <c r="K122" s="2" t="n">
        <f aca="false">K121+F122</f>
        <v>97728</v>
      </c>
      <c r="L122" s="2" t="n">
        <f aca="false">+L121+G122</f>
        <v>17806.570673809</v>
      </c>
      <c r="M122" s="2" t="n">
        <f aca="false">IF(I122=0,M121+H122,M121+I122)</f>
        <v>106742.367203363</v>
      </c>
      <c r="N122" s="2" t="n">
        <f aca="false">IF(I122=0,N121+F122+G122+H122,N121+F122+G122+I122)</f>
        <v>222276.937877172</v>
      </c>
    </row>
    <row r="123" customFormat="false" ht="12.75" hidden="false" customHeight="false" outlineLevel="0" collapsed="false">
      <c r="A123" s="1" t="n">
        <v>39294</v>
      </c>
      <c r="B123" s="0" t="n">
        <f aca="false">ROUND((A123-$B$2-210)/365,0)</f>
        <v>40</v>
      </c>
      <c r="C123" s="0" t="n">
        <f aca="false">ROUND((A123-$C$2-210)/365,0)</f>
        <v>15</v>
      </c>
      <c r="D123" s="0" t="n">
        <f aca="false">ROUND((A123-$D$2-210)/365,0)</f>
        <v>12</v>
      </c>
      <c r="E123" s="2" t="n">
        <f aca="false">E111*1.03</f>
        <v>97912.288315378</v>
      </c>
      <c r="F123" s="2" t="n">
        <f aca="false">IF(ROUND(E123*0.15/12,0)+J122&gt;10500,10500-J122,ROUND(E123*0.15/12,0))</f>
        <v>1224</v>
      </c>
      <c r="G123" s="2" t="n">
        <f aca="false">IF((F123*0.5)&gt;(E123/12*0.06),E123/12*0.06*0.5,F123*0.5*0.5)</f>
        <v>244.780720788445</v>
      </c>
      <c r="H123" s="2" t="n">
        <f aca="false">N122*$H$1/12</f>
        <v>2222.76937877172</v>
      </c>
      <c r="J123" s="2" t="n">
        <f aca="false">+J122+F123</f>
        <v>8532</v>
      </c>
      <c r="K123" s="2" t="n">
        <f aca="false">K122+F123</f>
        <v>98952</v>
      </c>
      <c r="L123" s="2" t="n">
        <f aca="false">+L122+G123</f>
        <v>18051.3513945975</v>
      </c>
      <c r="M123" s="2" t="n">
        <f aca="false">IF(I123=0,M122+H123,M122+I123)</f>
        <v>108965.136582135</v>
      </c>
      <c r="N123" s="2" t="n">
        <f aca="false">IF(I123=0,N122+F123+G123+H123,N122+F123+G123+I123)</f>
        <v>225968.487976732</v>
      </c>
    </row>
    <row r="124" customFormat="false" ht="12.75" hidden="false" customHeight="false" outlineLevel="0" collapsed="false">
      <c r="A124" s="1" t="n">
        <v>39325</v>
      </c>
      <c r="B124" s="0" t="n">
        <f aca="false">ROUND((A124-$B$2-210)/365,0)</f>
        <v>40</v>
      </c>
      <c r="C124" s="0" t="n">
        <f aca="false">ROUND((A124-$C$2-210)/365,0)</f>
        <v>15</v>
      </c>
      <c r="D124" s="0" t="n">
        <f aca="false">ROUND((A124-$D$2-210)/365,0)</f>
        <v>12</v>
      </c>
      <c r="E124" s="2" t="n">
        <f aca="false">E112*1.03</f>
        <v>97912.288315378</v>
      </c>
      <c r="F124" s="2" t="n">
        <f aca="false">IF(ROUND(E124*0.15/12,0)+J123&gt;10500,10500-J123,ROUND(E124*0.15/12,0))</f>
        <v>1224</v>
      </c>
      <c r="G124" s="2" t="n">
        <f aca="false">IF((F124*0.5)&gt;(E124/12*0.06),E124/12*0.06*0.5,F124*0.5*0.5)</f>
        <v>244.780720788445</v>
      </c>
      <c r="H124" s="2" t="n">
        <f aca="false">N123*$H$1/12</f>
        <v>2259.68487976732</v>
      </c>
      <c r="J124" s="2" t="n">
        <f aca="false">+J123+F124</f>
        <v>9756</v>
      </c>
      <c r="K124" s="2" t="n">
        <f aca="false">K123+F124</f>
        <v>100176</v>
      </c>
      <c r="L124" s="2" t="n">
        <f aca="false">+L123+G124</f>
        <v>18296.1321153859</v>
      </c>
      <c r="M124" s="2" t="n">
        <f aca="false">IF(I124=0,M123+H124,M123+I124)</f>
        <v>111224.821461902</v>
      </c>
      <c r="N124" s="2" t="n">
        <f aca="false">IF(I124=0,N123+F124+G124+H124,N123+F124+G124+I124)</f>
        <v>229696.953577288</v>
      </c>
    </row>
    <row r="125" customFormat="false" ht="12.75" hidden="false" customHeight="false" outlineLevel="0" collapsed="false">
      <c r="A125" s="1" t="n">
        <v>39355</v>
      </c>
      <c r="B125" s="0" t="n">
        <f aca="false">ROUND((A125-$B$2-210)/365,0)</f>
        <v>40</v>
      </c>
      <c r="C125" s="0" t="n">
        <f aca="false">ROUND((A125-$C$2-210)/365,0)</f>
        <v>15</v>
      </c>
      <c r="D125" s="0" t="n">
        <f aca="false">ROUND((A125-$D$2-210)/365,0)</f>
        <v>12</v>
      </c>
      <c r="E125" s="2" t="n">
        <f aca="false">E113*1.03</f>
        <v>97912.288315378</v>
      </c>
      <c r="F125" s="2" t="n">
        <f aca="false">IF(ROUND(E125*0.15/12,0)+J124&gt;10500,10500-J124,ROUND(E125*0.15/12,0))</f>
        <v>744</v>
      </c>
      <c r="G125" s="2" t="n">
        <f aca="false">IF((F125*0.5)&gt;(E125/12*0.06),E125/12*0.06*0.5,F125*0.5*0.5)</f>
        <v>186</v>
      </c>
      <c r="H125" s="2" t="n">
        <f aca="false">N124*$H$1/12</f>
        <v>2296.96953577287</v>
      </c>
      <c r="J125" s="2" t="n">
        <f aca="false">+J124+F125</f>
        <v>10500</v>
      </c>
      <c r="K125" s="2" t="n">
        <f aca="false">K124+F125</f>
        <v>100920</v>
      </c>
      <c r="L125" s="2" t="n">
        <f aca="false">+L124+G125</f>
        <v>18482.1321153859</v>
      </c>
      <c r="M125" s="2" t="n">
        <f aca="false">IF(I125=0,M124+H125,M124+I125)</f>
        <v>113521.790997675</v>
      </c>
      <c r="N125" s="2" t="n">
        <f aca="false">IF(I125=0,N124+F125+G125+H125,N124+F125+G125+I125)</f>
        <v>232923.92311306</v>
      </c>
    </row>
    <row r="126" customFormat="false" ht="12.75" hidden="false" customHeight="false" outlineLevel="0" collapsed="false">
      <c r="A126" s="1" t="n">
        <v>39386</v>
      </c>
      <c r="B126" s="0" t="n">
        <f aca="false">ROUND((A126-$B$2-210)/365,0)</f>
        <v>40</v>
      </c>
      <c r="C126" s="0" t="n">
        <f aca="false">ROUND((A126-$C$2-210)/365,0)</f>
        <v>15</v>
      </c>
      <c r="D126" s="0" t="n">
        <f aca="false">ROUND((A126-$D$2-210)/365,0)</f>
        <v>12</v>
      </c>
      <c r="E126" s="2" t="n">
        <f aca="false">E114*1.03</f>
        <v>97912.288315378</v>
      </c>
      <c r="F126" s="2" t="n">
        <f aca="false">IF(ROUND(E126*0.15/12,0)+J125&gt;10500,10500-J125,ROUND(E126*0.15/12,0))</f>
        <v>0</v>
      </c>
      <c r="G126" s="2" t="n">
        <f aca="false">IF((F126*0.5)&gt;(E126/12*0.06),E126/12*0.06*0.5,F126*0.5*0.5)</f>
        <v>0</v>
      </c>
      <c r="H126" s="2" t="n">
        <f aca="false">N125*$H$1/12</f>
        <v>2329.2392311306</v>
      </c>
      <c r="J126" s="2" t="n">
        <f aca="false">+J125+F126</f>
        <v>10500</v>
      </c>
      <c r="K126" s="2" t="n">
        <f aca="false">K125+F126</f>
        <v>100920</v>
      </c>
      <c r="L126" s="2" t="n">
        <f aca="false">+L125+G126</f>
        <v>18482.1321153859</v>
      </c>
      <c r="M126" s="2" t="n">
        <f aca="false">IF(I126=0,M125+H126,M125+I126)</f>
        <v>115851.030228805</v>
      </c>
      <c r="N126" s="2" t="n">
        <f aca="false">IF(I126=0,N125+F126+G126+H126,N125+F126+G126+I126)</f>
        <v>235253.162344191</v>
      </c>
    </row>
    <row r="127" customFormat="false" ht="12.75" hidden="false" customHeight="false" outlineLevel="0" collapsed="false">
      <c r="A127" s="1" t="n">
        <v>39416</v>
      </c>
      <c r="B127" s="0" t="n">
        <f aca="false">ROUND((A127-$B$2-210)/365,0)</f>
        <v>40</v>
      </c>
      <c r="C127" s="0" t="n">
        <f aca="false">ROUND((A127-$C$2-210)/365,0)</f>
        <v>15</v>
      </c>
      <c r="D127" s="0" t="n">
        <f aca="false">ROUND((A127-$D$2-210)/365,0)</f>
        <v>12</v>
      </c>
      <c r="E127" s="2" t="n">
        <f aca="false">E115*1.03</f>
        <v>97912.288315378</v>
      </c>
      <c r="F127" s="2" t="n">
        <f aca="false">IF(ROUND(E127*0.15/12,0)+J126&gt;10500,10500-J126,ROUND(E127*0.15/12,0))</f>
        <v>0</v>
      </c>
      <c r="G127" s="2" t="n">
        <f aca="false">IF((F127*0.5)&gt;(E127/12*0.06),E127/12*0.06*0.5,F127*0.5*0.5)</f>
        <v>0</v>
      </c>
      <c r="H127" s="2" t="n">
        <f aca="false">N126*$H$1/12</f>
        <v>2352.53162344191</v>
      </c>
      <c r="J127" s="2" t="n">
        <f aca="false">+J126+F127</f>
        <v>10500</v>
      </c>
      <c r="K127" s="2" t="n">
        <f aca="false">K126+F127</f>
        <v>100920</v>
      </c>
      <c r="L127" s="2" t="n">
        <f aca="false">+L126+G127</f>
        <v>18482.1321153859</v>
      </c>
      <c r="M127" s="2" t="n">
        <f aca="false">IF(I127=0,M126+H127,M126+I127)</f>
        <v>118203.561852247</v>
      </c>
      <c r="N127" s="2" t="n">
        <f aca="false">IF(I127=0,N126+F127+G127+H127,N126+F127+G127+I127)</f>
        <v>237605.693967633</v>
      </c>
    </row>
    <row r="128" customFormat="false" ht="12.75" hidden="false" customHeight="false" outlineLevel="0" collapsed="false">
      <c r="A128" s="1" t="n">
        <v>39447</v>
      </c>
      <c r="B128" s="0" t="n">
        <f aca="false">ROUND((A128-$B$2-210)/365,0)</f>
        <v>40</v>
      </c>
      <c r="C128" s="0" t="n">
        <f aca="false">ROUND((A128-$C$2-210)/365,0)</f>
        <v>15</v>
      </c>
      <c r="D128" s="0" t="n">
        <f aca="false">ROUND((A128-$D$2-210)/365,0)</f>
        <v>12</v>
      </c>
      <c r="E128" s="2" t="n">
        <f aca="false">E116*1.03</f>
        <v>97912.288315378</v>
      </c>
      <c r="F128" s="2" t="n">
        <f aca="false">IF(ROUND(E128*0.15/12,0)+J127&gt;10500,10500-J127,ROUND(E128*0.15/12,0))</f>
        <v>0</v>
      </c>
      <c r="G128" s="2" t="n">
        <f aca="false">IF((F128*0.5)&gt;(E128/12*0.06),E128/12*0.06*0.5,F128*0.5*0.5)</f>
        <v>0</v>
      </c>
      <c r="H128" s="2" t="n">
        <f aca="false">N127*$H$1/12</f>
        <v>2376.05693967633</v>
      </c>
      <c r="J128" s="2" t="n">
        <f aca="false">+J127+F128</f>
        <v>10500</v>
      </c>
      <c r="K128" s="2" t="n">
        <f aca="false">K127+F128</f>
        <v>100920</v>
      </c>
      <c r="L128" s="2" t="n">
        <f aca="false">+L127+G128</f>
        <v>18482.1321153859</v>
      </c>
      <c r="M128" s="2" t="n">
        <f aca="false">IF(I128=0,M127+H128,M127+I128)</f>
        <v>120579.618791924</v>
      </c>
      <c r="N128" s="2" t="n">
        <f aca="false">IF(I128=0,N127+F128+G128+H128,N127+F128+G128+I128)</f>
        <v>239981.750907309</v>
      </c>
    </row>
    <row r="129" customFormat="false" ht="12.75" hidden="false" customHeight="false" outlineLevel="0" collapsed="false">
      <c r="A129" s="1" t="n">
        <v>39478</v>
      </c>
      <c r="B129" s="0" t="n">
        <f aca="false">ROUND((A129-$B$2-210)/365,0)</f>
        <v>40</v>
      </c>
      <c r="C129" s="0" t="n">
        <f aca="false">ROUND((A129-$C$2-210)/365,0)</f>
        <v>15</v>
      </c>
      <c r="D129" s="0" t="n">
        <f aca="false">ROUND((A129-$D$2-210)/365,0)</f>
        <v>12</v>
      </c>
      <c r="E129" s="2" t="n">
        <f aca="false">E117*1.03</f>
        <v>97912.288315378</v>
      </c>
      <c r="F129" s="2" t="n">
        <f aca="false">IF(ROUND(E129*0.15/12,0)&gt;10500,10500-J128,ROUND(E129*0.15/12,0))</f>
        <v>1224</v>
      </c>
      <c r="G129" s="2" t="n">
        <f aca="false">IF((F129*0.5)&gt;(E129/12*0.06),E129/12*0.06*0.5,F129*0.5*0.5)</f>
        <v>244.780720788445</v>
      </c>
      <c r="H129" s="2" t="n">
        <f aca="false">N128*$H$1/12</f>
        <v>2399.81750907309</v>
      </c>
      <c r="J129" s="2" t="n">
        <f aca="false">+F129</f>
        <v>1224</v>
      </c>
      <c r="K129" s="2" t="n">
        <f aca="false">K128+F129</f>
        <v>102144</v>
      </c>
      <c r="L129" s="2" t="n">
        <f aca="false">+L128+G129</f>
        <v>18726.9128361744</v>
      </c>
      <c r="M129" s="2" t="n">
        <f aca="false">IF(I129=0,M128+H129,M128+I129)</f>
        <v>122979.436300997</v>
      </c>
      <c r="N129" s="2" t="n">
        <f aca="false">IF(I129=0,N128+F129+G129+H129,N128+F129+G129+I129)</f>
        <v>243850.349137171</v>
      </c>
    </row>
    <row r="130" customFormat="false" ht="12.75" hidden="false" customHeight="false" outlineLevel="0" collapsed="false">
      <c r="A130" s="1" t="n">
        <v>39507</v>
      </c>
      <c r="B130" s="0" t="n">
        <f aca="false">ROUND((A130-$B$2-210)/365,0)</f>
        <v>40</v>
      </c>
      <c r="C130" s="0" t="n">
        <f aca="false">ROUND((A130-$C$2-210)/365,0)</f>
        <v>15</v>
      </c>
      <c r="D130" s="0" t="n">
        <f aca="false">ROUND((A130-$D$2-210)/365,0)</f>
        <v>13</v>
      </c>
      <c r="E130" s="2" t="n">
        <f aca="false">E118*1.03</f>
        <v>100849.656964839</v>
      </c>
      <c r="F130" s="2" t="n">
        <f aca="false">IF(ROUND(E130*0.15/12,0)+J129&gt;10500,10500-J129,ROUND(E130*0.15/12,0))</f>
        <v>1261</v>
      </c>
      <c r="G130" s="2" t="n">
        <f aca="false">IF((F130*0.5)&gt;(E130/12*0.06),E130/12*0.06*0.5,F130*0.5*0.5)</f>
        <v>252.124142412098</v>
      </c>
      <c r="H130" s="2" t="n">
        <f aca="false">N129*$H$1/12</f>
        <v>2438.50349137171</v>
      </c>
      <c r="J130" s="2" t="n">
        <f aca="false">+J129+F130</f>
        <v>2485</v>
      </c>
      <c r="K130" s="2" t="n">
        <f aca="false">K129+F130</f>
        <v>103405</v>
      </c>
      <c r="L130" s="2" t="n">
        <f aca="false">+L129+G130</f>
        <v>18979.0369785865</v>
      </c>
      <c r="M130" s="2" t="n">
        <f aca="false">IF(I130=0,M129+H130,M129+I130)</f>
        <v>125417.939792368</v>
      </c>
      <c r="N130" s="2" t="n">
        <f aca="false">IF(I130=0,N129+F130+G130+H130,N129+F130+G130+I130)</f>
        <v>247801.976770955</v>
      </c>
    </row>
    <row r="131" customFormat="false" ht="12.75" hidden="false" customHeight="false" outlineLevel="0" collapsed="false">
      <c r="A131" s="1" t="n">
        <v>39538</v>
      </c>
      <c r="B131" s="0" t="n">
        <f aca="false">ROUND((A131-$B$2-210)/365,0)</f>
        <v>40</v>
      </c>
      <c r="C131" s="0" t="n">
        <f aca="false">ROUND((A131-$C$2-210)/365,0)</f>
        <v>15</v>
      </c>
      <c r="D131" s="0" t="n">
        <f aca="false">ROUND((A131-$D$2-210)/365,0)</f>
        <v>13</v>
      </c>
      <c r="E131" s="2" t="n">
        <f aca="false">E119*1.03</f>
        <v>100849.656964839</v>
      </c>
      <c r="F131" s="2" t="n">
        <f aca="false">IF(ROUND(E131*0.15/12,0)+J130&gt;10500,10500-J130,ROUND(E131*0.15/12,0))</f>
        <v>1261</v>
      </c>
      <c r="G131" s="2" t="n">
        <f aca="false">IF((F131*0.5)&gt;(E131/12*0.06),E131/12*0.06*0.5,F131*0.5*0.5)</f>
        <v>252.124142412098</v>
      </c>
      <c r="H131" s="2" t="n">
        <f aca="false">N130*$H$1/12</f>
        <v>2478.01976770955</v>
      </c>
      <c r="J131" s="2" t="n">
        <f aca="false">+J130+F131</f>
        <v>3746</v>
      </c>
      <c r="K131" s="2" t="n">
        <f aca="false">K130+F131</f>
        <v>104666</v>
      </c>
      <c r="L131" s="2" t="n">
        <f aca="false">+L130+G131</f>
        <v>19231.1611209986</v>
      </c>
      <c r="M131" s="2" t="n">
        <f aca="false">IF(I131=0,M130+H131,M130+I131)</f>
        <v>127895.959560078</v>
      </c>
      <c r="N131" s="2" t="n">
        <f aca="false">IF(I131=0,N130+F131+G131+H131,N130+F131+G131+I131)</f>
        <v>251793.120681076</v>
      </c>
    </row>
    <row r="132" customFormat="false" ht="12.75" hidden="false" customHeight="false" outlineLevel="0" collapsed="false">
      <c r="A132" s="1" t="n">
        <v>39568</v>
      </c>
      <c r="B132" s="0" t="n">
        <f aca="false">ROUND((A132-$B$2-210)/365,0)</f>
        <v>41</v>
      </c>
      <c r="C132" s="0" t="n">
        <f aca="false">ROUND((A132-$C$2-210)/365,0)</f>
        <v>16</v>
      </c>
      <c r="D132" s="0" t="n">
        <f aca="false">ROUND((A132-$D$2-210)/365,0)</f>
        <v>13</v>
      </c>
      <c r="E132" s="2" t="n">
        <f aca="false">E120*1.03</f>
        <v>100849.656964839</v>
      </c>
      <c r="F132" s="2" t="n">
        <f aca="false">IF(ROUND(E132*0.15/12,0)+J131&gt;10500,10500-J131,ROUND(E132*0.15/12,0))</f>
        <v>1261</v>
      </c>
      <c r="G132" s="2" t="n">
        <f aca="false">IF((F132*0.5)&gt;(E132/12*0.06),E132/12*0.06*0.5,F132*0.5*0.5)</f>
        <v>252.124142412098</v>
      </c>
      <c r="H132" s="2" t="n">
        <f aca="false">N131*$H$1/12</f>
        <v>2517.93120681076</v>
      </c>
      <c r="J132" s="2" t="n">
        <f aca="false">+J131+F132</f>
        <v>5007</v>
      </c>
      <c r="K132" s="2" t="n">
        <f aca="false">K131+F132</f>
        <v>105927</v>
      </c>
      <c r="L132" s="2" t="n">
        <f aca="false">+L131+G132</f>
        <v>19483.2852634107</v>
      </c>
      <c r="M132" s="2" t="n">
        <f aca="false">IF(I132=0,M131+H132,M131+I132)</f>
        <v>130413.890766889</v>
      </c>
      <c r="N132" s="2" t="n">
        <f aca="false">IF(I132=0,N131+F132+G132+H132,N131+F132+G132+I132)</f>
        <v>255824.176030299</v>
      </c>
    </row>
    <row r="133" customFormat="false" ht="12.75" hidden="false" customHeight="false" outlineLevel="0" collapsed="false">
      <c r="A133" s="1" t="n">
        <v>39599</v>
      </c>
      <c r="B133" s="0" t="n">
        <f aca="false">ROUND((A133-$B$2-210)/365,0)</f>
        <v>41</v>
      </c>
      <c r="C133" s="0" t="n">
        <f aca="false">ROUND((A133-$C$2-210)/365,0)</f>
        <v>16</v>
      </c>
      <c r="D133" s="0" t="n">
        <f aca="false">ROUND((A133-$D$2-210)/365,0)</f>
        <v>13</v>
      </c>
      <c r="E133" s="2" t="n">
        <f aca="false">E121*1.03</f>
        <v>100849.656964839</v>
      </c>
      <c r="F133" s="2" t="n">
        <f aca="false">IF(ROUND(E133*0.15/12,0)+J132&gt;10500,10500-J132,ROUND(E133*0.15/12,0))</f>
        <v>1261</v>
      </c>
      <c r="G133" s="2" t="n">
        <f aca="false">IF((F133*0.5)&gt;(E133/12*0.06),E133/12*0.06*0.5,F133*0.5*0.5)</f>
        <v>252.124142412098</v>
      </c>
      <c r="H133" s="2" t="n">
        <f aca="false">N132*$H$1/12</f>
        <v>2558.24176030299</v>
      </c>
      <c r="J133" s="2" t="n">
        <f aca="false">+J132+F133</f>
        <v>6268</v>
      </c>
      <c r="K133" s="2" t="n">
        <f aca="false">K132+F133</f>
        <v>107188</v>
      </c>
      <c r="L133" s="2" t="n">
        <f aca="false">+L132+G133</f>
        <v>19735.4094058228</v>
      </c>
      <c r="M133" s="2" t="n">
        <f aca="false">IF(I133=0,M132+H133,M132+I133)</f>
        <v>132972.132527192</v>
      </c>
      <c r="N133" s="2" t="n">
        <f aca="false">IF(I133=0,N132+F133+G133+H133,N132+F133+G133+I133)</f>
        <v>259895.541933014</v>
      </c>
    </row>
    <row r="134" customFormat="false" ht="12.75" hidden="false" customHeight="false" outlineLevel="0" collapsed="false">
      <c r="A134" s="1" t="n">
        <v>39629</v>
      </c>
      <c r="B134" s="0" t="n">
        <f aca="false">ROUND((A134-$B$2-210)/365,0)</f>
        <v>41</v>
      </c>
      <c r="C134" s="0" t="n">
        <f aca="false">ROUND((A134-$C$2-210)/365,0)</f>
        <v>16</v>
      </c>
      <c r="D134" s="0" t="n">
        <f aca="false">ROUND((A134-$D$2-210)/365,0)</f>
        <v>13</v>
      </c>
      <c r="E134" s="2" t="n">
        <f aca="false">E122*1.03</f>
        <v>100849.656964839</v>
      </c>
      <c r="F134" s="2" t="n">
        <f aca="false">IF(ROUND(E134*0.15/12,0)+J133&gt;10500,10500-J133,ROUND(E134*0.15/12,0))</f>
        <v>1261</v>
      </c>
      <c r="G134" s="2" t="n">
        <f aca="false">IF((F134*0.5)&gt;(E134/12*0.06),E134/12*0.06*0.5,F134*0.5*0.5)</f>
        <v>252.124142412098</v>
      </c>
      <c r="H134" s="2" t="n">
        <f aca="false">N133*$H$1/12</f>
        <v>2598.95541933014</v>
      </c>
      <c r="J134" s="2" t="n">
        <f aca="false">+J133+F134</f>
        <v>7529</v>
      </c>
      <c r="K134" s="2" t="n">
        <f aca="false">K133+F134</f>
        <v>108449</v>
      </c>
      <c r="L134" s="2" t="n">
        <f aca="false">+L133+G134</f>
        <v>19987.5335482349</v>
      </c>
      <c r="M134" s="2" t="n">
        <f aca="false">IF(I134=0,M133+H134,M133+I134)</f>
        <v>135571.087946522</v>
      </c>
      <c r="N134" s="2" t="n">
        <f aca="false">IF(I134=0,N133+F134+G134+H134,N133+F134+G134+I134)</f>
        <v>264007.621494756</v>
      </c>
    </row>
    <row r="135" customFormat="false" ht="12.75" hidden="false" customHeight="false" outlineLevel="0" collapsed="false">
      <c r="A135" s="1" t="n">
        <v>39660</v>
      </c>
      <c r="B135" s="0" t="n">
        <f aca="false">ROUND((A135-$B$2-210)/365,0)</f>
        <v>41</v>
      </c>
      <c r="C135" s="0" t="n">
        <f aca="false">ROUND((A135-$C$2-210)/365,0)</f>
        <v>16</v>
      </c>
      <c r="D135" s="0" t="n">
        <f aca="false">ROUND((A135-$D$2-210)/365,0)</f>
        <v>13</v>
      </c>
      <c r="E135" s="2" t="n">
        <f aca="false">E123*1.03</f>
        <v>100849.656964839</v>
      </c>
      <c r="F135" s="2" t="n">
        <f aca="false">IF(ROUND(E135*0.15/12,0)+J134&gt;10500,10500-J134,ROUND(E135*0.15/12,0))</f>
        <v>1261</v>
      </c>
      <c r="G135" s="2" t="n">
        <f aca="false">IF((F135*0.5)&gt;(E135/12*0.06),E135/12*0.06*0.5,F135*0.5*0.5)</f>
        <v>252.124142412098</v>
      </c>
      <c r="H135" s="2" t="n">
        <f aca="false">N134*$H$1/12</f>
        <v>2640.07621494756</v>
      </c>
      <c r="J135" s="2" t="n">
        <f aca="false">+J134+F135</f>
        <v>8790</v>
      </c>
      <c r="K135" s="2" t="n">
        <f aca="false">K134+F135</f>
        <v>109710</v>
      </c>
      <c r="L135" s="2" t="n">
        <f aca="false">+L134+G135</f>
        <v>20239.657690647</v>
      </c>
      <c r="M135" s="2" t="n">
        <f aca="false">IF(I135=0,M134+H135,M134+I135)</f>
        <v>138211.164161469</v>
      </c>
      <c r="N135" s="2" t="n">
        <f aca="false">IF(I135=0,N134+F135+G135+H135,N134+F135+G135+I135)</f>
        <v>268160.821852116</v>
      </c>
    </row>
    <row r="136" customFormat="false" ht="12.75" hidden="false" customHeight="false" outlineLevel="0" collapsed="false">
      <c r="A136" s="1" t="n">
        <v>39691</v>
      </c>
      <c r="B136" s="0" t="n">
        <f aca="false">ROUND((A136-$B$2-210)/365,0)</f>
        <v>41</v>
      </c>
      <c r="C136" s="0" t="n">
        <f aca="false">ROUND((A136-$C$2-210)/365,0)</f>
        <v>16</v>
      </c>
      <c r="D136" s="0" t="n">
        <f aca="false">ROUND((A136-$D$2-210)/365,0)</f>
        <v>13</v>
      </c>
      <c r="E136" s="2" t="n">
        <f aca="false">E124*1.03</f>
        <v>100849.656964839</v>
      </c>
      <c r="F136" s="2" t="n">
        <f aca="false">IF(ROUND(E136*0.15/12,0)+J135&gt;10500,10500-J135,ROUND(E136*0.15/12,0))</f>
        <v>1261</v>
      </c>
      <c r="G136" s="2" t="n">
        <f aca="false">IF((F136*0.5)&gt;(E136/12*0.06),E136/12*0.06*0.5,F136*0.5*0.5)</f>
        <v>252.124142412098</v>
      </c>
      <c r="H136" s="2" t="n">
        <f aca="false">N135*$H$1/12</f>
        <v>2681.60821852116</v>
      </c>
      <c r="J136" s="2" t="n">
        <f aca="false">+J135+F136</f>
        <v>10051</v>
      </c>
      <c r="K136" s="2" t="n">
        <f aca="false">K135+F136</f>
        <v>110971</v>
      </c>
      <c r="L136" s="2" t="n">
        <f aca="false">+L135+G136</f>
        <v>20491.7818330591</v>
      </c>
      <c r="M136" s="2" t="n">
        <f aca="false">IF(I136=0,M135+H136,M135+I136)</f>
        <v>140892.772379991</v>
      </c>
      <c r="N136" s="2" t="n">
        <f aca="false">IF(I136=0,N135+F136+G136+H136,N135+F136+G136+I136)</f>
        <v>272355.554213049</v>
      </c>
    </row>
    <row r="137" customFormat="false" ht="12.75" hidden="false" customHeight="false" outlineLevel="0" collapsed="false">
      <c r="A137" s="1" t="n">
        <v>39721</v>
      </c>
      <c r="B137" s="0" t="n">
        <f aca="false">ROUND((A137-$B$2-210)/365,0)</f>
        <v>41</v>
      </c>
      <c r="C137" s="0" t="n">
        <f aca="false">ROUND((A137-$C$2-210)/365,0)</f>
        <v>16</v>
      </c>
      <c r="D137" s="0" t="n">
        <f aca="false">ROUND((A137-$D$2-210)/365,0)</f>
        <v>13</v>
      </c>
      <c r="E137" s="2" t="n">
        <f aca="false">E125*1.03</f>
        <v>100849.656964839</v>
      </c>
      <c r="F137" s="2" t="n">
        <f aca="false">IF(ROUND(E137*0.15/12,0)+J136&gt;10500,10500-J136,ROUND(E137*0.15/12,0))</f>
        <v>449</v>
      </c>
      <c r="G137" s="2" t="n">
        <f aca="false">IF((F137*0.5)&gt;(E137/12*0.06),E137/12*0.06*0.5,F137*0.5*0.5)</f>
        <v>112.25</v>
      </c>
      <c r="H137" s="2" t="n">
        <f aca="false">N136*$H$1/12</f>
        <v>2723.55554213049</v>
      </c>
      <c r="J137" s="2" t="n">
        <f aca="false">+J136+F137</f>
        <v>10500</v>
      </c>
      <c r="K137" s="2" t="n">
        <f aca="false">K136+F137</f>
        <v>111420</v>
      </c>
      <c r="L137" s="2" t="n">
        <f aca="false">+L136+G137</f>
        <v>20604.0318330591</v>
      </c>
      <c r="M137" s="2" t="n">
        <f aca="false">IF(I137=0,M136+H137,M136+I137)</f>
        <v>143616.327922121</v>
      </c>
      <c r="N137" s="2" t="n">
        <f aca="false">IF(I137=0,N136+F137+G137+H137,N136+F137+G137+I137)</f>
        <v>275640.35975518</v>
      </c>
    </row>
    <row r="138" customFormat="false" ht="12.75" hidden="false" customHeight="false" outlineLevel="0" collapsed="false">
      <c r="A138" s="1" t="n">
        <v>39752</v>
      </c>
      <c r="B138" s="0" t="n">
        <f aca="false">ROUND((A138-$B$2-210)/365,0)</f>
        <v>41</v>
      </c>
      <c r="C138" s="0" t="n">
        <f aca="false">ROUND((A138-$C$2-210)/365,0)</f>
        <v>16</v>
      </c>
      <c r="D138" s="0" t="n">
        <f aca="false">ROUND((A138-$D$2-210)/365,0)</f>
        <v>13</v>
      </c>
      <c r="E138" s="2" t="n">
        <f aca="false">E126*1.03</f>
        <v>100849.656964839</v>
      </c>
      <c r="F138" s="2" t="n">
        <f aca="false">IF(ROUND(E138*0.15/12,0)+J137&gt;10500,10500-J137,ROUND(E138*0.15/12,0))</f>
        <v>0</v>
      </c>
      <c r="G138" s="2" t="n">
        <f aca="false">IF((F138*0.5)&gt;(E138/12*0.06),E138/12*0.06*0.5,F138*0.5*0.5)</f>
        <v>0</v>
      </c>
      <c r="H138" s="2" t="n">
        <f aca="false">N137*$H$1/12</f>
        <v>2756.4035975518</v>
      </c>
      <c r="J138" s="2" t="n">
        <f aca="false">+J137+F138</f>
        <v>10500</v>
      </c>
      <c r="K138" s="2" t="n">
        <f aca="false">K137+F138</f>
        <v>111420</v>
      </c>
      <c r="L138" s="2" t="n">
        <f aca="false">+L137+G138</f>
        <v>20604.0318330591</v>
      </c>
      <c r="M138" s="2" t="n">
        <f aca="false">IF(I138=0,M137+H138,M137+I138)</f>
        <v>146372.731519673</v>
      </c>
      <c r="N138" s="2" t="n">
        <f aca="false">IF(I138=0,N137+F138+G138+H138,N137+F138+G138+I138)</f>
        <v>278396.763352732</v>
      </c>
    </row>
    <row r="139" customFormat="false" ht="12.75" hidden="false" customHeight="false" outlineLevel="0" collapsed="false">
      <c r="A139" s="1" t="n">
        <v>39782</v>
      </c>
      <c r="B139" s="0" t="n">
        <f aca="false">ROUND((A139-$B$2-210)/365,0)</f>
        <v>41</v>
      </c>
      <c r="C139" s="0" t="n">
        <f aca="false">ROUND((A139-$C$2-210)/365,0)</f>
        <v>16</v>
      </c>
      <c r="D139" s="0" t="n">
        <f aca="false">ROUND((A139-$D$2-210)/365,0)</f>
        <v>13</v>
      </c>
      <c r="E139" s="2" t="n">
        <f aca="false">E127*1.03</f>
        <v>100849.656964839</v>
      </c>
      <c r="F139" s="2" t="n">
        <f aca="false">IF(ROUND(E139*0.15/12,0)+J138&gt;10500,10500-J138,ROUND(E139*0.15/12,0))</f>
        <v>0</v>
      </c>
      <c r="G139" s="2" t="n">
        <f aca="false">IF((F139*0.5)&gt;(E139/12*0.06),E139/12*0.06*0.5,F139*0.5*0.5)</f>
        <v>0</v>
      </c>
      <c r="H139" s="2" t="n">
        <f aca="false">N138*$H$1/12</f>
        <v>2783.96763352732</v>
      </c>
      <c r="J139" s="2" t="n">
        <f aca="false">+J138+F139</f>
        <v>10500</v>
      </c>
      <c r="K139" s="2" t="n">
        <f aca="false">K138+F139</f>
        <v>111420</v>
      </c>
      <c r="L139" s="2" t="n">
        <f aca="false">+L138+G139</f>
        <v>20604.0318330591</v>
      </c>
      <c r="M139" s="2" t="n">
        <f aca="false">IF(I139=0,M138+H139,M138+I139)</f>
        <v>149156.6991532</v>
      </c>
      <c r="N139" s="2" t="n">
        <f aca="false">IF(I139=0,N138+F139+G139+H139,N138+F139+G139+I139)</f>
        <v>281180.730986259</v>
      </c>
    </row>
    <row r="140" customFormat="false" ht="12.75" hidden="false" customHeight="false" outlineLevel="0" collapsed="false">
      <c r="A140" s="1" t="n">
        <v>39813</v>
      </c>
      <c r="B140" s="0" t="n">
        <f aca="false">ROUND((A140-$B$2-210)/365,0)</f>
        <v>41</v>
      </c>
      <c r="C140" s="0" t="n">
        <f aca="false">ROUND((A140-$C$2-210)/365,0)</f>
        <v>16</v>
      </c>
      <c r="D140" s="0" t="n">
        <f aca="false">ROUND((A140-$D$2-210)/365,0)</f>
        <v>13</v>
      </c>
      <c r="E140" s="2" t="n">
        <f aca="false">E128*1.03</f>
        <v>100849.656964839</v>
      </c>
      <c r="F140" s="2" t="n">
        <f aca="false">IF(ROUND(E140*0.15/12,0)+J139&gt;10500,10500-J139,ROUND(E140*0.15/12,0))</f>
        <v>0</v>
      </c>
      <c r="G140" s="2" t="n">
        <f aca="false">IF((F140*0.5)&gt;(E140/12*0.06),E140/12*0.06*0.5,F140*0.5*0.5)</f>
        <v>0</v>
      </c>
      <c r="H140" s="2" t="n">
        <f aca="false">N139*$H$1/12</f>
        <v>2811.80730986259</v>
      </c>
      <c r="J140" s="2" t="n">
        <f aca="false">+J139+F140</f>
        <v>10500</v>
      </c>
      <c r="K140" s="2" t="n">
        <f aca="false">K139+F140</f>
        <v>111420</v>
      </c>
      <c r="L140" s="2" t="n">
        <f aca="false">+L139+G140</f>
        <v>20604.0318330591</v>
      </c>
      <c r="M140" s="2" t="n">
        <f aca="false">IF(I140=0,M139+H140,M139+I140)</f>
        <v>151968.506463063</v>
      </c>
      <c r="N140" s="2" t="n">
        <f aca="false">IF(I140=0,N139+F140+G140+H140,N139+F140+G140+I140)</f>
        <v>283992.538296121</v>
      </c>
    </row>
    <row r="141" customFormat="false" ht="12.75" hidden="false" customHeight="false" outlineLevel="0" collapsed="false">
      <c r="A141" s="1" t="n">
        <v>39844</v>
      </c>
      <c r="B141" s="0" t="n">
        <f aca="false">ROUND((A141-$B$2-210)/365,0)</f>
        <v>41</v>
      </c>
      <c r="C141" s="0" t="n">
        <f aca="false">ROUND((A141-$C$2-210)/365,0)</f>
        <v>16</v>
      </c>
      <c r="D141" s="0" t="n">
        <f aca="false">ROUND((A141-$D$2-210)/365,0)</f>
        <v>13</v>
      </c>
      <c r="E141" s="2" t="n">
        <f aca="false">E129*1.03</f>
        <v>100849.656964839</v>
      </c>
      <c r="F141" s="2" t="n">
        <f aca="false">IF(ROUND(E141*0.15/12,0)&gt;10500,10500-J140,ROUND(E141*0.15/12,0))</f>
        <v>1261</v>
      </c>
      <c r="G141" s="2" t="n">
        <f aca="false">IF((F141*0.5)&gt;(E141/12*0.06),E141/12*0.06*0.5,F141*0.5*0.5)</f>
        <v>252.124142412098</v>
      </c>
      <c r="H141" s="2" t="n">
        <f aca="false">N140*$H$1/12</f>
        <v>2839.92538296121</v>
      </c>
      <c r="J141" s="2" t="n">
        <f aca="false">+F141</f>
        <v>1261</v>
      </c>
      <c r="K141" s="2" t="n">
        <f aca="false">K140+F141</f>
        <v>112681</v>
      </c>
      <c r="L141" s="2" t="n">
        <f aca="false">+L140+G141</f>
        <v>20856.1559754712</v>
      </c>
      <c r="M141" s="2" t="n">
        <f aca="false">IF(I141=0,M140+H141,M140+I141)</f>
        <v>154808.431846024</v>
      </c>
      <c r="N141" s="2" t="n">
        <f aca="false">IF(I141=0,N140+F141+G141+H141,N140+F141+G141+I141)</f>
        <v>288345.587821495</v>
      </c>
    </row>
    <row r="142" customFormat="false" ht="12.75" hidden="false" customHeight="false" outlineLevel="0" collapsed="false">
      <c r="A142" s="1" t="n">
        <v>39872</v>
      </c>
      <c r="B142" s="0" t="n">
        <f aca="false">ROUND((A142-$B$2-210)/365,0)</f>
        <v>41</v>
      </c>
      <c r="C142" s="0" t="n">
        <f aca="false">ROUND((A142-$C$2-210)/365,0)</f>
        <v>16</v>
      </c>
      <c r="D142" s="0" t="n">
        <f aca="false">ROUND((A142-$D$2-210)/365,0)</f>
        <v>14</v>
      </c>
      <c r="E142" s="2" t="n">
        <f aca="false">E130*1.03</f>
        <v>103875.146673785</v>
      </c>
      <c r="F142" s="2" t="n">
        <f aca="false">IF(ROUND(E142*0.15/12,0)+J141&gt;10500,10500-J141,ROUND(E142*0.15/12,0))</f>
        <v>1298</v>
      </c>
      <c r="G142" s="2" t="n">
        <f aca="false">IF((F142*0.5)&gt;(E142/12*0.06),E142/12*0.06*0.5,F142*0.5*0.5)</f>
        <v>259.687866684461</v>
      </c>
      <c r="H142" s="2" t="n">
        <f aca="false">N141*$H$1/12</f>
        <v>2883.45587821495</v>
      </c>
      <c r="J142" s="2" t="n">
        <f aca="false">+J141+F142</f>
        <v>2559</v>
      </c>
      <c r="K142" s="2" t="n">
        <f aca="false">K141+F142</f>
        <v>113979</v>
      </c>
      <c r="L142" s="2" t="n">
        <f aca="false">+L141+G142</f>
        <v>21115.8438421556</v>
      </c>
      <c r="M142" s="2" t="n">
        <f aca="false">IF(I142=0,M141+H142,M141+I142)</f>
        <v>157691.887724239</v>
      </c>
      <c r="N142" s="2" t="n">
        <f aca="false">IF(I142=0,N141+F142+G142+H142,N141+F142+G142+I142)</f>
        <v>292786.731566394</v>
      </c>
    </row>
    <row r="143" customFormat="false" ht="12.75" hidden="false" customHeight="false" outlineLevel="0" collapsed="false">
      <c r="A143" s="1" t="n">
        <v>39903</v>
      </c>
      <c r="B143" s="0" t="n">
        <f aca="false">ROUND((A143-$B$2-210)/365,0)</f>
        <v>41</v>
      </c>
      <c r="C143" s="0" t="n">
        <f aca="false">ROUND((A143-$C$2-210)/365,0)</f>
        <v>16</v>
      </c>
      <c r="D143" s="0" t="n">
        <f aca="false">ROUND((A143-$D$2-210)/365,0)</f>
        <v>14</v>
      </c>
      <c r="E143" s="2" t="n">
        <f aca="false">E131*1.03</f>
        <v>103875.146673785</v>
      </c>
      <c r="F143" s="2" t="n">
        <f aca="false">IF(ROUND(E143*0.15/12,0)+J142&gt;10500,10500-J142,ROUND(E143*0.15/12,0))</f>
        <v>1298</v>
      </c>
      <c r="G143" s="2" t="n">
        <f aca="false">IF((F143*0.5)&gt;(E143/12*0.06),E143/12*0.06*0.5,F143*0.5*0.5)</f>
        <v>259.687866684461</v>
      </c>
      <c r="H143" s="2" t="n">
        <f aca="false">N142*$H$1/12</f>
        <v>2927.86731566394</v>
      </c>
      <c r="J143" s="2" t="n">
        <f aca="false">+J142+F143</f>
        <v>3857</v>
      </c>
      <c r="K143" s="2" t="n">
        <f aca="false">K142+F143</f>
        <v>115277</v>
      </c>
      <c r="L143" s="2" t="n">
        <f aca="false">+L142+G143</f>
        <v>21375.5317088401</v>
      </c>
      <c r="M143" s="2" t="n">
        <f aca="false">IF(I143=0,M142+H143,M142+I143)</f>
        <v>160619.755039903</v>
      </c>
      <c r="N143" s="2" t="n">
        <f aca="false">IF(I143=0,N142+F143+G143+H143,N142+F143+G143+I143)</f>
        <v>297272.286748743</v>
      </c>
    </row>
    <row r="144" customFormat="false" ht="12.75" hidden="false" customHeight="false" outlineLevel="0" collapsed="false">
      <c r="A144" s="1" t="n">
        <v>39933</v>
      </c>
      <c r="B144" s="0" t="n">
        <f aca="false">ROUND((A144-$B$2-210)/365,0)</f>
        <v>42</v>
      </c>
      <c r="C144" s="0" t="n">
        <f aca="false">ROUND((A144-$C$2-210)/365,0)</f>
        <v>17</v>
      </c>
      <c r="D144" s="0" t="n">
        <f aca="false">ROUND((A144-$D$2-210)/365,0)</f>
        <v>14</v>
      </c>
      <c r="E144" s="2" t="n">
        <f aca="false">E132*1.03</f>
        <v>103875.146673785</v>
      </c>
      <c r="F144" s="2" t="n">
        <f aca="false">IF(ROUND(E144*0.15/12,0)+J143&gt;10500,10500-J143,ROUND(E144*0.15/12,0))</f>
        <v>1298</v>
      </c>
      <c r="G144" s="2" t="n">
        <f aca="false">IF((F144*0.5)&gt;(E144/12*0.06),E144/12*0.06*0.5,F144*0.5*0.5)</f>
        <v>259.687866684461</v>
      </c>
      <c r="H144" s="2" t="n">
        <f aca="false">N143*$H$1/12</f>
        <v>2972.72286748743</v>
      </c>
      <c r="J144" s="2" t="n">
        <f aca="false">+J143+F144</f>
        <v>5155</v>
      </c>
      <c r="K144" s="2" t="n">
        <f aca="false">K143+F144</f>
        <v>116575</v>
      </c>
      <c r="L144" s="2" t="n">
        <f aca="false">+L143+G144</f>
        <v>21635.2195755246</v>
      </c>
      <c r="M144" s="2" t="n">
        <f aca="false">IF(I144=0,M143+H144,M143+I144)</f>
        <v>163592.47790739</v>
      </c>
      <c r="N144" s="2" t="n">
        <f aca="false">IF(I144=0,N143+F144+G144+H144,N143+F144+G144+I144)</f>
        <v>301802.697482914</v>
      </c>
    </row>
    <row r="145" customFormat="false" ht="12.75" hidden="false" customHeight="false" outlineLevel="0" collapsed="false">
      <c r="A145" s="1" t="n">
        <v>39964</v>
      </c>
      <c r="B145" s="0" t="n">
        <f aca="false">ROUND((A145-$B$2-210)/365,0)</f>
        <v>42</v>
      </c>
      <c r="C145" s="0" t="n">
        <f aca="false">ROUND((A145-$C$2-210)/365,0)</f>
        <v>17</v>
      </c>
      <c r="D145" s="0" t="n">
        <f aca="false">ROUND((A145-$D$2-210)/365,0)</f>
        <v>14</v>
      </c>
      <c r="E145" s="2" t="n">
        <f aca="false">E133*1.03</f>
        <v>103875.146673785</v>
      </c>
      <c r="F145" s="2" t="n">
        <f aca="false">IF(ROUND(E145*0.15/12,0)+J144&gt;10500,10500-J144,ROUND(E145*0.15/12,0))</f>
        <v>1298</v>
      </c>
      <c r="G145" s="2" t="n">
        <f aca="false">IF((F145*0.5)&gt;(E145/12*0.06),E145/12*0.06*0.5,F145*0.5*0.5)</f>
        <v>259.687866684461</v>
      </c>
      <c r="H145" s="2" t="n">
        <f aca="false">N144*$H$1/12</f>
        <v>3018.02697482914</v>
      </c>
      <c r="J145" s="2" t="n">
        <f aca="false">+J144+F145</f>
        <v>6453</v>
      </c>
      <c r="K145" s="2" t="n">
        <f aca="false">K144+F145</f>
        <v>117873</v>
      </c>
      <c r="L145" s="2" t="n">
        <f aca="false">+L144+G145</f>
        <v>21894.907442209</v>
      </c>
      <c r="M145" s="2" t="n">
        <f aca="false">IF(I145=0,M144+H145,M144+I145)</f>
        <v>166610.504882219</v>
      </c>
      <c r="N145" s="2" t="n">
        <f aca="false">IF(I145=0,N144+F145+G145+H145,N144+F145+G145+I145)</f>
        <v>306378.412324428</v>
      </c>
    </row>
    <row r="146" customFormat="false" ht="12.75" hidden="false" customHeight="false" outlineLevel="0" collapsed="false">
      <c r="A146" s="1" t="n">
        <v>39994</v>
      </c>
      <c r="B146" s="0" t="n">
        <f aca="false">ROUND((A146-$B$2-210)/365,0)</f>
        <v>42</v>
      </c>
      <c r="C146" s="0" t="n">
        <f aca="false">ROUND((A146-$C$2-210)/365,0)</f>
        <v>17</v>
      </c>
      <c r="D146" s="0" t="n">
        <f aca="false">ROUND((A146-$D$2-210)/365,0)</f>
        <v>14</v>
      </c>
      <c r="E146" s="2" t="n">
        <f aca="false">E134*1.03</f>
        <v>103875.146673785</v>
      </c>
      <c r="F146" s="2" t="n">
        <f aca="false">IF(ROUND(E146*0.15/12,0)+J145&gt;10500,10500-J145,ROUND(E146*0.15/12,0))</f>
        <v>1298</v>
      </c>
      <c r="G146" s="2" t="n">
        <f aca="false">IF((F146*0.5)&gt;(E146/12*0.06),E146/12*0.06*0.5,F146*0.5*0.5)</f>
        <v>259.687866684461</v>
      </c>
      <c r="H146" s="2" t="n">
        <f aca="false">N145*$H$1/12</f>
        <v>3063.78412324428</v>
      </c>
      <c r="J146" s="2" t="n">
        <f aca="false">+J145+F146</f>
        <v>7751</v>
      </c>
      <c r="K146" s="2" t="n">
        <f aca="false">K145+F146</f>
        <v>119171</v>
      </c>
      <c r="L146" s="2" t="n">
        <f aca="false">+L145+G146</f>
        <v>22154.5953088935</v>
      </c>
      <c r="M146" s="2" t="n">
        <f aca="false">IF(I146=0,M145+H146,M145+I146)</f>
        <v>169674.289005464</v>
      </c>
      <c r="N146" s="2" t="n">
        <f aca="false">IF(I146=0,N145+F146+G146+H146,N145+F146+G146+I146)</f>
        <v>310999.884314357</v>
      </c>
    </row>
    <row r="147" customFormat="false" ht="12.75" hidden="false" customHeight="false" outlineLevel="0" collapsed="false">
      <c r="A147" s="1" t="n">
        <v>40025</v>
      </c>
      <c r="B147" s="0" t="n">
        <f aca="false">ROUND((A147-$B$2-210)/365,0)</f>
        <v>42</v>
      </c>
      <c r="C147" s="0" t="n">
        <f aca="false">ROUND((A147-$C$2-210)/365,0)</f>
        <v>17</v>
      </c>
      <c r="D147" s="0" t="n">
        <f aca="false">ROUND((A147-$D$2-210)/365,0)</f>
        <v>14</v>
      </c>
      <c r="E147" s="2" t="n">
        <f aca="false">E135*1.03</f>
        <v>103875.146673785</v>
      </c>
      <c r="F147" s="2" t="n">
        <f aca="false">IF(ROUND(E147*0.15/12,0)+J146&gt;10500,10500-J146,ROUND(E147*0.15/12,0))</f>
        <v>1298</v>
      </c>
      <c r="G147" s="2" t="n">
        <f aca="false">IF((F147*0.5)&gt;(E147/12*0.06),E147/12*0.06*0.5,F147*0.5*0.5)</f>
        <v>259.687866684461</v>
      </c>
      <c r="H147" s="2" t="n">
        <f aca="false">N146*$H$1/12</f>
        <v>3109.99884314357</v>
      </c>
      <c r="J147" s="2" t="n">
        <f aca="false">+J146+F147</f>
        <v>9049</v>
      </c>
      <c r="K147" s="2" t="n">
        <f aca="false">K146+F147</f>
        <v>120469</v>
      </c>
      <c r="L147" s="2" t="n">
        <f aca="false">+L146+G147</f>
        <v>22414.2831755779</v>
      </c>
      <c r="M147" s="2" t="n">
        <f aca="false">IF(I147=0,M146+H147,M146+I147)</f>
        <v>172784.287848607</v>
      </c>
      <c r="N147" s="2" t="n">
        <f aca="false">IF(I147=0,N146+F147+G147+H147,N146+F147+G147+I147)</f>
        <v>315667.571024185</v>
      </c>
    </row>
    <row r="148" customFormat="false" ht="12.75" hidden="false" customHeight="false" outlineLevel="0" collapsed="false">
      <c r="A148" s="1" t="n">
        <v>40056</v>
      </c>
      <c r="B148" s="0" t="n">
        <f aca="false">ROUND((A148-$B$2-210)/365,0)</f>
        <v>42</v>
      </c>
      <c r="C148" s="0" t="n">
        <f aca="false">ROUND((A148-$C$2-210)/365,0)</f>
        <v>17</v>
      </c>
      <c r="D148" s="0" t="n">
        <f aca="false">ROUND((A148-$D$2-210)/365,0)</f>
        <v>14</v>
      </c>
      <c r="E148" s="2" t="n">
        <f aca="false">E136*1.03</f>
        <v>103875.146673785</v>
      </c>
      <c r="F148" s="2" t="n">
        <f aca="false">IF(ROUND(E148*0.15/12,0)+J147&gt;10500,10500-J147,ROUND(E148*0.15/12,0))</f>
        <v>1298</v>
      </c>
      <c r="G148" s="2" t="n">
        <f aca="false">IF((F148*0.5)&gt;(E148/12*0.06),E148/12*0.06*0.5,F148*0.5*0.5)</f>
        <v>259.687866684461</v>
      </c>
      <c r="H148" s="2" t="n">
        <f aca="false">N147*$H$1/12</f>
        <v>3156.67571024185</v>
      </c>
      <c r="J148" s="2" t="n">
        <f aca="false">+J147+F148</f>
        <v>10347</v>
      </c>
      <c r="K148" s="2" t="n">
        <f aca="false">K147+F148</f>
        <v>121767</v>
      </c>
      <c r="L148" s="2" t="n">
        <f aca="false">+L147+G148</f>
        <v>22673.9710422624</v>
      </c>
      <c r="M148" s="2" t="n">
        <f aca="false">IF(I148=0,M147+H148,M147+I148)</f>
        <v>175940.963558849</v>
      </c>
      <c r="N148" s="2" t="n">
        <f aca="false">IF(I148=0,N147+F148+G148+H148,N147+F148+G148+I148)</f>
        <v>320381.934601111</v>
      </c>
    </row>
    <row r="149" customFormat="false" ht="12.75" hidden="false" customHeight="false" outlineLevel="0" collapsed="false">
      <c r="A149" s="1" t="n">
        <v>40086</v>
      </c>
      <c r="B149" s="0" t="n">
        <f aca="false">ROUND((A149-$B$2-210)/365,0)</f>
        <v>42</v>
      </c>
      <c r="C149" s="0" t="n">
        <f aca="false">ROUND((A149-$C$2-210)/365,0)</f>
        <v>17</v>
      </c>
      <c r="D149" s="0" t="n">
        <f aca="false">ROUND((A149-$D$2-210)/365,0)</f>
        <v>14</v>
      </c>
      <c r="E149" s="2" t="n">
        <f aca="false">E137*1.03</f>
        <v>103875.146673785</v>
      </c>
      <c r="F149" s="2" t="n">
        <f aca="false">IF(ROUND(E149*0.15/12,0)+J148&gt;10500,10500-J148,ROUND(E149*0.15/12,0))</f>
        <v>153</v>
      </c>
      <c r="G149" s="2" t="n">
        <f aca="false">IF((F149*0.5)&gt;(E149/12*0.06),E149/12*0.06*0.5,F149*0.5*0.5)</f>
        <v>38.25</v>
      </c>
      <c r="H149" s="2" t="n">
        <f aca="false">N148*$H$1/12</f>
        <v>3203.81934601111</v>
      </c>
      <c r="J149" s="2" t="n">
        <f aca="false">+J148+F149</f>
        <v>10500</v>
      </c>
      <c r="K149" s="2" t="n">
        <f aca="false">K148+F149</f>
        <v>121920</v>
      </c>
      <c r="L149" s="2" t="n">
        <f aca="false">+L148+G149</f>
        <v>22712.2210422624</v>
      </c>
      <c r="M149" s="2" t="n">
        <f aca="false">IF(I149=0,M148+H149,M148+I149)</f>
        <v>179144.78290486</v>
      </c>
      <c r="N149" s="2" t="n">
        <f aca="false">IF(I149=0,N148+F149+G149+H149,N148+F149+G149+I149)</f>
        <v>323777.003947122</v>
      </c>
    </row>
    <row r="150" customFormat="false" ht="12.75" hidden="false" customHeight="false" outlineLevel="0" collapsed="false">
      <c r="A150" s="1" t="n">
        <v>40117</v>
      </c>
      <c r="B150" s="0" t="n">
        <f aca="false">ROUND((A150-$B$2-210)/365,0)</f>
        <v>42</v>
      </c>
      <c r="C150" s="0" t="n">
        <f aca="false">ROUND((A150-$C$2-210)/365,0)</f>
        <v>17</v>
      </c>
      <c r="D150" s="0" t="n">
        <f aca="false">ROUND((A150-$D$2-210)/365,0)</f>
        <v>14</v>
      </c>
      <c r="E150" s="2" t="n">
        <f aca="false">E138*1.03</f>
        <v>103875.146673785</v>
      </c>
      <c r="F150" s="2" t="n">
        <f aca="false">IF(ROUND(E150*0.15/12,0)+J149&gt;10500,10500-J149,ROUND(E150*0.15/12,0))</f>
        <v>0</v>
      </c>
      <c r="G150" s="2" t="n">
        <f aca="false">IF((F150*0.5)&gt;(E150/12*0.06),E150/12*0.06*0.5,F150*0.5*0.5)</f>
        <v>0</v>
      </c>
      <c r="H150" s="2" t="n">
        <f aca="false">N149*$H$1/12</f>
        <v>3237.77003947122</v>
      </c>
      <c r="J150" s="2" t="n">
        <f aca="false">+J149+F150</f>
        <v>10500</v>
      </c>
      <c r="K150" s="2" t="n">
        <f aca="false">K149+F150</f>
        <v>121920</v>
      </c>
      <c r="L150" s="2" t="n">
        <f aca="false">+L149+G150</f>
        <v>22712.2210422624</v>
      </c>
      <c r="M150" s="2" t="n">
        <f aca="false">IF(I150=0,M149+H150,M149+I150)</f>
        <v>182382.552944331</v>
      </c>
      <c r="N150" s="2" t="n">
        <f aca="false">IF(I150=0,N149+F150+G150+H150,N149+F150+G150+I150)</f>
        <v>327014.773986593</v>
      </c>
    </row>
    <row r="151" customFormat="false" ht="12.75" hidden="false" customHeight="false" outlineLevel="0" collapsed="false">
      <c r="A151" s="1" t="n">
        <v>40147</v>
      </c>
      <c r="B151" s="0" t="n">
        <f aca="false">ROUND((A151-$B$2-210)/365,0)</f>
        <v>42</v>
      </c>
      <c r="C151" s="0" t="n">
        <f aca="false">ROUND((A151-$C$2-210)/365,0)</f>
        <v>17</v>
      </c>
      <c r="D151" s="0" t="n">
        <f aca="false">ROUND((A151-$D$2-210)/365,0)</f>
        <v>14</v>
      </c>
      <c r="E151" s="2" t="n">
        <f aca="false">E139*1.03</f>
        <v>103875.146673785</v>
      </c>
      <c r="F151" s="2" t="n">
        <f aca="false">IF(ROUND(E151*0.15/12,0)+J150&gt;10500,10500-J150,ROUND(E151*0.15/12,0))</f>
        <v>0</v>
      </c>
      <c r="G151" s="2" t="n">
        <f aca="false">IF((F151*0.5)&gt;(E151/12*0.06),E151/12*0.06*0.5,F151*0.5*0.5)</f>
        <v>0</v>
      </c>
      <c r="H151" s="2" t="n">
        <f aca="false">N150*$H$1/12</f>
        <v>3270.14773986593</v>
      </c>
      <c r="J151" s="2" t="n">
        <f aca="false">+J150+F151</f>
        <v>10500</v>
      </c>
      <c r="K151" s="2" t="n">
        <f aca="false">K150+F151</f>
        <v>121920</v>
      </c>
      <c r="L151" s="2" t="n">
        <f aca="false">+L150+G151</f>
        <v>22712.2210422624</v>
      </c>
      <c r="M151" s="2" t="n">
        <f aca="false">IF(I151=0,M150+H151,M150+I151)</f>
        <v>185652.700684197</v>
      </c>
      <c r="N151" s="2" t="n">
        <f aca="false">IF(I151=0,N150+F151+G151+H151,N150+F151+G151+I151)</f>
        <v>330284.921726459</v>
      </c>
    </row>
    <row r="152" customFormat="false" ht="12.75" hidden="false" customHeight="false" outlineLevel="0" collapsed="false">
      <c r="A152" s="1" t="n">
        <v>40178</v>
      </c>
      <c r="B152" s="0" t="n">
        <f aca="false">ROUND((A152-$B$2-210)/365,0)</f>
        <v>42</v>
      </c>
      <c r="C152" s="0" t="n">
        <f aca="false">ROUND((A152-$C$2-210)/365,0)</f>
        <v>17</v>
      </c>
      <c r="D152" s="0" t="n">
        <f aca="false">ROUND((A152-$D$2-210)/365,0)</f>
        <v>14</v>
      </c>
      <c r="E152" s="2" t="n">
        <f aca="false">E140*1.03</f>
        <v>103875.146673785</v>
      </c>
      <c r="F152" s="2" t="n">
        <f aca="false">IF(ROUND(E152*0.15/12,0)+J151&gt;10500,10500-J151,ROUND(E152*0.15/12,0))</f>
        <v>0</v>
      </c>
      <c r="G152" s="2" t="n">
        <f aca="false">IF((F152*0.5)&gt;(E152/12*0.06),E152/12*0.06*0.5,F152*0.5*0.5)</f>
        <v>0</v>
      </c>
      <c r="H152" s="2" t="n">
        <f aca="false">N151*$H$1/12</f>
        <v>3302.84921726459</v>
      </c>
      <c r="J152" s="2" t="n">
        <f aca="false">+J151+F152</f>
        <v>10500</v>
      </c>
      <c r="K152" s="2" t="n">
        <f aca="false">K151+F152</f>
        <v>121920</v>
      </c>
      <c r="L152" s="2" t="n">
        <f aca="false">+L151+G152</f>
        <v>22712.2210422624</v>
      </c>
      <c r="M152" s="2" t="n">
        <f aca="false">IF(I152=0,M151+H152,M151+I152)</f>
        <v>188955.549901462</v>
      </c>
      <c r="N152" s="2" t="n">
        <f aca="false">IF(I152=0,N151+F152+G152+H152,N151+F152+G152+I152)</f>
        <v>333587.770943724</v>
      </c>
    </row>
    <row r="153" customFormat="false" ht="12.75" hidden="false" customHeight="false" outlineLevel="0" collapsed="false">
      <c r="A153" s="1" t="n">
        <v>40209</v>
      </c>
      <c r="B153" s="0" t="n">
        <f aca="false">ROUND((A153-$B$2-210)/365,0)</f>
        <v>42</v>
      </c>
      <c r="C153" s="0" t="n">
        <f aca="false">ROUND((A153-$C$2-210)/365,0)</f>
        <v>17</v>
      </c>
      <c r="D153" s="0" t="n">
        <f aca="false">ROUND((A153-$D$2-210)/365,0)</f>
        <v>14</v>
      </c>
      <c r="E153" s="2" t="n">
        <f aca="false">E141*1.03</f>
        <v>103875.146673785</v>
      </c>
      <c r="F153" s="2" t="n">
        <f aca="false">IF(ROUND(E153*0.15/12,0)&gt;10500,10500-J152,ROUND(E153*0.15/12,0))</f>
        <v>1298</v>
      </c>
      <c r="G153" s="2" t="n">
        <f aca="false">IF((F153*0.5)&gt;(E153/12*0.06),E153/12*0.06*0.5,F153*0.5*0.5)</f>
        <v>259.687866684461</v>
      </c>
      <c r="H153" s="2" t="n">
        <f aca="false">N152*$H$1/12</f>
        <v>3335.87770943724</v>
      </c>
      <c r="J153" s="2" t="n">
        <f aca="false">+F153</f>
        <v>1298</v>
      </c>
      <c r="K153" s="2" t="n">
        <f aca="false">K152+F153</f>
        <v>123218</v>
      </c>
      <c r="L153" s="2" t="n">
        <f aca="false">+L152+G153</f>
        <v>22971.9089089469</v>
      </c>
      <c r="M153" s="2" t="n">
        <f aca="false">IF(I153=0,M152+H153,M152+I153)</f>
        <v>192291.427610899</v>
      </c>
      <c r="N153" s="2" t="n">
        <f aca="false">IF(I153=0,N152+F153+G153+H153,N152+F153+G153+I153)</f>
        <v>338481.336519846</v>
      </c>
    </row>
    <row r="154" customFormat="false" ht="12.75" hidden="false" customHeight="false" outlineLevel="0" collapsed="false">
      <c r="A154" s="1" t="n">
        <v>40237</v>
      </c>
      <c r="B154" s="0" t="n">
        <f aca="false">ROUND((A154-$B$2-210)/365,0)</f>
        <v>42</v>
      </c>
      <c r="C154" s="0" t="n">
        <f aca="false">ROUND((A154-$C$2-210)/365,0)</f>
        <v>17</v>
      </c>
      <c r="D154" s="0" t="n">
        <f aca="false">ROUND((A154-$D$2-210)/365,0)</f>
        <v>15</v>
      </c>
      <c r="E154" s="2" t="n">
        <f aca="false">E142*1.03</f>
        <v>106991.401073998</v>
      </c>
      <c r="F154" s="2" t="n">
        <f aca="false">IF(ROUND(E154*0.15/12,0)+J153&gt;10500,10500-J153,ROUND(E154*0.15/12,0))</f>
        <v>1337</v>
      </c>
      <c r="G154" s="2" t="n">
        <f aca="false">IF((F154*0.5)&gt;(E154/12*0.06),E154/12*0.06*0.5,F154*0.5*0.5)</f>
        <v>267.478502684995</v>
      </c>
      <c r="H154" s="2" t="n">
        <f aca="false">N153*$H$1/12</f>
        <v>3384.81336519846</v>
      </c>
      <c r="J154" s="2" t="n">
        <f aca="false">+J153+F154</f>
        <v>2635</v>
      </c>
      <c r="K154" s="2" t="n">
        <f aca="false">K153+F154</f>
        <v>124555</v>
      </c>
      <c r="L154" s="2" t="n">
        <f aca="false">+L153+G154</f>
        <v>23239.3874116318</v>
      </c>
      <c r="M154" s="2" t="n">
        <f aca="false">IF(I154=0,M153+H154,M153+I154)</f>
        <v>195676.240976098</v>
      </c>
      <c r="N154" s="2" t="n">
        <f aca="false">IF(I154=0,N153+F154+G154+H154,N153+F154+G154+I154)</f>
        <v>343470.628387729</v>
      </c>
    </row>
    <row r="155" customFormat="false" ht="12.75" hidden="false" customHeight="false" outlineLevel="0" collapsed="false">
      <c r="A155" s="1" t="n">
        <v>40268</v>
      </c>
      <c r="B155" s="0" t="n">
        <f aca="false">ROUND((A155-$B$2-210)/365,0)</f>
        <v>42</v>
      </c>
      <c r="C155" s="0" t="n">
        <f aca="false">ROUND((A155-$C$2-210)/365,0)</f>
        <v>17</v>
      </c>
      <c r="D155" s="0" t="n">
        <f aca="false">ROUND((A155-$D$2-210)/365,0)</f>
        <v>15</v>
      </c>
      <c r="E155" s="2" t="n">
        <f aca="false">E143*1.03</f>
        <v>106991.401073998</v>
      </c>
      <c r="F155" s="2" t="n">
        <f aca="false">IF(ROUND(E155*0.15/12,0)+J154&gt;10500,10500-J154,ROUND(E155*0.15/12,0))</f>
        <v>1337</v>
      </c>
      <c r="G155" s="2" t="n">
        <f aca="false">IF((F155*0.5)&gt;(E155/12*0.06),E155/12*0.06*0.5,F155*0.5*0.5)</f>
        <v>267.478502684995</v>
      </c>
      <c r="H155" s="2" t="n">
        <f aca="false">N154*$H$1/12</f>
        <v>3434.70628387729</v>
      </c>
      <c r="J155" s="2" t="n">
        <f aca="false">+J154+F155</f>
        <v>3972</v>
      </c>
      <c r="K155" s="2" t="n">
        <f aca="false">K154+F155</f>
        <v>125892</v>
      </c>
      <c r="L155" s="2" t="n">
        <f aca="false">+L154+G155</f>
        <v>23506.8659143168</v>
      </c>
      <c r="M155" s="2" t="n">
        <f aca="false">IF(I155=0,M154+H155,M154+I155)</f>
        <v>199110.947259975</v>
      </c>
      <c r="N155" s="2" t="n">
        <f aca="false">IF(I155=0,N154+F155+G155+H155,N154+F155+G155+I155)</f>
        <v>348509.813174291</v>
      </c>
    </row>
    <row r="156" customFormat="false" ht="12.75" hidden="false" customHeight="false" outlineLevel="0" collapsed="false">
      <c r="A156" s="1" t="n">
        <v>40298</v>
      </c>
      <c r="B156" s="0" t="n">
        <f aca="false">ROUND((A156-$B$2-210)/365,0)</f>
        <v>43</v>
      </c>
      <c r="C156" s="0" t="n">
        <f aca="false">ROUND((A156-$C$2-210)/365,0)</f>
        <v>18</v>
      </c>
      <c r="D156" s="0" t="n">
        <f aca="false">ROUND((A156-$D$2-210)/365,0)</f>
        <v>15</v>
      </c>
      <c r="E156" s="2" t="n">
        <f aca="false">E144*1.03</f>
        <v>106991.401073998</v>
      </c>
      <c r="F156" s="2" t="n">
        <f aca="false">IF(ROUND(E156*0.15/12,0)+J155&gt;10500,10500-J155,ROUND(E156*0.15/12,0))</f>
        <v>1337</v>
      </c>
      <c r="G156" s="2" t="n">
        <f aca="false">IF((F156*0.5)&gt;(E156/12*0.06),E156/12*0.06*0.5,F156*0.5*0.5)</f>
        <v>267.478502684995</v>
      </c>
      <c r="H156" s="2" t="n">
        <f aca="false">N155*$H$1/12</f>
        <v>3485.09813174291</v>
      </c>
      <c r="J156" s="2" t="n">
        <f aca="false">+J155+F156</f>
        <v>5309</v>
      </c>
      <c r="K156" s="2" t="n">
        <f aca="false">K155+F156</f>
        <v>127229</v>
      </c>
      <c r="L156" s="2" t="n">
        <f aca="false">+L155+G156</f>
        <v>23774.3444170018</v>
      </c>
      <c r="M156" s="2" t="n">
        <f aca="false">IF(I156=0,M155+H156,M155+I156)</f>
        <v>202596.045391718</v>
      </c>
      <c r="N156" s="2" t="n">
        <f aca="false">IF(I156=0,N155+F156+G156+H156,N155+F156+G156+I156)</f>
        <v>353599.389808719</v>
      </c>
    </row>
    <row r="157" customFormat="false" ht="12.75" hidden="false" customHeight="false" outlineLevel="0" collapsed="false">
      <c r="A157" s="1" t="n">
        <v>40329</v>
      </c>
      <c r="B157" s="0" t="n">
        <f aca="false">ROUND((A157-$B$2-210)/365,0)</f>
        <v>43</v>
      </c>
      <c r="C157" s="0" t="n">
        <f aca="false">ROUND((A157-$C$2-210)/365,0)</f>
        <v>18</v>
      </c>
      <c r="D157" s="0" t="n">
        <f aca="false">ROUND((A157-$D$2-210)/365,0)</f>
        <v>15</v>
      </c>
      <c r="E157" s="2" t="n">
        <f aca="false">E145*1.03</f>
        <v>106991.401073998</v>
      </c>
      <c r="F157" s="2" t="n">
        <f aca="false">IF(ROUND(E157*0.15/12,0)+J156&gt;10500,10500-J156,ROUND(E157*0.15/12,0))</f>
        <v>1337</v>
      </c>
      <c r="G157" s="2" t="n">
        <f aca="false">IF((F157*0.5)&gt;(E157/12*0.06),E157/12*0.06*0.5,F157*0.5*0.5)</f>
        <v>267.478502684995</v>
      </c>
      <c r="H157" s="2" t="n">
        <f aca="false">N156*$H$1/12</f>
        <v>3535.99389808719</v>
      </c>
      <c r="J157" s="2" t="n">
        <f aca="false">+J156+F157</f>
        <v>6646</v>
      </c>
      <c r="K157" s="2" t="n">
        <f aca="false">K156+F157</f>
        <v>128566</v>
      </c>
      <c r="L157" s="2" t="n">
        <f aca="false">+L156+G157</f>
        <v>24041.8229196868</v>
      </c>
      <c r="M157" s="2" t="n">
        <f aca="false">IF(I157=0,M156+H157,M156+I157)</f>
        <v>206132.039289805</v>
      </c>
      <c r="N157" s="2" t="n">
        <f aca="false">IF(I157=0,N156+F157+G157+H157,N156+F157+G157+I157)</f>
        <v>358739.862209491</v>
      </c>
    </row>
    <row r="158" customFormat="false" ht="12.75" hidden="false" customHeight="false" outlineLevel="0" collapsed="false">
      <c r="A158" s="1" t="n">
        <v>40359</v>
      </c>
      <c r="B158" s="0" t="n">
        <f aca="false">ROUND((A158-$B$2-210)/365,0)</f>
        <v>43</v>
      </c>
      <c r="C158" s="0" t="n">
        <f aca="false">ROUND((A158-$C$2-210)/365,0)</f>
        <v>18</v>
      </c>
      <c r="D158" s="0" t="n">
        <f aca="false">ROUND((A158-$D$2-210)/365,0)</f>
        <v>15</v>
      </c>
      <c r="E158" s="2" t="n">
        <f aca="false">E146*1.03</f>
        <v>106991.401073998</v>
      </c>
      <c r="F158" s="2" t="n">
        <f aca="false">IF(ROUND(E158*0.15/12,0)+J157&gt;10500,10500-J157,ROUND(E158*0.15/12,0))</f>
        <v>1337</v>
      </c>
      <c r="G158" s="2" t="n">
        <f aca="false">IF((F158*0.5)&gt;(E158/12*0.06),E158/12*0.06*0.5,F158*0.5*0.5)</f>
        <v>267.478502684995</v>
      </c>
      <c r="H158" s="2" t="n">
        <f aca="false">N157*$H$1/12</f>
        <v>3587.39862209491</v>
      </c>
      <c r="J158" s="2" t="n">
        <f aca="false">+J157+F158</f>
        <v>7983</v>
      </c>
      <c r="K158" s="2" t="n">
        <f aca="false">K157+F158</f>
        <v>129903</v>
      </c>
      <c r="L158" s="2" t="n">
        <f aca="false">+L157+G158</f>
        <v>24309.3014223718</v>
      </c>
      <c r="M158" s="2" t="n">
        <f aca="false">IF(I158=0,M157+H158,M157+I158)</f>
        <v>209719.4379119</v>
      </c>
      <c r="N158" s="2" t="n">
        <f aca="false">IF(I158=0,N157+F158+G158+H158,N157+F158+G158+I158)</f>
        <v>363931.739334271</v>
      </c>
    </row>
    <row r="159" customFormat="false" ht="12.75" hidden="false" customHeight="false" outlineLevel="0" collapsed="false">
      <c r="A159" s="1" t="n">
        <v>40390</v>
      </c>
      <c r="B159" s="0" t="n">
        <f aca="false">ROUND((A159-$B$2-210)/365,0)</f>
        <v>43</v>
      </c>
      <c r="C159" s="0" t="n">
        <f aca="false">ROUND((A159-$C$2-210)/365,0)</f>
        <v>18</v>
      </c>
      <c r="D159" s="0" t="n">
        <f aca="false">ROUND((A159-$D$2-210)/365,0)</f>
        <v>15</v>
      </c>
      <c r="E159" s="2" t="n">
        <f aca="false">E147*1.03</f>
        <v>106991.401073998</v>
      </c>
      <c r="F159" s="2" t="n">
        <f aca="false">IF(ROUND(E159*0.15/12,0)+J158&gt;10500,10500-J158,ROUND(E159*0.15/12,0))</f>
        <v>1337</v>
      </c>
      <c r="G159" s="2" t="n">
        <f aca="false">IF((F159*0.5)&gt;(E159/12*0.06),E159/12*0.06*0.5,F159*0.5*0.5)</f>
        <v>267.478502684995</v>
      </c>
      <c r="H159" s="2" t="n">
        <f aca="false">N158*$H$1/12</f>
        <v>3639.31739334271</v>
      </c>
      <c r="J159" s="2" t="n">
        <f aca="false">+J158+F159</f>
        <v>9320</v>
      </c>
      <c r="K159" s="2" t="n">
        <f aca="false">K158+F159</f>
        <v>131240</v>
      </c>
      <c r="L159" s="2" t="n">
        <f aca="false">+L158+G159</f>
        <v>24576.7799250568</v>
      </c>
      <c r="M159" s="2" t="n">
        <f aca="false">IF(I159=0,M158+H159,M158+I159)</f>
        <v>213358.755305243</v>
      </c>
      <c r="N159" s="2" t="n">
        <f aca="false">IF(I159=0,N158+F159+G159+H159,N158+F159+G159+I159)</f>
        <v>369175.535230299</v>
      </c>
    </row>
    <row r="160" customFormat="false" ht="12.75" hidden="false" customHeight="false" outlineLevel="0" collapsed="false">
      <c r="A160" s="1" t="n">
        <v>40421</v>
      </c>
      <c r="B160" s="0" t="n">
        <f aca="false">ROUND((A160-$B$2-210)/365,0)</f>
        <v>43</v>
      </c>
      <c r="C160" s="0" t="n">
        <f aca="false">ROUND((A160-$C$2-210)/365,0)</f>
        <v>18</v>
      </c>
      <c r="D160" s="0" t="n">
        <f aca="false">ROUND((A160-$D$2-210)/365,0)</f>
        <v>15</v>
      </c>
      <c r="E160" s="2" t="n">
        <f aca="false">E148*1.03</f>
        <v>106991.401073998</v>
      </c>
      <c r="F160" s="2" t="n">
        <f aca="false">IF(ROUND(E160*0.15/12,0)+J159&gt;10500,10500-J159,ROUND(E160*0.15/12,0))</f>
        <v>1180</v>
      </c>
      <c r="G160" s="2" t="n">
        <f aca="false">IF((F160*0.5)&gt;(E160/12*0.06),E160/12*0.06*0.5,F160*0.5*0.5)</f>
        <v>267.478502684995</v>
      </c>
      <c r="H160" s="2" t="n">
        <f aca="false">N159*$H$1/12</f>
        <v>3691.75535230299</v>
      </c>
      <c r="J160" s="2" t="n">
        <f aca="false">+J159+F160</f>
        <v>10500</v>
      </c>
      <c r="K160" s="2" t="n">
        <f aca="false">K159+F160</f>
        <v>132420</v>
      </c>
      <c r="L160" s="2" t="n">
        <f aca="false">+L159+G160</f>
        <v>24844.2584277418</v>
      </c>
      <c r="M160" s="2" t="n">
        <f aca="false">IF(I160=0,M159+H160,M159+I160)</f>
        <v>217050.510657546</v>
      </c>
      <c r="N160" s="2" t="n">
        <f aca="false">IF(I160=0,N159+F160+G160+H160,N159+F160+G160+I160)</f>
        <v>374314.769085287</v>
      </c>
    </row>
    <row r="161" customFormat="false" ht="12.75" hidden="false" customHeight="false" outlineLevel="0" collapsed="false">
      <c r="A161" s="1" t="n">
        <v>40451</v>
      </c>
      <c r="B161" s="0" t="n">
        <f aca="false">ROUND((A161-$B$2-210)/365,0)</f>
        <v>43</v>
      </c>
      <c r="C161" s="0" t="n">
        <f aca="false">ROUND((A161-$C$2-210)/365,0)</f>
        <v>18</v>
      </c>
      <c r="D161" s="0" t="n">
        <f aca="false">ROUND((A161-$D$2-210)/365,0)</f>
        <v>15</v>
      </c>
      <c r="E161" s="2" t="n">
        <f aca="false">E149*1.03</f>
        <v>106991.401073998</v>
      </c>
      <c r="F161" s="2" t="n">
        <f aca="false">IF(ROUND(E161*0.15/12,0)+J160&gt;10500,10500-J160,ROUND(E161*0.15/12,0))</f>
        <v>0</v>
      </c>
      <c r="G161" s="2" t="n">
        <f aca="false">IF((F161*0.5)&gt;(E161/12*0.06),E161/12*0.06*0.5,F161*0.5*0.5)</f>
        <v>0</v>
      </c>
      <c r="H161" s="2" t="n">
        <f aca="false">N160*$H$1/12</f>
        <v>3743.14769085287</v>
      </c>
      <c r="J161" s="2" t="n">
        <f aca="false">+J160+F161</f>
        <v>10500</v>
      </c>
      <c r="K161" s="2" t="n">
        <f aca="false">K160+F161</f>
        <v>132420</v>
      </c>
      <c r="L161" s="2" t="n">
        <f aca="false">+L160+G161</f>
        <v>24844.2584277418</v>
      </c>
      <c r="M161" s="2" t="n">
        <f aca="false">IF(I161=0,M160+H161,M160+I161)</f>
        <v>220793.658348399</v>
      </c>
      <c r="N161" s="2" t="n">
        <f aca="false">IF(I161=0,N160+F161+G161+H161,N160+F161+G161+I161)</f>
        <v>378057.91677614</v>
      </c>
    </row>
    <row r="162" customFormat="false" ht="12.75" hidden="false" customHeight="false" outlineLevel="0" collapsed="false">
      <c r="A162" s="1" t="n">
        <v>40482</v>
      </c>
      <c r="B162" s="0" t="n">
        <f aca="false">ROUND((A162-$B$2-210)/365,0)</f>
        <v>43</v>
      </c>
      <c r="C162" s="0" t="n">
        <f aca="false">ROUND((A162-$C$2-210)/365,0)</f>
        <v>18</v>
      </c>
      <c r="D162" s="0" t="n">
        <f aca="false">ROUND((A162-$D$2-210)/365,0)</f>
        <v>15</v>
      </c>
      <c r="E162" s="2" t="n">
        <f aca="false">E150*1.03</f>
        <v>106991.401073998</v>
      </c>
      <c r="F162" s="2" t="n">
        <f aca="false">IF(ROUND(E162*0.15/12,0)+J161&gt;10500,10500-J161,ROUND(E162*0.15/12,0))</f>
        <v>0</v>
      </c>
      <c r="G162" s="2" t="n">
        <f aca="false">IF((F162*0.5)&gt;(E162/12*0.06),E162/12*0.06*0.5,F162*0.5*0.5)</f>
        <v>0</v>
      </c>
      <c r="H162" s="2" t="n">
        <f aca="false">N161*$H$1/12</f>
        <v>3780.5791677614</v>
      </c>
      <c r="J162" s="2" t="n">
        <f aca="false">+J161+F162</f>
        <v>10500</v>
      </c>
      <c r="K162" s="2" t="n">
        <f aca="false">K161+F162</f>
        <v>132420</v>
      </c>
      <c r="L162" s="2" t="n">
        <f aca="false">+L161+G162</f>
        <v>24844.2584277418</v>
      </c>
      <c r="M162" s="2" t="n">
        <f aca="false">IF(I162=0,M161+H162,M161+I162)</f>
        <v>224574.23751616</v>
      </c>
      <c r="N162" s="2" t="n">
        <f aca="false">IF(I162=0,N161+F162+G162+H162,N161+F162+G162+I162)</f>
        <v>381838.495943901</v>
      </c>
    </row>
    <row r="163" customFormat="false" ht="12.75" hidden="false" customHeight="false" outlineLevel="0" collapsed="false">
      <c r="A163" s="1" t="n">
        <v>40512</v>
      </c>
      <c r="B163" s="0" t="n">
        <f aca="false">ROUND((A163-$B$2-210)/365,0)</f>
        <v>43</v>
      </c>
      <c r="C163" s="0" t="n">
        <f aca="false">ROUND((A163-$C$2-210)/365,0)</f>
        <v>18</v>
      </c>
      <c r="D163" s="0" t="n">
        <f aca="false">ROUND((A163-$D$2-210)/365,0)</f>
        <v>15</v>
      </c>
      <c r="E163" s="2" t="n">
        <f aca="false">E151*1.03</f>
        <v>106991.401073998</v>
      </c>
      <c r="F163" s="2" t="n">
        <f aca="false">IF(ROUND(E163*0.15/12,0)+J162&gt;10500,10500-J162,ROUND(E163*0.15/12,0))</f>
        <v>0</v>
      </c>
      <c r="G163" s="2" t="n">
        <f aca="false">IF((F163*0.5)&gt;(E163/12*0.06),E163/12*0.06*0.5,F163*0.5*0.5)</f>
        <v>0</v>
      </c>
      <c r="H163" s="2" t="n">
        <f aca="false">N162*$H$1/12</f>
        <v>3818.38495943901</v>
      </c>
      <c r="J163" s="2" t="n">
        <f aca="false">+J162+F163</f>
        <v>10500</v>
      </c>
      <c r="K163" s="2" t="n">
        <f aca="false">K162+F163</f>
        <v>132420</v>
      </c>
      <c r="L163" s="2" t="n">
        <f aca="false">+L162+G163</f>
        <v>24844.2584277418</v>
      </c>
      <c r="M163" s="2" t="n">
        <f aca="false">IF(I163=0,M162+H163,M162+I163)</f>
        <v>228392.622475599</v>
      </c>
      <c r="N163" s="2" t="n">
        <f aca="false">IF(I163=0,N162+F163+G163+H163,N162+F163+G163+I163)</f>
        <v>385656.88090334</v>
      </c>
    </row>
    <row r="164" customFormat="false" ht="12.75" hidden="false" customHeight="false" outlineLevel="0" collapsed="false">
      <c r="A164" s="1" t="n">
        <v>40543</v>
      </c>
      <c r="B164" s="0" t="n">
        <f aca="false">ROUND((A164-$B$2-210)/365,0)</f>
        <v>43</v>
      </c>
      <c r="C164" s="0" t="n">
        <f aca="false">ROUND((A164-$C$2-210)/365,0)</f>
        <v>18</v>
      </c>
      <c r="D164" s="0" t="n">
        <f aca="false">ROUND((A164-$D$2-210)/365,0)</f>
        <v>15</v>
      </c>
      <c r="E164" s="2" t="n">
        <f aca="false">E152*1.03</f>
        <v>106991.401073998</v>
      </c>
      <c r="F164" s="2" t="n">
        <f aca="false">IF(ROUND(E164*0.15/12,0)+J163&gt;10500,10500-J163,ROUND(E164*0.15/12,0))</f>
        <v>0</v>
      </c>
      <c r="G164" s="2" t="n">
        <f aca="false">IF((F164*0.5)&gt;(E164/12*0.06),E164/12*0.06*0.5,F164*0.5*0.5)</f>
        <v>0</v>
      </c>
      <c r="H164" s="2" t="n">
        <f aca="false">N163*$H$1/12</f>
        <v>3856.5688090334</v>
      </c>
      <c r="J164" s="2" t="n">
        <f aca="false">+J163+F164</f>
        <v>10500</v>
      </c>
      <c r="K164" s="2" t="n">
        <f aca="false">K163+F164</f>
        <v>132420</v>
      </c>
      <c r="L164" s="2" t="n">
        <f aca="false">+L163+G164</f>
        <v>24844.2584277418</v>
      </c>
      <c r="M164" s="2" t="n">
        <f aca="false">IF(I164=0,M163+H164,M163+I164)</f>
        <v>232249.191284632</v>
      </c>
      <c r="N164" s="2" t="n">
        <f aca="false">IF(I164=0,N163+F164+G164+H164,N163+F164+G164+I164)</f>
        <v>389513.449712374</v>
      </c>
    </row>
    <row r="165" customFormat="false" ht="12.75" hidden="false" customHeight="false" outlineLevel="0" collapsed="false">
      <c r="A165" s="1" t="n">
        <v>40574</v>
      </c>
      <c r="B165" s="0" t="n">
        <f aca="false">ROUND((A165-$B$2-210)/365,0)</f>
        <v>43</v>
      </c>
      <c r="C165" s="0" t="n">
        <f aca="false">ROUND((A165-$C$2-210)/365,0)</f>
        <v>18</v>
      </c>
      <c r="D165" s="0" t="n">
        <f aca="false">ROUND((A165-$D$2-210)/365,0)</f>
        <v>15</v>
      </c>
      <c r="E165" s="2" t="n">
        <f aca="false">E153*1.03</f>
        <v>106991.401073998</v>
      </c>
      <c r="F165" s="2" t="n">
        <f aca="false">IF(ROUND(E165*0.15/12,0)&gt;10500,10500-J164,ROUND(E165*0.15/12,0))</f>
        <v>1337</v>
      </c>
      <c r="G165" s="2" t="n">
        <f aca="false">IF((F165*0.5)&gt;(E165/12*0.06),E165/12*0.06*0.5,F165*0.5*0.5)</f>
        <v>267.478502684995</v>
      </c>
      <c r="H165" s="2" t="n">
        <f aca="false">N164*$H$1/12</f>
        <v>3895.13449712374</v>
      </c>
      <c r="J165" s="2" t="n">
        <f aca="false">+F165</f>
        <v>1337</v>
      </c>
      <c r="K165" s="2" t="n">
        <f aca="false">K164+F165</f>
        <v>133757</v>
      </c>
      <c r="L165" s="2" t="n">
        <f aca="false">+L164+G165</f>
        <v>25111.7369304268</v>
      </c>
      <c r="M165" s="2" t="n">
        <f aca="false">IF(I165=0,M164+H165,M164+I165)</f>
        <v>236144.325781756</v>
      </c>
      <c r="N165" s="2" t="n">
        <f aca="false">IF(I165=0,N164+F165+G165+H165,N164+F165+G165+I165)</f>
        <v>395013.062712182</v>
      </c>
    </row>
    <row r="166" customFormat="false" ht="12.75" hidden="false" customHeight="false" outlineLevel="0" collapsed="false">
      <c r="A166" s="1" t="n">
        <v>40602</v>
      </c>
      <c r="B166" s="0" t="n">
        <f aca="false">ROUND((A166-$B$2-210)/365,0)</f>
        <v>43</v>
      </c>
      <c r="C166" s="0" t="n">
        <f aca="false">ROUND((A166-$C$2-210)/365,0)</f>
        <v>18</v>
      </c>
      <c r="D166" s="0" t="n">
        <f aca="false">ROUND((A166-$D$2-210)/365,0)</f>
        <v>16</v>
      </c>
      <c r="E166" s="2" t="n">
        <f aca="false">E154*1.03</f>
        <v>110201.143106218</v>
      </c>
      <c r="F166" s="2" t="n">
        <f aca="false">IF(ROUND(E166*0.15/12,0)+J165&gt;10500,10500-J165,ROUND(E166*0.15/12,0))</f>
        <v>1378</v>
      </c>
      <c r="G166" s="2" t="n">
        <f aca="false">IF((F166*0.5)&gt;(E166/12*0.06),E166/12*0.06*0.5,F166*0.5*0.5)</f>
        <v>275.502857765545</v>
      </c>
      <c r="H166" s="2" t="n">
        <f aca="false">N165*$H$1/12</f>
        <v>3950.13062712182</v>
      </c>
      <c r="J166" s="2" t="n">
        <f aca="false">+J165+F166</f>
        <v>2715</v>
      </c>
      <c r="K166" s="2" t="n">
        <f aca="false">K165+F166</f>
        <v>135135</v>
      </c>
      <c r="L166" s="2" t="n">
        <f aca="false">+L165+G166</f>
        <v>25387.2397881924</v>
      </c>
      <c r="M166" s="2" t="n">
        <f aca="false">IF(I166=0,M165+H166,M165+I166)</f>
        <v>240094.456408878</v>
      </c>
      <c r="N166" s="2" t="n">
        <f aca="false">IF(I166=0,N165+F166+G166+H166,N165+F166+G166+I166)</f>
        <v>400616.69619707</v>
      </c>
    </row>
    <row r="167" customFormat="false" ht="12.75" hidden="false" customHeight="false" outlineLevel="0" collapsed="false">
      <c r="A167" s="1" t="n">
        <v>40633</v>
      </c>
      <c r="B167" s="0" t="n">
        <f aca="false">ROUND((A167-$B$2-210)/365,0)</f>
        <v>43</v>
      </c>
      <c r="C167" s="0" t="n">
        <f aca="false">ROUND((A167-$C$2-210)/365,0)</f>
        <v>18</v>
      </c>
      <c r="D167" s="0" t="n">
        <f aca="false">ROUND((A167-$D$2-210)/365,0)</f>
        <v>16</v>
      </c>
      <c r="E167" s="2" t="n">
        <f aca="false">E155*1.03</f>
        <v>110201.143106218</v>
      </c>
      <c r="F167" s="2" t="n">
        <f aca="false">IF(ROUND(E167*0.15/12,0)+J166&gt;10500,10500-J166,ROUND(E167*0.15/12,0))</f>
        <v>1378</v>
      </c>
      <c r="G167" s="2" t="n">
        <f aca="false">IF((F167*0.5)&gt;(E167/12*0.06),E167/12*0.06*0.5,F167*0.5*0.5)</f>
        <v>275.502857765545</v>
      </c>
      <c r="H167" s="2" t="n">
        <f aca="false">N166*$H$1/12</f>
        <v>4006.1669619707</v>
      </c>
      <c r="J167" s="2" t="n">
        <f aca="false">+J166+F167</f>
        <v>4093</v>
      </c>
      <c r="K167" s="2" t="n">
        <f aca="false">K166+F167</f>
        <v>136513</v>
      </c>
      <c r="L167" s="2" t="n">
        <f aca="false">+L166+G167</f>
        <v>25662.7426459579</v>
      </c>
      <c r="M167" s="2" t="n">
        <f aca="false">IF(I167=0,M166+H167,M166+I167)</f>
        <v>244100.623370849</v>
      </c>
      <c r="N167" s="2" t="n">
        <f aca="false">IF(I167=0,N166+F167+G167+H167,N166+F167+G167+I167)</f>
        <v>406276.366016806</v>
      </c>
    </row>
    <row r="168" customFormat="false" ht="12.75" hidden="false" customHeight="false" outlineLevel="0" collapsed="false">
      <c r="A168" s="1" t="n">
        <v>40663</v>
      </c>
      <c r="B168" s="0" t="n">
        <f aca="false">ROUND((A168-$B$2-210)/365,0)</f>
        <v>44</v>
      </c>
      <c r="C168" s="0" t="n">
        <f aca="false">ROUND((A168-$C$2-210)/365,0)</f>
        <v>19</v>
      </c>
      <c r="D168" s="0" t="n">
        <f aca="false">ROUND((A168-$D$2-210)/365,0)</f>
        <v>16</v>
      </c>
      <c r="E168" s="2" t="n">
        <f aca="false">E156*1.03</f>
        <v>110201.143106218</v>
      </c>
      <c r="F168" s="2" t="n">
        <f aca="false">IF(ROUND(E168*0.15/12,0)+J167&gt;10500,10500-J167,ROUND(E168*0.15/12,0))</f>
        <v>1378</v>
      </c>
      <c r="G168" s="2" t="n">
        <f aca="false">IF((F168*0.5)&gt;(E168/12*0.06),E168/12*0.06*0.5,F168*0.5*0.5)</f>
        <v>275.502857765545</v>
      </c>
      <c r="H168" s="2" t="n">
        <f aca="false">N167*$H$1/12</f>
        <v>4062.76366016806</v>
      </c>
      <c r="J168" s="2" t="n">
        <f aca="false">+J167+F168</f>
        <v>5471</v>
      </c>
      <c r="K168" s="2" t="n">
        <f aca="false">K167+F168</f>
        <v>137891</v>
      </c>
      <c r="L168" s="2" t="n">
        <f aca="false">+L167+G168</f>
        <v>25938.2455037235</v>
      </c>
      <c r="M168" s="2" t="n">
        <f aca="false">IF(I168=0,M167+H168,M167+I168)</f>
        <v>248163.387031017</v>
      </c>
      <c r="N168" s="2" t="n">
        <f aca="false">IF(I168=0,N167+F168+G168+H168,N167+F168+G168+I168)</f>
        <v>411992.632534739</v>
      </c>
    </row>
    <row r="169" customFormat="false" ht="12.75" hidden="false" customHeight="false" outlineLevel="0" collapsed="false">
      <c r="A169" s="1" t="n">
        <v>40694</v>
      </c>
      <c r="B169" s="0" t="n">
        <f aca="false">ROUND((A169-$B$2-210)/365,0)</f>
        <v>44</v>
      </c>
      <c r="C169" s="0" t="n">
        <f aca="false">ROUND((A169-$C$2-210)/365,0)</f>
        <v>19</v>
      </c>
      <c r="D169" s="0" t="n">
        <f aca="false">ROUND((A169-$D$2-210)/365,0)</f>
        <v>16</v>
      </c>
      <c r="E169" s="2" t="n">
        <f aca="false">E157*1.03</f>
        <v>110201.143106218</v>
      </c>
      <c r="F169" s="2" t="n">
        <f aca="false">IF(ROUND(E169*0.15/12,0)+J168&gt;10500,10500-J168,ROUND(E169*0.15/12,0))</f>
        <v>1378</v>
      </c>
      <c r="G169" s="2" t="n">
        <f aca="false">IF((F169*0.5)&gt;(E169/12*0.06),E169/12*0.06*0.5,F169*0.5*0.5)</f>
        <v>275.502857765545</v>
      </c>
      <c r="H169" s="2" t="n">
        <f aca="false">N168*$H$1/12</f>
        <v>4119.92632534739</v>
      </c>
      <c r="J169" s="2" t="n">
        <f aca="false">+J168+F169</f>
        <v>6849</v>
      </c>
      <c r="K169" s="2" t="n">
        <f aca="false">K168+F169</f>
        <v>139269</v>
      </c>
      <c r="L169" s="2" t="n">
        <f aca="false">+L168+G169</f>
        <v>26213.748361489</v>
      </c>
      <c r="M169" s="2" t="n">
        <f aca="false">IF(I169=0,M168+H169,M168+I169)</f>
        <v>252283.313356364</v>
      </c>
      <c r="N169" s="2" t="n">
        <f aca="false">IF(I169=0,N168+F169+G169+H169,N168+F169+G169+I169)</f>
        <v>417766.061717852</v>
      </c>
    </row>
    <row r="170" customFormat="false" ht="12.75" hidden="false" customHeight="false" outlineLevel="0" collapsed="false">
      <c r="A170" s="1" t="n">
        <v>40724</v>
      </c>
      <c r="B170" s="0" t="n">
        <f aca="false">ROUND((A170-$B$2-210)/365,0)</f>
        <v>44</v>
      </c>
      <c r="C170" s="0" t="n">
        <f aca="false">ROUND((A170-$C$2-210)/365,0)</f>
        <v>19</v>
      </c>
      <c r="D170" s="0" t="n">
        <f aca="false">ROUND((A170-$D$2-210)/365,0)</f>
        <v>16</v>
      </c>
      <c r="E170" s="2" t="n">
        <f aca="false">E158*1.03</f>
        <v>110201.143106218</v>
      </c>
      <c r="F170" s="2" t="n">
        <f aca="false">IF(ROUND(E170*0.15/12,0)+J169&gt;10500,10500-J169,ROUND(E170*0.15/12,0))</f>
        <v>1378</v>
      </c>
      <c r="G170" s="2" t="n">
        <f aca="false">IF((F170*0.5)&gt;(E170/12*0.06),E170/12*0.06*0.5,F170*0.5*0.5)</f>
        <v>275.502857765545</v>
      </c>
      <c r="H170" s="2" t="n">
        <f aca="false">N169*$H$1/12</f>
        <v>4177.66061717852</v>
      </c>
      <c r="J170" s="2" t="n">
        <f aca="false">+J169+F170</f>
        <v>8227</v>
      </c>
      <c r="K170" s="2" t="n">
        <f aca="false">K169+F170</f>
        <v>140647</v>
      </c>
      <c r="L170" s="2" t="n">
        <f aca="false">+L169+G170</f>
        <v>26489.2512192546</v>
      </c>
      <c r="M170" s="2" t="n">
        <f aca="false">IF(I170=0,M169+H170,M169+I170)</f>
        <v>256460.973973543</v>
      </c>
      <c r="N170" s="2" t="n">
        <f aca="false">IF(I170=0,N169+F170+G170+H170,N169+F170+G170+I170)</f>
        <v>423597.225192796</v>
      </c>
    </row>
    <row r="171" customFormat="false" ht="12.75" hidden="false" customHeight="false" outlineLevel="0" collapsed="false">
      <c r="A171" s="1" t="n">
        <v>40755</v>
      </c>
      <c r="B171" s="0" t="n">
        <f aca="false">ROUND((A171-$B$2-210)/365,0)</f>
        <v>44</v>
      </c>
      <c r="C171" s="0" t="n">
        <f aca="false">ROUND((A171-$C$2-210)/365,0)</f>
        <v>19</v>
      </c>
      <c r="D171" s="0" t="n">
        <f aca="false">ROUND((A171-$D$2-210)/365,0)</f>
        <v>16</v>
      </c>
      <c r="E171" s="2" t="n">
        <f aca="false">E159*1.03</f>
        <v>110201.143106218</v>
      </c>
      <c r="F171" s="2" t="n">
        <f aca="false">IF(ROUND(E171*0.15/12,0)+J170&gt;10500,10500-J170,ROUND(E171*0.15/12,0))</f>
        <v>1378</v>
      </c>
      <c r="G171" s="2" t="n">
        <f aca="false">IF((F171*0.5)&gt;(E171/12*0.06),E171/12*0.06*0.5,F171*0.5*0.5)</f>
        <v>275.502857765545</v>
      </c>
      <c r="H171" s="2" t="n">
        <f aca="false">N170*$H$1/12</f>
        <v>4235.97225192796</v>
      </c>
      <c r="J171" s="2" t="n">
        <f aca="false">+J170+F171</f>
        <v>9605</v>
      </c>
      <c r="K171" s="2" t="n">
        <f aca="false">K170+F171</f>
        <v>142025</v>
      </c>
      <c r="L171" s="2" t="n">
        <f aca="false">+L170+G171</f>
        <v>26764.7540770201</v>
      </c>
      <c r="M171" s="2" t="n">
        <f aca="false">IF(I171=0,M170+H171,M170+I171)</f>
        <v>260696.946225471</v>
      </c>
      <c r="N171" s="2" t="n">
        <f aca="false">IF(I171=0,N170+F171+G171+H171,N170+F171+G171+I171)</f>
        <v>429486.70030249</v>
      </c>
    </row>
    <row r="172" customFormat="false" ht="12.75" hidden="false" customHeight="false" outlineLevel="0" collapsed="false">
      <c r="A172" s="1" t="n">
        <v>40786</v>
      </c>
      <c r="B172" s="0" t="n">
        <f aca="false">ROUND((A172-$B$2-210)/365,0)</f>
        <v>44</v>
      </c>
      <c r="C172" s="0" t="n">
        <f aca="false">ROUND((A172-$C$2-210)/365,0)</f>
        <v>19</v>
      </c>
      <c r="D172" s="0" t="n">
        <f aca="false">ROUND((A172-$D$2-210)/365,0)</f>
        <v>16</v>
      </c>
      <c r="E172" s="2" t="n">
        <f aca="false">E160*1.03</f>
        <v>110201.143106218</v>
      </c>
      <c r="F172" s="2" t="n">
        <f aca="false">IF(ROUND(E172*0.15/12,0)+J171&gt;10500,10500-J171,ROUND(E172*0.15/12,0))</f>
        <v>895</v>
      </c>
      <c r="G172" s="2" t="n">
        <f aca="false">IF((F172*0.5)&gt;(E172/12*0.06),E172/12*0.06*0.5,F172*0.5*0.5)</f>
        <v>223.75</v>
      </c>
      <c r="H172" s="2" t="n">
        <f aca="false">N171*$H$1/12</f>
        <v>4294.8670030249</v>
      </c>
      <c r="J172" s="2" t="n">
        <f aca="false">+J171+F172</f>
        <v>10500</v>
      </c>
      <c r="K172" s="2" t="n">
        <f aca="false">K171+F172</f>
        <v>142920</v>
      </c>
      <c r="L172" s="2" t="n">
        <f aca="false">+L171+G172</f>
        <v>26988.5040770201</v>
      </c>
      <c r="M172" s="2" t="n">
        <f aca="false">IF(I172=0,M171+H172,M171+I172)</f>
        <v>264991.813228496</v>
      </c>
      <c r="N172" s="2" t="n">
        <f aca="false">IF(I172=0,N171+F172+G172+H172,N171+F172+G172+I172)</f>
        <v>434900.317305515</v>
      </c>
    </row>
    <row r="173" customFormat="false" ht="12.75" hidden="false" customHeight="false" outlineLevel="0" collapsed="false">
      <c r="A173" s="1" t="n">
        <v>40816</v>
      </c>
      <c r="B173" s="0" t="n">
        <f aca="false">ROUND((A173-$B$2-210)/365,0)</f>
        <v>44</v>
      </c>
      <c r="C173" s="0" t="n">
        <f aca="false">ROUND((A173-$C$2-210)/365,0)</f>
        <v>19</v>
      </c>
      <c r="D173" s="0" t="n">
        <f aca="false">ROUND((A173-$D$2-210)/365,0)</f>
        <v>16</v>
      </c>
      <c r="E173" s="2" t="n">
        <f aca="false">E161*1.03</f>
        <v>110201.143106218</v>
      </c>
      <c r="F173" s="2" t="n">
        <f aca="false">IF(ROUND(E173*0.15/12,0)+J172&gt;10500,10500-J172,ROUND(E173*0.15/12,0))</f>
        <v>0</v>
      </c>
      <c r="G173" s="2" t="n">
        <f aca="false">IF((F173*0.5)&gt;(E173/12*0.06),E173/12*0.06*0.5,F173*0.5*0.5)</f>
        <v>0</v>
      </c>
      <c r="H173" s="2" t="n">
        <f aca="false">N172*$H$1/12</f>
        <v>4349.00317305515</v>
      </c>
      <c r="J173" s="2" t="n">
        <f aca="false">+J172+F173</f>
        <v>10500</v>
      </c>
      <c r="K173" s="2" t="n">
        <f aca="false">K172+F173</f>
        <v>142920</v>
      </c>
      <c r="L173" s="2" t="n">
        <f aca="false">+L172+G173</f>
        <v>26988.5040770201</v>
      </c>
      <c r="M173" s="2" t="n">
        <f aca="false">IF(I173=0,M172+H173,M172+I173)</f>
        <v>269340.816401551</v>
      </c>
      <c r="N173" s="2" t="n">
        <f aca="false">IF(I173=0,N172+F173+G173+H173,N172+F173+G173+I173)</f>
        <v>439249.32047857</v>
      </c>
    </row>
    <row r="174" customFormat="false" ht="12.75" hidden="false" customHeight="false" outlineLevel="0" collapsed="false">
      <c r="A174" s="1" t="n">
        <v>40847</v>
      </c>
      <c r="B174" s="0" t="n">
        <f aca="false">ROUND((A174-$B$2-210)/365,0)</f>
        <v>44</v>
      </c>
      <c r="C174" s="0" t="n">
        <f aca="false">ROUND((A174-$C$2-210)/365,0)</f>
        <v>19</v>
      </c>
      <c r="D174" s="0" t="n">
        <f aca="false">ROUND((A174-$D$2-210)/365,0)</f>
        <v>16</v>
      </c>
      <c r="E174" s="2" t="n">
        <f aca="false">E162*1.03</f>
        <v>110201.143106218</v>
      </c>
      <c r="F174" s="2" t="n">
        <f aca="false">IF(ROUND(E174*0.15/12,0)+J173&gt;10500,10500-J173,ROUND(E174*0.15/12,0))</f>
        <v>0</v>
      </c>
      <c r="G174" s="2" t="n">
        <f aca="false">IF((F174*0.5)&gt;(E174/12*0.06),E174/12*0.06*0.5,F174*0.5*0.5)</f>
        <v>0</v>
      </c>
      <c r="H174" s="2" t="n">
        <f aca="false">N173*$H$1/12</f>
        <v>4392.4932047857</v>
      </c>
      <c r="J174" s="2" t="n">
        <f aca="false">+J173+F174</f>
        <v>10500</v>
      </c>
      <c r="K174" s="2" t="n">
        <f aca="false">K173+F174</f>
        <v>142920</v>
      </c>
      <c r="L174" s="2" t="n">
        <f aca="false">+L173+G174</f>
        <v>26988.5040770201</v>
      </c>
      <c r="M174" s="2" t="n">
        <f aca="false">IF(I174=0,M173+H174,M173+I174)</f>
        <v>273733.309606336</v>
      </c>
      <c r="N174" s="2" t="n">
        <f aca="false">IF(I174=0,N173+F174+G174+H174,N173+F174+G174+I174)</f>
        <v>443641.813683356</v>
      </c>
    </row>
    <row r="175" customFormat="false" ht="12.75" hidden="false" customHeight="false" outlineLevel="0" collapsed="false">
      <c r="A175" s="1" t="n">
        <v>40877</v>
      </c>
      <c r="B175" s="0" t="n">
        <f aca="false">ROUND((A175-$B$2-210)/365,0)</f>
        <v>44</v>
      </c>
      <c r="C175" s="0" t="n">
        <f aca="false">ROUND((A175-$C$2-210)/365,0)</f>
        <v>19</v>
      </c>
      <c r="D175" s="0" t="n">
        <f aca="false">ROUND((A175-$D$2-210)/365,0)</f>
        <v>16</v>
      </c>
      <c r="E175" s="2" t="n">
        <f aca="false">E163*1.03</f>
        <v>110201.143106218</v>
      </c>
      <c r="F175" s="2" t="n">
        <f aca="false">IF(ROUND(E175*0.15/12,0)+J174&gt;10500,10500-J174,ROUND(E175*0.15/12,0))</f>
        <v>0</v>
      </c>
      <c r="G175" s="2" t="n">
        <f aca="false">IF((F175*0.5)&gt;(E175/12*0.06),E175/12*0.06*0.5,F175*0.5*0.5)</f>
        <v>0</v>
      </c>
      <c r="H175" s="2" t="n">
        <f aca="false">N174*$H$1/12</f>
        <v>4436.41813683356</v>
      </c>
      <c r="J175" s="2" t="n">
        <f aca="false">+J174+F175</f>
        <v>10500</v>
      </c>
      <c r="K175" s="2" t="n">
        <f aca="false">K174+F175</f>
        <v>142920</v>
      </c>
      <c r="L175" s="2" t="n">
        <f aca="false">+L174+G175</f>
        <v>26988.5040770201</v>
      </c>
      <c r="M175" s="2" t="n">
        <f aca="false">IF(I175=0,M174+H175,M174+I175)</f>
        <v>278169.72774317</v>
      </c>
      <c r="N175" s="2" t="n">
        <f aca="false">IF(I175=0,N174+F175+G175+H175,N174+F175+G175+I175)</f>
        <v>448078.231820189</v>
      </c>
    </row>
    <row r="176" customFormat="false" ht="12.75" hidden="false" customHeight="false" outlineLevel="0" collapsed="false">
      <c r="A176" s="1" t="n">
        <v>40908</v>
      </c>
      <c r="B176" s="0" t="n">
        <f aca="false">ROUND((A176-$B$2-210)/365,0)</f>
        <v>44</v>
      </c>
      <c r="C176" s="0" t="n">
        <f aca="false">ROUND((A176-$C$2-210)/365,0)</f>
        <v>19</v>
      </c>
      <c r="D176" s="0" t="n">
        <f aca="false">ROUND((A176-$D$2-210)/365,0)</f>
        <v>16</v>
      </c>
      <c r="E176" s="2" t="n">
        <f aca="false">E164*1.03</f>
        <v>110201.143106218</v>
      </c>
      <c r="F176" s="2" t="n">
        <f aca="false">IF(ROUND(E176*0.15/12,0)+J175&gt;10500,10500-J175,ROUND(E176*0.15/12,0))</f>
        <v>0</v>
      </c>
      <c r="G176" s="2" t="n">
        <f aca="false">IF((F176*0.5)&gt;(E176/12*0.06),E176/12*0.06*0.5,F176*0.5*0.5)</f>
        <v>0</v>
      </c>
      <c r="H176" s="2" t="n">
        <f aca="false">N175*$H$1/12</f>
        <v>4480.78231820189</v>
      </c>
      <c r="J176" s="2" t="n">
        <f aca="false">+J175+F176</f>
        <v>10500</v>
      </c>
      <c r="K176" s="2" t="n">
        <f aca="false">K175+F176</f>
        <v>142920</v>
      </c>
      <c r="L176" s="2" t="n">
        <f aca="false">+L175+G176</f>
        <v>26988.5040770201</v>
      </c>
      <c r="M176" s="2" t="n">
        <f aca="false">IF(I176=0,M175+H176,M175+I176)</f>
        <v>282650.510061372</v>
      </c>
      <c r="N176" s="2" t="n">
        <f aca="false">IF(I176=0,N175+F176+G176+H176,N175+F176+G176+I176)</f>
        <v>452559.014138391</v>
      </c>
    </row>
    <row r="177" customFormat="false" ht="12.75" hidden="false" customHeight="false" outlineLevel="0" collapsed="false">
      <c r="A177" s="1" t="n">
        <v>40939</v>
      </c>
      <c r="B177" s="0" t="n">
        <f aca="false">ROUND((A177-$B$2-210)/365,0)</f>
        <v>44</v>
      </c>
      <c r="C177" s="0" t="n">
        <f aca="false">ROUND((A177-$C$2-210)/365,0)</f>
        <v>19</v>
      </c>
      <c r="D177" s="0" t="n">
        <f aca="false">ROUND((A177-$D$2-210)/365,0)</f>
        <v>16</v>
      </c>
      <c r="E177" s="2" t="n">
        <f aca="false">E165*1.03</f>
        <v>110201.143106218</v>
      </c>
      <c r="F177" s="2" t="n">
        <f aca="false">IF(ROUND(E177*0.15/12,0)&gt;10500,10500-J176,ROUND(E177*0.15/12,0))</f>
        <v>1378</v>
      </c>
      <c r="G177" s="2" t="n">
        <f aca="false">IF((F177*0.5)&gt;(E177/12*0.06),E177/12*0.06*0.5,F177*0.5*0.5)</f>
        <v>275.502857765545</v>
      </c>
      <c r="H177" s="2" t="n">
        <f aca="false">N176*$H$1/12</f>
        <v>4525.59014138391</v>
      </c>
      <c r="J177" s="2" t="n">
        <f aca="false">+F177</f>
        <v>1378</v>
      </c>
      <c r="K177" s="2" t="n">
        <f aca="false">K176+F177</f>
        <v>144298</v>
      </c>
      <c r="L177" s="2" t="n">
        <f aca="false">+L176+G177</f>
        <v>27264.0069347857</v>
      </c>
      <c r="M177" s="2" t="n">
        <f aca="false">IF(I177=0,M176+H177,M176+I177)</f>
        <v>287176.100202756</v>
      </c>
      <c r="N177" s="2" t="n">
        <f aca="false">IF(I177=0,N176+F177+G177+H177,N176+F177+G177+I177)</f>
        <v>458738.107137541</v>
      </c>
    </row>
    <row r="178" customFormat="false" ht="12.75" hidden="false" customHeight="false" outlineLevel="0" collapsed="false">
      <c r="A178" s="1" t="n">
        <v>40968</v>
      </c>
      <c r="B178" s="0" t="n">
        <f aca="false">ROUND((A178-$B$2-210)/365,0)</f>
        <v>44</v>
      </c>
      <c r="C178" s="0" t="n">
        <f aca="false">ROUND((A178-$C$2-210)/365,0)</f>
        <v>19</v>
      </c>
      <c r="D178" s="0" t="n">
        <f aca="false">ROUND((A178-$D$2-210)/365,0)</f>
        <v>17</v>
      </c>
      <c r="E178" s="2" t="n">
        <f aca="false">E166*1.03</f>
        <v>113507.177399405</v>
      </c>
      <c r="F178" s="2" t="n">
        <f aca="false">IF(ROUND(E178*0.15/12,0)+J177&gt;10500,10500-J177,ROUND(E178*0.15/12,0))</f>
        <v>1419</v>
      </c>
      <c r="G178" s="2" t="n">
        <f aca="false">IF((F178*0.5)&gt;(E178/12*0.06),E178/12*0.06*0.5,F178*0.5*0.5)</f>
        <v>283.767943498511</v>
      </c>
      <c r="H178" s="2" t="n">
        <f aca="false">N177*$H$1/12</f>
        <v>4587.38107137541</v>
      </c>
      <c r="J178" s="2" t="n">
        <f aca="false">+J177+F178</f>
        <v>2797</v>
      </c>
      <c r="K178" s="2" t="n">
        <f aca="false">K177+F178</f>
        <v>145717</v>
      </c>
      <c r="L178" s="2" t="n">
        <f aca="false">+L177+G178</f>
        <v>27547.7748782842</v>
      </c>
      <c r="M178" s="2" t="n">
        <f aca="false">IF(I178=0,M177+H178,M177+I178)</f>
        <v>291763.481274131</v>
      </c>
      <c r="N178" s="2" t="n">
        <f aca="false">IF(I178=0,N177+F178+G178+H178,N177+F178+G178+I178)</f>
        <v>465028.256152414</v>
      </c>
    </row>
    <row r="179" customFormat="false" ht="12.75" hidden="false" customHeight="false" outlineLevel="0" collapsed="false">
      <c r="A179" s="1" t="n">
        <v>40999</v>
      </c>
      <c r="B179" s="0" t="n">
        <f aca="false">ROUND((A179-$B$2-210)/365,0)</f>
        <v>44</v>
      </c>
      <c r="C179" s="0" t="n">
        <f aca="false">ROUND((A179-$C$2-210)/365,0)</f>
        <v>19</v>
      </c>
      <c r="D179" s="0" t="n">
        <f aca="false">ROUND((A179-$D$2-210)/365,0)</f>
        <v>17</v>
      </c>
      <c r="E179" s="2" t="n">
        <f aca="false">E167*1.03</f>
        <v>113507.177399405</v>
      </c>
      <c r="F179" s="2" t="n">
        <f aca="false">IF(ROUND(E179*0.15/12,0)+J178&gt;10500,10500-J178,ROUND(E179*0.15/12,0))</f>
        <v>1419</v>
      </c>
      <c r="G179" s="2" t="n">
        <f aca="false">IF((F179*0.5)&gt;(E179/12*0.06),E179/12*0.06*0.5,F179*0.5*0.5)</f>
        <v>283.767943498511</v>
      </c>
      <c r="H179" s="2" t="n">
        <f aca="false">N178*$H$1/12</f>
        <v>4650.28256152414</v>
      </c>
      <c r="J179" s="2" t="n">
        <f aca="false">+J178+F179</f>
        <v>4216</v>
      </c>
      <c r="K179" s="2" t="n">
        <f aca="false">K178+F179</f>
        <v>147136</v>
      </c>
      <c r="L179" s="2" t="n">
        <f aca="false">+L178+G179</f>
        <v>27831.5428217827</v>
      </c>
      <c r="M179" s="2" t="n">
        <f aca="false">IF(I179=0,M178+H179,M178+I179)</f>
        <v>296413.763835655</v>
      </c>
      <c r="N179" s="2" t="n">
        <f aca="false">IF(I179=0,N178+F179+G179+H179,N178+F179+G179+I179)</f>
        <v>471381.306657437</v>
      </c>
    </row>
    <row r="180" customFormat="false" ht="12.75" hidden="false" customHeight="false" outlineLevel="0" collapsed="false">
      <c r="A180" s="1" t="n">
        <v>41029</v>
      </c>
      <c r="B180" s="0" t="n">
        <f aca="false">ROUND((A180-$B$2-210)/365,0)</f>
        <v>45</v>
      </c>
      <c r="C180" s="0" t="n">
        <f aca="false">ROUND((A180-$C$2-210)/365,0)</f>
        <v>20</v>
      </c>
      <c r="D180" s="0" t="n">
        <f aca="false">ROUND((A180-$D$2-210)/365,0)</f>
        <v>17</v>
      </c>
      <c r="E180" s="2" t="n">
        <f aca="false">E168*1.03</f>
        <v>113507.177399405</v>
      </c>
      <c r="F180" s="2" t="n">
        <f aca="false">IF(ROUND(E180*0.15/12,0)+J179&gt;10500,10500-J179,ROUND(E180*0.15/12,0))</f>
        <v>1419</v>
      </c>
      <c r="G180" s="2" t="n">
        <f aca="false">IF((F180*0.5)&gt;(E180/12*0.06),E180/12*0.06*0.5,F180*0.5*0.5)</f>
        <v>283.767943498511</v>
      </c>
      <c r="H180" s="2" t="n">
        <f aca="false">N179*$H$1/12</f>
        <v>4713.81306657437</v>
      </c>
      <c r="J180" s="2" t="n">
        <f aca="false">+J179+F180</f>
        <v>5635</v>
      </c>
      <c r="K180" s="2" t="n">
        <f aca="false">K179+F180</f>
        <v>148555</v>
      </c>
      <c r="L180" s="2" t="n">
        <f aca="false">+L179+G180</f>
        <v>28115.3107652812</v>
      </c>
      <c r="M180" s="2" t="n">
        <f aca="false">IF(I180=0,M179+H180,M179+I180)</f>
        <v>301127.57690223</v>
      </c>
      <c r="N180" s="2" t="n">
        <f aca="false">IF(I180=0,N179+F180+G180+H180,N179+F180+G180+I180)</f>
        <v>477797.88766751</v>
      </c>
    </row>
    <row r="181" customFormat="false" ht="12.75" hidden="false" customHeight="false" outlineLevel="0" collapsed="false">
      <c r="A181" s="1" t="n">
        <v>41060</v>
      </c>
      <c r="B181" s="0" t="n">
        <f aca="false">ROUND((A181-$B$2-210)/365,0)</f>
        <v>45</v>
      </c>
      <c r="C181" s="0" t="n">
        <f aca="false">ROUND((A181-$C$2-210)/365,0)</f>
        <v>20</v>
      </c>
      <c r="D181" s="0" t="n">
        <f aca="false">ROUND((A181-$D$2-210)/365,0)</f>
        <v>17</v>
      </c>
      <c r="E181" s="2" t="n">
        <f aca="false">E169*1.03</f>
        <v>113507.177399405</v>
      </c>
      <c r="F181" s="2" t="n">
        <f aca="false">IF(ROUND(E181*0.15/12,0)+J180&gt;10500,10500-J180,ROUND(E181*0.15/12,0))</f>
        <v>1419</v>
      </c>
      <c r="G181" s="2" t="n">
        <f aca="false">IF((F181*0.5)&gt;(E181/12*0.06),E181/12*0.06*0.5,F181*0.5*0.5)</f>
        <v>283.767943498511</v>
      </c>
      <c r="H181" s="2" t="n">
        <f aca="false">N180*$H$1/12</f>
        <v>4777.9788766751</v>
      </c>
      <c r="J181" s="2" t="n">
        <f aca="false">+J180+F181</f>
        <v>7054</v>
      </c>
      <c r="K181" s="2" t="n">
        <f aca="false">K180+F181</f>
        <v>149974</v>
      </c>
      <c r="L181" s="2" t="n">
        <f aca="false">+L180+G181</f>
        <v>28399.0787087797</v>
      </c>
      <c r="M181" s="2" t="n">
        <f aca="false">IF(I181=0,M180+H181,M180+I181)</f>
        <v>305905.555778905</v>
      </c>
      <c r="N181" s="2" t="n">
        <f aca="false">IF(I181=0,N180+F181+G181+H181,N180+F181+G181+I181)</f>
        <v>484278.634487684</v>
      </c>
    </row>
    <row r="182" customFormat="false" ht="12.75" hidden="false" customHeight="false" outlineLevel="0" collapsed="false">
      <c r="A182" s="1" t="n">
        <v>41090</v>
      </c>
      <c r="B182" s="0" t="n">
        <f aca="false">ROUND((A182-$B$2-210)/365,0)</f>
        <v>45</v>
      </c>
      <c r="C182" s="0" t="n">
        <f aca="false">ROUND((A182-$C$2-210)/365,0)</f>
        <v>20</v>
      </c>
      <c r="D182" s="0" t="n">
        <f aca="false">ROUND((A182-$D$2-210)/365,0)</f>
        <v>17</v>
      </c>
      <c r="E182" s="2" t="n">
        <f aca="false">E170*1.03</f>
        <v>113507.177399405</v>
      </c>
      <c r="F182" s="2" t="n">
        <f aca="false">IF(ROUND(E182*0.15/12,0)+J181&gt;10500,10500-J181,ROUND(E182*0.15/12,0))</f>
        <v>1419</v>
      </c>
      <c r="G182" s="2" t="n">
        <f aca="false">IF((F182*0.5)&gt;(E182/12*0.06),E182/12*0.06*0.5,F182*0.5*0.5)</f>
        <v>283.767943498511</v>
      </c>
      <c r="H182" s="2" t="n">
        <f aca="false">N181*$H$1/12</f>
        <v>4842.78634487684</v>
      </c>
      <c r="J182" s="2" t="n">
        <f aca="false">+J181+F182</f>
        <v>8473</v>
      </c>
      <c r="K182" s="2" t="n">
        <f aca="false">K181+F182</f>
        <v>151393</v>
      </c>
      <c r="L182" s="2" t="n">
        <f aca="false">+L181+G182</f>
        <v>28682.8466522782</v>
      </c>
      <c r="M182" s="2" t="n">
        <f aca="false">IF(I182=0,M181+H182,M181+I182)</f>
        <v>310748.342123782</v>
      </c>
      <c r="N182" s="2" t="n">
        <f aca="false">IF(I182=0,N181+F182+G182+H182,N181+F182+G182+I182)</f>
        <v>490824.188776059</v>
      </c>
    </row>
    <row r="183" customFormat="false" ht="12.75" hidden="false" customHeight="false" outlineLevel="0" collapsed="false">
      <c r="A183" s="1" t="n">
        <v>41121</v>
      </c>
      <c r="B183" s="0" t="n">
        <f aca="false">ROUND((A183-$B$2-210)/365,0)</f>
        <v>45</v>
      </c>
      <c r="C183" s="0" t="n">
        <f aca="false">ROUND((A183-$C$2-210)/365,0)</f>
        <v>20</v>
      </c>
      <c r="D183" s="0" t="n">
        <f aca="false">ROUND((A183-$D$2-210)/365,0)</f>
        <v>17</v>
      </c>
      <c r="E183" s="2" t="n">
        <f aca="false">E171*1.03</f>
        <v>113507.177399405</v>
      </c>
      <c r="F183" s="2" t="n">
        <f aca="false">IF(ROUND(E183*0.15/12,0)+J182&gt;10500,10500-J182,ROUND(E183*0.15/12,0))</f>
        <v>1419</v>
      </c>
      <c r="G183" s="2" t="n">
        <f aca="false">IF((F183*0.5)&gt;(E183/12*0.06),E183/12*0.06*0.5,F183*0.5*0.5)</f>
        <v>283.767943498511</v>
      </c>
      <c r="H183" s="2" t="n">
        <f aca="false">N182*$H$1/12</f>
        <v>4908.24188776059</v>
      </c>
      <c r="J183" s="2" t="n">
        <f aca="false">+J182+F183</f>
        <v>9892</v>
      </c>
      <c r="K183" s="2" t="n">
        <f aca="false">K182+F183</f>
        <v>152812</v>
      </c>
      <c r="L183" s="2" t="n">
        <f aca="false">+L182+G183</f>
        <v>28966.6145957767</v>
      </c>
      <c r="M183" s="2" t="n">
        <f aca="false">IF(I183=0,M182+H183,M182+I183)</f>
        <v>315656.584011542</v>
      </c>
      <c r="N183" s="2" t="n">
        <f aca="false">IF(I183=0,N182+F183+G183+H183,N182+F183+G183+I183)</f>
        <v>497435.198607318</v>
      </c>
    </row>
    <row r="184" customFormat="false" ht="12.75" hidden="false" customHeight="false" outlineLevel="0" collapsed="false">
      <c r="A184" s="1" t="n">
        <v>41152</v>
      </c>
      <c r="B184" s="0" t="n">
        <f aca="false">ROUND((A184-$B$2-210)/365,0)</f>
        <v>45</v>
      </c>
      <c r="C184" s="0" t="n">
        <f aca="false">ROUND((A184-$C$2-210)/365,0)</f>
        <v>20</v>
      </c>
      <c r="D184" s="0" t="n">
        <f aca="false">ROUND((A184-$D$2-210)/365,0)</f>
        <v>17</v>
      </c>
      <c r="E184" s="2" t="n">
        <f aca="false">E172*1.03</f>
        <v>113507.177399405</v>
      </c>
      <c r="F184" s="2" t="n">
        <f aca="false">IF(ROUND(E184*0.15/12,0)+J183&gt;10500,10500-J183,ROUND(E184*0.15/12,0))</f>
        <v>608</v>
      </c>
      <c r="G184" s="2" t="n">
        <f aca="false">IF((F184*0.5)&gt;(E184/12*0.06),E184/12*0.06*0.5,F184*0.5*0.5)</f>
        <v>152</v>
      </c>
      <c r="H184" s="2" t="n">
        <f aca="false">N183*$H$1/12</f>
        <v>4974.35198607318</v>
      </c>
      <c r="J184" s="2" t="n">
        <f aca="false">+J183+F184</f>
        <v>10500</v>
      </c>
      <c r="K184" s="2" t="n">
        <f aca="false">K183+F184</f>
        <v>153420</v>
      </c>
      <c r="L184" s="2" t="n">
        <f aca="false">+L183+G184</f>
        <v>29118.6145957767</v>
      </c>
      <c r="M184" s="2" t="n">
        <f aca="false">IF(I184=0,M183+H184,M183+I184)</f>
        <v>320630.935997615</v>
      </c>
      <c r="N184" s="2" t="n">
        <f aca="false">IF(I184=0,N183+F184+G184+H184,N183+F184+G184+I184)</f>
        <v>503169.550593391</v>
      </c>
    </row>
    <row r="185" customFormat="false" ht="12.75" hidden="false" customHeight="false" outlineLevel="0" collapsed="false">
      <c r="A185" s="1" t="n">
        <v>41182</v>
      </c>
      <c r="B185" s="0" t="n">
        <f aca="false">ROUND((A185-$B$2-210)/365,0)</f>
        <v>45</v>
      </c>
      <c r="C185" s="0" t="n">
        <f aca="false">ROUND((A185-$C$2-210)/365,0)</f>
        <v>20</v>
      </c>
      <c r="D185" s="0" t="n">
        <f aca="false">ROUND((A185-$D$2-210)/365,0)</f>
        <v>17</v>
      </c>
      <c r="E185" s="2" t="n">
        <f aca="false">E173*1.03</f>
        <v>113507.177399405</v>
      </c>
      <c r="F185" s="2" t="n">
        <f aca="false">IF(ROUND(E185*0.15/12,0)+J184&gt;10500,10500-J184,ROUND(E185*0.15/12,0))</f>
        <v>0</v>
      </c>
      <c r="G185" s="2" t="n">
        <f aca="false">IF((F185*0.5)&gt;(E185/12*0.06),E185/12*0.06*0.5,F185*0.5*0.5)</f>
        <v>0</v>
      </c>
      <c r="H185" s="2" t="n">
        <f aca="false">N184*$H$1/12</f>
        <v>5031.69550593391</v>
      </c>
      <c r="J185" s="2" t="n">
        <f aca="false">+J184+F185</f>
        <v>10500</v>
      </c>
      <c r="K185" s="2" t="n">
        <f aca="false">K184+F185</f>
        <v>153420</v>
      </c>
      <c r="L185" s="2" t="n">
        <f aca="false">+L184+G185</f>
        <v>29118.6145957767</v>
      </c>
      <c r="M185" s="2" t="n">
        <f aca="false">IF(I185=0,M184+H185,M184+I185)</f>
        <v>325662.631503549</v>
      </c>
      <c r="N185" s="2" t="n">
        <f aca="false">IF(I185=0,N184+F185+G185+H185,N184+F185+G185+I185)</f>
        <v>508201.246099325</v>
      </c>
    </row>
    <row r="186" customFormat="false" ht="12.75" hidden="false" customHeight="false" outlineLevel="0" collapsed="false">
      <c r="A186" s="1" t="n">
        <v>41213</v>
      </c>
      <c r="B186" s="0" t="n">
        <f aca="false">ROUND((A186-$B$2-210)/365,0)</f>
        <v>45</v>
      </c>
      <c r="C186" s="0" t="n">
        <f aca="false">ROUND((A186-$C$2-210)/365,0)</f>
        <v>20</v>
      </c>
      <c r="D186" s="0" t="n">
        <f aca="false">ROUND((A186-$D$2-210)/365,0)</f>
        <v>17</v>
      </c>
      <c r="E186" s="2" t="n">
        <f aca="false">E174*1.03</f>
        <v>113507.177399405</v>
      </c>
      <c r="F186" s="2" t="n">
        <f aca="false">IF(ROUND(E186*0.15/12,0)+J185&gt;10500,10500-J185,ROUND(E186*0.15/12,0))</f>
        <v>0</v>
      </c>
      <c r="G186" s="2" t="n">
        <f aca="false">IF((F186*0.5)&gt;(E186/12*0.06),E186/12*0.06*0.5,F186*0.5*0.5)</f>
        <v>0</v>
      </c>
      <c r="H186" s="2" t="n">
        <f aca="false">N185*$H$1/12</f>
        <v>5082.01246099325</v>
      </c>
      <c r="J186" s="2" t="n">
        <f aca="false">+J185+F186</f>
        <v>10500</v>
      </c>
      <c r="K186" s="2" t="n">
        <f aca="false">K185+F186</f>
        <v>153420</v>
      </c>
      <c r="L186" s="2" t="n">
        <f aca="false">+L185+G186</f>
        <v>29118.6145957767</v>
      </c>
      <c r="M186" s="2" t="n">
        <f aca="false">IF(I186=0,M185+H186,M185+I186)</f>
        <v>330744.643964543</v>
      </c>
      <c r="N186" s="2" t="n">
        <f aca="false">IF(I186=0,N185+F186+G186+H186,N185+F186+G186+I186)</f>
        <v>513283.258560318</v>
      </c>
    </row>
    <row r="187" customFormat="false" ht="12.75" hidden="false" customHeight="false" outlineLevel="0" collapsed="false">
      <c r="A187" s="1" t="n">
        <v>41243</v>
      </c>
      <c r="B187" s="0" t="n">
        <f aca="false">ROUND((A187-$B$2-210)/365,0)</f>
        <v>45</v>
      </c>
      <c r="C187" s="0" t="n">
        <f aca="false">ROUND((A187-$C$2-210)/365,0)</f>
        <v>20</v>
      </c>
      <c r="D187" s="0" t="n">
        <f aca="false">ROUND((A187-$D$2-210)/365,0)</f>
        <v>17</v>
      </c>
      <c r="E187" s="2" t="n">
        <f aca="false">E175*1.03</f>
        <v>113507.177399405</v>
      </c>
      <c r="F187" s="2" t="n">
        <f aca="false">IF(ROUND(E187*0.15/12,0)+J186&gt;10500,10500-J186,ROUND(E187*0.15/12,0))</f>
        <v>0</v>
      </c>
      <c r="G187" s="2" t="n">
        <f aca="false">IF((F187*0.5)&gt;(E187/12*0.06),E187/12*0.06*0.5,F187*0.5*0.5)</f>
        <v>0</v>
      </c>
      <c r="H187" s="2" t="n">
        <f aca="false">N186*$H$1/12</f>
        <v>5132.83258560318</v>
      </c>
      <c r="J187" s="2" t="n">
        <f aca="false">+J186+F187</f>
        <v>10500</v>
      </c>
      <c r="K187" s="2" t="n">
        <f aca="false">K186+F187</f>
        <v>153420</v>
      </c>
      <c r="L187" s="2" t="n">
        <f aca="false">+L186+G187</f>
        <v>29118.6145957767</v>
      </c>
      <c r="M187" s="2" t="n">
        <f aca="false">IF(I187=0,M186+H187,M186+I187)</f>
        <v>335877.476550146</v>
      </c>
      <c r="N187" s="2" t="n">
        <f aca="false">IF(I187=0,N186+F187+G187+H187,N186+F187+G187+I187)</f>
        <v>518416.091145922</v>
      </c>
    </row>
    <row r="188" customFormat="false" ht="12.75" hidden="false" customHeight="false" outlineLevel="0" collapsed="false">
      <c r="A188" s="1" t="n">
        <v>41274</v>
      </c>
      <c r="B188" s="0" t="n">
        <f aca="false">ROUND((A188-$B$2-210)/365,0)</f>
        <v>45</v>
      </c>
      <c r="C188" s="0" t="n">
        <f aca="false">ROUND((A188-$C$2-210)/365,0)</f>
        <v>20</v>
      </c>
      <c r="D188" s="0" t="n">
        <f aca="false">ROUND((A188-$D$2-210)/365,0)</f>
        <v>17</v>
      </c>
      <c r="E188" s="2" t="n">
        <f aca="false">E176*1.03</f>
        <v>113507.177399405</v>
      </c>
      <c r="F188" s="2" t="n">
        <f aca="false">IF(ROUND(E188*0.15/12,0)+J187&gt;10500,10500-J187,ROUND(E188*0.15/12,0))</f>
        <v>0</v>
      </c>
      <c r="G188" s="2" t="n">
        <f aca="false">IF((F188*0.5)&gt;(E188/12*0.06),E188/12*0.06*0.5,F188*0.5*0.5)</f>
        <v>0</v>
      </c>
      <c r="H188" s="2" t="n">
        <f aca="false">N187*$H$1/12</f>
        <v>5184.16091145922</v>
      </c>
      <c r="J188" s="2" t="n">
        <f aca="false">+J187+F188</f>
        <v>10500</v>
      </c>
      <c r="K188" s="2" t="n">
        <f aca="false">K187+F188</f>
        <v>153420</v>
      </c>
      <c r="L188" s="2" t="n">
        <f aca="false">+L187+G188</f>
        <v>29118.6145957767</v>
      </c>
      <c r="M188" s="2" t="n">
        <f aca="false">IF(I188=0,M187+H188,M187+I188)</f>
        <v>341061.637461605</v>
      </c>
      <c r="N188" s="2" t="n">
        <f aca="false">IF(I188=0,N187+F188+G188+H188,N187+F188+G188+I188)</f>
        <v>523600.252057381</v>
      </c>
    </row>
    <row r="189" customFormat="false" ht="12.75" hidden="false" customHeight="false" outlineLevel="0" collapsed="false">
      <c r="A189" s="1" t="n">
        <v>41305</v>
      </c>
      <c r="B189" s="0" t="n">
        <f aca="false">ROUND((A189-$B$2-210)/365,0)</f>
        <v>45</v>
      </c>
      <c r="C189" s="0" t="n">
        <f aca="false">ROUND((A189-$C$2-210)/365,0)</f>
        <v>20</v>
      </c>
      <c r="D189" s="0" t="n">
        <f aca="false">ROUND((A189-$D$2-210)/365,0)</f>
        <v>17</v>
      </c>
      <c r="E189" s="2" t="n">
        <f aca="false">E177*1.03</f>
        <v>113507.177399405</v>
      </c>
      <c r="F189" s="2" t="n">
        <f aca="false">IF(ROUND(E189*0.15/12,0)&gt;10500,10500-J188,ROUND(E189*0.15/12,0))</f>
        <v>1419</v>
      </c>
      <c r="G189" s="2" t="n">
        <f aca="false">IF((F189*0.5)&gt;(E189/12*0.06),E189/12*0.06*0.5,F189*0.5*0.5)</f>
        <v>283.767943498511</v>
      </c>
      <c r="H189" s="2" t="n">
        <f aca="false">N188*$H$1/12</f>
        <v>5236.00252057381</v>
      </c>
      <c r="J189" s="2" t="n">
        <f aca="false">+F189</f>
        <v>1419</v>
      </c>
      <c r="K189" s="2" t="n">
        <f aca="false">K188+F189</f>
        <v>154839</v>
      </c>
      <c r="L189" s="2" t="n">
        <f aca="false">+L188+G189</f>
        <v>29402.3825392752</v>
      </c>
      <c r="M189" s="2" t="n">
        <f aca="false">IF(I189=0,M188+H189,M188+I189)</f>
        <v>346297.639982179</v>
      </c>
      <c r="N189" s="2" t="n">
        <f aca="false">IF(I189=0,N188+F189+G189+H189,N188+F189+G189+I189)</f>
        <v>530539.022521453</v>
      </c>
    </row>
    <row r="190" customFormat="false" ht="12.75" hidden="false" customHeight="false" outlineLevel="0" collapsed="false">
      <c r="A190" s="1" t="n">
        <v>41333</v>
      </c>
      <c r="B190" s="0" t="n">
        <f aca="false">ROUND((A190-$B$2-210)/365,0)</f>
        <v>45</v>
      </c>
      <c r="C190" s="0" t="n">
        <f aca="false">ROUND((A190-$C$2-210)/365,0)</f>
        <v>20</v>
      </c>
      <c r="D190" s="0" t="n">
        <f aca="false">ROUND((A190-$D$2-210)/365,0)</f>
        <v>18</v>
      </c>
      <c r="E190" s="2" t="n">
        <f aca="false">E178*1.03</f>
        <v>116912.392721387</v>
      </c>
      <c r="F190" s="2" t="n">
        <f aca="false">IF(ROUND(E190*0.15/12,0)+J189&gt;10500,10500-J189,ROUND(E190*0.15/12,0))</f>
        <v>1461</v>
      </c>
      <c r="G190" s="2" t="n">
        <f aca="false">IF((F190*0.5)&gt;(E190/12*0.06),E190/12*0.06*0.5,F190*0.5*0.5)</f>
        <v>292.280981803467</v>
      </c>
      <c r="H190" s="2" t="n">
        <f aca="false">N189*$H$1/12</f>
        <v>5305.39022521453</v>
      </c>
      <c r="J190" s="2" t="n">
        <f aca="false">+J189+F190</f>
        <v>2880</v>
      </c>
      <c r="K190" s="2" t="n">
        <f aca="false">K189+F190</f>
        <v>156300</v>
      </c>
      <c r="L190" s="2" t="n">
        <f aca="false">+L189+G190</f>
        <v>29694.6635210787</v>
      </c>
      <c r="M190" s="2" t="n">
        <f aca="false">IF(I190=0,M189+H190,M189+I190)</f>
        <v>351603.030207393</v>
      </c>
      <c r="N190" s="2" t="n">
        <f aca="false">IF(I190=0,N189+F190+G190+H190,N189+F190+G190+I190)</f>
        <v>537597.693728471</v>
      </c>
    </row>
    <row r="191" customFormat="false" ht="12.75" hidden="false" customHeight="false" outlineLevel="0" collapsed="false">
      <c r="A191" s="1" t="n">
        <v>41364</v>
      </c>
      <c r="B191" s="0" t="n">
        <f aca="false">ROUND((A191-$B$2-210)/365,0)</f>
        <v>45</v>
      </c>
      <c r="C191" s="0" t="n">
        <f aca="false">ROUND((A191-$C$2-210)/365,0)</f>
        <v>20</v>
      </c>
      <c r="D191" s="0" t="n">
        <f aca="false">ROUND((A191-$D$2-210)/365,0)</f>
        <v>18</v>
      </c>
      <c r="E191" s="2" t="n">
        <f aca="false">E179*1.03</f>
        <v>116912.392721387</v>
      </c>
      <c r="F191" s="2" t="n">
        <f aca="false">IF(ROUND(E191*0.15/12,0)+J190&gt;10500,10500-J190,ROUND(E191*0.15/12,0))</f>
        <v>1461</v>
      </c>
      <c r="G191" s="2" t="n">
        <f aca="false">IF((F191*0.5)&gt;(E191/12*0.06),E191/12*0.06*0.5,F191*0.5*0.5)</f>
        <v>292.280981803467</v>
      </c>
      <c r="H191" s="2" t="n">
        <f aca="false">N190*$H$1/12</f>
        <v>5375.97693728471</v>
      </c>
      <c r="J191" s="2" t="n">
        <f aca="false">+J190+F191</f>
        <v>4341</v>
      </c>
      <c r="K191" s="2" t="n">
        <f aca="false">K190+F191</f>
        <v>157761</v>
      </c>
      <c r="L191" s="2" t="n">
        <f aca="false">+L190+G191</f>
        <v>29986.9445028822</v>
      </c>
      <c r="M191" s="2" t="n">
        <f aca="false">IF(I191=0,M190+H191,M190+I191)</f>
        <v>356979.007144678</v>
      </c>
      <c r="N191" s="2" t="n">
        <f aca="false">IF(I191=0,N190+F191+G191+H191,N190+F191+G191+I191)</f>
        <v>544726.951647559</v>
      </c>
    </row>
    <row r="192" customFormat="false" ht="12.75" hidden="false" customHeight="false" outlineLevel="0" collapsed="false">
      <c r="A192" s="1" t="n">
        <v>41394</v>
      </c>
      <c r="B192" s="0" t="n">
        <f aca="false">ROUND((A192-$B$2-210)/365,0)</f>
        <v>46</v>
      </c>
      <c r="C192" s="0" t="n">
        <f aca="false">ROUND((A192-$C$2-210)/365,0)</f>
        <v>21</v>
      </c>
      <c r="D192" s="0" t="n">
        <f aca="false">ROUND((A192-$D$2-210)/365,0)</f>
        <v>18</v>
      </c>
      <c r="E192" s="2" t="n">
        <f aca="false">E180*1.03</f>
        <v>116912.392721387</v>
      </c>
      <c r="F192" s="2" t="n">
        <f aca="false">IF(ROUND(E192*0.15/12,0)+J191&gt;10500,10500-J191,ROUND(E192*0.15/12,0))</f>
        <v>1461</v>
      </c>
      <c r="G192" s="2" t="n">
        <f aca="false">IF((F192*0.5)&gt;(E192/12*0.06),E192/12*0.06*0.5,F192*0.5*0.5)</f>
        <v>292.280981803467</v>
      </c>
      <c r="H192" s="2" t="n">
        <f aca="false">N191*$H$1/12</f>
        <v>5447.26951647559</v>
      </c>
      <c r="J192" s="2" t="n">
        <f aca="false">+J191+F192</f>
        <v>5802</v>
      </c>
      <c r="K192" s="2" t="n">
        <f aca="false">K191+F192</f>
        <v>159222</v>
      </c>
      <c r="L192" s="2" t="n">
        <f aca="false">+L191+G192</f>
        <v>30279.2254846856</v>
      </c>
      <c r="M192" s="2" t="n">
        <f aca="false">IF(I192=0,M191+H192,M191+I192)</f>
        <v>362426.276661154</v>
      </c>
      <c r="N192" s="2" t="n">
        <f aca="false">IF(I192=0,N191+F192+G192+H192,N191+F192+G192+I192)</f>
        <v>551927.502145838</v>
      </c>
    </row>
    <row r="193" customFormat="false" ht="12.75" hidden="false" customHeight="false" outlineLevel="0" collapsed="false">
      <c r="A193" s="1" t="n">
        <v>41425</v>
      </c>
      <c r="B193" s="0" t="n">
        <f aca="false">ROUND((A193-$B$2-210)/365,0)</f>
        <v>46</v>
      </c>
      <c r="C193" s="0" t="n">
        <f aca="false">ROUND((A193-$C$2-210)/365,0)</f>
        <v>21</v>
      </c>
      <c r="D193" s="0" t="n">
        <f aca="false">ROUND((A193-$D$2-210)/365,0)</f>
        <v>18</v>
      </c>
      <c r="E193" s="2" t="n">
        <f aca="false">E181*1.03</f>
        <v>116912.392721387</v>
      </c>
      <c r="F193" s="2" t="n">
        <f aca="false">IF(ROUND(E193*0.15/12,0)+J192&gt;10500,10500-J192,ROUND(E193*0.15/12,0))</f>
        <v>1461</v>
      </c>
      <c r="G193" s="2" t="n">
        <f aca="false">IF((F193*0.5)&gt;(E193/12*0.06),E193/12*0.06*0.5,F193*0.5*0.5)</f>
        <v>292.280981803467</v>
      </c>
      <c r="H193" s="2" t="n">
        <f aca="false">N192*$H$1/12</f>
        <v>5519.27502145838</v>
      </c>
      <c r="J193" s="2" t="n">
        <f aca="false">+J192+F193</f>
        <v>7263</v>
      </c>
      <c r="K193" s="2" t="n">
        <f aca="false">K192+F193</f>
        <v>160683</v>
      </c>
      <c r="L193" s="2" t="n">
        <f aca="false">+L192+G193</f>
        <v>30571.5064664891</v>
      </c>
      <c r="M193" s="2" t="n">
        <f aca="false">IF(I193=0,M192+H193,M192+I193)</f>
        <v>367945.551682612</v>
      </c>
      <c r="N193" s="2" t="n">
        <f aca="false">IF(I193=0,N192+F193+G193+H193,N192+F193+G193+I193)</f>
        <v>559200.0581491</v>
      </c>
    </row>
    <row r="194" customFormat="false" ht="12.75" hidden="false" customHeight="false" outlineLevel="0" collapsed="false">
      <c r="A194" s="1" t="n">
        <v>41455</v>
      </c>
      <c r="B194" s="0" t="n">
        <f aca="false">ROUND((A194-$B$2-210)/365,0)</f>
        <v>46</v>
      </c>
      <c r="C194" s="0" t="n">
        <f aca="false">ROUND((A194-$C$2-210)/365,0)</f>
        <v>21</v>
      </c>
      <c r="D194" s="0" t="n">
        <f aca="false">ROUND((A194-$D$2-210)/365,0)</f>
        <v>18</v>
      </c>
      <c r="E194" s="2" t="n">
        <f aca="false">E182*1.03</f>
        <v>116912.392721387</v>
      </c>
      <c r="F194" s="2" t="n">
        <f aca="false">IF(ROUND(E194*0.15/12,0)+J193&gt;10500,10500-J193,ROUND(E194*0.15/12,0))</f>
        <v>1461</v>
      </c>
      <c r="G194" s="2" t="n">
        <f aca="false">IF((F194*0.5)&gt;(E194/12*0.06),E194/12*0.06*0.5,F194*0.5*0.5)</f>
        <v>292.280981803467</v>
      </c>
      <c r="H194" s="2" t="n">
        <f aca="false">N193*$H$1/12</f>
        <v>5592.000581491</v>
      </c>
      <c r="J194" s="2" t="n">
        <f aca="false">+J193+F194</f>
        <v>8724</v>
      </c>
      <c r="K194" s="2" t="n">
        <f aca="false">K193+F194</f>
        <v>162144</v>
      </c>
      <c r="L194" s="2" t="n">
        <f aca="false">+L193+G194</f>
        <v>30863.7874482926</v>
      </c>
      <c r="M194" s="2" t="n">
        <f aca="false">IF(I194=0,M193+H194,M193+I194)</f>
        <v>373537.552264103</v>
      </c>
      <c r="N194" s="2" t="n">
        <f aca="false">IF(I194=0,N193+F194+G194+H194,N193+F194+G194+I194)</f>
        <v>566545.339712395</v>
      </c>
    </row>
    <row r="195" customFormat="false" ht="12.75" hidden="false" customHeight="false" outlineLevel="0" collapsed="false">
      <c r="A195" s="1" t="n">
        <v>41486</v>
      </c>
      <c r="B195" s="0" t="n">
        <f aca="false">ROUND((A195-$B$2-210)/365,0)</f>
        <v>46</v>
      </c>
      <c r="C195" s="0" t="n">
        <f aca="false">ROUND((A195-$C$2-210)/365,0)</f>
        <v>21</v>
      </c>
      <c r="D195" s="0" t="n">
        <f aca="false">ROUND((A195-$D$2-210)/365,0)</f>
        <v>18</v>
      </c>
      <c r="E195" s="2" t="n">
        <f aca="false">E183*1.03</f>
        <v>116912.392721387</v>
      </c>
      <c r="F195" s="2" t="n">
        <f aca="false">IF(ROUND(E195*0.15/12,0)+J194&gt;10500,10500-J194,ROUND(E195*0.15/12,0))</f>
        <v>1461</v>
      </c>
      <c r="G195" s="2" t="n">
        <f aca="false">IF((F195*0.5)&gt;(E195/12*0.06),E195/12*0.06*0.5,F195*0.5*0.5)</f>
        <v>292.280981803467</v>
      </c>
      <c r="H195" s="2" t="n">
        <f aca="false">N194*$H$1/12</f>
        <v>5665.45339712394</v>
      </c>
      <c r="J195" s="2" t="n">
        <f aca="false">+J194+F195</f>
        <v>10185</v>
      </c>
      <c r="K195" s="2" t="n">
        <f aca="false">K194+F195</f>
        <v>163605</v>
      </c>
      <c r="L195" s="2" t="n">
        <f aca="false">+L194+G195</f>
        <v>31156.068430096</v>
      </c>
      <c r="M195" s="2" t="n">
        <f aca="false">IF(I195=0,M194+H195,M194+I195)</f>
        <v>379203.005661227</v>
      </c>
      <c r="N195" s="2" t="n">
        <f aca="false">IF(I195=0,N194+F195+G195+H195,N194+F195+G195+I195)</f>
        <v>573964.074091322</v>
      </c>
    </row>
    <row r="196" customFormat="false" ht="12.75" hidden="false" customHeight="false" outlineLevel="0" collapsed="false">
      <c r="A196" s="1" t="n">
        <v>41517</v>
      </c>
      <c r="B196" s="0" t="n">
        <f aca="false">ROUND((A196-$B$2-210)/365,0)</f>
        <v>46</v>
      </c>
      <c r="C196" s="0" t="n">
        <f aca="false">ROUND((A196-$C$2-210)/365,0)</f>
        <v>21</v>
      </c>
      <c r="D196" s="0" t="n">
        <f aca="false">ROUND((A196-$D$2-210)/365,0)</f>
        <v>18</v>
      </c>
      <c r="E196" s="2" t="n">
        <f aca="false">E184*1.03</f>
        <v>116912.392721387</v>
      </c>
      <c r="F196" s="2" t="n">
        <f aca="false">IF(ROUND(E196*0.15/12,0)+J195&gt;10500,10500-J195,ROUND(E196*0.15/12,0))</f>
        <v>315</v>
      </c>
      <c r="G196" s="2" t="n">
        <f aca="false">IF((F196*0.5)&gt;(E196/12*0.06),E196/12*0.06*0.5,F196*0.5*0.5)</f>
        <v>78.75</v>
      </c>
      <c r="H196" s="2" t="n">
        <f aca="false">N195*$H$1/12</f>
        <v>5739.64074091322</v>
      </c>
      <c r="J196" s="2" t="n">
        <f aca="false">+J195+F196</f>
        <v>10500</v>
      </c>
      <c r="K196" s="2" t="n">
        <f aca="false">K195+F196</f>
        <v>163920</v>
      </c>
      <c r="L196" s="2" t="n">
        <f aca="false">+L195+G196</f>
        <v>31234.818430096</v>
      </c>
      <c r="M196" s="2" t="n">
        <f aca="false">IF(I196=0,M195+H196,M195+I196)</f>
        <v>384942.64640214</v>
      </c>
      <c r="N196" s="2" t="n">
        <f aca="false">IF(I196=0,N195+F196+G196+H196,N195+F196+G196+I196)</f>
        <v>580097.464832235</v>
      </c>
    </row>
    <row r="197" customFormat="false" ht="12.75" hidden="false" customHeight="false" outlineLevel="0" collapsed="false">
      <c r="A197" s="1" t="n">
        <v>41547</v>
      </c>
      <c r="B197" s="0" t="n">
        <f aca="false">ROUND((A197-$B$2-210)/365,0)</f>
        <v>46</v>
      </c>
      <c r="C197" s="0" t="n">
        <f aca="false">ROUND((A197-$C$2-210)/365,0)</f>
        <v>21</v>
      </c>
      <c r="D197" s="0" t="n">
        <f aca="false">ROUND((A197-$D$2-210)/365,0)</f>
        <v>18</v>
      </c>
      <c r="E197" s="2" t="n">
        <f aca="false">E185*1.03</f>
        <v>116912.392721387</v>
      </c>
      <c r="F197" s="2" t="n">
        <f aca="false">IF(ROUND(E197*0.15/12,0)+J196&gt;10500,10500-J196,ROUND(E197*0.15/12,0))</f>
        <v>0</v>
      </c>
      <c r="G197" s="2" t="n">
        <f aca="false">IF((F197*0.5)&gt;(E197/12*0.06),E197/12*0.06*0.5,F197*0.5*0.5)</f>
        <v>0</v>
      </c>
      <c r="H197" s="2" t="n">
        <f aca="false">N196*$H$1/12</f>
        <v>5800.97464832235</v>
      </c>
      <c r="J197" s="2" t="n">
        <f aca="false">+J196+F197</f>
        <v>10500</v>
      </c>
      <c r="K197" s="2" t="n">
        <f aca="false">K196+F197</f>
        <v>163920</v>
      </c>
      <c r="L197" s="2" t="n">
        <f aca="false">+L196+G197</f>
        <v>31234.818430096</v>
      </c>
      <c r="M197" s="2" t="n">
        <f aca="false">IF(I197=0,M196+H197,M196+I197)</f>
        <v>390743.621050462</v>
      </c>
      <c r="N197" s="2" t="n">
        <f aca="false">IF(I197=0,N196+F197+G197+H197,N196+F197+G197+I197)</f>
        <v>585898.439480558</v>
      </c>
    </row>
    <row r="198" customFormat="false" ht="12.75" hidden="false" customHeight="false" outlineLevel="0" collapsed="false">
      <c r="A198" s="1" t="n">
        <v>41578</v>
      </c>
      <c r="B198" s="0" t="n">
        <f aca="false">ROUND((A198-$B$2-210)/365,0)</f>
        <v>46</v>
      </c>
      <c r="C198" s="0" t="n">
        <f aca="false">ROUND((A198-$C$2-210)/365,0)</f>
        <v>21</v>
      </c>
      <c r="D198" s="0" t="n">
        <f aca="false">ROUND((A198-$D$2-210)/365,0)</f>
        <v>18</v>
      </c>
      <c r="E198" s="2" t="n">
        <f aca="false">E186*1.03</f>
        <v>116912.392721387</v>
      </c>
      <c r="F198" s="2" t="n">
        <f aca="false">IF(ROUND(E198*0.15/12,0)+J197&gt;10500,10500-J197,ROUND(E198*0.15/12,0))</f>
        <v>0</v>
      </c>
      <c r="G198" s="2" t="n">
        <f aca="false">IF((F198*0.5)&gt;(E198/12*0.06),E198/12*0.06*0.5,F198*0.5*0.5)</f>
        <v>0</v>
      </c>
      <c r="H198" s="2" t="n">
        <f aca="false">N197*$H$1/12</f>
        <v>5858.98439480557</v>
      </c>
      <c r="J198" s="2" t="n">
        <f aca="false">+J197+F198</f>
        <v>10500</v>
      </c>
      <c r="K198" s="2" t="n">
        <f aca="false">K197+F198</f>
        <v>163920</v>
      </c>
      <c r="L198" s="2" t="n">
        <f aca="false">+L197+G198</f>
        <v>31234.818430096</v>
      </c>
      <c r="M198" s="2" t="n">
        <f aca="false">IF(I198=0,M197+H198,M197+I198)</f>
        <v>396602.605445268</v>
      </c>
      <c r="N198" s="2" t="n">
        <f aca="false">IF(I198=0,N197+F198+G198+H198,N197+F198+G198+I198)</f>
        <v>591757.423875363</v>
      </c>
    </row>
    <row r="199" customFormat="false" ht="12.75" hidden="false" customHeight="false" outlineLevel="0" collapsed="false">
      <c r="A199" s="1" t="n">
        <v>41608</v>
      </c>
      <c r="B199" s="0" t="n">
        <f aca="false">ROUND((A199-$B$2-210)/365,0)</f>
        <v>46</v>
      </c>
      <c r="C199" s="0" t="n">
        <f aca="false">ROUND((A199-$C$2-210)/365,0)</f>
        <v>21</v>
      </c>
      <c r="D199" s="0" t="n">
        <f aca="false">ROUND((A199-$D$2-210)/365,0)</f>
        <v>18</v>
      </c>
      <c r="E199" s="2" t="n">
        <f aca="false">E187*1.03</f>
        <v>116912.392721387</v>
      </c>
      <c r="F199" s="2" t="n">
        <f aca="false">IF(ROUND(E199*0.15/12,0)+J198&gt;10500,10500-J198,ROUND(E199*0.15/12,0))</f>
        <v>0</v>
      </c>
      <c r="G199" s="2" t="n">
        <f aca="false">IF((F199*0.5)&gt;(E199/12*0.06),E199/12*0.06*0.5,F199*0.5*0.5)</f>
        <v>0</v>
      </c>
      <c r="H199" s="2" t="n">
        <f aca="false">N198*$H$1/12</f>
        <v>5917.57423875363</v>
      </c>
      <c r="J199" s="2" t="n">
        <f aca="false">+J198+F199</f>
        <v>10500</v>
      </c>
      <c r="K199" s="2" t="n">
        <f aca="false">K198+F199</f>
        <v>163920</v>
      </c>
      <c r="L199" s="2" t="n">
        <f aca="false">+L198+G199</f>
        <v>31234.818430096</v>
      </c>
      <c r="M199" s="2" t="n">
        <f aca="false">IF(I199=0,M198+H199,M198+I199)</f>
        <v>402520.179684022</v>
      </c>
      <c r="N199" s="2" t="n">
        <f aca="false">IF(I199=0,N198+F199+G199+H199,N198+F199+G199+I199)</f>
        <v>597674.998114117</v>
      </c>
    </row>
    <row r="200" customFormat="false" ht="12.75" hidden="false" customHeight="false" outlineLevel="0" collapsed="false">
      <c r="A200" s="1" t="n">
        <v>41639</v>
      </c>
      <c r="B200" s="0" t="n">
        <f aca="false">ROUND((A200-$B$2-210)/365,0)</f>
        <v>46</v>
      </c>
      <c r="C200" s="0" t="n">
        <f aca="false">ROUND((A200-$C$2-210)/365,0)</f>
        <v>21</v>
      </c>
      <c r="D200" s="0" t="n">
        <f aca="false">ROUND((A200-$D$2-210)/365,0)</f>
        <v>18</v>
      </c>
      <c r="E200" s="2" t="n">
        <f aca="false">E188*1.03</f>
        <v>116912.392721387</v>
      </c>
      <c r="F200" s="2" t="n">
        <f aca="false">IF(ROUND(E200*0.15/12,0)+J199&gt;10500,10500-J199,ROUND(E200*0.15/12,0))</f>
        <v>0</v>
      </c>
      <c r="G200" s="2" t="n">
        <f aca="false">IF((F200*0.5)&gt;(E200/12*0.06),E200/12*0.06*0.5,F200*0.5*0.5)</f>
        <v>0</v>
      </c>
      <c r="H200" s="2" t="n">
        <f aca="false">N199*$H$1/12</f>
        <v>5976.74998114117</v>
      </c>
      <c r="J200" s="2" t="n">
        <f aca="false">+J199+F200</f>
        <v>10500</v>
      </c>
      <c r="K200" s="2" t="n">
        <f aca="false">K199+F200</f>
        <v>163920</v>
      </c>
      <c r="L200" s="2" t="n">
        <f aca="false">+L199+G200</f>
        <v>31234.818430096</v>
      </c>
      <c r="M200" s="2" t="n">
        <f aca="false">IF(I200=0,M199+H200,M199+I200)</f>
        <v>408496.929665163</v>
      </c>
      <c r="N200" s="2" t="n">
        <f aca="false">IF(I200=0,N199+F200+G200+H200,N199+F200+G200+I200)</f>
        <v>603651.748095258</v>
      </c>
    </row>
    <row r="201" customFormat="false" ht="12.75" hidden="false" customHeight="false" outlineLevel="0" collapsed="false">
      <c r="A201" s="1" t="n">
        <v>41670</v>
      </c>
      <c r="B201" s="0" t="n">
        <f aca="false">ROUND((A201-$B$2-210)/365,0)</f>
        <v>46</v>
      </c>
      <c r="C201" s="0" t="n">
        <f aca="false">ROUND((A201-$C$2-210)/365,0)</f>
        <v>21</v>
      </c>
      <c r="D201" s="0" t="n">
        <f aca="false">ROUND((A201-$D$2-210)/365,0)</f>
        <v>18</v>
      </c>
      <c r="E201" s="2" t="n">
        <f aca="false">E189*1.03</f>
        <v>116912.392721387</v>
      </c>
      <c r="F201" s="2" t="n">
        <f aca="false">IF(ROUND(E201*0.15/12,0)&gt;10500,10500-J200,ROUND(E201*0.15/12,0))</f>
        <v>1461</v>
      </c>
      <c r="G201" s="2" t="n">
        <f aca="false">IF((F201*0.5)&gt;(E201/12*0.06),E201/12*0.06*0.5,F201*0.5*0.5)</f>
        <v>292.280981803467</v>
      </c>
      <c r="H201" s="2" t="n">
        <f aca="false">N200*$H$1/12</f>
        <v>6036.51748095258</v>
      </c>
      <c r="J201" s="2" t="n">
        <f aca="false">+F201</f>
        <v>1461</v>
      </c>
      <c r="K201" s="2" t="n">
        <f aca="false">K200+F201</f>
        <v>165381</v>
      </c>
      <c r="L201" s="2" t="n">
        <f aca="false">+L200+G201</f>
        <v>31527.0994118995</v>
      </c>
      <c r="M201" s="2" t="n">
        <f aca="false">IF(I201=0,M200+H201,M200+I201)</f>
        <v>414533.447146115</v>
      </c>
      <c r="N201" s="2" t="n">
        <f aca="false">IF(I201=0,N200+F201+G201+H201,N200+F201+G201+I201)</f>
        <v>611441.546558014</v>
      </c>
    </row>
    <row r="202" customFormat="false" ht="12.75" hidden="false" customHeight="false" outlineLevel="0" collapsed="false">
      <c r="A202" s="1" t="n">
        <v>41698</v>
      </c>
      <c r="B202" s="0" t="n">
        <f aca="false">ROUND((A202-$B$2-210)/365,0)</f>
        <v>46</v>
      </c>
      <c r="C202" s="0" t="n">
        <f aca="false">ROUND((A202-$C$2-210)/365,0)</f>
        <v>21</v>
      </c>
      <c r="D202" s="0" t="n">
        <f aca="false">ROUND((A202-$D$2-210)/365,0)</f>
        <v>19</v>
      </c>
      <c r="E202" s="2" t="n">
        <f aca="false">E190*1.03</f>
        <v>120419.764503028</v>
      </c>
      <c r="F202" s="2" t="n">
        <f aca="false">IF(ROUND(E202*0.15/12,0)+J201&gt;10500,10500-J201,ROUND(E202*0.15/12,0))</f>
        <v>1505</v>
      </c>
      <c r="G202" s="2" t="n">
        <f aca="false">IF((F202*0.5)&gt;(E202/12*0.06),E202/12*0.06*0.5,F202*0.5*0.5)</f>
        <v>301.049411257571</v>
      </c>
      <c r="H202" s="2" t="n">
        <f aca="false">N201*$H$1/12</f>
        <v>6114.41546558014</v>
      </c>
      <c r="J202" s="2" t="n">
        <f aca="false">+J201+F202</f>
        <v>2966</v>
      </c>
      <c r="K202" s="2" t="n">
        <f aca="false">K201+F202</f>
        <v>166886</v>
      </c>
      <c r="L202" s="2" t="n">
        <f aca="false">+L201+G202</f>
        <v>31828.1488231571</v>
      </c>
      <c r="M202" s="2" t="n">
        <f aca="false">IF(I202=0,M201+H202,M201+I202)</f>
        <v>420647.862611696</v>
      </c>
      <c r="N202" s="2" t="n">
        <f aca="false">IF(I202=0,N201+F202+G202+H202,N201+F202+G202+I202)</f>
        <v>619362.011434852</v>
      </c>
    </row>
    <row r="203" customFormat="false" ht="12.75" hidden="false" customHeight="false" outlineLevel="0" collapsed="false">
      <c r="A203" s="1" t="n">
        <v>41729</v>
      </c>
      <c r="B203" s="0" t="n">
        <f aca="false">ROUND((A203-$B$2-210)/365,0)</f>
        <v>46</v>
      </c>
      <c r="C203" s="0" t="n">
        <f aca="false">ROUND((A203-$C$2-210)/365,0)</f>
        <v>21</v>
      </c>
      <c r="D203" s="0" t="n">
        <f aca="false">ROUND((A203-$D$2-210)/365,0)</f>
        <v>19</v>
      </c>
      <c r="E203" s="2" t="n">
        <f aca="false">E191*1.03</f>
        <v>120419.764503028</v>
      </c>
      <c r="F203" s="2" t="n">
        <f aca="false">IF(ROUND(E203*0.15/12,0)+J202&gt;10500,10500-J202,ROUND(E203*0.15/12,0))</f>
        <v>1505</v>
      </c>
      <c r="G203" s="2" t="n">
        <f aca="false">IF((F203*0.5)&gt;(E203/12*0.06),E203/12*0.06*0.5,F203*0.5*0.5)</f>
        <v>301.049411257571</v>
      </c>
      <c r="H203" s="2" t="n">
        <f aca="false">N202*$H$1/12</f>
        <v>6193.62011434852</v>
      </c>
      <c r="J203" s="2" t="n">
        <f aca="false">+J202+F203</f>
        <v>4471</v>
      </c>
      <c r="K203" s="2" t="n">
        <f aca="false">K202+F203</f>
        <v>168391</v>
      </c>
      <c r="L203" s="2" t="n">
        <f aca="false">+L202+G203</f>
        <v>32129.1982344146</v>
      </c>
      <c r="M203" s="2" t="n">
        <f aca="false">IF(I203=0,M202+H203,M202+I203)</f>
        <v>426841.482726044</v>
      </c>
      <c r="N203" s="2" t="n">
        <f aca="false">IF(I203=0,N202+F203+G203+H203,N202+F203+G203+I203)</f>
        <v>627361.680960458</v>
      </c>
    </row>
    <row r="204" customFormat="false" ht="12.75" hidden="false" customHeight="false" outlineLevel="0" collapsed="false">
      <c r="A204" s="1" t="n">
        <v>41759</v>
      </c>
      <c r="B204" s="0" t="n">
        <f aca="false">ROUND((A204-$B$2-210)/365,0)</f>
        <v>47</v>
      </c>
      <c r="C204" s="0" t="n">
        <f aca="false">ROUND((A204-$C$2-210)/365,0)</f>
        <v>22</v>
      </c>
      <c r="D204" s="0" t="n">
        <f aca="false">ROUND((A204-$D$2-210)/365,0)</f>
        <v>19</v>
      </c>
      <c r="E204" s="2" t="n">
        <f aca="false">E192*1.03</f>
        <v>120419.764503028</v>
      </c>
      <c r="F204" s="2" t="n">
        <f aca="false">IF(ROUND(E204*0.15/12,0)+J203&gt;10500,10500-J203,ROUND(E204*0.15/12,0))</f>
        <v>1505</v>
      </c>
      <c r="G204" s="2" t="n">
        <f aca="false">IF((F204*0.5)&gt;(E204/12*0.06),E204/12*0.06*0.5,F204*0.5*0.5)</f>
        <v>301.049411257571</v>
      </c>
      <c r="H204" s="2" t="n">
        <f aca="false">N203*$H$1/12</f>
        <v>6273.61680960458</v>
      </c>
      <c r="J204" s="2" t="n">
        <f aca="false">+J203+F204</f>
        <v>5976</v>
      </c>
      <c r="K204" s="2" t="n">
        <f aca="false">K203+F204</f>
        <v>169896</v>
      </c>
      <c r="L204" s="2" t="n">
        <f aca="false">+L203+G204</f>
        <v>32430.2476456722</v>
      </c>
      <c r="M204" s="2" t="n">
        <f aca="false">IF(I204=0,M203+H204,M203+I204)</f>
        <v>433115.099535649</v>
      </c>
      <c r="N204" s="2" t="n">
        <f aca="false">IF(I204=0,N203+F204+G204+H204,N203+F204+G204+I204)</f>
        <v>635441.34718132</v>
      </c>
    </row>
    <row r="205" customFormat="false" ht="12.75" hidden="false" customHeight="false" outlineLevel="0" collapsed="false">
      <c r="A205" s="1" t="n">
        <v>41790</v>
      </c>
      <c r="B205" s="0" t="n">
        <f aca="false">ROUND((A205-$B$2-210)/365,0)</f>
        <v>47</v>
      </c>
      <c r="C205" s="0" t="n">
        <f aca="false">ROUND((A205-$C$2-210)/365,0)</f>
        <v>22</v>
      </c>
      <c r="D205" s="0" t="n">
        <f aca="false">ROUND((A205-$D$2-210)/365,0)</f>
        <v>19</v>
      </c>
      <c r="E205" s="2" t="n">
        <f aca="false">E193*1.03</f>
        <v>120419.764503028</v>
      </c>
      <c r="F205" s="2" t="n">
        <f aca="false">IF(ROUND(E205*0.15/12,0)+J204&gt;10500,10500-J204,ROUND(E205*0.15/12,0))</f>
        <v>1505</v>
      </c>
      <c r="G205" s="2" t="n">
        <f aca="false">IF((F205*0.5)&gt;(E205/12*0.06),E205/12*0.06*0.5,F205*0.5*0.5)</f>
        <v>301.049411257571</v>
      </c>
      <c r="H205" s="2" t="n">
        <f aca="false">N204*$H$1/12</f>
        <v>6354.4134718132</v>
      </c>
      <c r="J205" s="2" t="n">
        <f aca="false">+J204+F205</f>
        <v>7481</v>
      </c>
      <c r="K205" s="2" t="n">
        <f aca="false">K204+F205</f>
        <v>171401</v>
      </c>
      <c r="L205" s="2" t="n">
        <f aca="false">+L204+G205</f>
        <v>32731.2970569298</v>
      </c>
      <c r="M205" s="2" t="n">
        <f aca="false">IF(I205=0,M204+H205,M204+I205)</f>
        <v>439469.513007462</v>
      </c>
      <c r="N205" s="2" t="n">
        <f aca="false">IF(I205=0,N204+F205+G205+H205,N204+F205+G205+I205)</f>
        <v>643601.810064391</v>
      </c>
    </row>
    <row r="206" customFormat="false" ht="12.75" hidden="false" customHeight="false" outlineLevel="0" collapsed="false">
      <c r="A206" s="1" t="n">
        <v>41820</v>
      </c>
      <c r="B206" s="0" t="n">
        <f aca="false">ROUND((A206-$B$2-210)/365,0)</f>
        <v>47</v>
      </c>
      <c r="C206" s="0" t="n">
        <f aca="false">ROUND((A206-$C$2-210)/365,0)</f>
        <v>22</v>
      </c>
      <c r="D206" s="0" t="n">
        <f aca="false">ROUND((A206-$D$2-210)/365,0)</f>
        <v>19</v>
      </c>
      <c r="E206" s="2" t="n">
        <f aca="false">E194*1.03</f>
        <v>120419.764503028</v>
      </c>
      <c r="F206" s="2" t="n">
        <f aca="false">IF(ROUND(E206*0.15/12,0)+J205&gt;10500,10500-J205,ROUND(E206*0.15/12,0))</f>
        <v>1505</v>
      </c>
      <c r="G206" s="2" t="n">
        <f aca="false">IF((F206*0.5)&gt;(E206/12*0.06),E206/12*0.06*0.5,F206*0.5*0.5)</f>
        <v>301.049411257571</v>
      </c>
      <c r="H206" s="2" t="n">
        <f aca="false">N205*$H$1/12</f>
        <v>6436.01810064391</v>
      </c>
      <c r="J206" s="2" t="n">
        <f aca="false">+J205+F206</f>
        <v>8986</v>
      </c>
      <c r="K206" s="2" t="n">
        <f aca="false">K205+F206</f>
        <v>172906</v>
      </c>
      <c r="L206" s="2" t="n">
        <f aca="false">+L205+G206</f>
        <v>33032.3464681874</v>
      </c>
      <c r="M206" s="2" t="n">
        <f aca="false">IF(I206=0,M205+H206,M205+I206)</f>
        <v>445905.531108106</v>
      </c>
      <c r="N206" s="2" t="n">
        <f aca="false">IF(I206=0,N205+F206+G206+H206,N205+F206+G206+I206)</f>
        <v>651843.877576292</v>
      </c>
    </row>
    <row r="207" customFormat="false" ht="12.75" hidden="false" customHeight="false" outlineLevel="0" collapsed="false">
      <c r="A207" s="1" t="n">
        <v>41851</v>
      </c>
      <c r="B207" s="0" t="n">
        <f aca="false">ROUND((A207-$B$2-210)/365,0)</f>
        <v>47</v>
      </c>
      <c r="C207" s="0" t="n">
        <f aca="false">ROUND((A207-$C$2-210)/365,0)</f>
        <v>22</v>
      </c>
      <c r="D207" s="0" t="n">
        <f aca="false">ROUND((A207-$D$2-210)/365,0)</f>
        <v>19</v>
      </c>
      <c r="E207" s="2" t="n">
        <f aca="false">E195*1.03</f>
        <v>120419.764503028</v>
      </c>
      <c r="F207" s="2" t="n">
        <f aca="false">IF(ROUND(E207*0.15/12,0)+J206&gt;10500,10500-J206,ROUND(E207*0.15/12,0))</f>
        <v>1505</v>
      </c>
      <c r="G207" s="2" t="n">
        <f aca="false">IF((F207*0.5)&gt;(E207/12*0.06),E207/12*0.06*0.5,F207*0.5*0.5)</f>
        <v>301.049411257571</v>
      </c>
      <c r="H207" s="2" t="n">
        <f aca="false">N206*$H$1/12</f>
        <v>6518.43877576292</v>
      </c>
      <c r="J207" s="2" t="n">
        <f aca="false">+J206+F207</f>
        <v>10491</v>
      </c>
      <c r="K207" s="2" t="n">
        <f aca="false">K206+F207</f>
        <v>174411</v>
      </c>
      <c r="L207" s="2" t="n">
        <f aca="false">+L206+G207</f>
        <v>33333.3958794449</v>
      </c>
      <c r="M207" s="2" t="n">
        <f aca="false">IF(I207=0,M206+H207,M206+I207)</f>
        <v>452423.969883869</v>
      </c>
      <c r="N207" s="2" t="n">
        <f aca="false">IF(I207=0,N206+F207+G207+H207,N206+F207+G207+I207)</f>
        <v>660168.365763313</v>
      </c>
    </row>
    <row r="208" customFormat="false" ht="12.75" hidden="false" customHeight="false" outlineLevel="0" collapsed="false">
      <c r="A208" s="1" t="n">
        <v>41882</v>
      </c>
      <c r="B208" s="0" t="n">
        <f aca="false">ROUND((A208-$B$2-210)/365,0)</f>
        <v>47</v>
      </c>
      <c r="C208" s="0" t="n">
        <f aca="false">ROUND((A208-$C$2-210)/365,0)</f>
        <v>22</v>
      </c>
      <c r="D208" s="0" t="n">
        <f aca="false">ROUND((A208-$D$2-210)/365,0)</f>
        <v>19</v>
      </c>
      <c r="E208" s="2" t="n">
        <f aca="false">E196*1.03</f>
        <v>120419.764503028</v>
      </c>
      <c r="F208" s="2" t="n">
        <f aca="false">IF(ROUND(E208*0.15/12,0)+J207&gt;10500,10500-J207,ROUND(E208*0.15/12,0))</f>
        <v>9</v>
      </c>
      <c r="G208" s="2" t="n">
        <f aca="false">IF((F208*0.5)&gt;(E208/12*0.06),E208/12*0.06*0.5,F208*0.5*0.5)</f>
        <v>2.25</v>
      </c>
      <c r="H208" s="2" t="n">
        <f aca="false">N207*$H$1/12</f>
        <v>6601.68365763313</v>
      </c>
      <c r="J208" s="2" t="n">
        <f aca="false">+J207+F208</f>
        <v>10500</v>
      </c>
      <c r="K208" s="2" t="n">
        <f aca="false">K207+F208</f>
        <v>174420</v>
      </c>
      <c r="L208" s="2" t="n">
        <f aca="false">+L207+G208</f>
        <v>33335.6458794449</v>
      </c>
      <c r="M208" s="2" t="n">
        <f aca="false">IF(I208=0,M207+H208,M207+I208)</f>
        <v>459025.653541502</v>
      </c>
      <c r="N208" s="2" t="n">
        <f aca="false">IF(I208=0,N207+F208+G208+H208,N207+F208+G208+I208)</f>
        <v>666781.299420946</v>
      </c>
    </row>
    <row r="209" customFormat="false" ht="12.75" hidden="false" customHeight="false" outlineLevel="0" collapsed="false">
      <c r="A209" s="1" t="n">
        <v>41912</v>
      </c>
      <c r="B209" s="0" t="n">
        <f aca="false">ROUND((A209-$B$2-210)/365,0)</f>
        <v>47</v>
      </c>
      <c r="C209" s="0" t="n">
        <f aca="false">ROUND((A209-$C$2-210)/365,0)</f>
        <v>22</v>
      </c>
      <c r="D209" s="0" t="n">
        <f aca="false">ROUND((A209-$D$2-210)/365,0)</f>
        <v>19</v>
      </c>
      <c r="E209" s="2" t="n">
        <f aca="false">E197*1.03</f>
        <v>120419.764503028</v>
      </c>
      <c r="F209" s="2" t="n">
        <f aca="false">IF(ROUND(E209*0.15/12,0)+J208&gt;10500,10500-J208,ROUND(E209*0.15/12,0))</f>
        <v>0</v>
      </c>
      <c r="G209" s="2" t="n">
        <f aca="false">IF((F209*0.5)&gt;(E209/12*0.06),E209/12*0.06*0.5,F209*0.5*0.5)</f>
        <v>0</v>
      </c>
      <c r="H209" s="2" t="n">
        <f aca="false">N208*$H$1/12</f>
        <v>6667.81299420946</v>
      </c>
      <c r="J209" s="2" t="n">
        <f aca="false">+J208+F209</f>
        <v>10500</v>
      </c>
      <c r="K209" s="2" t="n">
        <f aca="false">K208+F209</f>
        <v>174420</v>
      </c>
      <c r="L209" s="2" t="n">
        <f aca="false">+L208+G209</f>
        <v>33335.6458794449</v>
      </c>
      <c r="M209" s="2" t="n">
        <f aca="false">IF(I209=0,M208+H209,M208+I209)</f>
        <v>465693.466535711</v>
      </c>
      <c r="N209" s="2" t="n">
        <f aca="false">IF(I209=0,N208+F209+G209+H209,N208+F209+G209+I209)</f>
        <v>673449.112415155</v>
      </c>
    </row>
    <row r="210" customFormat="false" ht="12.75" hidden="false" customHeight="false" outlineLevel="0" collapsed="false">
      <c r="A210" s="1" t="n">
        <v>41943</v>
      </c>
      <c r="B210" s="0" t="n">
        <f aca="false">ROUND((A210-$B$2-210)/365,0)</f>
        <v>47</v>
      </c>
      <c r="C210" s="0" t="n">
        <f aca="false">ROUND((A210-$C$2-210)/365,0)</f>
        <v>22</v>
      </c>
      <c r="D210" s="0" t="n">
        <f aca="false">ROUND((A210-$D$2-210)/365,0)</f>
        <v>19</v>
      </c>
      <c r="E210" s="2" t="n">
        <f aca="false">E198*1.03</f>
        <v>120419.764503028</v>
      </c>
      <c r="F210" s="2" t="n">
        <f aca="false">IF(ROUND(E210*0.15/12,0)+J209&gt;10500,10500-J209,ROUND(E210*0.15/12,0))</f>
        <v>0</v>
      </c>
      <c r="G210" s="2" t="n">
        <f aca="false">IF((F210*0.5)&gt;(E210/12*0.06),E210/12*0.06*0.5,F210*0.5*0.5)</f>
        <v>0</v>
      </c>
      <c r="H210" s="2" t="n">
        <f aca="false">N209*$H$1/12</f>
        <v>6734.49112415155</v>
      </c>
      <c r="J210" s="2" t="n">
        <f aca="false">+J209+F210</f>
        <v>10500</v>
      </c>
      <c r="K210" s="2" t="n">
        <f aca="false">K209+F210</f>
        <v>174420</v>
      </c>
      <c r="L210" s="2" t="n">
        <f aca="false">+L209+G210</f>
        <v>33335.6458794449</v>
      </c>
      <c r="M210" s="2" t="n">
        <f aca="false">IF(I210=0,M209+H210,M209+I210)</f>
        <v>472427.957659863</v>
      </c>
      <c r="N210" s="2" t="n">
        <f aca="false">IF(I210=0,N209+F210+G210+H210,N209+F210+G210+I210)</f>
        <v>680183.603539307</v>
      </c>
    </row>
    <row r="211" customFormat="false" ht="12.75" hidden="false" customHeight="false" outlineLevel="0" collapsed="false">
      <c r="A211" s="1" t="n">
        <v>41973</v>
      </c>
      <c r="B211" s="0" t="n">
        <f aca="false">ROUND((A211-$B$2-210)/365,0)</f>
        <v>47</v>
      </c>
      <c r="C211" s="0" t="n">
        <f aca="false">ROUND((A211-$C$2-210)/365,0)</f>
        <v>22</v>
      </c>
      <c r="D211" s="0" t="n">
        <f aca="false">ROUND((A211-$D$2-210)/365,0)</f>
        <v>19</v>
      </c>
      <c r="E211" s="2" t="n">
        <f aca="false">E199*1.03</f>
        <v>120419.764503028</v>
      </c>
      <c r="F211" s="2" t="n">
        <f aca="false">IF(ROUND(E211*0.15/12,0)+J210&gt;10500,10500-J210,ROUND(E211*0.15/12,0))</f>
        <v>0</v>
      </c>
      <c r="G211" s="2" t="n">
        <f aca="false">IF((F211*0.5)&gt;(E211/12*0.06),E211/12*0.06*0.5,F211*0.5*0.5)</f>
        <v>0</v>
      </c>
      <c r="H211" s="2" t="n">
        <f aca="false">N210*$H$1/12</f>
        <v>6801.83603539307</v>
      </c>
      <c r="J211" s="2" t="n">
        <f aca="false">+J210+F211</f>
        <v>10500</v>
      </c>
      <c r="K211" s="2" t="n">
        <f aca="false">K210+F211</f>
        <v>174420</v>
      </c>
      <c r="L211" s="2" t="n">
        <f aca="false">+L210+G211</f>
        <v>33335.6458794449</v>
      </c>
      <c r="M211" s="2" t="n">
        <f aca="false">IF(I211=0,M210+H211,M210+I211)</f>
        <v>479229.793695256</v>
      </c>
      <c r="N211" s="2" t="n">
        <f aca="false">IF(I211=0,N210+F211+G211+H211,N210+F211+G211+I211)</f>
        <v>686985.4395747</v>
      </c>
    </row>
    <row r="212" customFormat="false" ht="12.75" hidden="false" customHeight="false" outlineLevel="0" collapsed="false">
      <c r="A212" s="1" t="n">
        <v>42004</v>
      </c>
      <c r="B212" s="0" t="n">
        <f aca="false">ROUND((A212-$B$2-210)/365,0)</f>
        <v>47</v>
      </c>
      <c r="C212" s="0" t="n">
        <f aca="false">ROUND((A212-$C$2-210)/365,0)</f>
        <v>22</v>
      </c>
      <c r="D212" s="0" t="n">
        <f aca="false">ROUND((A212-$D$2-210)/365,0)</f>
        <v>19</v>
      </c>
      <c r="E212" s="2" t="n">
        <f aca="false">E200*1.03</f>
        <v>120419.764503028</v>
      </c>
      <c r="F212" s="2" t="n">
        <f aca="false">IF(ROUND(E212*0.15/12,0)+J211&gt;10500,10500-J211,ROUND(E212*0.15/12,0))</f>
        <v>0</v>
      </c>
      <c r="G212" s="2" t="n">
        <f aca="false">IF((F212*0.5)&gt;(E212/12*0.06),E212/12*0.06*0.5,F212*0.5*0.5)</f>
        <v>0</v>
      </c>
      <c r="H212" s="2" t="n">
        <f aca="false">N211*$H$1/12</f>
        <v>6869.854395747</v>
      </c>
      <c r="J212" s="2" t="n">
        <f aca="false">+J211+F212</f>
        <v>10500</v>
      </c>
      <c r="K212" s="2" t="n">
        <f aca="false">K211+F212</f>
        <v>174420</v>
      </c>
      <c r="L212" s="2" t="n">
        <f aca="false">+L211+G212</f>
        <v>33335.6458794449</v>
      </c>
      <c r="M212" s="2" t="n">
        <f aca="false">IF(I212=0,M211+H212,M211+I212)</f>
        <v>486099.648091003</v>
      </c>
      <c r="N212" s="2" t="n">
        <f aca="false">IF(I212=0,N211+F212+G212+H212,N211+F212+G212+I212)</f>
        <v>693855.293970447</v>
      </c>
    </row>
    <row r="213" customFormat="false" ht="12.75" hidden="false" customHeight="false" outlineLevel="0" collapsed="false">
      <c r="A213" s="1" t="n">
        <v>42035</v>
      </c>
      <c r="B213" s="0" t="n">
        <f aca="false">ROUND((A213-$B$2-210)/365,0)</f>
        <v>47</v>
      </c>
      <c r="C213" s="0" t="n">
        <f aca="false">ROUND((A213-$C$2-210)/365,0)</f>
        <v>22</v>
      </c>
      <c r="D213" s="0" t="n">
        <f aca="false">ROUND((A213-$D$2-210)/365,0)</f>
        <v>19</v>
      </c>
      <c r="E213" s="2" t="n">
        <f aca="false">E201*1.03</f>
        <v>120419.764503028</v>
      </c>
      <c r="F213" s="2" t="n">
        <f aca="false">IF(ROUND(E213*0.15/12,0)&gt;10500,10500-J212,ROUND(E213*0.15/12,0))</f>
        <v>1505</v>
      </c>
      <c r="G213" s="2" t="n">
        <f aca="false">IF((F213*0.5)&gt;(E213/12*0.06),E213/12*0.06*0.5,F213*0.5*0.5)</f>
        <v>301.049411257571</v>
      </c>
      <c r="H213" s="2" t="n">
        <f aca="false">N212*$H$1/12</f>
        <v>6938.55293970447</v>
      </c>
      <c r="J213" s="2" t="n">
        <f aca="false">+F213</f>
        <v>1505</v>
      </c>
      <c r="K213" s="2" t="n">
        <f aca="false">K212+F213</f>
        <v>175925</v>
      </c>
      <c r="L213" s="2" t="n">
        <f aca="false">+L212+G213</f>
        <v>33636.6952907025</v>
      </c>
      <c r="M213" s="2" t="n">
        <f aca="false">IF(I213=0,M212+H213,M212+I213)</f>
        <v>493038.201030707</v>
      </c>
      <c r="N213" s="2" t="n">
        <f aca="false">IF(I213=0,N212+F213+G213+H213,N212+F213+G213+I213)</f>
        <v>702599.896321409</v>
      </c>
    </row>
    <row r="214" customFormat="false" ht="12.75" hidden="false" customHeight="false" outlineLevel="0" collapsed="false">
      <c r="A214" s="1" t="n">
        <v>42063</v>
      </c>
      <c r="B214" s="0" t="n">
        <f aca="false">ROUND((A214-$B$2-210)/365,0)</f>
        <v>47</v>
      </c>
      <c r="C214" s="0" t="n">
        <f aca="false">ROUND((A214-$C$2-210)/365,0)</f>
        <v>22</v>
      </c>
      <c r="D214" s="0" t="n">
        <f aca="false">ROUND((A214-$D$2-210)/365,0)</f>
        <v>20</v>
      </c>
      <c r="E214" s="2" t="n">
        <f aca="false">E202*1.03</f>
        <v>124032.357438119</v>
      </c>
      <c r="F214" s="2" t="n">
        <f aca="false">IF(ROUND(E214*0.15/12,0)+J213&gt;10500,10500-J213,ROUND(E214*0.15/12,0))</f>
        <v>1550</v>
      </c>
      <c r="G214" s="2" t="n">
        <f aca="false">IF((F214*0.5)&gt;(E214/12*0.06),E214/12*0.06*0.5,F214*0.5*0.5)</f>
        <v>310.080893595298</v>
      </c>
      <c r="H214" s="2" t="n">
        <f aca="false">N213*$H$1/12</f>
        <v>7025.99896321409</v>
      </c>
      <c r="J214" s="2" t="n">
        <f aca="false">+J213+F214</f>
        <v>3055</v>
      </c>
      <c r="K214" s="2" t="n">
        <f aca="false">K213+F214</f>
        <v>177475</v>
      </c>
      <c r="L214" s="2" t="n">
        <f aca="false">+L213+G214</f>
        <v>33946.7761842978</v>
      </c>
      <c r="M214" s="2" t="n">
        <f aca="false">IF(I214=0,M213+H214,M213+I214)</f>
        <v>500064.199993921</v>
      </c>
      <c r="N214" s="2" t="n">
        <f aca="false">IF(I214=0,N213+F214+G214+H214,N213+F214+G214+I214)</f>
        <v>711485.976178219</v>
      </c>
    </row>
    <row r="215" customFormat="false" ht="12.75" hidden="false" customHeight="false" outlineLevel="0" collapsed="false">
      <c r="A215" s="1" t="n">
        <v>42094</v>
      </c>
      <c r="B215" s="0" t="n">
        <f aca="false">ROUND((A215-$B$2-210)/365,0)</f>
        <v>47</v>
      </c>
      <c r="C215" s="0" t="n">
        <f aca="false">ROUND((A215-$C$2-210)/365,0)</f>
        <v>22</v>
      </c>
      <c r="D215" s="0" t="n">
        <f aca="false">ROUND((A215-$D$2-210)/365,0)</f>
        <v>20</v>
      </c>
      <c r="E215" s="2" t="n">
        <f aca="false">E203*1.03</f>
        <v>124032.357438119</v>
      </c>
      <c r="F215" s="2" t="n">
        <f aca="false">IF(ROUND(E215*0.15/12,0)+J214&gt;10500,10500-J214,ROUND(E215*0.15/12,0))</f>
        <v>1550</v>
      </c>
      <c r="G215" s="2" t="n">
        <f aca="false">IF((F215*0.5)&gt;(E215/12*0.06),E215/12*0.06*0.5,F215*0.5*0.5)</f>
        <v>310.080893595298</v>
      </c>
      <c r="H215" s="2" t="n">
        <f aca="false">N214*$H$1/12</f>
        <v>7114.85976178218</v>
      </c>
      <c r="J215" s="2" t="n">
        <f aca="false">+J214+F215</f>
        <v>4605</v>
      </c>
      <c r="K215" s="2" t="n">
        <f aca="false">K214+F215</f>
        <v>179025</v>
      </c>
      <c r="L215" s="2" t="n">
        <f aca="false">+L214+G215</f>
        <v>34256.8570778931</v>
      </c>
      <c r="M215" s="2" t="n">
        <f aca="false">IF(I215=0,M214+H215,M214+I215)</f>
        <v>507179.059755704</v>
      </c>
      <c r="N215" s="2" t="n">
        <f aca="false">IF(I215=0,N214+F215+G215+H215,N214+F215+G215+I215)</f>
        <v>720460.916833596</v>
      </c>
    </row>
    <row r="216" customFormat="false" ht="12.75" hidden="false" customHeight="false" outlineLevel="0" collapsed="false">
      <c r="A216" s="1" t="n">
        <v>42124</v>
      </c>
      <c r="B216" s="0" t="n">
        <f aca="false">ROUND((A216-$B$2-210)/365,0)</f>
        <v>48</v>
      </c>
      <c r="C216" s="0" t="n">
        <f aca="false">ROUND((A216-$C$2-210)/365,0)</f>
        <v>23</v>
      </c>
      <c r="D216" s="0" t="n">
        <f aca="false">ROUND((A216-$D$2-210)/365,0)</f>
        <v>20</v>
      </c>
      <c r="E216" s="2" t="n">
        <f aca="false">E204*1.03</f>
        <v>124032.357438119</v>
      </c>
      <c r="F216" s="2" t="n">
        <f aca="false">IF(ROUND(E216*0.15/12,0)+J215&gt;10500,10500-J215,ROUND(E216*0.15/12,0))</f>
        <v>1550</v>
      </c>
      <c r="G216" s="2" t="n">
        <f aca="false">IF((F216*0.5)&gt;(E216/12*0.06),E216/12*0.06*0.5,F216*0.5*0.5)</f>
        <v>310.080893595298</v>
      </c>
      <c r="H216" s="2" t="n">
        <f aca="false">N215*$H$1/12</f>
        <v>7204.60916833596</v>
      </c>
      <c r="J216" s="2" t="n">
        <f aca="false">+J215+F216</f>
        <v>6155</v>
      </c>
      <c r="K216" s="2" t="n">
        <f aca="false">K215+F216</f>
        <v>180575</v>
      </c>
      <c r="L216" s="2" t="n">
        <f aca="false">+L215+G216</f>
        <v>34566.9379714884</v>
      </c>
      <c r="M216" s="2" t="n">
        <f aca="false">IF(I216=0,M215+H216,M215+I216)</f>
        <v>514383.66892404</v>
      </c>
      <c r="N216" s="2" t="n">
        <f aca="false">IF(I216=0,N215+F216+G216+H216,N215+F216+G216+I216)</f>
        <v>729525.606895527</v>
      </c>
    </row>
    <row r="217" customFormat="false" ht="12.75" hidden="false" customHeight="false" outlineLevel="0" collapsed="false">
      <c r="A217" s="1" t="n">
        <v>42155</v>
      </c>
      <c r="B217" s="0" t="n">
        <f aca="false">ROUND((A217-$B$2-210)/365,0)</f>
        <v>48</v>
      </c>
      <c r="C217" s="0" t="n">
        <f aca="false">ROUND((A217-$C$2-210)/365,0)</f>
        <v>23</v>
      </c>
      <c r="D217" s="0" t="n">
        <f aca="false">ROUND((A217-$D$2-210)/365,0)</f>
        <v>20</v>
      </c>
      <c r="E217" s="2" t="n">
        <f aca="false">E205*1.03</f>
        <v>124032.357438119</v>
      </c>
      <c r="F217" s="2" t="n">
        <f aca="false">IF(ROUND(E217*0.15/12,0)+J216&gt;10500,10500-J216,ROUND(E217*0.15/12,0))</f>
        <v>1550</v>
      </c>
      <c r="G217" s="2" t="n">
        <f aca="false">IF((F217*0.5)&gt;(E217/12*0.06),E217/12*0.06*0.5,F217*0.5*0.5)</f>
        <v>310.080893595298</v>
      </c>
      <c r="H217" s="2" t="n">
        <f aca="false">N216*$H$1/12</f>
        <v>7295.25606895527</v>
      </c>
      <c r="J217" s="2" t="n">
        <f aca="false">+J216+F217</f>
        <v>7705</v>
      </c>
      <c r="K217" s="2" t="n">
        <f aca="false">K216+F217</f>
        <v>182125</v>
      </c>
      <c r="L217" s="2" t="n">
        <f aca="false">+L216+G217</f>
        <v>34877.0188650837</v>
      </c>
      <c r="M217" s="2" t="n">
        <f aca="false">IF(I217=0,M216+H217,M216+I217)</f>
        <v>521678.924992995</v>
      </c>
      <c r="N217" s="2" t="n">
        <f aca="false">IF(I217=0,N216+F217+G217+H217,N216+F217+G217+I217)</f>
        <v>738680.943858078</v>
      </c>
    </row>
    <row r="218" customFormat="false" ht="12.75" hidden="false" customHeight="false" outlineLevel="0" collapsed="false">
      <c r="A218" s="1" t="n">
        <v>42185</v>
      </c>
      <c r="B218" s="0" t="n">
        <f aca="false">ROUND((A218-$B$2-210)/365,0)</f>
        <v>48</v>
      </c>
      <c r="C218" s="0" t="n">
        <f aca="false">ROUND((A218-$C$2-210)/365,0)</f>
        <v>23</v>
      </c>
      <c r="D218" s="0" t="n">
        <f aca="false">ROUND((A218-$D$2-210)/365,0)</f>
        <v>20</v>
      </c>
      <c r="E218" s="2" t="n">
        <f aca="false">E206*1.03</f>
        <v>124032.357438119</v>
      </c>
      <c r="F218" s="2" t="n">
        <f aca="false">IF(ROUND(E218*0.15/12,0)+J217&gt;10500,10500-J217,ROUND(E218*0.15/12,0))</f>
        <v>1550</v>
      </c>
      <c r="G218" s="2" t="n">
        <f aca="false">IF((F218*0.5)&gt;(E218/12*0.06),E218/12*0.06*0.5,F218*0.5*0.5)</f>
        <v>310.080893595298</v>
      </c>
      <c r="H218" s="2" t="n">
        <f aca="false">N217*$H$1/12</f>
        <v>7386.80943858078</v>
      </c>
      <c r="J218" s="2" t="n">
        <f aca="false">+J217+F218</f>
        <v>9255</v>
      </c>
      <c r="K218" s="2" t="n">
        <f aca="false">K217+F218</f>
        <v>183675</v>
      </c>
      <c r="L218" s="2" t="n">
        <f aca="false">+L217+G218</f>
        <v>35187.099758679</v>
      </c>
      <c r="M218" s="2" t="n">
        <f aca="false">IF(I218=0,M217+H218,M217+I218)</f>
        <v>529065.734431576</v>
      </c>
      <c r="N218" s="2" t="n">
        <f aca="false">IF(I218=0,N217+F218+G218+H218,N217+F218+G218+I218)</f>
        <v>747927.834190254</v>
      </c>
    </row>
    <row r="219" customFormat="false" ht="12.75" hidden="false" customHeight="false" outlineLevel="0" collapsed="false">
      <c r="A219" s="1" t="n">
        <v>42216</v>
      </c>
      <c r="B219" s="0" t="n">
        <f aca="false">ROUND((A219-$B$2-210)/365,0)</f>
        <v>48</v>
      </c>
      <c r="C219" s="0" t="n">
        <f aca="false">ROUND((A219-$C$2-210)/365,0)</f>
        <v>23</v>
      </c>
      <c r="D219" s="0" t="n">
        <f aca="false">ROUND((A219-$D$2-210)/365,0)</f>
        <v>20</v>
      </c>
      <c r="E219" s="2" t="n">
        <f aca="false">E207*1.03</f>
        <v>124032.357438119</v>
      </c>
      <c r="F219" s="2" t="n">
        <f aca="false">IF(ROUND(E219*0.15/12,0)+J218&gt;10500,10500-J218,ROUND(E219*0.15/12,0))</f>
        <v>1245</v>
      </c>
      <c r="G219" s="2" t="n">
        <f aca="false">IF((F219*0.5)&gt;(E219/12*0.06),E219/12*0.06*0.5,F219*0.5*0.5)</f>
        <v>310.080893595298</v>
      </c>
      <c r="H219" s="2" t="n">
        <f aca="false">N218*$H$1/12</f>
        <v>7479.27834190254</v>
      </c>
      <c r="J219" s="2" t="n">
        <f aca="false">+J218+F219</f>
        <v>10500</v>
      </c>
      <c r="K219" s="2" t="n">
        <f aca="false">K218+F219</f>
        <v>184920</v>
      </c>
      <c r="L219" s="2" t="n">
        <f aca="false">+L218+G219</f>
        <v>35497.1806522743</v>
      </c>
      <c r="M219" s="2" t="n">
        <f aca="false">IF(I219=0,M218+H219,M218+I219)</f>
        <v>536545.012773478</v>
      </c>
      <c r="N219" s="2" t="n">
        <f aca="false">IF(I219=0,N218+F219+G219+H219,N218+F219+G219+I219)</f>
        <v>756962.193425752</v>
      </c>
    </row>
    <row r="220" customFormat="false" ht="12.75" hidden="false" customHeight="false" outlineLevel="0" collapsed="false">
      <c r="A220" s="1" t="n">
        <v>42247</v>
      </c>
      <c r="B220" s="0" t="n">
        <f aca="false">ROUND((A220-$B$2-210)/365,0)</f>
        <v>48</v>
      </c>
      <c r="C220" s="0" t="n">
        <f aca="false">ROUND((A220-$C$2-210)/365,0)</f>
        <v>23</v>
      </c>
      <c r="D220" s="0" t="n">
        <f aca="false">ROUND((A220-$D$2-210)/365,0)</f>
        <v>20</v>
      </c>
      <c r="E220" s="2" t="n">
        <f aca="false">E208*1.03</f>
        <v>124032.357438119</v>
      </c>
      <c r="F220" s="2" t="n">
        <f aca="false">IF(ROUND(E220*0.15/12,0)+J219&gt;10500,10500-J219,ROUND(E220*0.15/12,0))</f>
        <v>0</v>
      </c>
      <c r="G220" s="2" t="n">
        <f aca="false">IF((F220*0.5)&gt;(E220/12*0.06),E220/12*0.06*0.5,F220*0.5*0.5)</f>
        <v>0</v>
      </c>
      <c r="H220" s="2" t="n">
        <f aca="false">N219*$H$1/12</f>
        <v>7569.62193425752</v>
      </c>
      <c r="J220" s="2" t="n">
        <f aca="false">+J219+F220</f>
        <v>10500</v>
      </c>
      <c r="K220" s="2" t="n">
        <f aca="false">K219+F220</f>
        <v>184920</v>
      </c>
      <c r="L220" s="2" t="n">
        <f aca="false">+L219+G220</f>
        <v>35497.1806522743</v>
      </c>
      <c r="M220" s="2" t="n">
        <f aca="false">IF(I220=0,M219+H220,M219+I220)</f>
        <v>544114.634707736</v>
      </c>
      <c r="N220" s="2" t="n">
        <f aca="false">IF(I220=0,N219+F220+G220+H220,N219+F220+G220+I220)</f>
        <v>764531.81536001</v>
      </c>
    </row>
    <row r="221" customFormat="false" ht="12.75" hidden="false" customHeight="false" outlineLevel="0" collapsed="false">
      <c r="A221" s="1" t="n">
        <v>42277</v>
      </c>
      <c r="B221" s="0" t="n">
        <f aca="false">ROUND((A221-$B$2-210)/365,0)</f>
        <v>48</v>
      </c>
      <c r="C221" s="0" t="n">
        <f aca="false">ROUND((A221-$C$2-210)/365,0)</f>
        <v>23</v>
      </c>
      <c r="D221" s="0" t="n">
        <f aca="false">ROUND((A221-$D$2-210)/365,0)</f>
        <v>20</v>
      </c>
      <c r="E221" s="2" t="n">
        <f aca="false">E209*1.03</f>
        <v>124032.357438119</v>
      </c>
      <c r="F221" s="2" t="n">
        <f aca="false">IF(ROUND(E221*0.15/12,0)+J220&gt;10500,10500-J220,ROUND(E221*0.15/12,0))</f>
        <v>0</v>
      </c>
      <c r="G221" s="2" t="n">
        <f aca="false">IF((F221*0.5)&gt;(E221/12*0.06),E221/12*0.06*0.5,F221*0.5*0.5)</f>
        <v>0</v>
      </c>
      <c r="H221" s="2" t="n">
        <f aca="false">N220*$H$1/12</f>
        <v>7645.3181536001</v>
      </c>
      <c r="J221" s="2" t="n">
        <f aca="false">+J220+F221</f>
        <v>10500</v>
      </c>
      <c r="K221" s="2" t="n">
        <f aca="false">K220+F221</f>
        <v>184920</v>
      </c>
      <c r="L221" s="2" t="n">
        <f aca="false">+L220+G221</f>
        <v>35497.1806522743</v>
      </c>
      <c r="M221" s="2" t="n">
        <f aca="false">IF(I221=0,M220+H221,M220+I221)</f>
        <v>551759.952861336</v>
      </c>
      <c r="N221" s="2" t="n">
        <f aca="false">IF(I221=0,N220+F221+G221+H221,N220+F221+G221+I221)</f>
        <v>772177.13351361</v>
      </c>
    </row>
    <row r="222" customFormat="false" ht="12.75" hidden="false" customHeight="false" outlineLevel="0" collapsed="false">
      <c r="A222" s="1" t="n">
        <v>42308</v>
      </c>
      <c r="B222" s="0" t="n">
        <f aca="false">ROUND((A222-$B$2-210)/365,0)</f>
        <v>48</v>
      </c>
      <c r="C222" s="0" t="n">
        <f aca="false">ROUND((A222-$C$2-210)/365,0)</f>
        <v>23</v>
      </c>
      <c r="D222" s="0" t="n">
        <f aca="false">ROUND((A222-$D$2-210)/365,0)</f>
        <v>20</v>
      </c>
      <c r="E222" s="2" t="n">
        <f aca="false">E210*1.03</f>
        <v>124032.357438119</v>
      </c>
      <c r="F222" s="2" t="n">
        <f aca="false">IF(ROUND(E222*0.15/12,0)+J221&gt;10500,10500-J221,ROUND(E222*0.15/12,0))</f>
        <v>0</v>
      </c>
      <c r="G222" s="2" t="n">
        <f aca="false">IF((F222*0.5)&gt;(E222/12*0.06),E222/12*0.06*0.5,F222*0.5*0.5)</f>
        <v>0</v>
      </c>
      <c r="H222" s="2" t="n">
        <f aca="false">N221*$H$1/12</f>
        <v>7721.7713351361</v>
      </c>
      <c r="J222" s="2" t="n">
        <f aca="false">+J221+F222</f>
        <v>10500</v>
      </c>
      <c r="K222" s="2" t="n">
        <f aca="false">K221+F222</f>
        <v>184920</v>
      </c>
      <c r="L222" s="2" t="n">
        <f aca="false">+L221+G222</f>
        <v>35497.1806522743</v>
      </c>
      <c r="M222" s="2" t="n">
        <f aca="false">IF(I222=0,M221+H222,M221+I222)</f>
        <v>559481.724196472</v>
      </c>
      <c r="N222" s="2" t="n">
        <f aca="false">IF(I222=0,N221+F222+G222+H222,N221+F222+G222+I222)</f>
        <v>779898.904848746</v>
      </c>
    </row>
    <row r="223" customFormat="false" ht="12.75" hidden="false" customHeight="false" outlineLevel="0" collapsed="false">
      <c r="A223" s="1" t="n">
        <v>42338</v>
      </c>
      <c r="B223" s="0" t="n">
        <f aca="false">ROUND((A223-$B$2-210)/365,0)</f>
        <v>48</v>
      </c>
      <c r="C223" s="0" t="n">
        <f aca="false">ROUND((A223-$C$2-210)/365,0)</f>
        <v>23</v>
      </c>
      <c r="D223" s="0" t="n">
        <f aca="false">ROUND((A223-$D$2-210)/365,0)</f>
        <v>20</v>
      </c>
      <c r="E223" s="2" t="n">
        <f aca="false">E211*1.03</f>
        <v>124032.357438119</v>
      </c>
      <c r="F223" s="2" t="n">
        <f aca="false">IF(ROUND(E223*0.15/12,0)+J222&gt;10500,10500-J222,ROUND(E223*0.15/12,0))</f>
        <v>0</v>
      </c>
      <c r="G223" s="2" t="n">
        <f aca="false">IF((F223*0.5)&gt;(E223/12*0.06),E223/12*0.06*0.5,F223*0.5*0.5)</f>
        <v>0</v>
      </c>
      <c r="H223" s="2" t="n">
        <f aca="false">N222*$H$1/12</f>
        <v>7798.98904848746</v>
      </c>
      <c r="J223" s="2" t="n">
        <f aca="false">+J222+F223</f>
        <v>10500</v>
      </c>
      <c r="K223" s="2" t="n">
        <f aca="false">K222+F223</f>
        <v>184920</v>
      </c>
      <c r="L223" s="2" t="n">
        <f aca="false">+L222+G223</f>
        <v>35497.1806522743</v>
      </c>
      <c r="M223" s="2" t="n">
        <f aca="false">IF(I223=0,M222+H223,M222+I223)</f>
        <v>567280.71324496</v>
      </c>
      <c r="N223" s="2" t="n">
        <f aca="false">IF(I223=0,N222+F223+G223+H223,N222+F223+G223+I223)</f>
        <v>787697.893897233</v>
      </c>
    </row>
    <row r="224" customFormat="false" ht="12.75" hidden="false" customHeight="false" outlineLevel="0" collapsed="false">
      <c r="A224" s="1" t="n">
        <v>42369</v>
      </c>
      <c r="B224" s="0" t="n">
        <f aca="false">ROUND((A224-$B$2-210)/365,0)</f>
        <v>48</v>
      </c>
      <c r="C224" s="0" t="n">
        <f aca="false">ROUND((A224-$C$2-210)/365,0)</f>
        <v>23</v>
      </c>
      <c r="D224" s="0" t="n">
        <f aca="false">ROUND((A224-$D$2-210)/365,0)</f>
        <v>20</v>
      </c>
      <c r="E224" s="2" t="n">
        <f aca="false">E212*1.03</f>
        <v>124032.357438119</v>
      </c>
      <c r="F224" s="2" t="n">
        <f aca="false">IF(ROUND(E224*0.15/12,0)+J223&gt;10500,10500-J223,ROUND(E224*0.15/12,0))</f>
        <v>0</v>
      </c>
      <c r="G224" s="2" t="n">
        <f aca="false">IF((F224*0.5)&gt;(E224/12*0.06),E224/12*0.06*0.5,F224*0.5*0.5)</f>
        <v>0</v>
      </c>
      <c r="H224" s="2" t="n">
        <f aca="false">N223*$H$1/12</f>
        <v>7876.97893897233</v>
      </c>
      <c r="J224" s="2" t="n">
        <f aca="false">+J223+F224</f>
        <v>10500</v>
      </c>
      <c r="K224" s="2" t="n">
        <f aca="false">K223+F224</f>
        <v>184920</v>
      </c>
      <c r="L224" s="2" t="n">
        <f aca="false">+L223+G224</f>
        <v>35497.1806522743</v>
      </c>
      <c r="M224" s="2" t="n">
        <f aca="false">IF(I224=0,M223+H224,M223+I224)</f>
        <v>575157.692183932</v>
      </c>
      <c r="N224" s="2" t="n">
        <f aca="false">IF(I224=0,N223+F224+G224+H224,N223+F224+G224+I224)</f>
        <v>795574.872836206</v>
      </c>
    </row>
    <row r="225" customFormat="false" ht="12.75" hidden="false" customHeight="false" outlineLevel="0" collapsed="false">
      <c r="A225" s="1" t="n">
        <v>42400</v>
      </c>
      <c r="B225" s="0" t="n">
        <f aca="false">ROUND((A225-$B$2-210)/365,0)</f>
        <v>48</v>
      </c>
      <c r="C225" s="0" t="n">
        <f aca="false">ROUND((A225-$C$2-210)/365,0)</f>
        <v>23</v>
      </c>
      <c r="D225" s="0" t="n">
        <f aca="false">ROUND((A225-$D$2-210)/365,0)</f>
        <v>20</v>
      </c>
      <c r="E225" s="2" t="n">
        <f aca="false">E213*1.03</f>
        <v>124032.357438119</v>
      </c>
      <c r="F225" s="2" t="n">
        <f aca="false">IF(ROUND(E225*0.15/12,0)&gt;10500,10500-J224,ROUND(E225*0.15/12,0))</f>
        <v>1550</v>
      </c>
      <c r="G225" s="2" t="n">
        <f aca="false">IF((F225*0.5)&gt;(E225/12*0.06),E225/12*0.06*0.5,F225*0.5*0.5)</f>
        <v>310.080893595298</v>
      </c>
      <c r="H225" s="2" t="n">
        <f aca="false">N224*$H$1/12</f>
        <v>7955.74872836206</v>
      </c>
      <c r="J225" s="2" t="n">
        <f aca="false">+F225</f>
        <v>1550</v>
      </c>
      <c r="K225" s="2" t="n">
        <f aca="false">K224+F225</f>
        <v>186470</v>
      </c>
      <c r="L225" s="2" t="n">
        <f aca="false">+L224+G225</f>
        <v>35807.2615458696</v>
      </c>
      <c r="M225" s="2" t="n">
        <f aca="false">IF(I225=0,M224+H225,M224+I225)</f>
        <v>583113.440912294</v>
      </c>
      <c r="N225" s="2" t="n">
        <f aca="false">IF(I225=0,N224+F225+G225+H225,N224+F225+G225+I225)</f>
        <v>805390.702458163</v>
      </c>
    </row>
    <row r="226" customFormat="false" ht="12.75" hidden="false" customHeight="false" outlineLevel="0" collapsed="false">
      <c r="A226" s="1" t="n">
        <v>42429</v>
      </c>
      <c r="B226" s="0" t="n">
        <f aca="false">ROUND((A226-$B$2-210)/365,0)</f>
        <v>48</v>
      </c>
      <c r="C226" s="0" t="n">
        <f aca="false">ROUND((A226-$C$2-210)/365,0)</f>
        <v>23</v>
      </c>
      <c r="D226" s="0" t="n">
        <f aca="false">ROUND((A226-$D$2-210)/365,0)</f>
        <v>21</v>
      </c>
      <c r="E226" s="2" t="n">
        <f aca="false">E214*1.03</f>
        <v>127753.328161263</v>
      </c>
      <c r="F226" s="2" t="n">
        <f aca="false">IF(ROUND(E226*0.15/12,0)+J225&gt;10500,10500-J225,ROUND(E226*0.15/12,0))</f>
        <v>1597</v>
      </c>
      <c r="G226" s="2" t="n">
        <f aca="false">IF((F226*0.5)&gt;(E226/12*0.06),E226/12*0.06*0.5,F226*0.5*0.5)</f>
        <v>319.383320403157</v>
      </c>
      <c r="H226" s="2" t="n">
        <f aca="false">N225*$H$1/12</f>
        <v>8053.90702458163</v>
      </c>
      <c r="J226" s="2" t="n">
        <f aca="false">+J225+F226</f>
        <v>3147</v>
      </c>
      <c r="K226" s="2" t="n">
        <f aca="false">K225+F226</f>
        <v>188067</v>
      </c>
      <c r="L226" s="2" t="n">
        <f aca="false">+L225+G226</f>
        <v>36126.6448662727</v>
      </c>
      <c r="M226" s="2" t="n">
        <f aca="false">IF(I226=0,M225+H226,M225+I226)</f>
        <v>591167.347936876</v>
      </c>
      <c r="N226" s="2" t="n">
        <f aca="false">IF(I226=0,N225+F226+G226+H226,N225+F226+G226+I226)</f>
        <v>815360.992803148</v>
      </c>
    </row>
    <row r="227" customFormat="false" ht="12.75" hidden="false" customHeight="false" outlineLevel="0" collapsed="false">
      <c r="A227" s="1" t="n">
        <v>42460</v>
      </c>
      <c r="B227" s="0" t="n">
        <f aca="false">ROUND((A227-$B$2-210)/365,0)</f>
        <v>48</v>
      </c>
      <c r="C227" s="0" t="n">
        <f aca="false">ROUND((A227-$C$2-210)/365,0)</f>
        <v>23</v>
      </c>
      <c r="D227" s="0" t="n">
        <f aca="false">ROUND((A227-$D$2-210)/365,0)</f>
        <v>21</v>
      </c>
      <c r="E227" s="2" t="n">
        <f aca="false">E215*1.03</f>
        <v>127753.328161263</v>
      </c>
      <c r="F227" s="2" t="n">
        <f aca="false">IF(ROUND(E227*0.15/12,0)+J226&gt;10500,10500-J226,ROUND(E227*0.15/12,0))</f>
        <v>1597</v>
      </c>
      <c r="G227" s="2" t="n">
        <f aca="false">IF((F227*0.5)&gt;(E227/12*0.06),E227/12*0.06*0.5,F227*0.5*0.5)</f>
        <v>319.383320403157</v>
      </c>
      <c r="H227" s="2" t="n">
        <f aca="false">N226*$H$1/12</f>
        <v>8153.60992803148</v>
      </c>
      <c r="J227" s="2" t="n">
        <f aca="false">+J226+F227</f>
        <v>4744</v>
      </c>
      <c r="K227" s="2" t="n">
        <f aca="false">K226+F227</f>
        <v>189664</v>
      </c>
      <c r="L227" s="2" t="n">
        <f aca="false">+L226+G227</f>
        <v>36446.0281866759</v>
      </c>
      <c r="M227" s="2" t="n">
        <f aca="false">IF(I227=0,M226+H227,M226+I227)</f>
        <v>599320.957864907</v>
      </c>
      <c r="N227" s="2" t="n">
        <f aca="false">IF(I227=0,N226+F227+G227+H227,N226+F227+G227+I227)</f>
        <v>825430.986051583</v>
      </c>
    </row>
    <row r="228" customFormat="false" ht="12.75" hidden="false" customHeight="false" outlineLevel="0" collapsed="false">
      <c r="A228" s="1" t="n">
        <v>42490</v>
      </c>
      <c r="B228" s="0" t="n">
        <f aca="false">ROUND((A228-$B$2-210)/365,0)</f>
        <v>49</v>
      </c>
      <c r="C228" s="0" t="n">
        <f aca="false">ROUND((A228-$C$2-210)/365,0)</f>
        <v>24</v>
      </c>
      <c r="D228" s="0" t="n">
        <f aca="false">ROUND((A228-$D$2-210)/365,0)</f>
        <v>21</v>
      </c>
      <c r="E228" s="2" t="n">
        <f aca="false">E216*1.03</f>
        <v>127753.328161263</v>
      </c>
      <c r="F228" s="2" t="n">
        <f aca="false">IF(ROUND(E228*0.15/12,0)+J227&gt;10500,10500-J227,ROUND(E228*0.15/12,0))</f>
        <v>1597</v>
      </c>
      <c r="G228" s="2" t="n">
        <f aca="false">IF((F228*0.5)&gt;(E228/12*0.06),E228/12*0.06*0.5,F228*0.5*0.5)</f>
        <v>319.383320403157</v>
      </c>
      <c r="H228" s="2" t="n">
        <f aca="false">N227*$H$1/12</f>
        <v>8254.30986051583</v>
      </c>
      <c r="J228" s="2" t="n">
        <f aca="false">+J227+F228</f>
        <v>6341</v>
      </c>
      <c r="K228" s="2" t="n">
        <f aca="false">K227+F228</f>
        <v>191261</v>
      </c>
      <c r="L228" s="2" t="n">
        <f aca="false">+L227+G228</f>
        <v>36765.411507079</v>
      </c>
      <c r="M228" s="2" t="n">
        <f aca="false">IF(I228=0,M227+H228,M227+I228)</f>
        <v>607575.267725423</v>
      </c>
      <c r="N228" s="2" t="n">
        <f aca="false">IF(I228=0,N227+F228+G228+H228,N227+F228+G228+I228)</f>
        <v>835601.679232502</v>
      </c>
    </row>
    <row r="229" customFormat="false" ht="12.75" hidden="false" customHeight="false" outlineLevel="0" collapsed="false">
      <c r="A229" s="1" t="n">
        <v>42521</v>
      </c>
      <c r="B229" s="0" t="n">
        <f aca="false">ROUND((A229-$B$2-210)/365,0)</f>
        <v>49</v>
      </c>
      <c r="C229" s="0" t="n">
        <f aca="false">ROUND((A229-$C$2-210)/365,0)</f>
        <v>24</v>
      </c>
      <c r="D229" s="0" t="n">
        <f aca="false">ROUND((A229-$D$2-210)/365,0)</f>
        <v>21</v>
      </c>
      <c r="E229" s="2" t="n">
        <f aca="false">E217*1.03</f>
        <v>127753.328161263</v>
      </c>
      <c r="F229" s="2" t="n">
        <f aca="false">IF(ROUND(E229*0.15/12,0)+J228&gt;10500,10500-J228,ROUND(E229*0.15/12,0))</f>
        <v>1597</v>
      </c>
      <c r="G229" s="2" t="n">
        <f aca="false">IF((F229*0.5)&gt;(E229/12*0.06),E229/12*0.06*0.5,F229*0.5*0.5)</f>
        <v>319.383320403157</v>
      </c>
      <c r="H229" s="2" t="n">
        <f aca="false">N228*$H$1/12</f>
        <v>8356.01679232502</v>
      </c>
      <c r="J229" s="2" t="n">
        <f aca="false">+J228+F229</f>
        <v>7938</v>
      </c>
      <c r="K229" s="2" t="n">
        <f aca="false">K228+F229</f>
        <v>192858</v>
      </c>
      <c r="L229" s="2" t="n">
        <f aca="false">+L228+G229</f>
        <v>37084.7948274822</v>
      </c>
      <c r="M229" s="2" t="n">
        <f aca="false">IF(I229=0,M228+H229,M228+I229)</f>
        <v>615931.284517748</v>
      </c>
      <c r="N229" s="2" t="n">
        <f aca="false">IF(I229=0,N228+F229+G229+H229,N228+F229+G229+I229)</f>
        <v>845874.07934523</v>
      </c>
    </row>
    <row r="230" customFormat="false" ht="12.75" hidden="false" customHeight="false" outlineLevel="0" collapsed="false">
      <c r="A230" s="1" t="n">
        <v>42551</v>
      </c>
      <c r="B230" s="0" t="n">
        <f aca="false">ROUND((A230-$B$2-210)/365,0)</f>
        <v>49</v>
      </c>
      <c r="C230" s="0" t="n">
        <f aca="false">ROUND((A230-$C$2-210)/365,0)</f>
        <v>24</v>
      </c>
      <c r="D230" s="0" t="n">
        <f aca="false">ROUND((A230-$D$2-210)/365,0)</f>
        <v>21</v>
      </c>
      <c r="E230" s="2" t="n">
        <f aca="false">E218*1.03</f>
        <v>127753.328161263</v>
      </c>
      <c r="F230" s="2" t="n">
        <f aca="false">IF(ROUND(E230*0.15/12,0)+J229&gt;10500,10500-J229,ROUND(E230*0.15/12,0))</f>
        <v>1597</v>
      </c>
      <c r="G230" s="2" t="n">
        <f aca="false">IF((F230*0.5)&gt;(E230/12*0.06),E230/12*0.06*0.5,F230*0.5*0.5)</f>
        <v>319.383320403157</v>
      </c>
      <c r="H230" s="2" t="n">
        <f aca="false">N229*$H$1/12</f>
        <v>8458.7407934523</v>
      </c>
      <c r="J230" s="2" t="n">
        <f aca="false">+J229+F230</f>
        <v>9535</v>
      </c>
      <c r="K230" s="2" t="n">
        <f aca="false">K229+F230</f>
        <v>194455</v>
      </c>
      <c r="L230" s="2" t="n">
        <f aca="false">+L229+G230</f>
        <v>37404.1781478853</v>
      </c>
      <c r="M230" s="2" t="n">
        <f aca="false">IF(I230=0,M229+H230,M229+I230)</f>
        <v>624390.0253112</v>
      </c>
      <c r="N230" s="2" t="n">
        <f aca="false">IF(I230=0,N229+F230+G230+H230,N229+F230+G230+I230)</f>
        <v>856249.203459085</v>
      </c>
    </row>
    <row r="231" customFormat="false" ht="12.75" hidden="false" customHeight="false" outlineLevel="0" collapsed="false">
      <c r="A231" s="1" t="n">
        <v>42582</v>
      </c>
      <c r="B231" s="0" t="n">
        <f aca="false">ROUND((A231-$B$2-210)/365,0)</f>
        <v>49</v>
      </c>
      <c r="C231" s="0" t="n">
        <f aca="false">ROUND((A231-$C$2-210)/365,0)</f>
        <v>24</v>
      </c>
      <c r="D231" s="0" t="n">
        <f aca="false">ROUND((A231-$D$2-210)/365,0)</f>
        <v>21</v>
      </c>
      <c r="E231" s="2" t="n">
        <f aca="false">E219*1.03</f>
        <v>127753.328161263</v>
      </c>
      <c r="F231" s="2" t="n">
        <f aca="false">IF(ROUND(E231*0.15/12,0)+J230&gt;10500,10500-J230,ROUND(E231*0.15/12,0))</f>
        <v>965</v>
      </c>
      <c r="G231" s="2" t="n">
        <f aca="false">IF((F231*0.5)&gt;(E231/12*0.06),E231/12*0.06*0.5,F231*0.5*0.5)</f>
        <v>241.25</v>
      </c>
      <c r="H231" s="2" t="n">
        <f aca="false">N230*$H$1/12</f>
        <v>8562.49203459085</v>
      </c>
      <c r="J231" s="2" t="n">
        <f aca="false">+J230+F231</f>
        <v>10500</v>
      </c>
      <c r="K231" s="2" t="n">
        <f aca="false">K230+F231</f>
        <v>195420</v>
      </c>
      <c r="L231" s="2" t="n">
        <f aca="false">+L230+G231</f>
        <v>37645.4281478853</v>
      </c>
      <c r="M231" s="2" t="n">
        <f aca="false">IF(I231=0,M230+H231,M230+I231)</f>
        <v>632952.517345791</v>
      </c>
      <c r="N231" s="2" t="n">
        <f aca="false">IF(I231=0,N230+F231+G231+H231,N230+F231+G231+I231)</f>
        <v>866017.945493676</v>
      </c>
    </row>
    <row r="232" customFormat="false" ht="12.75" hidden="false" customHeight="false" outlineLevel="0" collapsed="false">
      <c r="A232" s="1" t="n">
        <v>42613</v>
      </c>
      <c r="B232" s="0" t="n">
        <f aca="false">ROUND((A232-$B$2-210)/365,0)</f>
        <v>49</v>
      </c>
      <c r="C232" s="0" t="n">
        <f aca="false">ROUND((A232-$C$2-210)/365,0)</f>
        <v>24</v>
      </c>
      <c r="D232" s="0" t="n">
        <f aca="false">ROUND((A232-$D$2-210)/365,0)</f>
        <v>21</v>
      </c>
      <c r="E232" s="2" t="n">
        <f aca="false">E220*1.03</f>
        <v>127753.328161263</v>
      </c>
      <c r="F232" s="2" t="n">
        <f aca="false">IF(ROUND(E232*0.15/12,0)+J231&gt;10500,10500-J231,ROUND(E232*0.15/12,0))</f>
        <v>0</v>
      </c>
      <c r="G232" s="2" t="n">
        <f aca="false">IF((F232*0.5)&gt;(E232/12*0.06),E232/12*0.06*0.5,F232*0.5*0.5)</f>
        <v>0</v>
      </c>
      <c r="H232" s="2" t="n">
        <f aca="false">N231*$H$1/12</f>
        <v>8660.17945493676</v>
      </c>
      <c r="J232" s="2" t="n">
        <f aca="false">+J231+F232</f>
        <v>10500</v>
      </c>
      <c r="K232" s="2" t="n">
        <f aca="false">K231+F232</f>
        <v>195420</v>
      </c>
      <c r="L232" s="2" t="n">
        <f aca="false">+L231+G232</f>
        <v>37645.4281478853</v>
      </c>
      <c r="M232" s="2" t="n">
        <f aca="false">IF(I232=0,M231+H232,M231+I232)</f>
        <v>641612.696800728</v>
      </c>
      <c r="N232" s="2" t="n">
        <f aca="false">IF(I232=0,N231+F232+G232+H232,N231+F232+G232+I232)</f>
        <v>874678.124948613</v>
      </c>
    </row>
    <row r="233" customFormat="false" ht="12.75" hidden="false" customHeight="false" outlineLevel="0" collapsed="false">
      <c r="A233" s="1" t="n">
        <v>42643</v>
      </c>
      <c r="B233" s="0" t="n">
        <f aca="false">ROUND((A233-$B$2-210)/365,0)</f>
        <v>49</v>
      </c>
      <c r="C233" s="0" t="n">
        <f aca="false">ROUND((A233-$C$2-210)/365,0)</f>
        <v>24</v>
      </c>
      <c r="D233" s="0" t="n">
        <f aca="false">ROUND((A233-$D$2-210)/365,0)</f>
        <v>21</v>
      </c>
      <c r="E233" s="2" t="n">
        <f aca="false">E221*1.03</f>
        <v>127753.328161263</v>
      </c>
      <c r="F233" s="2" t="n">
        <f aca="false">IF(ROUND(E233*0.15/12,0)+J232&gt;10500,10500-J232,ROUND(E233*0.15/12,0))</f>
        <v>0</v>
      </c>
      <c r="G233" s="2" t="n">
        <f aca="false">IF((F233*0.5)&gt;(E233/12*0.06),E233/12*0.06*0.5,F233*0.5*0.5)</f>
        <v>0</v>
      </c>
      <c r="H233" s="2" t="n">
        <f aca="false">N232*$H$1/12</f>
        <v>8746.78124948613</v>
      </c>
      <c r="J233" s="2" t="n">
        <f aca="false">+J232+F233</f>
        <v>10500</v>
      </c>
      <c r="K233" s="2" t="n">
        <f aca="false">K232+F233</f>
        <v>195420</v>
      </c>
      <c r="L233" s="2" t="n">
        <f aca="false">+L232+G233</f>
        <v>37645.4281478853</v>
      </c>
      <c r="M233" s="2" t="n">
        <f aca="false">IF(I233=0,M232+H233,M232+I233)</f>
        <v>650359.478050214</v>
      </c>
      <c r="N233" s="2" t="n">
        <f aca="false">IF(I233=0,N232+F233+G233+H233,N232+F233+G233+I233)</f>
        <v>883424.906198099</v>
      </c>
    </row>
    <row r="234" customFormat="false" ht="12.75" hidden="false" customHeight="false" outlineLevel="0" collapsed="false">
      <c r="A234" s="1" t="n">
        <v>42674</v>
      </c>
      <c r="B234" s="0" t="n">
        <f aca="false">ROUND((A234-$B$2-210)/365,0)</f>
        <v>49</v>
      </c>
      <c r="C234" s="0" t="n">
        <f aca="false">ROUND((A234-$C$2-210)/365,0)</f>
        <v>24</v>
      </c>
      <c r="D234" s="0" t="n">
        <f aca="false">ROUND((A234-$D$2-210)/365,0)</f>
        <v>21</v>
      </c>
      <c r="E234" s="2" t="n">
        <f aca="false">E222*1.03</f>
        <v>127753.328161263</v>
      </c>
      <c r="F234" s="2" t="n">
        <f aca="false">IF(ROUND(E234*0.15/12,0)+J233&gt;10500,10500-J233,ROUND(E234*0.15/12,0))</f>
        <v>0</v>
      </c>
      <c r="G234" s="2" t="n">
        <f aca="false">IF((F234*0.5)&gt;(E234/12*0.06),E234/12*0.06*0.5,F234*0.5*0.5)</f>
        <v>0</v>
      </c>
      <c r="H234" s="2" t="n">
        <f aca="false">N233*$H$1/12</f>
        <v>8834.24906198099</v>
      </c>
      <c r="J234" s="2" t="n">
        <f aca="false">+J233+F234</f>
        <v>10500</v>
      </c>
      <c r="K234" s="2" t="n">
        <f aca="false">K233+F234</f>
        <v>195420</v>
      </c>
      <c r="L234" s="2" t="n">
        <f aca="false">+L233+G234</f>
        <v>37645.4281478853</v>
      </c>
      <c r="M234" s="2" t="n">
        <f aca="false">IF(I234=0,M233+H234,M233+I234)</f>
        <v>659193.727112195</v>
      </c>
      <c r="N234" s="2" t="n">
        <f aca="false">IF(I234=0,N233+F234+G234+H234,N233+F234+G234+I234)</f>
        <v>892259.15526008</v>
      </c>
    </row>
    <row r="235" customFormat="false" ht="12.75" hidden="false" customHeight="false" outlineLevel="0" collapsed="false">
      <c r="A235" s="1" t="n">
        <v>42704</v>
      </c>
      <c r="B235" s="0" t="n">
        <f aca="false">ROUND((A235-$B$2-210)/365,0)</f>
        <v>49</v>
      </c>
      <c r="C235" s="0" t="n">
        <f aca="false">ROUND((A235-$C$2-210)/365,0)</f>
        <v>24</v>
      </c>
      <c r="D235" s="0" t="n">
        <f aca="false">ROUND((A235-$D$2-210)/365,0)</f>
        <v>21</v>
      </c>
      <c r="E235" s="2" t="n">
        <f aca="false">E223*1.03</f>
        <v>127753.328161263</v>
      </c>
      <c r="F235" s="2" t="n">
        <f aca="false">IF(ROUND(E235*0.15/12,0)+J234&gt;10500,10500-J234,ROUND(E235*0.15/12,0))</f>
        <v>0</v>
      </c>
      <c r="G235" s="2" t="n">
        <f aca="false">IF((F235*0.5)&gt;(E235/12*0.06),E235/12*0.06*0.5,F235*0.5*0.5)</f>
        <v>0</v>
      </c>
      <c r="H235" s="2" t="n">
        <f aca="false">N234*$H$1/12</f>
        <v>8922.5915526008</v>
      </c>
      <c r="J235" s="2" t="n">
        <f aca="false">+J234+F235</f>
        <v>10500</v>
      </c>
      <c r="K235" s="2" t="n">
        <f aca="false">K234+F235</f>
        <v>195420</v>
      </c>
      <c r="L235" s="2" t="n">
        <f aca="false">+L234+G235</f>
        <v>37645.4281478853</v>
      </c>
      <c r="M235" s="2" t="n">
        <f aca="false">IF(I235=0,M234+H235,M234+I235)</f>
        <v>668116.318664796</v>
      </c>
      <c r="N235" s="2" t="n">
        <f aca="false">IF(I235=0,N234+F235+G235+H235,N234+F235+G235+I235)</f>
        <v>901181.746812681</v>
      </c>
    </row>
    <row r="236" customFormat="false" ht="12.75" hidden="false" customHeight="false" outlineLevel="0" collapsed="false">
      <c r="A236" s="1" t="n">
        <v>42735</v>
      </c>
      <c r="B236" s="0" t="n">
        <f aca="false">ROUND((A236-$B$2-210)/365,0)</f>
        <v>49</v>
      </c>
      <c r="C236" s="0" t="n">
        <f aca="false">ROUND((A236-$C$2-210)/365,0)</f>
        <v>24</v>
      </c>
      <c r="D236" s="0" t="n">
        <f aca="false">ROUND((A236-$D$2-210)/365,0)</f>
        <v>21</v>
      </c>
      <c r="E236" s="2" t="n">
        <f aca="false">E224*1.03</f>
        <v>127753.328161263</v>
      </c>
      <c r="F236" s="2" t="n">
        <f aca="false">IF(ROUND(E236*0.15/12,0)+J235&gt;10500,10500-J235,ROUND(E236*0.15/12,0))</f>
        <v>0</v>
      </c>
      <c r="G236" s="2" t="n">
        <f aca="false">IF((F236*0.5)&gt;(E236/12*0.06),E236/12*0.06*0.5,F236*0.5*0.5)</f>
        <v>0</v>
      </c>
      <c r="H236" s="2" t="n">
        <f aca="false">N235*$H$1/12</f>
        <v>9011.81746812681</v>
      </c>
      <c r="J236" s="2" t="n">
        <f aca="false">+J235+F236</f>
        <v>10500</v>
      </c>
      <c r="K236" s="2" t="n">
        <f aca="false">K235+F236</f>
        <v>195420</v>
      </c>
      <c r="L236" s="2" t="n">
        <f aca="false">+L235+G236</f>
        <v>37645.4281478853</v>
      </c>
      <c r="M236" s="2" t="n">
        <f aca="false">IF(I236=0,M235+H236,M235+I236)</f>
        <v>677128.136132923</v>
      </c>
      <c r="N236" s="2" t="n">
        <f aca="false">IF(I236=0,N235+F236+G236+H236,N235+F236+G236+I236)</f>
        <v>910193.564280808</v>
      </c>
    </row>
    <row r="237" customFormat="false" ht="12.75" hidden="false" customHeight="false" outlineLevel="0" collapsed="false">
      <c r="A237" s="1" t="n">
        <v>42766</v>
      </c>
      <c r="B237" s="0" t="n">
        <f aca="false">ROUND((A237-$B$2-210)/365,0)</f>
        <v>49</v>
      </c>
      <c r="C237" s="0" t="n">
        <f aca="false">ROUND((A237-$C$2-210)/365,0)</f>
        <v>24</v>
      </c>
      <c r="D237" s="0" t="n">
        <f aca="false">ROUND((A237-$D$2-210)/365,0)</f>
        <v>21</v>
      </c>
      <c r="E237" s="2" t="n">
        <f aca="false">E225*1.03</f>
        <v>127753.328161263</v>
      </c>
      <c r="F237" s="2" t="n">
        <f aca="false">IF(ROUND(E237*0.15/12,0)&gt;10500,10500-J236,ROUND(E237*0.15/12,0))</f>
        <v>1597</v>
      </c>
      <c r="G237" s="2" t="n">
        <f aca="false">IF((F237*0.5)&gt;(E237/12*0.06),E237/12*0.06*0.5,F237*0.5*0.5)</f>
        <v>319.383320403157</v>
      </c>
      <c r="H237" s="2" t="n">
        <f aca="false">N236*$H$1/12</f>
        <v>9101.93564280807</v>
      </c>
      <c r="J237" s="2" t="n">
        <f aca="false">+F237</f>
        <v>1597</v>
      </c>
      <c r="K237" s="2" t="n">
        <f aca="false">K236+F237</f>
        <v>197017</v>
      </c>
      <c r="L237" s="2" t="n">
        <f aca="false">+L236+G237</f>
        <v>37964.8114682885</v>
      </c>
      <c r="M237" s="2" t="n">
        <f aca="false">IF(I237=0,M236+H237,M236+I237)</f>
        <v>686230.071775731</v>
      </c>
      <c r="N237" s="2" t="n">
        <f aca="false">IF(I237=0,N236+F237+G237+H237,N236+F237+G237+I237)</f>
        <v>921211.883244019</v>
      </c>
    </row>
    <row r="238" customFormat="false" ht="12.75" hidden="false" customHeight="false" outlineLevel="0" collapsed="false">
      <c r="A238" s="1" t="n">
        <v>42794</v>
      </c>
      <c r="B238" s="0" t="n">
        <f aca="false">ROUND((A238-$B$2-210)/365,0)</f>
        <v>49</v>
      </c>
      <c r="C238" s="0" t="n">
        <f aca="false">ROUND((A238-$C$2-210)/365,0)</f>
        <v>24</v>
      </c>
      <c r="D238" s="0" t="n">
        <f aca="false">ROUND((A238-$D$2-210)/365,0)</f>
        <v>22</v>
      </c>
      <c r="E238" s="2" t="n">
        <f aca="false">E226*1.03</f>
        <v>131585.928006101</v>
      </c>
      <c r="F238" s="2" t="n">
        <f aca="false">IF(ROUND(E238*0.15/12,0)+J237&gt;10500,10500-J237,ROUND(E238*0.15/12,0))</f>
        <v>1645</v>
      </c>
      <c r="G238" s="2" t="n">
        <f aca="false">IF((F238*0.5)&gt;(E238/12*0.06),E238/12*0.06*0.5,F238*0.5*0.5)</f>
        <v>328.964820015252</v>
      </c>
      <c r="H238" s="2" t="n">
        <f aca="false">N237*$H$1/12</f>
        <v>9212.11883244019</v>
      </c>
      <c r="J238" s="2" t="n">
        <f aca="false">+J237+F238</f>
        <v>3242</v>
      </c>
      <c r="K238" s="2" t="n">
        <f aca="false">K237+F238</f>
        <v>198662</v>
      </c>
      <c r="L238" s="2" t="n">
        <f aca="false">+L237+G238</f>
        <v>38293.7762883037</v>
      </c>
      <c r="M238" s="2" t="n">
        <f aca="false">IF(I238=0,M237+H238,M237+I238)</f>
        <v>695442.190608171</v>
      </c>
      <c r="N238" s="2" t="n">
        <f aca="false">IF(I238=0,N237+F238+G238+H238,N237+F238+G238+I238)</f>
        <v>932397.966896474</v>
      </c>
    </row>
    <row r="239" customFormat="false" ht="12.75" hidden="false" customHeight="false" outlineLevel="0" collapsed="false">
      <c r="A239" s="1" t="n">
        <v>42825</v>
      </c>
      <c r="B239" s="0" t="n">
        <f aca="false">ROUND((A239-$B$2-210)/365,0)</f>
        <v>49</v>
      </c>
      <c r="C239" s="0" t="n">
        <f aca="false">ROUND((A239-$C$2-210)/365,0)</f>
        <v>24</v>
      </c>
      <c r="D239" s="0" t="n">
        <f aca="false">ROUND((A239-$D$2-210)/365,0)</f>
        <v>22</v>
      </c>
      <c r="E239" s="2" t="n">
        <f aca="false">E227*1.03</f>
        <v>131585.928006101</v>
      </c>
      <c r="F239" s="2" t="n">
        <f aca="false">IF(ROUND(E239*0.15/12,0)+J238&gt;10500,10500-J238,ROUND(E239*0.15/12,0))</f>
        <v>1645</v>
      </c>
      <c r="G239" s="2" t="n">
        <f aca="false">IF((F239*0.5)&gt;(E239/12*0.06),E239/12*0.06*0.5,F239*0.5*0.5)</f>
        <v>328.964820015252</v>
      </c>
      <c r="H239" s="2" t="n">
        <f aca="false">N238*$H$1/12</f>
        <v>9323.97966896474</v>
      </c>
      <c r="J239" s="2" t="n">
        <f aca="false">+J238+F239</f>
        <v>4887</v>
      </c>
      <c r="K239" s="2" t="n">
        <f aca="false">K238+F239</f>
        <v>200307</v>
      </c>
      <c r="L239" s="2" t="n">
        <f aca="false">+L238+G239</f>
        <v>38622.741108319</v>
      </c>
      <c r="M239" s="2" t="n">
        <f aca="false">IF(I239=0,M238+H239,M238+I239)</f>
        <v>704766.170277136</v>
      </c>
      <c r="N239" s="2" t="n">
        <f aca="false">IF(I239=0,N238+F239+G239+H239,N238+F239+G239+I239)</f>
        <v>943695.911385454</v>
      </c>
    </row>
    <row r="240" customFormat="false" ht="12.75" hidden="false" customHeight="false" outlineLevel="0" collapsed="false">
      <c r="A240" s="1" t="n">
        <v>42855</v>
      </c>
      <c r="B240" s="0" t="n">
        <f aca="false">ROUND((A240-$B$2-210)/365,0)</f>
        <v>50</v>
      </c>
      <c r="C240" s="0" t="n">
        <f aca="false">ROUND((A240-$C$2-210)/365,0)</f>
        <v>25</v>
      </c>
      <c r="D240" s="0" t="n">
        <f aca="false">ROUND((A240-$D$2-210)/365,0)</f>
        <v>22</v>
      </c>
      <c r="E240" s="2" t="n">
        <f aca="false">E228*1.03</f>
        <v>131585.928006101</v>
      </c>
      <c r="F240" s="2" t="n">
        <f aca="false">IF(ROUND(E240*0.15/12,0)+J239&gt;10500,10500-J239,ROUND(E240*0.15/12,0))</f>
        <v>1645</v>
      </c>
      <c r="G240" s="2" t="n">
        <f aca="false">IF((F240*0.5)&gt;(E240/12*0.06),E240/12*0.06*0.5,F240*0.5*0.5)</f>
        <v>328.964820015252</v>
      </c>
      <c r="H240" s="2" t="n">
        <f aca="false">N239*$H$1/12</f>
        <v>9436.95911385454</v>
      </c>
      <c r="J240" s="2" t="n">
        <f aca="false">+J239+F240</f>
        <v>6532</v>
      </c>
      <c r="K240" s="2" t="n">
        <f aca="false">K239+F240</f>
        <v>201952</v>
      </c>
      <c r="L240" s="2" t="n">
        <f aca="false">+L239+G240</f>
        <v>38951.7059283342</v>
      </c>
      <c r="M240" s="2" t="n">
        <f aca="false">IF(I240=0,M239+H240,M239+I240)</f>
        <v>714203.12939099</v>
      </c>
      <c r="N240" s="2" t="n">
        <f aca="false">IF(I240=0,N239+F240+G240+H240,N239+F240+G240+I240)</f>
        <v>955106.835319324</v>
      </c>
    </row>
    <row r="241" customFormat="false" ht="12.75" hidden="false" customHeight="false" outlineLevel="0" collapsed="false">
      <c r="A241" s="1" t="n">
        <v>42886</v>
      </c>
      <c r="B241" s="0" t="n">
        <f aca="false">ROUND((A241-$B$2-210)/365,0)</f>
        <v>50</v>
      </c>
      <c r="C241" s="0" t="n">
        <f aca="false">ROUND((A241-$C$2-210)/365,0)</f>
        <v>25</v>
      </c>
      <c r="D241" s="0" t="n">
        <f aca="false">ROUND((A241-$D$2-210)/365,0)</f>
        <v>22</v>
      </c>
      <c r="E241" s="2" t="n">
        <f aca="false">E229*1.03</f>
        <v>131585.928006101</v>
      </c>
      <c r="F241" s="2" t="n">
        <f aca="false">IF(ROUND(E241*0.15/12,0)+J240&gt;10500,10500-J240,ROUND(E241*0.15/12,0))</f>
        <v>1645</v>
      </c>
      <c r="G241" s="2" t="n">
        <f aca="false">IF((F241*0.5)&gt;(E241/12*0.06),E241/12*0.06*0.5,F241*0.5*0.5)</f>
        <v>328.964820015252</v>
      </c>
      <c r="H241" s="2" t="n">
        <f aca="false">N240*$H$1/12</f>
        <v>9551.06835319324</v>
      </c>
      <c r="J241" s="2" t="n">
        <f aca="false">+J240+F241</f>
        <v>8177</v>
      </c>
      <c r="K241" s="2" t="n">
        <f aca="false">K240+F241</f>
        <v>203597</v>
      </c>
      <c r="L241" s="2" t="n">
        <f aca="false">+L240+G241</f>
        <v>39280.6707483495</v>
      </c>
      <c r="M241" s="2" t="n">
        <f aca="false">IF(I241=0,M240+H241,M240+I241)</f>
        <v>723754.197744183</v>
      </c>
      <c r="N241" s="2" t="n">
        <f aca="false">IF(I241=0,N240+F241+G241+H241,N240+F241+G241+I241)</f>
        <v>966631.868492533</v>
      </c>
    </row>
    <row r="242" customFormat="false" ht="12.75" hidden="false" customHeight="false" outlineLevel="0" collapsed="false">
      <c r="A242" s="1" t="n">
        <v>42916</v>
      </c>
      <c r="B242" s="0" t="n">
        <f aca="false">ROUND((A242-$B$2-210)/365,0)</f>
        <v>50</v>
      </c>
      <c r="C242" s="0" t="n">
        <f aca="false">ROUND((A242-$C$2-210)/365,0)</f>
        <v>25</v>
      </c>
      <c r="D242" s="0" t="n">
        <f aca="false">ROUND((A242-$D$2-210)/365,0)</f>
        <v>22</v>
      </c>
      <c r="E242" s="2" t="n">
        <f aca="false">E230*1.03</f>
        <v>131585.928006101</v>
      </c>
      <c r="F242" s="2" t="n">
        <f aca="false">IF(ROUND(E242*0.15/12,0)+J241&gt;10500,10500-J241,ROUND(E242*0.15/12,0))</f>
        <v>1645</v>
      </c>
      <c r="G242" s="2" t="n">
        <f aca="false">IF((F242*0.5)&gt;(E242/12*0.06),E242/12*0.06*0.5,F242*0.5*0.5)</f>
        <v>328.964820015252</v>
      </c>
      <c r="H242" s="2" t="n">
        <f aca="false">N241*$H$1/12</f>
        <v>9666.31868492533</v>
      </c>
      <c r="J242" s="2" t="n">
        <f aca="false">+J241+F242</f>
        <v>9822</v>
      </c>
      <c r="K242" s="2" t="n">
        <f aca="false">K241+F242</f>
        <v>205242</v>
      </c>
      <c r="L242" s="2" t="n">
        <f aca="false">+L241+G242</f>
        <v>39609.6355683647</v>
      </c>
      <c r="M242" s="2" t="n">
        <f aca="false">IF(I242=0,M241+H242,M241+I242)</f>
        <v>733420.516429109</v>
      </c>
      <c r="N242" s="2" t="n">
        <f aca="false">IF(I242=0,N241+F242+G242+H242,N241+F242+G242+I242)</f>
        <v>978272.151997473</v>
      </c>
    </row>
    <row r="243" customFormat="false" ht="12.75" hidden="false" customHeight="false" outlineLevel="0" collapsed="false">
      <c r="A243" s="1" t="n">
        <v>42947</v>
      </c>
      <c r="B243" s="0" t="n">
        <f aca="false">ROUND((A243-$B$2-210)/365,0)</f>
        <v>50</v>
      </c>
      <c r="C243" s="0" t="n">
        <f aca="false">ROUND((A243-$C$2-210)/365,0)</f>
        <v>25</v>
      </c>
      <c r="D243" s="0" t="n">
        <f aca="false">ROUND((A243-$D$2-210)/365,0)</f>
        <v>22</v>
      </c>
      <c r="E243" s="2" t="n">
        <f aca="false">E231*1.03</f>
        <v>131585.928006101</v>
      </c>
      <c r="F243" s="2" t="n">
        <f aca="false">IF(ROUND(E243*0.15/12,0)+J242&gt;10500,10500-J242,ROUND(E243*0.15/12,0))</f>
        <v>678</v>
      </c>
      <c r="G243" s="2" t="n">
        <f aca="false">IF((F243*0.5)&gt;(E243/12*0.06),E243/12*0.06*0.5,F243*0.5*0.5)</f>
        <v>169.5</v>
      </c>
      <c r="H243" s="2" t="n">
        <f aca="false">N242*$H$1/12</f>
        <v>9782.72151997473</v>
      </c>
      <c r="J243" s="2" t="n">
        <f aca="false">+J242+F243</f>
        <v>10500</v>
      </c>
      <c r="K243" s="2" t="n">
        <f aca="false">K242+F243</f>
        <v>205920</v>
      </c>
      <c r="L243" s="2" t="n">
        <f aca="false">+L242+G243</f>
        <v>39779.1355683647</v>
      </c>
      <c r="M243" s="2" t="n">
        <f aca="false">IF(I243=0,M242+H243,M242+I243)</f>
        <v>743203.237949083</v>
      </c>
      <c r="N243" s="2" t="n">
        <f aca="false">IF(I243=0,N242+F243+G243+H243,N242+F243+G243+I243)</f>
        <v>988902.373517448</v>
      </c>
    </row>
    <row r="244" customFormat="false" ht="12.75" hidden="false" customHeight="false" outlineLevel="0" collapsed="false">
      <c r="A244" s="1" t="n">
        <v>42978</v>
      </c>
      <c r="B244" s="0" t="n">
        <f aca="false">ROUND((A244-$B$2-210)/365,0)</f>
        <v>50</v>
      </c>
      <c r="C244" s="0" t="n">
        <f aca="false">ROUND((A244-$C$2-210)/365,0)</f>
        <v>25</v>
      </c>
      <c r="D244" s="0" t="n">
        <f aca="false">ROUND((A244-$D$2-210)/365,0)</f>
        <v>22</v>
      </c>
      <c r="E244" s="2" t="n">
        <f aca="false">E232*1.03</f>
        <v>131585.928006101</v>
      </c>
      <c r="F244" s="2" t="n">
        <f aca="false">IF(ROUND(E244*0.15/12,0)+J243&gt;10500,10500-J243,ROUND(E244*0.15/12,0))</f>
        <v>0</v>
      </c>
      <c r="G244" s="2" t="n">
        <f aca="false">IF((F244*0.5)&gt;(E244/12*0.06),E244/12*0.06*0.5,F244*0.5*0.5)</f>
        <v>0</v>
      </c>
      <c r="H244" s="2" t="n">
        <f aca="false">N243*$H$1/12</f>
        <v>9889.02373517448</v>
      </c>
      <c r="J244" s="2" t="n">
        <f aca="false">+J243+F244</f>
        <v>10500</v>
      </c>
      <c r="K244" s="2" t="n">
        <f aca="false">K243+F244</f>
        <v>205920</v>
      </c>
      <c r="L244" s="2" t="n">
        <f aca="false">+L243+G244</f>
        <v>39779.1355683647</v>
      </c>
      <c r="M244" s="2" t="n">
        <f aca="false">IF(I244=0,M243+H244,M243+I244)</f>
        <v>753092.261684258</v>
      </c>
      <c r="N244" s="2" t="n">
        <f aca="false">IF(I244=0,N243+F244+G244+H244,N243+F244+G244+I244)</f>
        <v>998791.397252622</v>
      </c>
    </row>
    <row r="245" customFormat="false" ht="12.75" hidden="false" customHeight="false" outlineLevel="0" collapsed="false">
      <c r="A245" s="1" t="n">
        <v>43008</v>
      </c>
      <c r="B245" s="0" t="n">
        <f aca="false">ROUND((A245-$B$2-210)/365,0)</f>
        <v>50</v>
      </c>
      <c r="C245" s="0" t="n">
        <f aca="false">ROUND((A245-$C$2-210)/365,0)</f>
        <v>25</v>
      </c>
      <c r="D245" s="0" t="n">
        <f aca="false">ROUND((A245-$D$2-210)/365,0)</f>
        <v>22</v>
      </c>
      <c r="E245" s="2" t="n">
        <f aca="false">E233*1.03</f>
        <v>131585.928006101</v>
      </c>
      <c r="F245" s="2" t="n">
        <f aca="false">IF(ROUND(E245*0.15/12,0)+J244&gt;10500,10500-J244,ROUND(E245*0.15/12,0))</f>
        <v>0</v>
      </c>
      <c r="G245" s="2" t="n">
        <f aca="false">IF((F245*0.5)&gt;(E245/12*0.06),E245/12*0.06*0.5,F245*0.5*0.5)</f>
        <v>0</v>
      </c>
      <c r="H245" s="2" t="n">
        <f aca="false">N244*$H$1/12</f>
        <v>9987.91397252622</v>
      </c>
      <c r="J245" s="2" t="n">
        <f aca="false">+J244+F245</f>
        <v>10500</v>
      </c>
      <c r="K245" s="2" t="n">
        <f aca="false">K244+F245</f>
        <v>205920</v>
      </c>
      <c r="L245" s="2" t="n">
        <f aca="false">+L244+G245</f>
        <v>39779.1355683647</v>
      </c>
      <c r="M245" s="2" t="n">
        <f aca="false">IF(I245=0,M244+H245,M244+I245)</f>
        <v>763080.175656784</v>
      </c>
      <c r="N245" s="2" t="n">
        <f aca="false">IF(I245=0,N244+F245+G245+H245,N244+F245+G245+I245)</f>
        <v>1008779.31122515</v>
      </c>
    </row>
    <row r="246" customFormat="false" ht="12.75" hidden="false" customHeight="false" outlineLevel="0" collapsed="false">
      <c r="A246" s="1" t="n">
        <v>43039</v>
      </c>
      <c r="B246" s="0" t="n">
        <f aca="false">ROUND((A246-$B$2-210)/365,0)</f>
        <v>50</v>
      </c>
      <c r="C246" s="0" t="n">
        <f aca="false">ROUND((A246-$C$2-210)/365,0)</f>
        <v>25</v>
      </c>
      <c r="D246" s="0" t="n">
        <f aca="false">ROUND((A246-$D$2-210)/365,0)</f>
        <v>22</v>
      </c>
      <c r="E246" s="2" t="n">
        <f aca="false">E234*1.03</f>
        <v>131585.928006101</v>
      </c>
      <c r="F246" s="2" t="n">
        <f aca="false">IF(ROUND(E246*0.15/12,0)+J245&gt;10500,10500-J245,ROUND(E246*0.15/12,0))</f>
        <v>0</v>
      </c>
      <c r="G246" s="2" t="n">
        <f aca="false">IF((F246*0.5)&gt;(E246/12*0.06),E246/12*0.06*0.5,F246*0.5*0.5)</f>
        <v>0</v>
      </c>
      <c r="H246" s="2" t="n">
        <f aca="false">N245*$H$1/12</f>
        <v>10087.7931122515</v>
      </c>
      <c r="J246" s="2" t="n">
        <f aca="false">+J245+F246</f>
        <v>10500</v>
      </c>
      <c r="K246" s="2" t="n">
        <f aca="false">K245+F246</f>
        <v>205920</v>
      </c>
      <c r="L246" s="2" t="n">
        <f aca="false">+L245+G246</f>
        <v>39779.1355683647</v>
      </c>
      <c r="M246" s="2" t="n">
        <f aca="false">IF(I246=0,M245+H246,M245+I246)</f>
        <v>773167.968769036</v>
      </c>
      <c r="N246" s="2" t="n">
        <f aca="false">IF(I246=0,N245+F246+G246+H246,N245+F246+G246+I246)</f>
        <v>1018867.1043374</v>
      </c>
    </row>
    <row r="247" customFormat="false" ht="12.75" hidden="false" customHeight="false" outlineLevel="0" collapsed="false">
      <c r="A247" s="1" t="n">
        <v>43069</v>
      </c>
      <c r="B247" s="0" t="n">
        <f aca="false">ROUND((A247-$B$2-210)/365,0)</f>
        <v>50</v>
      </c>
      <c r="C247" s="0" t="n">
        <f aca="false">ROUND((A247-$C$2-210)/365,0)</f>
        <v>25</v>
      </c>
      <c r="D247" s="0" t="n">
        <f aca="false">ROUND((A247-$D$2-210)/365,0)</f>
        <v>22</v>
      </c>
      <c r="E247" s="2" t="n">
        <f aca="false">E235*1.03</f>
        <v>131585.928006101</v>
      </c>
      <c r="F247" s="2" t="n">
        <f aca="false">IF(ROUND(E247*0.15/12,0)+J246&gt;10500,10500-J246,ROUND(E247*0.15/12,0))</f>
        <v>0</v>
      </c>
      <c r="G247" s="2" t="n">
        <f aca="false">IF((F247*0.5)&gt;(E247/12*0.06),E247/12*0.06*0.5,F247*0.5*0.5)</f>
        <v>0</v>
      </c>
      <c r="H247" s="2" t="n">
        <f aca="false">N246*$H$1/12</f>
        <v>10188.671043374</v>
      </c>
      <c r="J247" s="2" t="n">
        <f aca="false">+J246+F247</f>
        <v>10500</v>
      </c>
      <c r="K247" s="2" t="n">
        <f aca="false">K246+F247</f>
        <v>205920</v>
      </c>
      <c r="L247" s="2" t="n">
        <f aca="false">+L246+G247</f>
        <v>39779.1355683647</v>
      </c>
      <c r="M247" s="2" t="n">
        <f aca="false">IF(I247=0,M246+H247,M246+I247)</f>
        <v>783356.63981241</v>
      </c>
      <c r="N247" s="2" t="n">
        <f aca="false">IF(I247=0,N246+F247+G247+H247,N246+F247+G247+I247)</f>
        <v>1029055.77538077</v>
      </c>
    </row>
    <row r="248" customFormat="false" ht="12.75" hidden="false" customHeight="false" outlineLevel="0" collapsed="false">
      <c r="A248" s="1" t="n">
        <v>43100</v>
      </c>
      <c r="B248" s="0" t="n">
        <f aca="false">ROUND((A248-$B$2-210)/365,0)</f>
        <v>50</v>
      </c>
      <c r="C248" s="0" t="n">
        <f aca="false">ROUND((A248-$C$2-210)/365,0)</f>
        <v>25</v>
      </c>
      <c r="D248" s="0" t="n">
        <f aca="false">ROUND((A248-$D$2-210)/365,0)</f>
        <v>22</v>
      </c>
      <c r="E248" s="2" t="n">
        <f aca="false">E236*1.03</f>
        <v>131585.928006101</v>
      </c>
      <c r="F248" s="2" t="n">
        <f aca="false">IF(ROUND(E248*0.15/12,0)+J247&gt;10500,10500-J247,ROUND(E248*0.15/12,0))</f>
        <v>0</v>
      </c>
      <c r="G248" s="2" t="n">
        <f aca="false">IF((F248*0.5)&gt;(E248/12*0.06),E248/12*0.06*0.5,F248*0.5*0.5)</f>
        <v>0</v>
      </c>
      <c r="H248" s="2" t="n">
        <f aca="false">N247*$H$1/12</f>
        <v>10290.5577538077</v>
      </c>
      <c r="J248" s="2" t="n">
        <f aca="false">+J247+F248</f>
        <v>10500</v>
      </c>
      <c r="K248" s="2" t="n">
        <f aca="false">K247+F248</f>
        <v>205920</v>
      </c>
      <c r="L248" s="2" t="n">
        <f aca="false">+L247+G248</f>
        <v>39779.1355683647</v>
      </c>
      <c r="M248" s="2" t="n">
        <f aca="false">IF(I248=0,M247+H248,M247+I248)</f>
        <v>793647.197566217</v>
      </c>
      <c r="N248" s="2" t="n">
        <f aca="false">IF(I248=0,N247+F248+G248+H248,N247+F248+G248+I248)</f>
        <v>1039346.33313458</v>
      </c>
    </row>
    <row r="249" customFormat="false" ht="12.75" hidden="false" customHeight="false" outlineLevel="0" collapsed="false">
      <c r="A249" s="1" t="n">
        <v>43131</v>
      </c>
      <c r="B249" s="0" t="n">
        <f aca="false">ROUND((A249-$B$2-210)/365,0)</f>
        <v>50</v>
      </c>
      <c r="C249" s="0" t="n">
        <f aca="false">ROUND((A249-$C$2-210)/365,0)</f>
        <v>25</v>
      </c>
      <c r="D249" s="0" t="n">
        <f aca="false">ROUND((A249-$D$2-210)/365,0)</f>
        <v>22</v>
      </c>
      <c r="E249" s="2" t="n">
        <f aca="false">E237*1.03</f>
        <v>131585.928006101</v>
      </c>
      <c r="F249" s="2" t="n">
        <f aca="false">IF(ROUND(E249*0.15/12,0)&gt;10500,10500-J248,ROUND(E249*0.15/12,0))</f>
        <v>1645</v>
      </c>
      <c r="G249" s="2" t="n">
        <f aca="false">IF((F249*0.5)&gt;(E249/12*0.06),E249/12*0.06*0.5,F249*0.5*0.5)</f>
        <v>328.964820015252</v>
      </c>
      <c r="H249" s="2" t="n">
        <f aca="false">N248*$H$1/12</f>
        <v>10393.4633313458</v>
      </c>
      <c r="J249" s="2" t="n">
        <f aca="false">+F249</f>
        <v>1645</v>
      </c>
      <c r="K249" s="2" t="n">
        <f aca="false">K248+F249</f>
        <v>207565</v>
      </c>
      <c r="L249" s="2" t="n">
        <f aca="false">+L248+G249</f>
        <v>40108.10038838</v>
      </c>
      <c r="M249" s="2" t="n">
        <f aca="false">IF(I249=0,M248+H249,M248+I249)</f>
        <v>804040.660897563</v>
      </c>
      <c r="N249" s="2" t="n">
        <f aca="false">IF(I249=0,N248+F249+G249+H249,N248+F249+G249+I249)</f>
        <v>1051713.76128594</v>
      </c>
    </row>
    <row r="250" customFormat="false" ht="12.75" hidden="false" customHeight="false" outlineLevel="0" collapsed="false">
      <c r="A250" s="1" t="n">
        <v>43159</v>
      </c>
      <c r="B250" s="0" t="n">
        <f aca="false">ROUND((A250-$B$2-210)/365,0)</f>
        <v>50</v>
      </c>
      <c r="C250" s="0" t="n">
        <f aca="false">ROUND((A250-$C$2-210)/365,0)</f>
        <v>25</v>
      </c>
      <c r="D250" s="0" t="n">
        <f aca="false">ROUND((A250-$D$2-210)/365,0)</f>
        <v>23</v>
      </c>
      <c r="E250" s="2" t="n">
        <f aca="false">E238*1.03</f>
        <v>135533.505846284</v>
      </c>
      <c r="F250" s="2" t="n">
        <f aca="false">IF(ROUND(E250*0.15/12,0)+J249&gt;10500,10500-J249,ROUND(E250*0.15/12,0))</f>
        <v>1694</v>
      </c>
      <c r="G250" s="2" t="n">
        <f aca="false">IF((F250*0.5)&gt;(E250/12*0.06),E250/12*0.06*0.5,F250*0.5*0.5)</f>
        <v>338.833764615709</v>
      </c>
      <c r="H250" s="2" t="n">
        <f aca="false">N249*$H$1/12</f>
        <v>10517.1376128594</v>
      </c>
      <c r="J250" s="2" t="n">
        <f aca="false">+J249+F250</f>
        <v>3339</v>
      </c>
      <c r="K250" s="2" t="n">
        <f aca="false">K249+F250</f>
        <v>209259</v>
      </c>
      <c r="L250" s="2" t="n">
        <f aca="false">+L249+G250</f>
        <v>40446.9341529957</v>
      </c>
      <c r="M250" s="2" t="n">
        <f aca="false">IF(I250=0,M249+H250,M249+I250)</f>
        <v>814557.798510423</v>
      </c>
      <c r="N250" s="2" t="n">
        <f aca="false">IF(I250=0,N249+F250+G250+H250,N249+F250+G250+I250)</f>
        <v>1064263.73266342</v>
      </c>
    </row>
    <row r="251" customFormat="false" ht="12.75" hidden="false" customHeight="false" outlineLevel="0" collapsed="false">
      <c r="A251" s="1" t="n">
        <v>43190</v>
      </c>
      <c r="B251" s="0" t="n">
        <f aca="false">ROUND((A251-$B$2-210)/365,0)</f>
        <v>50</v>
      </c>
      <c r="C251" s="0" t="n">
        <f aca="false">ROUND((A251-$C$2-210)/365,0)</f>
        <v>25</v>
      </c>
      <c r="D251" s="0" t="n">
        <f aca="false">ROUND((A251-$D$2-210)/365,0)</f>
        <v>23</v>
      </c>
      <c r="E251" s="2" t="n">
        <f aca="false">E239*1.03</f>
        <v>135533.505846284</v>
      </c>
      <c r="F251" s="2" t="n">
        <f aca="false">IF(ROUND(E251*0.15/12,0)+J250&gt;10500,10500-J250,ROUND(E251*0.15/12,0))</f>
        <v>1694</v>
      </c>
      <c r="G251" s="2" t="n">
        <f aca="false">IF((F251*0.5)&gt;(E251/12*0.06),E251/12*0.06*0.5,F251*0.5*0.5)</f>
        <v>338.833764615709</v>
      </c>
      <c r="H251" s="2" t="n">
        <f aca="false">N250*$H$1/12</f>
        <v>10642.6373266342</v>
      </c>
      <c r="J251" s="2" t="n">
        <f aca="false">+J250+F251</f>
        <v>5033</v>
      </c>
      <c r="K251" s="2" t="n">
        <f aca="false">K250+F251</f>
        <v>210953</v>
      </c>
      <c r="L251" s="2" t="n">
        <f aca="false">+L250+G251</f>
        <v>40785.7679176114</v>
      </c>
      <c r="M251" s="2" t="n">
        <f aca="false">IF(I251=0,M250+H251,M250+I251)</f>
        <v>825200.435837057</v>
      </c>
      <c r="N251" s="2" t="n">
        <f aca="false">IF(I251=0,N250+F251+G251+H251,N250+F251+G251+I251)</f>
        <v>1076939.20375467</v>
      </c>
    </row>
    <row r="252" customFormat="false" ht="12.75" hidden="false" customHeight="false" outlineLevel="0" collapsed="false">
      <c r="A252" s="1" t="n">
        <v>43220</v>
      </c>
      <c r="B252" s="0" t="n">
        <f aca="false">ROUND((A252-$B$2-210)/365,0)</f>
        <v>51</v>
      </c>
      <c r="C252" s="0" t="n">
        <f aca="false">ROUND((A252-$C$2-210)/365,0)</f>
        <v>26</v>
      </c>
      <c r="D252" s="0" t="n">
        <f aca="false">ROUND((A252-$D$2-210)/365,0)</f>
        <v>23</v>
      </c>
      <c r="E252" s="2" t="n">
        <f aca="false">E240*1.03</f>
        <v>135533.505846284</v>
      </c>
      <c r="F252" s="2" t="n">
        <f aca="false">IF(ROUND(E252*0.15/12,0)+J251&gt;10500,10500-J251,ROUND(E252*0.15/12,0))</f>
        <v>1694</v>
      </c>
      <c r="G252" s="2" t="n">
        <f aca="false">IF((F252*0.5)&gt;(E252/12*0.06),E252/12*0.06*0.5,F252*0.5*0.5)</f>
        <v>338.833764615709</v>
      </c>
      <c r="H252" s="2" t="n">
        <f aca="false">N251*$H$1/12</f>
        <v>10769.3920375467</v>
      </c>
      <c r="J252" s="2" t="n">
        <f aca="false">+J251+F252</f>
        <v>6727</v>
      </c>
      <c r="K252" s="2" t="n">
        <f aca="false">K251+F252</f>
        <v>212647</v>
      </c>
      <c r="L252" s="2" t="n">
        <f aca="false">+L251+G252</f>
        <v>41124.6016822271</v>
      </c>
      <c r="M252" s="2" t="n">
        <f aca="false">IF(I252=0,M251+H252,M251+I252)</f>
        <v>835969.827874603</v>
      </c>
      <c r="N252" s="2" t="n">
        <f aca="false">IF(I252=0,N251+F252+G252+H252,N251+F252+G252+I252)</f>
        <v>1089741.42955683</v>
      </c>
    </row>
    <row r="253" customFormat="false" ht="12.75" hidden="false" customHeight="false" outlineLevel="0" collapsed="false">
      <c r="A253" s="1" t="n">
        <v>43251</v>
      </c>
      <c r="B253" s="0" t="n">
        <f aca="false">ROUND((A253-$B$2-210)/365,0)</f>
        <v>51</v>
      </c>
      <c r="C253" s="0" t="n">
        <f aca="false">ROUND((A253-$C$2-210)/365,0)</f>
        <v>26</v>
      </c>
      <c r="D253" s="0" t="n">
        <f aca="false">ROUND((A253-$D$2-210)/365,0)</f>
        <v>23</v>
      </c>
      <c r="E253" s="2" t="n">
        <f aca="false">E241*1.03</f>
        <v>135533.505846284</v>
      </c>
      <c r="F253" s="2" t="n">
        <f aca="false">IF(ROUND(E253*0.15/12,0)+J252&gt;10500,10500-J252,ROUND(E253*0.15/12,0))</f>
        <v>1694</v>
      </c>
      <c r="G253" s="2" t="n">
        <f aca="false">IF((F253*0.5)&gt;(E253/12*0.06),E253/12*0.06*0.5,F253*0.5*0.5)</f>
        <v>338.833764615709</v>
      </c>
      <c r="H253" s="2" t="n">
        <f aca="false">N252*$H$1/12</f>
        <v>10897.4142955683</v>
      </c>
      <c r="J253" s="2" t="n">
        <f aca="false">+J252+F253</f>
        <v>8421</v>
      </c>
      <c r="K253" s="2" t="n">
        <f aca="false">K252+F253</f>
        <v>214341</v>
      </c>
      <c r="L253" s="2" t="n">
        <f aca="false">+L252+G253</f>
        <v>41463.4354468428</v>
      </c>
      <c r="M253" s="2" t="n">
        <f aca="false">IF(I253=0,M252+H253,M252+I253)</f>
        <v>846867.242170172</v>
      </c>
      <c r="N253" s="2" t="n">
        <f aca="false">IF(I253=0,N252+F253+G253+H253,N252+F253+G253+I253)</f>
        <v>1102671.67761701</v>
      </c>
    </row>
    <row r="254" customFormat="false" ht="12.75" hidden="false" customHeight="false" outlineLevel="0" collapsed="false">
      <c r="A254" s="1" t="n">
        <v>43281</v>
      </c>
      <c r="B254" s="0" t="n">
        <f aca="false">ROUND((A254-$B$2-210)/365,0)</f>
        <v>51</v>
      </c>
      <c r="C254" s="0" t="n">
        <f aca="false">ROUND((A254-$C$2-210)/365,0)</f>
        <v>26</v>
      </c>
      <c r="D254" s="0" t="n">
        <f aca="false">ROUND((A254-$D$2-210)/365,0)</f>
        <v>23</v>
      </c>
      <c r="E254" s="2" t="n">
        <f aca="false">E242*1.03</f>
        <v>135533.505846284</v>
      </c>
      <c r="F254" s="2" t="n">
        <f aca="false">IF(ROUND(E254*0.15/12,0)+J253&gt;10500,10500-J253,ROUND(E254*0.15/12,0))</f>
        <v>1694</v>
      </c>
      <c r="G254" s="2" t="n">
        <f aca="false">IF((F254*0.5)&gt;(E254/12*0.06),E254/12*0.06*0.5,F254*0.5*0.5)</f>
        <v>338.833764615709</v>
      </c>
      <c r="H254" s="2" t="n">
        <f aca="false">N253*$H$1/12</f>
        <v>11026.7167761701</v>
      </c>
      <c r="J254" s="2" t="n">
        <f aca="false">+J253+F254</f>
        <v>10115</v>
      </c>
      <c r="K254" s="2" t="n">
        <f aca="false">K253+F254</f>
        <v>216035</v>
      </c>
      <c r="L254" s="2" t="n">
        <f aca="false">+L253+G254</f>
        <v>41802.2692114585</v>
      </c>
      <c r="M254" s="2" t="n">
        <f aca="false">IF(I254=0,M253+H254,M253+I254)</f>
        <v>857893.958946342</v>
      </c>
      <c r="N254" s="2" t="n">
        <f aca="false">IF(I254=0,N253+F254+G254+H254,N253+F254+G254+I254)</f>
        <v>1115731.2281578</v>
      </c>
    </row>
    <row r="255" customFormat="false" ht="12.75" hidden="false" customHeight="false" outlineLevel="0" collapsed="false">
      <c r="A255" s="1" t="n">
        <v>43312</v>
      </c>
      <c r="B255" s="0" t="n">
        <f aca="false">ROUND((A255-$B$2-210)/365,0)</f>
        <v>51</v>
      </c>
      <c r="C255" s="0" t="n">
        <f aca="false">ROUND((A255-$C$2-210)/365,0)</f>
        <v>26</v>
      </c>
      <c r="D255" s="0" t="n">
        <f aca="false">ROUND((A255-$D$2-210)/365,0)</f>
        <v>23</v>
      </c>
      <c r="E255" s="2" t="n">
        <f aca="false">E243*1.03</f>
        <v>135533.505846284</v>
      </c>
      <c r="F255" s="2" t="n">
        <f aca="false">IF(ROUND(E255*0.15/12,0)+J254&gt;10500,10500-J254,ROUND(E255*0.15/12,0))</f>
        <v>385</v>
      </c>
      <c r="G255" s="2" t="n">
        <f aca="false">IF((F255*0.5)&gt;(E255/12*0.06),E255/12*0.06*0.5,F255*0.5*0.5)</f>
        <v>96.25</v>
      </c>
      <c r="H255" s="2" t="n">
        <f aca="false">N254*$H$1/12</f>
        <v>11157.312281578</v>
      </c>
      <c r="J255" s="2" t="n">
        <f aca="false">+J254+F255</f>
        <v>10500</v>
      </c>
      <c r="K255" s="2" t="n">
        <f aca="false">K254+F255</f>
        <v>216420</v>
      </c>
      <c r="L255" s="2" t="n">
        <f aca="false">+L254+G255</f>
        <v>41898.5192114585</v>
      </c>
      <c r="M255" s="2" t="n">
        <f aca="false">IF(I255=0,M254+H255,M254+I255)</f>
        <v>869051.27122792</v>
      </c>
      <c r="N255" s="2" t="n">
        <f aca="false">IF(I255=0,N254+F255+G255+H255,N254+F255+G255+I255)</f>
        <v>1127369.79043938</v>
      </c>
    </row>
    <row r="256" customFormat="false" ht="12.75" hidden="false" customHeight="false" outlineLevel="0" collapsed="false">
      <c r="A256" s="1" t="n">
        <v>43343</v>
      </c>
      <c r="B256" s="0" t="n">
        <f aca="false">ROUND((A256-$B$2-210)/365,0)</f>
        <v>51</v>
      </c>
      <c r="C256" s="0" t="n">
        <f aca="false">ROUND((A256-$C$2-210)/365,0)</f>
        <v>26</v>
      </c>
      <c r="D256" s="0" t="n">
        <f aca="false">ROUND((A256-$D$2-210)/365,0)</f>
        <v>23</v>
      </c>
      <c r="E256" s="2" t="n">
        <f aca="false">E244*1.03</f>
        <v>135533.505846284</v>
      </c>
      <c r="F256" s="2" t="n">
        <f aca="false">IF(ROUND(E256*0.15/12,0)+J255&gt;10500,10500-J255,ROUND(E256*0.15/12,0))</f>
        <v>0</v>
      </c>
      <c r="G256" s="2" t="n">
        <f aca="false">IF((F256*0.5)&gt;(E256/12*0.06),E256/12*0.06*0.5,F256*0.5*0.5)</f>
        <v>0</v>
      </c>
      <c r="H256" s="2" t="n">
        <f aca="false">N255*$H$1/12</f>
        <v>11273.6979043938</v>
      </c>
      <c r="J256" s="2" t="n">
        <f aca="false">+J255+F256</f>
        <v>10500</v>
      </c>
      <c r="K256" s="2" t="n">
        <f aca="false">K255+F256</f>
        <v>216420</v>
      </c>
      <c r="L256" s="2" t="n">
        <f aca="false">+L255+G256</f>
        <v>41898.5192114585</v>
      </c>
      <c r="M256" s="2" t="n">
        <f aca="false">IF(I256=0,M255+H256,M255+I256)</f>
        <v>880324.969132314</v>
      </c>
      <c r="N256" s="2" t="n">
        <f aca="false">IF(I256=0,N255+F256+G256+H256,N255+F256+G256+I256)</f>
        <v>1138643.48834377</v>
      </c>
    </row>
    <row r="257" customFormat="false" ht="12.75" hidden="false" customHeight="false" outlineLevel="0" collapsed="false">
      <c r="A257" s="1" t="n">
        <v>43373</v>
      </c>
      <c r="B257" s="0" t="n">
        <f aca="false">ROUND((A257-$B$2-210)/365,0)</f>
        <v>51</v>
      </c>
      <c r="C257" s="0" t="n">
        <f aca="false">ROUND((A257-$C$2-210)/365,0)</f>
        <v>26</v>
      </c>
      <c r="D257" s="0" t="n">
        <f aca="false">ROUND((A257-$D$2-210)/365,0)</f>
        <v>23</v>
      </c>
      <c r="E257" s="2" t="n">
        <f aca="false">E245*1.03</f>
        <v>135533.505846284</v>
      </c>
      <c r="F257" s="2" t="n">
        <f aca="false">IF(ROUND(E257*0.15/12,0)+J256&gt;10500,10500-J256,ROUND(E257*0.15/12,0))</f>
        <v>0</v>
      </c>
      <c r="G257" s="2" t="n">
        <f aca="false">IF((F257*0.5)&gt;(E257/12*0.06),E257/12*0.06*0.5,F257*0.5*0.5)</f>
        <v>0</v>
      </c>
      <c r="H257" s="2" t="n">
        <f aca="false">N256*$H$1/12</f>
        <v>11386.4348834377</v>
      </c>
      <c r="J257" s="2" t="n">
        <f aca="false">+J256+F257</f>
        <v>10500</v>
      </c>
      <c r="K257" s="2" t="n">
        <f aca="false">K256+F257</f>
        <v>216420</v>
      </c>
      <c r="L257" s="2" t="n">
        <f aca="false">+L256+G257</f>
        <v>41898.5192114585</v>
      </c>
      <c r="M257" s="2" t="n">
        <f aca="false">IF(I257=0,M256+H257,M256+I257)</f>
        <v>891711.404015751</v>
      </c>
      <c r="N257" s="2" t="n">
        <f aca="false">IF(I257=0,N256+F257+G257+H257,N256+F257+G257+I257)</f>
        <v>1150029.92322721</v>
      </c>
    </row>
    <row r="258" customFormat="false" ht="12.75" hidden="false" customHeight="false" outlineLevel="0" collapsed="false">
      <c r="A258" s="1" t="n">
        <v>43404</v>
      </c>
      <c r="B258" s="0" t="n">
        <f aca="false">ROUND((A258-$B$2-210)/365,0)</f>
        <v>51</v>
      </c>
      <c r="C258" s="0" t="n">
        <f aca="false">ROUND((A258-$C$2-210)/365,0)</f>
        <v>26</v>
      </c>
      <c r="D258" s="0" t="n">
        <f aca="false">ROUND((A258-$D$2-210)/365,0)</f>
        <v>23</v>
      </c>
      <c r="E258" s="2" t="n">
        <f aca="false">E246*1.03</f>
        <v>135533.505846284</v>
      </c>
      <c r="F258" s="2" t="n">
        <f aca="false">IF(ROUND(E258*0.15/12,0)+J257&gt;10500,10500-J257,ROUND(E258*0.15/12,0))</f>
        <v>0</v>
      </c>
      <c r="G258" s="2" t="n">
        <f aca="false">IF((F258*0.5)&gt;(E258/12*0.06),E258/12*0.06*0.5,F258*0.5*0.5)</f>
        <v>0</v>
      </c>
      <c r="H258" s="2" t="n">
        <f aca="false">N257*$H$1/12</f>
        <v>11500.2992322721</v>
      </c>
      <c r="J258" s="2" t="n">
        <f aca="false">+J257+F258</f>
        <v>10500</v>
      </c>
      <c r="K258" s="2" t="n">
        <f aca="false">K257+F258</f>
        <v>216420</v>
      </c>
      <c r="L258" s="2" t="n">
        <f aca="false">+L257+G258</f>
        <v>41898.5192114585</v>
      </c>
      <c r="M258" s="2" t="n">
        <f aca="false">IF(I258=0,M257+H258,M257+I258)</f>
        <v>903211.703248023</v>
      </c>
      <c r="N258" s="2" t="n">
        <f aca="false">IF(I258=0,N257+F258+G258+H258,N257+F258+G258+I258)</f>
        <v>1161530.22245948</v>
      </c>
    </row>
    <row r="259" customFormat="false" ht="12.75" hidden="false" customHeight="false" outlineLevel="0" collapsed="false">
      <c r="A259" s="1" t="n">
        <v>43434</v>
      </c>
      <c r="B259" s="0" t="n">
        <f aca="false">ROUND((A259-$B$2-210)/365,0)</f>
        <v>51</v>
      </c>
      <c r="C259" s="0" t="n">
        <f aca="false">ROUND((A259-$C$2-210)/365,0)</f>
        <v>26</v>
      </c>
      <c r="D259" s="0" t="n">
        <f aca="false">ROUND((A259-$D$2-210)/365,0)</f>
        <v>23</v>
      </c>
      <c r="E259" s="2" t="n">
        <f aca="false">E247*1.03</f>
        <v>135533.505846284</v>
      </c>
      <c r="F259" s="2" t="n">
        <f aca="false">IF(ROUND(E259*0.15/12,0)+J258&gt;10500,10500-J258,ROUND(E259*0.15/12,0))</f>
        <v>0</v>
      </c>
      <c r="G259" s="2" t="n">
        <f aca="false">IF((F259*0.5)&gt;(E259/12*0.06),E259/12*0.06*0.5,F259*0.5*0.5)</f>
        <v>0</v>
      </c>
      <c r="H259" s="2" t="n">
        <f aca="false">N258*$H$1/12</f>
        <v>11615.3022245948</v>
      </c>
      <c r="J259" s="2" t="n">
        <f aca="false">+J258+F259</f>
        <v>10500</v>
      </c>
      <c r="K259" s="2" t="n">
        <f aca="false">K258+F259</f>
        <v>216420</v>
      </c>
      <c r="L259" s="2" t="n">
        <f aca="false">+L258+G259</f>
        <v>41898.5192114585</v>
      </c>
      <c r="M259" s="2" t="n">
        <f aca="false">IF(I259=0,M258+H259,M258+I259)</f>
        <v>914827.005472618</v>
      </c>
      <c r="N259" s="2" t="n">
        <f aca="false">IF(I259=0,N258+F259+G259+H259,N258+F259+G259+I259)</f>
        <v>1173145.52468408</v>
      </c>
    </row>
    <row r="260" customFormat="false" ht="12.75" hidden="false" customHeight="false" outlineLevel="0" collapsed="false">
      <c r="A260" s="1" t="n">
        <v>43465</v>
      </c>
      <c r="B260" s="0" t="n">
        <f aca="false">ROUND((A260-$B$2-210)/365,0)</f>
        <v>51</v>
      </c>
      <c r="C260" s="0" t="n">
        <f aca="false">ROUND((A260-$C$2-210)/365,0)</f>
        <v>26</v>
      </c>
      <c r="D260" s="0" t="n">
        <f aca="false">ROUND((A260-$D$2-210)/365,0)</f>
        <v>23</v>
      </c>
      <c r="E260" s="2" t="n">
        <f aca="false">E248*1.03</f>
        <v>135533.505846284</v>
      </c>
      <c r="F260" s="2" t="n">
        <f aca="false">IF(ROUND(E260*0.15/12,0)+J259&gt;10500,10500-J259,ROUND(E260*0.15/12,0))</f>
        <v>0</v>
      </c>
      <c r="G260" s="2" t="n">
        <f aca="false">IF((F260*0.5)&gt;(E260/12*0.06),E260/12*0.06*0.5,F260*0.5*0.5)</f>
        <v>0</v>
      </c>
      <c r="H260" s="2" t="n">
        <f aca="false">N259*$H$1/12</f>
        <v>11731.4552468408</v>
      </c>
      <c r="J260" s="2" t="n">
        <f aca="false">+J259+F260</f>
        <v>10500</v>
      </c>
      <c r="K260" s="2" t="n">
        <f aca="false">K259+F260</f>
        <v>216420</v>
      </c>
      <c r="L260" s="2" t="n">
        <f aca="false">+L259+G260</f>
        <v>41898.5192114585</v>
      </c>
      <c r="M260" s="2" t="n">
        <f aca="false">IF(I260=0,M259+H260,M259+I260)</f>
        <v>926558.460719459</v>
      </c>
      <c r="N260" s="2" t="n">
        <f aca="false">IF(I260=0,N259+F260+G260+H260,N259+F260+G260+I260)</f>
        <v>1184876.97993092</v>
      </c>
    </row>
    <row r="261" customFormat="false" ht="12.75" hidden="false" customHeight="false" outlineLevel="0" collapsed="false">
      <c r="A261" s="1" t="n">
        <v>43496</v>
      </c>
      <c r="B261" s="0" t="n">
        <f aca="false">ROUND((A261-$B$2-210)/365,0)</f>
        <v>51</v>
      </c>
      <c r="C261" s="0" t="n">
        <f aca="false">ROUND((A261-$C$2-210)/365,0)</f>
        <v>26</v>
      </c>
      <c r="D261" s="0" t="n">
        <f aca="false">ROUND((A261-$D$2-210)/365,0)</f>
        <v>23</v>
      </c>
      <c r="E261" s="2" t="n">
        <f aca="false">E249*1.03</f>
        <v>135533.505846284</v>
      </c>
      <c r="F261" s="2" t="n">
        <f aca="false">IF(ROUND(E261*0.15/12,0)&gt;10500,10500-J260,ROUND(E261*0.15/12,0))</f>
        <v>1694</v>
      </c>
      <c r="G261" s="2" t="n">
        <f aca="false">IF((F261*0.5)&gt;(E261/12*0.06),E261/12*0.06*0.5,F261*0.5*0.5)</f>
        <v>338.833764615709</v>
      </c>
      <c r="H261" s="2" t="n">
        <f aca="false">N260*$H$1/12</f>
        <v>11848.7697993092</v>
      </c>
      <c r="J261" s="2" t="n">
        <f aca="false">+F261</f>
        <v>1694</v>
      </c>
      <c r="K261" s="2" t="n">
        <f aca="false">K260+F261</f>
        <v>218114</v>
      </c>
      <c r="L261" s="2" t="n">
        <f aca="false">+L260+G261</f>
        <v>42237.3529760742</v>
      </c>
      <c r="M261" s="2" t="n">
        <f aca="false">IF(I261=0,M260+H261,M260+I261)</f>
        <v>938407.230518768</v>
      </c>
      <c r="N261" s="2" t="n">
        <f aca="false">IF(I261=0,N260+F261+G261+H261,N260+F261+G261+I261)</f>
        <v>1198758.58349484</v>
      </c>
    </row>
    <row r="262" customFormat="false" ht="12.75" hidden="false" customHeight="false" outlineLevel="0" collapsed="false">
      <c r="A262" s="1" t="n">
        <v>43524</v>
      </c>
      <c r="B262" s="0" t="n">
        <f aca="false">ROUND((A262-$B$2-210)/365,0)</f>
        <v>51</v>
      </c>
      <c r="C262" s="0" t="n">
        <f aca="false">ROUND((A262-$C$2-210)/365,0)</f>
        <v>26</v>
      </c>
      <c r="D262" s="0" t="n">
        <f aca="false">ROUND((A262-$D$2-210)/365,0)</f>
        <v>24</v>
      </c>
      <c r="E262" s="2" t="n">
        <f aca="false">E250*1.03</f>
        <v>139599.511021672</v>
      </c>
      <c r="F262" s="2" t="n">
        <f aca="false">IF(ROUND(E262*0.15/12,0)+J261&gt;10500,10500-J261,ROUND(E262*0.15/12,0))</f>
        <v>1745</v>
      </c>
      <c r="G262" s="2" t="n">
        <f aca="false">IF((F262*0.5)&gt;(E262/12*0.06),E262/12*0.06*0.5,F262*0.5*0.5)</f>
        <v>348.99877755418</v>
      </c>
      <c r="H262" s="2" t="n">
        <f aca="false">N261*$H$1/12</f>
        <v>11987.5858349484</v>
      </c>
      <c r="J262" s="2" t="n">
        <f aca="false">+J261+F262</f>
        <v>3439</v>
      </c>
      <c r="K262" s="2" t="n">
        <f aca="false">K261+F262</f>
        <v>219859</v>
      </c>
      <c r="L262" s="2" t="n">
        <f aca="false">+L261+G262</f>
        <v>42586.3517536284</v>
      </c>
      <c r="M262" s="2" t="n">
        <f aca="false">IF(I262=0,M261+H262,M261+I262)</f>
        <v>950394.816353717</v>
      </c>
      <c r="N262" s="2" t="n">
        <f aca="false">IF(I262=0,N261+F262+G262+H262,N261+F262+G262+I262)</f>
        <v>1212840.16810735</v>
      </c>
    </row>
    <row r="263" customFormat="false" ht="12.75" hidden="false" customHeight="false" outlineLevel="0" collapsed="false">
      <c r="A263" s="1" t="n">
        <v>43555</v>
      </c>
      <c r="B263" s="0" t="n">
        <f aca="false">ROUND((A263-$B$2-210)/365,0)</f>
        <v>51</v>
      </c>
      <c r="C263" s="0" t="n">
        <f aca="false">ROUND((A263-$C$2-210)/365,0)</f>
        <v>26</v>
      </c>
      <c r="D263" s="0" t="n">
        <f aca="false">ROUND((A263-$D$2-210)/365,0)</f>
        <v>24</v>
      </c>
      <c r="E263" s="2" t="n">
        <f aca="false">E251*1.03</f>
        <v>139599.511021672</v>
      </c>
      <c r="F263" s="2" t="n">
        <f aca="false">IF(ROUND(E263*0.15/12,0)+J262&gt;10500,10500-J262,ROUND(E263*0.15/12,0))</f>
        <v>1745</v>
      </c>
      <c r="G263" s="2" t="n">
        <f aca="false">IF((F263*0.5)&gt;(E263/12*0.06),E263/12*0.06*0.5,F263*0.5*0.5)</f>
        <v>348.99877755418</v>
      </c>
      <c r="H263" s="2" t="n">
        <f aca="false">N262*$H$1/12</f>
        <v>12128.4016810734</v>
      </c>
      <c r="J263" s="2" t="n">
        <f aca="false">+J262+F263</f>
        <v>5184</v>
      </c>
      <c r="K263" s="2" t="n">
        <f aca="false">K262+F263</f>
        <v>221604</v>
      </c>
      <c r="L263" s="2" t="n">
        <f aca="false">+L262+G263</f>
        <v>42935.3505311826</v>
      </c>
      <c r="M263" s="2" t="n">
        <f aca="false">IF(I263=0,M262+H263,M262+I263)</f>
        <v>962523.21803479</v>
      </c>
      <c r="N263" s="2" t="n">
        <f aca="false">IF(I263=0,N262+F263+G263+H263,N262+F263+G263+I263)</f>
        <v>1227062.56856597</v>
      </c>
    </row>
    <row r="264" customFormat="false" ht="12.75" hidden="false" customHeight="false" outlineLevel="0" collapsed="false">
      <c r="A264" s="1" t="n">
        <v>43585</v>
      </c>
      <c r="B264" s="0" t="n">
        <f aca="false">ROUND((A264-$B$2-210)/365,0)</f>
        <v>52</v>
      </c>
      <c r="C264" s="0" t="n">
        <f aca="false">ROUND((A264-$C$2-210)/365,0)</f>
        <v>27</v>
      </c>
      <c r="D264" s="0" t="n">
        <f aca="false">ROUND((A264-$D$2-210)/365,0)</f>
        <v>24</v>
      </c>
      <c r="E264" s="2" t="n">
        <f aca="false">E252*1.03</f>
        <v>139599.511021672</v>
      </c>
      <c r="F264" s="2" t="n">
        <f aca="false">IF(ROUND(E264*0.15/12,0)+J263&gt;10500,10500-J263,ROUND(E264*0.15/12,0))</f>
        <v>1745</v>
      </c>
      <c r="G264" s="2" t="n">
        <f aca="false">IF((F264*0.5)&gt;(E264/12*0.06),E264/12*0.06*0.5,F264*0.5*0.5)</f>
        <v>348.99877755418</v>
      </c>
      <c r="H264" s="2" t="n">
        <f aca="false">N263*$H$1/12</f>
        <v>12270.6256856597</v>
      </c>
      <c r="J264" s="2" t="n">
        <f aca="false">+J263+F264</f>
        <v>6929</v>
      </c>
      <c r="K264" s="2" t="n">
        <f aca="false">K263+F264</f>
        <v>223349</v>
      </c>
      <c r="L264" s="2" t="n">
        <f aca="false">+L263+G264</f>
        <v>43284.3493087368</v>
      </c>
      <c r="M264" s="2" t="n">
        <f aca="false">IF(I264=0,M263+H264,M263+I264)</f>
        <v>974793.84372045</v>
      </c>
      <c r="N264" s="2" t="n">
        <f aca="false">IF(I264=0,N263+F264+G264+H264,N263+F264+G264+I264)</f>
        <v>1241427.19302919</v>
      </c>
    </row>
    <row r="265" customFormat="false" ht="12.75" hidden="false" customHeight="false" outlineLevel="0" collapsed="false">
      <c r="A265" s="1" t="n">
        <v>43616</v>
      </c>
      <c r="B265" s="0" t="n">
        <f aca="false">ROUND((A265-$B$2-210)/365,0)</f>
        <v>52</v>
      </c>
      <c r="C265" s="0" t="n">
        <f aca="false">ROUND((A265-$C$2-210)/365,0)</f>
        <v>27</v>
      </c>
      <c r="D265" s="0" t="n">
        <f aca="false">ROUND((A265-$D$2-210)/365,0)</f>
        <v>24</v>
      </c>
      <c r="E265" s="2" t="n">
        <f aca="false">E253*1.03</f>
        <v>139599.511021672</v>
      </c>
      <c r="F265" s="2" t="n">
        <f aca="false">IF(ROUND(E265*0.15/12,0)+J264&gt;10500,10500-J264,ROUND(E265*0.15/12,0))</f>
        <v>1745</v>
      </c>
      <c r="G265" s="2" t="n">
        <f aca="false">IF((F265*0.5)&gt;(E265/12*0.06),E265/12*0.06*0.5,F265*0.5*0.5)</f>
        <v>348.99877755418</v>
      </c>
      <c r="H265" s="2" t="n">
        <f aca="false">N264*$H$1/12</f>
        <v>12414.2719302919</v>
      </c>
      <c r="J265" s="2" t="n">
        <f aca="false">+J264+F265</f>
        <v>8674</v>
      </c>
      <c r="K265" s="2" t="n">
        <f aca="false">K264+F265</f>
        <v>225094</v>
      </c>
      <c r="L265" s="2" t="n">
        <f aca="false">+L264+G265</f>
        <v>43633.348086291</v>
      </c>
      <c r="M265" s="2" t="n">
        <f aca="false">IF(I265=0,M264+H265,M264+I265)</f>
        <v>987208.115650742</v>
      </c>
      <c r="N265" s="2" t="n">
        <f aca="false">IF(I265=0,N264+F265+G265+H265,N264+F265+G265+I265)</f>
        <v>1255935.46373703</v>
      </c>
    </row>
    <row r="266" customFormat="false" ht="12.75" hidden="false" customHeight="false" outlineLevel="0" collapsed="false">
      <c r="A266" s="1" t="n">
        <v>43646</v>
      </c>
      <c r="B266" s="0" t="n">
        <f aca="false">ROUND((A266-$B$2-210)/365,0)</f>
        <v>52</v>
      </c>
      <c r="C266" s="0" t="n">
        <f aca="false">ROUND((A266-$C$2-210)/365,0)</f>
        <v>27</v>
      </c>
      <c r="D266" s="0" t="n">
        <f aca="false">ROUND((A266-$D$2-210)/365,0)</f>
        <v>24</v>
      </c>
      <c r="E266" s="2" t="n">
        <f aca="false">E254*1.03</f>
        <v>139599.511021672</v>
      </c>
      <c r="F266" s="2" t="n">
        <f aca="false">IF(ROUND(E266*0.15/12,0)+J265&gt;10500,10500-J265,ROUND(E266*0.15/12,0))</f>
        <v>1745</v>
      </c>
      <c r="G266" s="2" t="n">
        <f aca="false">IF((F266*0.5)&gt;(E266/12*0.06),E266/12*0.06*0.5,F266*0.5*0.5)</f>
        <v>348.99877755418</v>
      </c>
      <c r="H266" s="2" t="n">
        <f aca="false">N265*$H$1/12</f>
        <v>12559.3546373703</v>
      </c>
      <c r="J266" s="2" t="n">
        <f aca="false">+J265+F266</f>
        <v>10419</v>
      </c>
      <c r="K266" s="2" t="n">
        <f aca="false">K265+F266</f>
        <v>226839</v>
      </c>
      <c r="L266" s="2" t="n">
        <f aca="false">+L265+G266</f>
        <v>43982.3468638452</v>
      </c>
      <c r="M266" s="2" t="n">
        <f aca="false">IF(I266=0,M265+H266,M265+I266)</f>
        <v>999767.470288112</v>
      </c>
      <c r="N266" s="2" t="n">
        <f aca="false">IF(I266=0,N265+F266+G266+H266,N265+F266+G266+I266)</f>
        <v>1270588.81715196</v>
      </c>
    </row>
    <row r="267" customFormat="false" ht="12.75" hidden="false" customHeight="false" outlineLevel="0" collapsed="false">
      <c r="A267" s="1" t="n">
        <v>43677</v>
      </c>
      <c r="B267" s="0" t="n">
        <f aca="false">ROUND((A267-$B$2-210)/365,0)</f>
        <v>52</v>
      </c>
      <c r="C267" s="0" t="n">
        <f aca="false">ROUND((A267-$C$2-210)/365,0)</f>
        <v>27</v>
      </c>
      <c r="D267" s="0" t="n">
        <f aca="false">ROUND((A267-$D$2-210)/365,0)</f>
        <v>24</v>
      </c>
      <c r="E267" s="2" t="n">
        <f aca="false">E255*1.03</f>
        <v>139599.511021672</v>
      </c>
      <c r="F267" s="2" t="n">
        <f aca="false">IF(ROUND(E267*0.15/12,0)+J266&gt;10500,10500-J266,ROUND(E267*0.15/12,0))</f>
        <v>81</v>
      </c>
      <c r="G267" s="2" t="n">
        <f aca="false">IF((F267*0.5)&gt;(E267/12*0.06),E267/12*0.06*0.5,F267*0.5*0.5)</f>
        <v>20.25</v>
      </c>
      <c r="H267" s="2" t="n">
        <f aca="false">N266*$H$1/12</f>
        <v>12705.8881715196</v>
      </c>
      <c r="J267" s="2" t="n">
        <f aca="false">+J266+F267</f>
        <v>10500</v>
      </c>
      <c r="K267" s="2" t="n">
        <f aca="false">K266+F267</f>
        <v>226920</v>
      </c>
      <c r="L267" s="2" t="n">
        <f aca="false">+L266+G267</f>
        <v>44002.5968638452</v>
      </c>
      <c r="M267" s="2" t="n">
        <f aca="false">IF(I267=0,M266+H267,M266+I267)</f>
        <v>1012473.35845963</v>
      </c>
      <c r="N267" s="2" t="n">
        <f aca="false">IF(I267=0,N266+F267+G267+H267,N266+F267+G267+I267)</f>
        <v>1283395.95532348</v>
      </c>
    </row>
    <row r="268" customFormat="false" ht="12.75" hidden="false" customHeight="false" outlineLevel="0" collapsed="false">
      <c r="A268" s="1" t="n">
        <v>43708</v>
      </c>
      <c r="B268" s="0" t="n">
        <f aca="false">ROUND((A268-$B$2-210)/365,0)</f>
        <v>52</v>
      </c>
      <c r="C268" s="0" t="n">
        <f aca="false">ROUND((A268-$C$2-210)/365,0)</f>
        <v>27</v>
      </c>
      <c r="D268" s="0" t="n">
        <f aca="false">ROUND((A268-$D$2-210)/365,0)</f>
        <v>24</v>
      </c>
      <c r="E268" s="2" t="n">
        <f aca="false">E256*1.03</f>
        <v>139599.511021672</v>
      </c>
      <c r="F268" s="2" t="n">
        <f aca="false">IF(ROUND(E268*0.15/12,0)+J267&gt;10500,10500-J267,ROUND(E268*0.15/12,0))</f>
        <v>0</v>
      </c>
      <c r="G268" s="2" t="n">
        <f aca="false">IF((F268*0.5)&gt;(E268/12*0.06),E268/12*0.06*0.5,F268*0.5*0.5)</f>
        <v>0</v>
      </c>
      <c r="H268" s="2" t="n">
        <f aca="false">N267*$H$1/12</f>
        <v>12833.9595532348</v>
      </c>
      <c r="J268" s="2" t="n">
        <f aca="false">+J267+F268</f>
        <v>10500</v>
      </c>
      <c r="K268" s="2" t="n">
        <f aca="false">K267+F268</f>
        <v>226920</v>
      </c>
      <c r="L268" s="2" t="n">
        <f aca="false">+L267+G268</f>
        <v>44002.5968638452</v>
      </c>
      <c r="M268" s="2" t="n">
        <f aca="false">IF(I268=0,M267+H268,M267+I268)</f>
        <v>1025307.31801287</v>
      </c>
      <c r="N268" s="2" t="n">
        <f aca="false">IF(I268=0,N267+F268+G268+H268,N267+F268+G268+I268)</f>
        <v>1296229.91487671</v>
      </c>
    </row>
    <row r="269" customFormat="false" ht="12.75" hidden="false" customHeight="false" outlineLevel="0" collapsed="false">
      <c r="A269" s="1" t="n">
        <v>43738</v>
      </c>
      <c r="B269" s="0" t="n">
        <f aca="false">ROUND((A269-$B$2-210)/365,0)</f>
        <v>52</v>
      </c>
      <c r="C269" s="0" t="n">
        <f aca="false">ROUND((A269-$C$2-210)/365,0)</f>
        <v>27</v>
      </c>
      <c r="D269" s="0" t="n">
        <f aca="false">ROUND((A269-$D$2-210)/365,0)</f>
        <v>24</v>
      </c>
      <c r="E269" s="2" t="n">
        <f aca="false">E257*1.03</f>
        <v>139599.511021672</v>
      </c>
      <c r="F269" s="2" t="n">
        <f aca="false">IF(ROUND(E269*0.15/12,0)+J268&gt;10500,10500-J268,ROUND(E269*0.15/12,0))</f>
        <v>0</v>
      </c>
      <c r="G269" s="2" t="n">
        <f aca="false">IF((F269*0.5)&gt;(E269/12*0.06),E269/12*0.06*0.5,F269*0.5*0.5)</f>
        <v>0</v>
      </c>
      <c r="H269" s="2" t="n">
        <f aca="false">N268*$H$1/12</f>
        <v>12962.2991487671</v>
      </c>
      <c r="J269" s="2" t="n">
        <f aca="false">+J268+F269</f>
        <v>10500</v>
      </c>
      <c r="K269" s="2" t="n">
        <f aca="false">K268+F269</f>
        <v>226920</v>
      </c>
      <c r="L269" s="2" t="n">
        <f aca="false">+L268+G269</f>
        <v>44002.5968638452</v>
      </c>
      <c r="M269" s="2" t="n">
        <f aca="false">IF(I269=0,M268+H269,M268+I269)</f>
        <v>1038269.61716163</v>
      </c>
      <c r="N269" s="2" t="n">
        <f aca="false">IF(I269=0,N268+F269+G269+H269,N268+F269+G269+I269)</f>
        <v>1309192.21402548</v>
      </c>
    </row>
    <row r="270" customFormat="false" ht="12.75" hidden="false" customHeight="false" outlineLevel="0" collapsed="false">
      <c r="A270" s="1" t="n">
        <v>43769</v>
      </c>
      <c r="B270" s="0" t="n">
        <f aca="false">ROUND((A270-$B$2-210)/365,0)</f>
        <v>52</v>
      </c>
      <c r="C270" s="0" t="n">
        <f aca="false">ROUND((A270-$C$2-210)/365,0)</f>
        <v>27</v>
      </c>
      <c r="D270" s="0" t="n">
        <f aca="false">ROUND((A270-$D$2-210)/365,0)</f>
        <v>24</v>
      </c>
      <c r="E270" s="2" t="n">
        <f aca="false">E258*1.03</f>
        <v>139599.511021672</v>
      </c>
      <c r="F270" s="2" t="n">
        <f aca="false">IF(ROUND(E270*0.15/12,0)+J269&gt;10500,10500-J269,ROUND(E270*0.15/12,0))</f>
        <v>0</v>
      </c>
      <c r="G270" s="2" t="n">
        <f aca="false">IF((F270*0.5)&gt;(E270/12*0.06),E270/12*0.06*0.5,F270*0.5*0.5)</f>
        <v>0</v>
      </c>
      <c r="H270" s="2" t="n">
        <f aca="false">N269*$H$1/12</f>
        <v>13091.9221402548</v>
      </c>
      <c r="J270" s="2" t="n">
        <f aca="false">+J269+F270</f>
        <v>10500</v>
      </c>
      <c r="K270" s="2" t="n">
        <f aca="false">K269+F270</f>
        <v>226920</v>
      </c>
      <c r="L270" s="2" t="n">
        <f aca="false">+L269+G270</f>
        <v>44002.5968638452</v>
      </c>
      <c r="M270" s="2" t="n">
        <f aca="false">IF(I270=0,M269+H270,M269+I270)</f>
        <v>1051361.53930189</v>
      </c>
      <c r="N270" s="2" t="n">
        <f aca="false">IF(I270=0,N269+F270+G270+H270,N269+F270+G270+I270)</f>
        <v>1322284.13616573</v>
      </c>
    </row>
    <row r="271" customFormat="false" ht="12.75" hidden="false" customHeight="false" outlineLevel="0" collapsed="false">
      <c r="A271" s="1" t="n">
        <v>43799</v>
      </c>
      <c r="B271" s="0" t="n">
        <f aca="false">ROUND((A271-$B$2-210)/365,0)</f>
        <v>52</v>
      </c>
      <c r="C271" s="0" t="n">
        <f aca="false">ROUND((A271-$C$2-210)/365,0)</f>
        <v>27</v>
      </c>
      <c r="D271" s="0" t="n">
        <f aca="false">ROUND((A271-$D$2-210)/365,0)</f>
        <v>24</v>
      </c>
      <c r="E271" s="2" t="n">
        <f aca="false">E259*1.03</f>
        <v>139599.511021672</v>
      </c>
      <c r="F271" s="2" t="n">
        <f aca="false">IF(ROUND(E271*0.15/12,0)+J270&gt;10500,10500-J270,ROUND(E271*0.15/12,0))</f>
        <v>0</v>
      </c>
      <c r="G271" s="2" t="n">
        <f aca="false">IF((F271*0.5)&gt;(E271/12*0.06),E271/12*0.06*0.5,F271*0.5*0.5)</f>
        <v>0</v>
      </c>
      <c r="H271" s="2" t="n">
        <f aca="false">N270*$H$1/12</f>
        <v>13222.8413616573</v>
      </c>
      <c r="J271" s="2" t="n">
        <f aca="false">+J270+F271</f>
        <v>10500</v>
      </c>
      <c r="K271" s="2" t="n">
        <f aca="false">K270+F271</f>
        <v>226920</v>
      </c>
      <c r="L271" s="2" t="n">
        <f aca="false">+L270+G271</f>
        <v>44002.5968638452</v>
      </c>
      <c r="M271" s="2" t="n">
        <f aca="false">IF(I271=0,M270+H271,M270+I271)</f>
        <v>1064584.38066355</v>
      </c>
      <c r="N271" s="2" t="n">
        <f aca="false">IF(I271=0,N270+F271+G271+H271,N270+F271+G271+I271)</f>
        <v>1335506.97752739</v>
      </c>
    </row>
    <row r="272" customFormat="false" ht="12.75" hidden="false" customHeight="false" outlineLevel="0" collapsed="false">
      <c r="A272" s="1" t="n">
        <v>43830</v>
      </c>
      <c r="B272" s="0" t="n">
        <f aca="false">ROUND((A272-$B$2-210)/365,0)</f>
        <v>52</v>
      </c>
      <c r="C272" s="0" t="n">
        <f aca="false">ROUND((A272-$C$2-210)/365,0)</f>
        <v>27</v>
      </c>
      <c r="D272" s="0" t="n">
        <f aca="false">ROUND((A272-$D$2-210)/365,0)</f>
        <v>24</v>
      </c>
      <c r="E272" s="2" t="n">
        <f aca="false">E260*1.03</f>
        <v>139599.511021672</v>
      </c>
      <c r="F272" s="2" t="n">
        <f aca="false">IF(ROUND(E272*0.15/12,0)+J271&gt;10500,10500-J271,ROUND(E272*0.15/12,0))</f>
        <v>0</v>
      </c>
      <c r="G272" s="2" t="n">
        <f aca="false">IF((F272*0.5)&gt;(E272/12*0.06),E272/12*0.06*0.5,F272*0.5*0.5)</f>
        <v>0</v>
      </c>
      <c r="H272" s="2" t="n">
        <f aca="false">N271*$H$1/12</f>
        <v>13355.0697752739</v>
      </c>
      <c r="J272" s="2" t="n">
        <f aca="false">+J271+F272</f>
        <v>10500</v>
      </c>
      <c r="K272" s="2" t="n">
        <f aca="false">K271+F272</f>
        <v>226920</v>
      </c>
      <c r="L272" s="2" t="n">
        <f aca="false">+L271+G272</f>
        <v>44002.5968638452</v>
      </c>
      <c r="M272" s="2" t="n">
        <f aca="false">IF(I272=0,M271+H272,M271+I272)</f>
        <v>1077939.45043882</v>
      </c>
      <c r="N272" s="2" t="n">
        <f aca="false">IF(I272=0,N271+F272+G272+H272,N271+F272+G272+I272)</f>
        <v>1348862.04730266</v>
      </c>
    </row>
    <row r="273" customFormat="false" ht="12.75" hidden="false" customHeight="false" outlineLevel="0" collapsed="false">
      <c r="A273" s="1" t="n">
        <v>43861</v>
      </c>
      <c r="B273" s="0" t="n">
        <f aca="false">ROUND((A273-$B$2-210)/365,0)</f>
        <v>52</v>
      </c>
      <c r="C273" s="0" t="n">
        <f aca="false">ROUND((A273-$C$2-210)/365,0)</f>
        <v>27</v>
      </c>
      <c r="D273" s="0" t="n">
        <f aca="false">ROUND((A273-$D$2-210)/365,0)</f>
        <v>24</v>
      </c>
      <c r="E273" s="2" t="n">
        <f aca="false">E261*1.03</f>
        <v>139599.511021672</v>
      </c>
      <c r="F273" s="2" t="n">
        <f aca="false">IF(ROUND(E273*0.15/12,0)&gt;10500,10500-J272,ROUND(E273*0.15/12,0))</f>
        <v>1745</v>
      </c>
      <c r="G273" s="2" t="n">
        <f aca="false">IF((F273*0.5)&gt;(E273/12*0.06),E273/12*0.06*0.5,F273*0.5*0.5)</f>
        <v>348.99877755418</v>
      </c>
      <c r="H273" s="2" t="n">
        <f aca="false">N272*$H$1/12</f>
        <v>13488.6204730266</v>
      </c>
      <c r="J273" s="2" t="n">
        <f aca="false">+F273</f>
        <v>1745</v>
      </c>
      <c r="K273" s="2" t="n">
        <f aca="false">K272+F273</f>
        <v>228665</v>
      </c>
      <c r="L273" s="2" t="n">
        <f aca="false">+L272+G273</f>
        <v>44351.5956413993</v>
      </c>
      <c r="M273" s="2" t="n">
        <f aca="false">IF(I273=0,M272+H273,M272+I273)</f>
        <v>1091428.07091185</v>
      </c>
      <c r="N273" s="2" t="n">
        <f aca="false">IF(I273=0,N272+F273+G273+H273,N272+F273+G273+I273)</f>
        <v>1364444.66655324</v>
      </c>
    </row>
    <row r="274" customFormat="false" ht="12.75" hidden="false" customHeight="false" outlineLevel="0" collapsed="false">
      <c r="A274" s="1" t="n">
        <v>43890</v>
      </c>
      <c r="B274" s="0" t="n">
        <f aca="false">ROUND((A274-$B$2-210)/365,0)</f>
        <v>52</v>
      </c>
      <c r="C274" s="0" t="n">
        <f aca="false">ROUND((A274-$C$2-210)/365,0)</f>
        <v>27</v>
      </c>
      <c r="D274" s="0" t="n">
        <f aca="false">ROUND((A274-$D$2-210)/365,0)</f>
        <v>25</v>
      </c>
      <c r="E274" s="2" t="n">
        <f aca="false">E262*1.03</f>
        <v>143787.496352322</v>
      </c>
      <c r="F274" s="2" t="n">
        <f aca="false">IF(ROUND(E274*0.15/12,0)+J273&gt;10500,10500-J273,ROUND(E274*0.15/12,0))</f>
        <v>1797</v>
      </c>
      <c r="G274" s="2" t="n">
        <f aca="false">IF((F274*0.5)&gt;(E274/12*0.06),E274/12*0.06*0.5,F274*0.5*0.5)</f>
        <v>359.468740880806</v>
      </c>
      <c r="H274" s="2" t="n">
        <f aca="false">N273*$H$1/12</f>
        <v>13644.4466655324</v>
      </c>
      <c r="J274" s="2" t="n">
        <f aca="false">+J273+F274</f>
        <v>3542</v>
      </c>
      <c r="K274" s="2" t="n">
        <f aca="false">K273+F274</f>
        <v>230462</v>
      </c>
      <c r="L274" s="2" t="n">
        <f aca="false">+L273+G274</f>
        <v>44711.0643822801</v>
      </c>
      <c r="M274" s="2" t="n">
        <f aca="false">IF(I274=0,M273+H274,M273+I274)</f>
        <v>1105072.51757738</v>
      </c>
      <c r="N274" s="2" t="n">
        <f aca="false">IF(I274=0,N273+F274+G274+H274,N273+F274+G274+I274)</f>
        <v>1380245.58195966</v>
      </c>
    </row>
    <row r="275" customFormat="false" ht="12.75" hidden="false" customHeight="false" outlineLevel="0" collapsed="false">
      <c r="A275" s="1" t="n">
        <v>43921</v>
      </c>
      <c r="B275" s="0" t="n">
        <f aca="false">ROUND((A275-$B$2-210)/365,0)</f>
        <v>52</v>
      </c>
      <c r="C275" s="0" t="n">
        <f aca="false">ROUND((A275-$C$2-210)/365,0)</f>
        <v>27</v>
      </c>
      <c r="D275" s="0" t="n">
        <f aca="false">ROUND((A275-$D$2-210)/365,0)</f>
        <v>25</v>
      </c>
      <c r="E275" s="2" t="n">
        <f aca="false">E263*1.03</f>
        <v>143787.496352322</v>
      </c>
      <c r="F275" s="2" t="n">
        <f aca="false">IF(ROUND(E275*0.15/12,0)+J274&gt;10500,10500-J274,ROUND(E275*0.15/12,0))</f>
        <v>1797</v>
      </c>
      <c r="G275" s="2" t="n">
        <f aca="false">IF((F275*0.5)&gt;(E275/12*0.06),E275/12*0.06*0.5,F275*0.5*0.5)</f>
        <v>359.468740880806</v>
      </c>
      <c r="H275" s="2" t="n">
        <f aca="false">N274*$H$1/12</f>
        <v>13802.4558195966</v>
      </c>
      <c r="J275" s="2" t="n">
        <f aca="false">+J274+F275</f>
        <v>5339</v>
      </c>
      <c r="K275" s="2" t="n">
        <f aca="false">K274+F275</f>
        <v>232259</v>
      </c>
      <c r="L275" s="2" t="n">
        <f aca="false">+L274+G275</f>
        <v>45070.5331231609</v>
      </c>
      <c r="M275" s="2" t="n">
        <f aca="false">IF(I275=0,M274+H275,M274+I275)</f>
        <v>1118874.97339697</v>
      </c>
      <c r="N275" s="2" t="n">
        <f aca="false">IF(I275=0,N274+F275+G275+H275,N274+F275+G275+I275)</f>
        <v>1396204.50652014</v>
      </c>
    </row>
    <row r="276" customFormat="false" ht="12.75" hidden="false" customHeight="false" outlineLevel="0" collapsed="false">
      <c r="A276" s="1" t="n">
        <v>43951</v>
      </c>
      <c r="B276" s="0" t="n">
        <f aca="false">ROUND((A276-$B$2-210)/365,0)</f>
        <v>53</v>
      </c>
      <c r="C276" s="0" t="n">
        <f aca="false">ROUND((A276-$C$2-210)/365,0)</f>
        <v>28</v>
      </c>
      <c r="D276" s="0" t="n">
        <f aca="false">ROUND((A276-$D$2-210)/365,0)</f>
        <v>25</v>
      </c>
      <c r="E276" s="2" t="n">
        <f aca="false">E264*1.03</f>
        <v>143787.496352322</v>
      </c>
      <c r="F276" s="2" t="n">
        <f aca="false">IF(ROUND(E276*0.15/12,0)+J275&gt;10500,10500-J275,ROUND(E276*0.15/12,0))</f>
        <v>1797</v>
      </c>
      <c r="G276" s="2" t="n">
        <f aca="false">IF((F276*0.5)&gt;(E276/12*0.06),E276/12*0.06*0.5,F276*0.5*0.5)</f>
        <v>359.468740880806</v>
      </c>
      <c r="H276" s="2" t="n">
        <f aca="false">N275*$H$1/12</f>
        <v>13962.0450652014</v>
      </c>
      <c r="J276" s="2" t="n">
        <f aca="false">+J275+F276</f>
        <v>7136</v>
      </c>
      <c r="K276" s="2" t="n">
        <f aca="false">K275+F276</f>
        <v>234056</v>
      </c>
      <c r="L276" s="2" t="n">
        <f aca="false">+L275+G276</f>
        <v>45430.0018640417</v>
      </c>
      <c r="M276" s="2" t="n">
        <f aca="false">IF(I276=0,M275+H276,M275+I276)</f>
        <v>1132837.01846218</v>
      </c>
      <c r="N276" s="2" t="n">
        <f aca="false">IF(I276=0,N275+F276+G276+H276,N275+F276+G276+I276)</f>
        <v>1412323.02032622</v>
      </c>
    </row>
    <row r="277" customFormat="false" ht="12.75" hidden="false" customHeight="false" outlineLevel="0" collapsed="false">
      <c r="A277" s="1" t="n">
        <v>43982</v>
      </c>
      <c r="B277" s="0" t="n">
        <f aca="false">ROUND((A277-$B$2-210)/365,0)</f>
        <v>53</v>
      </c>
      <c r="C277" s="0" t="n">
        <f aca="false">ROUND((A277-$C$2-210)/365,0)</f>
        <v>28</v>
      </c>
      <c r="D277" s="0" t="n">
        <f aca="false">ROUND((A277-$D$2-210)/365,0)</f>
        <v>25</v>
      </c>
      <c r="E277" s="2" t="n">
        <f aca="false">E265*1.03</f>
        <v>143787.496352322</v>
      </c>
      <c r="F277" s="2" t="n">
        <f aca="false">IF(ROUND(E277*0.15/12,0)+J276&gt;10500,10500-J276,ROUND(E277*0.15/12,0))</f>
        <v>1797</v>
      </c>
      <c r="G277" s="2" t="n">
        <f aca="false">IF((F277*0.5)&gt;(E277/12*0.06),E277/12*0.06*0.5,F277*0.5*0.5)</f>
        <v>359.468740880806</v>
      </c>
      <c r="H277" s="2" t="n">
        <f aca="false">N276*$H$1/12</f>
        <v>14123.2302032622</v>
      </c>
      <c r="J277" s="2" t="n">
        <f aca="false">+J276+F277</f>
        <v>8933</v>
      </c>
      <c r="K277" s="2" t="n">
        <f aca="false">K276+F277</f>
        <v>235853</v>
      </c>
      <c r="L277" s="2" t="n">
        <f aca="false">+L276+G277</f>
        <v>45789.4706049225</v>
      </c>
      <c r="M277" s="2" t="n">
        <f aca="false">IF(I277=0,M276+H277,M276+I277)</f>
        <v>1146960.24866544</v>
      </c>
      <c r="N277" s="2" t="n">
        <f aca="false">IF(I277=0,N276+F277+G277+H277,N276+F277+G277+I277)</f>
        <v>1428602.71927036</v>
      </c>
    </row>
    <row r="278" customFormat="false" ht="12.75" hidden="false" customHeight="false" outlineLevel="0" collapsed="false">
      <c r="A278" s="1" t="n">
        <v>44012</v>
      </c>
      <c r="B278" s="0" t="n">
        <f aca="false">ROUND((A278-$B$2-210)/365,0)</f>
        <v>53</v>
      </c>
      <c r="C278" s="0" t="n">
        <f aca="false">ROUND((A278-$C$2-210)/365,0)</f>
        <v>28</v>
      </c>
      <c r="D278" s="0" t="n">
        <f aca="false">ROUND((A278-$D$2-210)/365,0)</f>
        <v>25</v>
      </c>
      <c r="E278" s="2" t="n">
        <f aca="false">E266*1.03</f>
        <v>143787.496352322</v>
      </c>
      <c r="F278" s="2" t="n">
        <f aca="false">IF(ROUND(E278*0.15/12,0)+J277&gt;10500,10500-J277,ROUND(E278*0.15/12,0))</f>
        <v>1567</v>
      </c>
      <c r="G278" s="2" t="n">
        <f aca="false">IF((F278*0.5)&gt;(E278/12*0.06),E278/12*0.06*0.5,F278*0.5*0.5)</f>
        <v>359.468740880806</v>
      </c>
      <c r="H278" s="2" t="n">
        <f aca="false">N277*$H$1/12</f>
        <v>14286.0271927036</v>
      </c>
      <c r="J278" s="2" t="n">
        <f aca="false">+J277+F278</f>
        <v>10500</v>
      </c>
      <c r="K278" s="2" t="n">
        <f aca="false">K277+F278</f>
        <v>237420</v>
      </c>
      <c r="L278" s="2" t="n">
        <f aca="false">+L277+G278</f>
        <v>46148.9393458033</v>
      </c>
      <c r="M278" s="2" t="n">
        <f aca="false">IF(I278=0,M277+H278,M277+I278)</f>
        <v>1161246.27585814</v>
      </c>
      <c r="N278" s="2" t="n">
        <f aca="false">IF(I278=0,N277+F278+G278+H278,N277+F278+G278+I278)</f>
        <v>1444815.21520394</v>
      </c>
    </row>
    <row r="279" customFormat="false" ht="12.75" hidden="false" customHeight="false" outlineLevel="0" collapsed="false">
      <c r="A279" s="1" t="n">
        <v>44043</v>
      </c>
      <c r="B279" s="0" t="n">
        <f aca="false">ROUND((A279-$B$2-210)/365,0)</f>
        <v>53</v>
      </c>
      <c r="C279" s="0" t="n">
        <f aca="false">ROUND((A279-$C$2-210)/365,0)</f>
        <v>28</v>
      </c>
      <c r="D279" s="0" t="n">
        <f aca="false">ROUND((A279-$D$2-210)/365,0)</f>
        <v>25</v>
      </c>
      <c r="E279" s="2" t="n">
        <f aca="false">E267*1.03</f>
        <v>143787.496352322</v>
      </c>
      <c r="F279" s="2" t="n">
        <f aca="false">IF(ROUND(E279*0.15/12,0)+J278&gt;10500,10500-J278,ROUND(E279*0.15/12,0))</f>
        <v>0</v>
      </c>
      <c r="G279" s="2" t="n">
        <f aca="false">IF((F279*0.5)&gt;(E279/12*0.06),E279/12*0.06*0.5,F279*0.5*0.5)</f>
        <v>0</v>
      </c>
      <c r="H279" s="2" t="n">
        <f aca="false">N278*$H$1/12</f>
        <v>14448.1521520394</v>
      </c>
      <c r="J279" s="2" t="n">
        <f aca="false">+J278+F279</f>
        <v>10500</v>
      </c>
      <c r="K279" s="2" t="n">
        <f aca="false">K278+F279</f>
        <v>237420</v>
      </c>
      <c r="L279" s="2" t="n">
        <f aca="false">+L278+G279</f>
        <v>46148.9393458033</v>
      </c>
      <c r="M279" s="2" t="n">
        <f aca="false">IF(I279=0,M278+H279,M278+I279)</f>
        <v>1175694.42801018</v>
      </c>
      <c r="N279" s="2" t="n">
        <f aca="false">IF(I279=0,N278+F279+G279+H279,N278+F279+G279+I279)</f>
        <v>1459263.36735598</v>
      </c>
    </row>
    <row r="280" customFormat="false" ht="12.75" hidden="false" customHeight="false" outlineLevel="0" collapsed="false">
      <c r="A280" s="1" t="n">
        <v>44074</v>
      </c>
      <c r="B280" s="0" t="n">
        <f aca="false">ROUND((A280-$B$2-210)/365,0)</f>
        <v>53</v>
      </c>
      <c r="C280" s="0" t="n">
        <f aca="false">ROUND((A280-$C$2-210)/365,0)</f>
        <v>28</v>
      </c>
      <c r="D280" s="0" t="n">
        <f aca="false">ROUND((A280-$D$2-210)/365,0)</f>
        <v>25</v>
      </c>
      <c r="E280" s="2" t="n">
        <f aca="false">E268*1.03</f>
        <v>143787.496352322</v>
      </c>
      <c r="F280" s="2" t="n">
        <f aca="false">IF(ROUND(E280*0.15/12,0)+J279&gt;10500,10500-J279,ROUND(E280*0.15/12,0))</f>
        <v>0</v>
      </c>
      <c r="G280" s="2" t="n">
        <f aca="false">IF((F280*0.5)&gt;(E280/12*0.06),E280/12*0.06*0.5,F280*0.5*0.5)</f>
        <v>0</v>
      </c>
      <c r="H280" s="2" t="n">
        <f aca="false">N279*$H$1/12</f>
        <v>14592.6336735598</v>
      </c>
      <c r="J280" s="2" t="n">
        <f aca="false">+J279+F280</f>
        <v>10500</v>
      </c>
      <c r="K280" s="2" t="n">
        <f aca="false">K279+F280</f>
        <v>237420</v>
      </c>
      <c r="L280" s="2" t="n">
        <f aca="false">+L279+G280</f>
        <v>46148.9393458033</v>
      </c>
      <c r="M280" s="2" t="n">
        <f aca="false">IF(I280=0,M279+H280,M279+I280)</f>
        <v>1190287.06168374</v>
      </c>
      <c r="N280" s="2" t="n">
        <f aca="false">IF(I280=0,N279+F280+G280+H280,N279+F280+G280+I280)</f>
        <v>1473856.00102954</v>
      </c>
    </row>
    <row r="281" customFormat="false" ht="12.75" hidden="false" customHeight="false" outlineLevel="0" collapsed="false">
      <c r="A281" s="1" t="n">
        <v>44104</v>
      </c>
      <c r="B281" s="0" t="n">
        <f aca="false">ROUND((A281-$B$2-210)/365,0)</f>
        <v>53</v>
      </c>
      <c r="C281" s="0" t="n">
        <f aca="false">ROUND((A281-$C$2-210)/365,0)</f>
        <v>28</v>
      </c>
      <c r="D281" s="0" t="n">
        <f aca="false">ROUND((A281-$D$2-210)/365,0)</f>
        <v>25</v>
      </c>
      <c r="E281" s="2" t="n">
        <f aca="false">E269*1.03</f>
        <v>143787.496352322</v>
      </c>
      <c r="F281" s="2" t="n">
        <f aca="false">IF(ROUND(E281*0.15/12,0)+J280&gt;10500,10500-J280,ROUND(E281*0.15/12,0))</f>
        <v>0</v>
      </c>
      <c r="G281" s="2" t="n">
        <f aca="false">IF((F281*0.5)&gt;(E281/12*0.06),E281/12*0.06*0.5,F281*0.5*0.5)</f>
        <v>0</v>
      </c>
      <c r="H281" s="2" t="n">
        <f aca="false">N280*$H$1/12</f>
        <v>14738.5600102954</v>
      </c>
      <c r="J281" s="2" t="n">
        <f aca="false">+J280+F281</f>
        <v>10500</v>
      </c>
      <c r="K281" s="2" t="n">
        <f aca="false">K280+F281</f>
        <v>237420</v>
      </c>
      <c r="L281" s="2" t="n">
        <f aca="false">+L280+G281</f>
        <v>46148.9393458033</v>
      </c>
      <c r="M281" s="2" t="n">
        <f aca="false">IF(I281=0,M280+H281,M280+I281)</f>
        <v>1205025.62169404</v>
      </c>
      <c r="N281" s="2" t="n">
        <f aca="false">IF(I281=0,N280+F281+G281+H281,N280+F281+G281+I281)</f>
        <v>1488594.56103984</v>
      </c>
    </row>
    <row r="282" customFormat="false" ht="12.75" hidden="false" customHeight="false" outlineLevel="0" collapsed="false">
      <c r="A282" s="1" t="n">
        <v>44135</v>
      </c>
      <c r="B282" s="0" t="n">
        <f aca="false">ROUND((A282-$B$2-210)/365,0)</f>
        <v>53</v>
      </c>
      <c r="C282" s="0" t="n">
        <f aca="false">ROUND((A282-$C$2-210)/365,0)</f>
        <v>28</v>
      </c>
      <c r="D282" s="0" t="n">
        <f aca="false">ROUND((A282-$D$2-210)/365,0)</f>
        <v>25</v>
      </c>
      <c r="E282" s="2" t="n">
        <f aca="false">E270*1.03</f>
        <v>143787.496352322</v>
      </c>
      <c r="F282" s="2" t="n">
        <f aca="false">IF(ROUND(E282*0.15/12,0)+J281&gt;10500,10500-J281,ROUND(E282*0.15/12,0))</f>
        <v>0</v>
      </c>
      <c r="G282" s="2" t="n">
        <f aca="false">IF((F282*0.5)&gt;(E282/12*0.06),E282/12*0.06*0.5,F282*0.5*0.5)</f>
        <v>0</v>
      </c>
      <c r="H282" s="2" t="n">
        <f aca="false">N281*$H$1/12</f>
        <v>14885.9456103984</v>
      </c>
      <c r="J282" s="2" t="n">
        <f aca="false">+J281+F282</f>
        <v>10500</v>
      </c>
      <c r="K282" s="2" t="n">
        <f aca="false">K281+F282</f>
        <v>237420</v>
      </c>
      <c r="L282" s="2" t="n">
        <f aca="false">+L281+G282</f>
        <v>46148.9393458033</v>
      </c>
      <c r="M282" s="2" t="n">
        <f aca="false">IF(I282=0,M281+H282,M281+I282)</f>
        <v>1219911.56730444</v>
      </c>
      <c r="N282" s="2" t="n">
        <f aca="false">IF(I282=0,N281+F282+G282+H282,N281+F282+G282+I282)</f>
        <v>1503480.50665024</v>
      </c>
    </row>
    <row r="283" customFormat="false" ht="12.75" hidden="false" customHeight="false" outlineLevel="0" collapsed="false">
      <c r="A283" s="1" t="n">
        <v>44165</v>
      </c>
      <c r="B283" s="0" t="n">
        <f aca="false">ROUND((A283-$B$2-210)/365,0)</f>
        <v>53</v>
      </c>
      <c r="C283" s="0" t="n">
        <f aca="false">ROUND((A283-$C$2-210)/365,0)</f>
        <v>28</v>
      </c>
      <c r="D283" s="0" t="n">
        <f aca="false">ROUND((A283-$D$2-210)/365,0)</f>
        <v>25</v>
      </c>
      <c r="E283" s="2" t="n">
        <f aca="false">E271*1.03</f>
        <v>143787.496352322</v>
      </c>
      <c r="F283" s="2" t="n">
        <f aca="false">IF(ROUND(E283*0.15/12,0)+J282&gt;10500,10500-J282,ROUND(E283*0.15/12,0))</f>
        <v>0</v>
      </c>
      <c r="G283" s="2" t="n">
        <f aca="false">IF((F283*0.5)&gt;(E283/12*0.06),E283/12*0.06*0.5,F283*0.5*0.5)</f>
        <v>0</v>
      </c>
      <c r="H283" s="2" t="n">
        <f aca="false">N282*$H$1/12</f>
        <v>15034.8050665024</v>
      </c>
      <c r="J283" s="2" t="n">
        <f aca="false">+J282+F283</f>
        <v>10500</v>
      </c>
      <c r="K283" s="2" t="n">
        <f aca="false">K282+F283</f>
        <v>237420</v>
      </c>
      <c r="L283" s="2" t="n">
        <f aca="false">+L282+G283</f>
        <v>46148.9393458033</v>
      </c>
      <c r="M283" s="2" t="n">
        <f aca="false">IF(I283=0,M282+H283,M282+I283)</f>
        <v>1234946.37237094</v>
      </c>
      <c r="N283" s="2" t="n">
        <f aca="false">IF(I283=0,N282+F283+G283+H283,N282+F283+G283+I283)</f>
        <v>1518515.31171674</v>
      </c>
    </row>
    <row r="284" customFormat="false" ht="12.75" hidden="false" customHeight="false" outlineLevel="0" collapsed="false">
      <c r="A284" s="1" t="n">
        <v>44196</v>
      </c>
      <c r="B284" s="0" t="n">
        <f aca="false">ROUND((A284-$B$2-210)/365,0)</f>
        <v>53</v>
      </c>
      <c r="C284" s="0" t="n">
        <f aca="false">ROUND((A284-$C$2-210)/365,0)</f>
        <v>28</v>
      </c>
      <c r="D284" s="0" t="n">
        <f aca="false">ROUND((A284-$D$2-210)/365,0)</f>
        <v>25</v>
      </c>
      <c r="E284" s="2" t="n">
        <f aca="false">E272*1.03</f>
        <v>143787.496352322</v>
      </c>
      <c r="F284" s="2" t="n">
        <f aca="false">IF(ROUND(E284*0.15/12,0)+J283&gt;10500,10500-J283,ROUND(E284*0.15/12,0))</f>
        <v>0</v>
      </c>
      <c r="G284" s="2" t="n">
        <f aca="false">IF((F284*0.5)&gt;(E284/12*0.06),E284/12*0.06*0.5,F284*0.5*0.5)</f>
        <v>0</v>
      </c>
      <c r="H284" s="2" t="n">
        <f aca="false">N283*$H$1/12</f>
        <v>15185.1531171674</v>
      </c>
      <c r="J284" s="2" t="n">
        <f aca="false">+J283+F284</f>
        <v>10500</v>
      </c>
      <c r="K284" s="2" t="n">
        <f aca="false">K283+F284</f>
        <v>237420</v>
      </c>
      <c r="L284" s="2" t="n">
        <f aca="false">+L283+G284</f>
        <v>46148.9393458033</v>
      </c>
      <c r="M284" s="2" t="n">
        <f aca="false">IF(I284=0,M283+H284,M283+I284)</f>
        <v>1250131.5254881</v>
      </c>
      <c r="N284" s="2" t="n">
        <f aca="false">IF(I284=0,N283+F284+G284+H284,N283+F284+G284+I284)</f>
        <v>1533700.46483391</v>
      </c>
    </row>
    <row r="285" customFormat="false" ht="12.75" hidden="false" customHeight="false" outlineLevel="0" collapsed="false">
      <c r="A285" s="1" t="n">
        <v>44227</v>
      </c>
      <c r="B285" s="0" t="n">
        <f aca="false">ROUND((A285-$B$2-210)/365,0)</f>
        <v>53</v>
      </c>
      <c r="C285" s="0" t="n">
        <f aca="false">ROUND((A285-$C$2-210)/365,0)</f>
        <v>28</v>
      </c>
      <c r="D285" s="0" t="n">
        <f aca="false">ROUND((A285-$D$2-210)/365,0)</f>
        <v>25</v>
      </c>
      <c r="E285" s="2" t="n">
        <f aca="false">E273*1.03</f>
        <v>143787.496352322</v>
      </c>
      <c r="F285" s="2" t="n">
        <f aca="false">IF(ROUND(E285*0.15/12,0)&gt;10500,10500-J284,ROUND(E285*0.15/12,0))</f>
        <v>1797</v>
      </c>
      <c r="G285" s="2" t="n">
        <f aca="false">IF((F285*0.5)&gt;(E285/12*0.06),E285/12*0.06*0.5,F285*0.5*0.5)</f>
        <v>359.468740880806</v>
      </c>
      <c r="H285" s="2" t="n">
        <f aca="false">N284*$H$1/12</f>
        <v>15337.0046483391</v>
      </c>
      <c r="J285" s="2" t="n">
        <f aca="false">+F285</f>
        <v>1797</v>
      </c>
      <c r="K285" s="2" t="n">
        <f aca="false">K284+F285</f>
        <v>239217</v>
      </c>
      <c r="L285" s="2" t="n">
        <f aca="false">+L284+G285</f>
        <v>46508.4080866842</v>
      </c>
      <c r="M285" s="2" t="n">
        <f aca="false">IF(I285=0,M284+H285,M284+I285)</f>
        <v>1265468.53013644</v>
      </c>
      <c r="N285" s="2" t="n">
        <f aca="false">IF(I285=0,N284+F285+G285+H285,N284+F285+G285+I285)</f>
        <v>1551193.93822313</v>
      </c>
    </row>
    <row r="286" customFormat="false" ht="12.75" hidden="false" customHeight="false" outlineLevel="0" collapsed="false">
      <c r="A286" s="1" t="n">
        <v>44255</v>
      </c>
      <c r="B286" s="0" t="n">
        <f aca="false">ROUND((A286-$B$2-210)/365,0)</f>
        <v>53</v>
      </c>
      <c r="C286" s="0" t="n">
        <f aca="false">ROUND((A286-$C$2-210)/365,0)</f>
        <v>28</v>
      </c>
      <c r="D286" s="0" t="n">
        <f aca="false">ROUND((A286-$D$2-210)/365,0)</f>
        <v>26</v>
      </c>
      <c r="E286" s="2" t="n">
        <f aca="false">E274*1.03</f>
        <v>148101.121242892</v>
      </c>
      <c r="F286" s="2" t="n">
        <f aca="false">IF(ROUND(E286*0.15/12,0)+J285&gt;10500,10500-J285,ROUND(E286*0.15/12,0))</f>
        <v>1851</v>
      </c>
      <c r="G286" s="2" t="n">
        <f aca="false">IF((F286*0.5)&gt;(E286/12*0.06),E286/12*0.06*0.5,F286*0.5*0.5)</f>
        <v>370.25280310723</v>
      </c>
      <c r="H286" s="2" t="n">
        <f aca="false">N285*$H$1/12</f>
        <v>15511.9393822313</v>
      </c>
      <c r="J286" s="2" t="n">
        <f aca="false">+J285+F286</f>
        <v>3648</v>
      </c>
      <c r="K286" s="2" t="n">
        <f aca="false">K285+F286</f>
        <v>241068</v>
      </c>
      <c r="L286" s="2" t="n">
        <f aca="false">+L285+G286</f>
        <v>46878.6608897914</v>
      </c>
      <c r="M286" s="2" t="n">
        <f aca="false">IF(I286=0,M285+H286,M285+I286)</f>
        <v>1280980.46951868</v>
      </c>
      <c r="N286" s="2" t="n">
        <f aca="false">IF(I286=0,N285+F286+G286+H286,N285+F286+G286+I286)</f>
        <v>1568927.13040847</v>
      </c>
    </row>
    <row r="287" customFormat="false" ht="12.75" hidden="false" customHeight="false" outlineLevel="0" collapsed="false">
      <c r="A287" s="1" t="n">
        <v>44286</v>
      </c>
      <c r="B287" s="0" t="n">
        <f aca="false">ROUND((A287-$B$2-210)/365,0)</f>
        <v>53</v>
      </c>
      <c r="C287" s="0" t="n">
        <f aca="false">ROUND((A287-$C$2-210)/365,0)</f>
        <v>28</v>
      </c>
      <c r="D287" s="0" t="n">
        <f aca="false">ROUND((A287-$D$2-210)/365,0)</f>
        <v>26</v>
      </c>
      <c r="E287" s="2" t="n">
        <f aca="false">E275*1.03</f>
        <v>148101.121242892</v>
      </c>
      <c r="F287" s="2" t="n">
        <f aca="false">IF(ROUND(E287*0.15/12,0)+J286&gt;10500,10500-J286,ROUND(E287*0.15/12,0))</f>
        <v>1851</v>
      </c>
      <c r="G287" s="2" t="n">
        <f aca="false">IF((F287*0.5)&gt;(E287/12*0.06),E287/12*0.06*0.5,F287*0.5*0.5)</f>
        <v>370.25280310723</v>
      </c>
      <c r="H287" s="2" t="n">
        <f aca="false">N286*$H$1/12</f>
        <v>15689.2713040847</v>
      </c>
      <c r="J287" s="2" t="n">
        <f aca="false">+J286+F287</f>
        <v>5499</v>
      </c>
      <c r="K287" s="2" t="n">
        <f aca="false">K286+F287</f>
        <v>242919</v>
      </c>
      <c r="L287" s="2" t="n">
        <f aca="false">+L286+G287</f>
        <v>47248.9136928986</v>
      </c>
      <c r="M287" s="2" t="n">
        <f aca="false">IF(I287=0,M286+H287,M286+I287)</f>
        <v>1296669.74082276</v>
      </c>
      <c r="N287" s="2" t="n">
        <f aca="false">IF(I287=0,N286+F287+G287+H287,N286+F287+G287+I287)</f>
        <v>1586837.65451566</v>
      </c>
    </row>
    <row r="288" customFormat="false" ht="12.75" hidden="false" customHeight="false" outlineLevel="0" collapsed="false">
      <c r="A288" s="1" t="n">
        <v>44316</v>
      </c>
      <c r="B288" s="0" t="n">
        <f aca="false">ROUND((A288-$B$2-210)/365,0)</f>
        <v>54</v>
      </c>
      <c r="C288" s="0" t="n">
        <f aca="false">ROUND((A288-$C$2-210)/365,0)</f>
        <v>29</v>
      </c>
      <c r="D288" s="0" t="n">
        <f aca="false">ROUND((A288-$D$2-210)/365,0)</f>
        <v>26</v>
      </c>
      <c r="E288" s="2" t="n">
        <f aca="false">E276*1.03</f>
        <v>148101.121242892</v>
      </c>
      <c r="F288" s="2" t="n">
        <f aca="false">IF(ROUND(E288*0.15/12,0)+J287&gt;10500,10500-J287,ROUND(E288*0.15/12,0))</f>
        <v>1851</v>
      </c>
      <c r="G288" s="2" t="n">
        <f aca="false">IF((F288*0.5)&gt;(E288/12*0.06),E288/12*0.06*0.5,F288*0.5*0.5)</f>
        <v>370.25280310723</v>
      </c>
      <c r="H288" s="2" t="n">
        <f aca="false">N287*$H$1/12</f>
        <v>15868.3765451566</v>
      </c>
      <c r="J288" s="2" t="n">
        <f aca="false">+J287+F288</f>
        <v>7350</v>
      </c>
      <c r="K288" s="2" t="n">
        <f aca="false">K287+F288</f>
        <v>244770</v>
      </c>
      <c r="L288" s="2" t="n">
        <f aca="false">+L287+G288</f>
        <v>47619.1664960058</v>
      </c>
      <c r="M288" s="2" t="n">
        <f aca="false">IF(I288=0,M287+H288,M287+I288)</f>
        <v>1312538.11736792</v>
      </c>
      <c r="N288" s="2" t="n">
        <f aca="false">IF(I288=0,N287+F288+G288+H288,N287+F288+G288+I288)</f>
        <v>1604927.28386392</v>
      </c>
    </row>
    <row r="289" customFormat="false" ht="12.75" hidden="false" customHeight="false" outlineLevel="0" collapsed="false">
      <c r="A289" s="1" t="n">
        <v>44347</v>
      </c>
      <c r="B289" s="0" t="n">
        <f aca="false">ROUND((A289-$B$2-210)/365,0)</f>
        <v>54</v>
      </c>
      <c r="C289" s="0" t="n">
        <f aca="false">ROUND((A289-$C$2-210)/365,0)</f>
        <v>29</v>
      </c>
      <c r="D289" s="0" t="n">
        <f aca="false">ROUND((A289-$D$2-210)/365,0)</f>
        <v>26</v>
      </c>
      <c r="E289" s="2" t="n">
        <f aca="false">E277*1.03</f>
        <v>148101.121242892</v>
      </c>
      <c r="F289" s="2" t="n">
        <f aca="false">IF(ROUND(E289*0.15/12,0)+J288&gt;10500,10500-J288,ROUND(E289*0.15/12,0))</f>
        <v>1851</v>
      </c>
      <c r="G289" s="2" t="n">
        <f aca="false">IF((F289*0.5)&gt;(E289/12*0.06),E289/12*0.06*0.5,F289*0.5*0.5)</f>
        <v>370.25280310723</v>
      </c>
      <c r="H289" s="2" t="n">
        <f aca="false">N288*$H$1/12</f>
        <v>16049.2728386392</v>
      </c>
      <c r="J289" s="2" t="n">
        <f aca="false">+J288+F289</f>
        <v>9201</v>
      </c>
      <c r="K289" s="2" t="n">
        <f aca="false">K288+F289</f>
        <v>246621</v>
      </c>
      <c r="L289" s="2" t="n">
        <f aca="false">+L288+G289</f>
        <v>47989.4192991131</v>
      </c>
      <c r="M289" s="2" t="n">
        <f aca="false">IF(I289=0,M288+H289,M288+I289)</f>
        <v>1328587.39020656</v>
      </c>
      <c r="N289" s="2" t="n">
        <f aca="false">IF(I289=0,N288+F289+G289+H289,N288+F289+G289+I289)</f>
        <v>1623197.80950567</v>
      </c>
    </row>
    <row r="290" customFormat="false" ht="12.75" hidden="false" customHeight="false" outlineLevel="0" collapsed="false">
      <c r="A290" s="1" t="n">
        <v>44377</v>
      </c>
      <c r="B290" s="0" t="n">
        <f aca="false">ROUND((A290-$B$2-210)/365,0)</f>
        <v>54</v>
      </c>
      <c r="C290" s="0" t="n">
        <f aca="false">ROUND((A290-$C$2-210)/365,0)</f>
        <v>29</v>
      </c>
      <c r="D290" s="0" t="n">
        <f aca="false">ROUND((A290-$D$2-210)/365,0)</f>
        <v>26</v>
      </c>
      <c r="E290" s="2" t="n">
        <f aca="false">E278*1.03</f>
        <v>148101.121242892</v>
      </c>
      <c r="F290" s="2" t="n">
        <f aca="false">IF(ROUND(E290*0.15/12,0)+J289&gt;10500,10500-J289,ROUND(E290*0.15/12,0))</f>
        <v>1299</v>
      </c>
      <c r="G290" s="2" t="n">
        <f aca="false">IF((F290*0.5)&gt;(E290/12*0.06),E290/12*0.06*0.5,F290*0.5*0.5)</f>
        <v>324.75</v>
      </c>
      <c r="H290" s="2" t="n">
        <f aca="false">N289*$H$1/12</f>
        <v>16231.9780950567</v>
      </c>
      <c r="J290" s="2" t="n">
        <f aca="false">+J289+F290</f>
        <v>10500</v>
      </c>
      <c r="K290" s="2" t="n">
        <f aca="false">K289+F290</f>
        <v>247920</v>
      </c>
      <c r="L290" s="2" t="n">
        <f aca="false">+L289+G290</f>
        <v>48314.1692991131</v>
      </c>
      <c r="M290" s="2" t="n">
        <f aca="false">IF(I290=0,M289+H290,M289+I290)</f>
        <v>1344819.36830161</v>
      </c>
      <c r="N290" s="2" t="n">
        <f aca="false">IF(I290=0,N289+F290+G290+H290,N289+F290+G290+I290)</f>
        <v>1641053.53760072</v>
      </c>
    </row>
    <row r="291" customFormat="false" ht="12.75" hidden="false" customHeight="false" outlineLevel="0" collapsed="false">
      <c r="A291" s="1" t="n">
        <v>44408</v>
      </c>
      <c r="B291" s="0" t="n">
        <f aca="false">ROUND((A291-$B$2-210)/365,0)</f>
        <v>54</v>
      </c>
      <c r="C291" s="0" t="n">
        <f aca="false">ROUND((A291-$C$2-210)/365,0)</f>
        <v>29</v>
      </c>
      <c r="D291" s="0" t="n">
        <f aca="false">ROUND((A291-$D$2-210)/365,0)</f>
        <v>26</v>
      </c>
      <c r="E291" s="2" t="n">
        <f aca="false">E279*1.03</f>
        <v>148101.121242892</v>
      </c>
      <c r="F291" s="2" t="n">
        <f aca="false">IF(ROUND(E291*0.15/12,0)+J290&gt;10500,10500-J290,ROUND(E291*0.15/12,0))</f>
        <v>0</v>
      </c>
      <c r="G291" s="2" t="n">
        <f aca="false">IF((F291*0.5)&gt;(E291/12*0.06),E291/12*0.06*0.5,F291*0.5*0.5)</f>
        <v>0</v>
      </c>
      <c r="H291" s="2" t="n">
        <f aca="false">N290*$H$1/12</f>
        <v>16410.5353760072</v>
      </c>
      <c r="J291" s="2" t="n">
        <f aca="false">+J290+F291</f>
        <v>10500</v>
      </c>
      <c r="K291" s="2" t="n">
        <f aca="false">K290+F291</f>
        <v>247920</v>
      </c>
      <c r="L291" s="2" t="n">
        <f aca="false">+L290+G291</f>
        <v>48314.1692991131</v>
      </c>
      <c r="M291" s="2" t="n">
        <f aca="false">IF(I291=0,M290+H291,M290+I291)</f>
        <v>1361229.90367762</v>
      </c>
      <c r="N291" s="2" t="n">
        <f aca="false">IF(I291=0,N290+F291+G291+H291,N290+F291+G291+I291)</f>
        <v>1657464.07297673</v>
      </c>
    </row>
    <row r="292" customFormat="false" ht="12.75" hidden="false" customHeight="false" outlineLevel="0" collapsed="false">
      <c r="A292" s="1" t="n">
        <v>44439</v>
      </c>
      <c r="B292" s="0" t="n">
        <f aca="false">ROUND((A292-$B$2-210)/365,0)</f>
        <v>54</v>
      </c>
      <c r="C292" s="0" t="n">
        <f aca="false">ROUND((A292-$C$2-210)/365,0)</f>
        <v>29</v>
      </c>
      <c r="D292" s="0" t="n">
        <f aca="false">ROUND((A292-$D$2-210)/365,0)</f>
        <v>26</v>
      </c>
      <c r="E292" s="2" t="n">
        <f aca="false">E280*1.03</f>
        <v>148101.121242892</v>
      </c>
      <c r="F292" s="2" t="n">
        <f aca="false">IF(ROUND(E292*0.15/12,0)+J291&gt;10500,10500-J291,ROUND(E292*0.15/12,0))</f>
        <v>0</v>
      </c>
      <c r="G292" s="2" t="n">
        <f aca="false">IF((F292*0.5)&gt;(E292/12*0.06),E292/12*0.06*0.5,F292*0.5*0.5)</f>
        <v>0</v>
      </c>
      <c r="H292" s="2" t="n">
        <f aca="false">N291*$H$1/12</f>
        <v>16574.6407297673</v>
      </c>
      <c r="J292" s="2" t="n">
        <f aca="false">+J291+F292</f>
        <v>10500</v>
      </c>
      <c r="K292" s="2" t="n">
        <f aca="false">K291+F292</f>
        <v>247920</v>
      </c>
      <c r="L292" s="2" t="n">
        <f aca="false">+L291+G292</f>
        <v>48314.1692991131</v>
      </c>
      <c r="M292" s="2" t="n">
        <f aca="false">IF(I292=0,M291+H292,M291+I292)</f>
        <v>1377804.54440739</v>
      </c>
      <c r="N292" s="2" t="n">
        <f aca="false">IF(I292=0,N291+F292+G292+H292,N291+F292+G292+I292)</f>
        <v>1674038.7137065</v>
      </c>
    </row>
    <row r="293" customFormat="false" ht="12.75" hidden="false" customHeight="false" outlineLevel="0" collapsed="false">
      <c r="A293" s="1" t="n">
        <v>44469</v>
      </c>
      <c r="B293" s="0" t="n">
        <f aca="false">ROUND((A293-$B$2-210)/365,0)</f>
        <v>54</v>
      </c>
      <c r="C293" s="0" t="n">
        <f aca="false">ROUND((A293-$C$2-210)/365,0)</f>
        <v>29</v>
      </c>
      <c r="D293" s="0" t="n">
        <f aca="false">ROUND((A293-$D$2-210)/365,0)</f>
        <v>26</v>
      </c>
      <c r="E293" s="2" t="n">
        <f aca="false">E281*1.03</f>
        <v>148101.121242892</v>
      </c>
      <c r="F293" s="2" t="n">
        <f aca="false">IF(ROUND(E293*0.15/12,0)+J292&gt;10500,10500-J292,ROUND(E293*0.15/12,0))</f>
        <v>0</v>
      </c>
      <c r="G293" s="2" t="n">
        <f aca="false">IF((F293*0.5)&gt;(E293/12*0.06),E293/12*0.06*0.5,F293*0.5*0.5)</f>
        <v>0</v>
      </c>
      <c r="H293" s="2" t="n">
        <f aca="false">N292*$H$1/12</f>
        <v>16740.387137065</v>
      </c>
      <c r="J293" s="2" t="n">
        <f aca="false">+J292+F293</f>
        <v>10500</v>
      </c>
      <c r="K293" s="2" t="n">
        <f aca="false">K292+F293</f>
        <v>247920</v>
      </c>
      <c r="L293" s="2" t="n">
        <f aca="false">+L292+G293</f>
        <v>48314.1692991131</v>
      </c>
      <c r="M293" s="2" t="n">
        <f aca="false">IF(I293=0,M292+H293,M292+I293)</f>
        <v>1394544.93154445</v>
      </c>
      <c r="N293" s="2" t="n">
        <f aca="false">IF(I293=0,N292+F293+G293+H293,N292+F293+G293+I293)</f>
        <v>1690779.10084356</v>
      </c>
    </row>
    <row r="294" customFormat="false" ht="12.75" hidden="false" customHeight="false" outlineLevel="0" collapsed="false">
      <c r="A294" s="1" t="n">
        <v>44500</v>
      </c>
      <c r="B294" s="0" t="n">
        <f aca="false">ROUND((A294-$B$2-210)/365,0)</f>
        <v>54</v>
      </c>
      <c r="C294" s="0" t="n">
        <f aca="false">ROUND((A294-$C$2-210)/365,0)</f>
        <v>29</v>
      </c>
      <c r="D294" s="0" t="n">
        <f aca="false">ROUND((A294-$D$2-210)/365,0)</f>
        <v>26</v>
      </c>
      <c r="E294" s="2" t="n">
        <f aca="false">E282*1.03</f>
        <v>148101.121242892</v>
      </c>
      <c r="F294" s="2" t="n">
        <f aca="false">IF(ROUND(E294*0.15/12,0)+J293&gt;10500,10500-J293,ROUND(E294*0.15/12,0))</f>
        <v>0</v>
      </c>
      <c r="G294" s="2" t="n">
        <f aca="false">IF((F294*0.5)&gt;(E294/12*0.06),E294/12*0.06*0.5,F294*0.5*0.5)</f>
        <v>0</v>
      </c>
      <c r="H294" s="2" t="n">
        <f aca="false">N293*$H$1/12</f>
        <v>16907.7910084356</v>
      </c>
      <c r="J294" s="2" t="n">
        <f aca="false">+J293+F294</f>
        <v>10500</v>
      </c>
      <c r="K294" s="2" t="n">
        <f aca="false">K293+F294</f>
        <v>247920</v>
      </c>
      <c r="L294" s="2" t="n">
        <f aca="false">+L293+G294</f>
        <v>48314.1692991131</v>
      </c>
      <c r="M294" s="2" t="n">
        <f aca="false">IF(I294=0,M293+H294,M293+I294)</f>
        <v>1411452.72255289</v>
      </c>
      <c r="N294" s="2" t="n">
        <f aca="false">IF(I294=0,N293+F294+G294+H294,N293+F294+G294+I294)</f>
        <v>1707686.891852</v>
      </c>
    </row>
    <row r="295" customFormat="false" ht="12.75" hidden="false" customHeight="false" outlineLevel="0" collapsed="false">
      <c r="A295" s="1" t="n">
        <v>44530</v>
      </c>
      <c r="B295" s="0" t="n">
        <f aca="false">ROUND((A295-$B$2-210)/365,0)</f>
        <v>54</v>
      </c>
      <c r="C295" s="0" t="n">
        <f aca="false">ROUND((A295-$C$2-210)/365,0)</f>
        <v>29</v>
      </c>
      <c r="D295" s="0" t="n">
        <f aca="false">ROUND((A295-$D$2-210)/365,0)</f>
        <v>26</v>
      </c>
      <c r="E295" s="2" t="n">
        <f aca="false">E283*1.03</f>
        <v>148101.121242892</v>
      </c>
      <c r="F295" s="2" t="n">
        <f aca="false">IF(ROUND(E295*0.15/12,0)+J294&gt;10500,10500-J294,ROUND(E295*0.15/12,0))</f>
        <v>0</v>
      </c>
      <c r="G295" s="2" t="n">
        <f aca="false">IF((F295*0.5)&gt;(E295/12*0.06),E295/12*0.06*0.5,F295*0.5*0.5)</f>
        <v>0</v>
      </c>
      <c r="H295" s="2" t="n">
        <f aca="false">N294*$H$1/12</f>
        <v>17076.86891852</v>
      </c>
      <c r="J295" s="2" t="n">
        <f aca="false">+J294+F295</f>
        <v>10500</v>
      </c>
      <c r="K295" s="2" t="n">
        <f aca="false">K294+F295</f>
        <v>247920</v>
      </c>
      <c r="L295" s="2" t="n">
        <f aca="false">+L294+G295</f>
        <v>48314.1692991131</v>
      </c>
      <c r="M295" s="2" t="n">
        <f aca="false">IF(I295=0,M294+H295,M294+I295)</f>
        <v>1428529.59147141</v>
      </c>
      <c r="N295" s="2" t="n">
        <f aca="false">IF(I295=0,N294+F295+G295+H295,N294+F295+G295+I295)</f>
        <v>1724763.76077052</v>
      </c>
    </row>
    <row r="296" customFormat="false" ht="12.75" hidden="false" customHeight="false" outlineLevel="0" collapsed="false">
      <c r="A296" s="1" t="n">
        <v>44561</v>
      </c>
      <c r="B296" s="0" t="n">
        <f aca="false">ROUND((A296-$B$2-210)/365,0)</f>
        <v>54</v>
      </c>
      <c r="C296" s="0" t="n">
        <f aca="false">ROUND((A296-$C$2-210)/365,0)</f>
        <v>29</v>
      </c>
      <c r="D296" s="0" t="n">
        <f aca="false">ROUND((A296-$D$2-210)/365,0)</f>
        <v>26</v>
      </c>
      <c r="E296" s="2" t="n">
        <f aca="false">E284*1.03</f>
        <v>148101.121242892</v>
      </c>
      <c r="F296" s="2" t="n">
        <f aca="false">IF(ROUND(E296*0.15/12,0)+J295&gt;10500,10500-J295,ROUND(E296*0.15/12,0))</f>
        <v>0</v>
      </c>
      <c r="G296" s="2" t="n">
        <f aca="false">IF((F296*0.5)&gt;(E296/12*0.06),E296/12*0.06*0.5,F296*0.5*0.5)</f>
        <v>0</v>
      </c>
      <c r="H296" s="2" t="n">
        <f aca="false">N295*$H$1/12</f>
        <v>17247.6376077052</v>
      </c>
      <c r="J296" s="2" t="n">
        <f aca="false">+J295+F296</f>
        <v>10500</v>
      </c>
      <c r="K296" s="2" t="n">
        <f aca="false">K295+F296</f>
        <v>247920</v>
      </c>
      <c r="L296" s="2" t="n">
        <f aca="false">+L295+G296</f>
        <v>48314.1692991131</v>
      </c>
      <c r="M296" s="2" t="n">
        <f aca="false">IF(I296=0,M295+H296,M295+I296)</f>
        <v>1445777.22907911</v>
      </c>
      <c r="N296" s="2" t="n">
        <f aca="false">IF(I296=0,N295+F296+G296+H296,N295+F296+G296+I296)</f>
        <v>1742011.39837822</v>
      </c>
    </row>
    <row r="297" customFormat="false" ht="12.75" hidden="false" customHeight="false" outlineLevel="0" collapsed="false">
      <c r="A297" s="1" t="n">
        <v>44592</v>
      </c>
      <c r="B297" s="0" t="n">
        <f aca="false">ROUND((A297-$B$2-210)/365,0)</f>
        <v>54</v>
      </c>
      <c r="C297" s="0" t="n">
        <f aca="false">ROUND((A297-$C$2-210)/365,0)</f>
        <v>29</v>
      </c>
      <c r="D297" s="0" t="n">
        <f aca="false">ROUND((A297-$D$2-210)/365,0)</f>
        <v>26</v>
      </c>
      <c r="E297" s="2" t="n">
        <f aca="false">E285*1.03</f>
        <v>148101.121242892</v>
      </c>
      <c r="F297" s="2" t="n">
        <f aca="false">IF(ROUND(E297*0.15/12,0)&gt;10500,10500-J296,ROUND(E297*0.15/12,0))</f>
        <v>1851</v>
      </c>
      <c r="G297" s="2" t="n">
        <f aca="false">IF((F297*0.5)&gt;(E297/12*0.06),E297/12*0.06*0.5,F297*0.5*0.5)</f>
        <v>370.25280310723</v>
      </c>
      <c r="H297" s="2" t="n">
        <f aca="false">N296*$H$1/12</f>
        <v>17420.1139837822</v>
      </c>
      <c r="J297" s="2" t="n">
        <f aca="false">+F297</f>
        <v>1851</v>
      </c>
      <c r="K297" s="2" t="n">
        <f aca="false">K296+F297</f>
        <v>249771</v>
      </c>
      <c r="L297" s="2" t="n">
        <f aca="false">+L296+G297</f>
        <v>48684.4221022203</v>
      </c>
      <c r="M297" s="2" t="n">
        <f aca="false">IF(I297=0,M296+H297,M296+I297)</f>
        <v>1463197.34306289</v>
      </c>
      <c r="N297" s="2" t="n">
        <f aca="false">IF(I297=0,N296+F297+G297+H297,N296+F297+G297+I297)</f>
        <v>1761652.76516511</v>
      </c>
    </row>
    <row r="298" customFormat="false" ht="12.75" hidden="false" customHeight="false" outlineLevel="0" collapsed="false">
      <c r="A298" s="1" t="n">
        <v>44620</v>
      </c>
      <c r="B298" s="0" t="n">
        <f aca="false">ROUND((A298-$B$2-210)/365,0)</f>
        <v>54</v>
      </c>
      <c r="C298" s="0" t="n">
        <f aca="false">ROUND((A298-$C$2-210)/365,0)</f>
        <v>29</v>
      </c>
      <c r="D298" s="0" t="n">
        <f aca="false">ROUND((A298-$D$2-210)/365,0)</f>
        <v>27</v>
      </c>
      <c r="E298" s="2" t="n">
        <f aca="false">E286*1.03</f>
        <v>152544.154880179</v>
      </c>
      <c r="F298" s="2" t="n">
        <f aca="false">IF(ROUND(E298*0.15/12,0)+J297&gt;10500,10500-J297,ROUND(E298*0.15/12,0))</f>
        <v>1907</v>
      </c>
      <c r="G298" s="2" t="n">
        <f aca="false">IF((F298*0.5)&gt;(E298/12*0.06),E298/12*0.06*0.5,F298*0.5*0.5)</f>
        <v>381.360387200447</v>
      </c>
      <c r="H298" s="2" t="n">
        <f aca="false">N297*$H$1/12</f>
        <v>17616.5276516511</v>
      </c>
      <c r="J298" s="2" t="n">
        <f aca="false">+J297+F298</f>
        <v>3758</v>
      </c>
      <c r="K298" s="2" t="n">
        <f aca="false">K297+F298</f>
        <v>251678</v>
      </c>
      <c r="L298" s="2" t="n">
        <f aca="false">+L297+G298</f>
        <v>49065.7824894207</v>
      </c>
      <c r="M298" s="2" t="n">
        <f aca="false">IF(I298=0,M297+H298,M297+I298)</f>
        <v>1480813.87071455</v>
      </c>
      <c r="N298" s="2" t="n">
        <f aca="false">IF(I298=0,N297+F298+G298+H298,N297+F298+G298+I298)</f>
        <v>1781557.65320397</v>
      </c>
    </row>
    <row r="299" customFormat="false" ht="12.75" hidden="false" customHeight="false" outlineLevel="0" collapsed="false">
      <c r="A299" s="1" t="n">
        <v>44651</v>
      </c>
      <c r="B299" s="0" t="n">
        <f aca="false">ROUND((A299-$B$2-210)/365,0)</f>
        <v>54</v>
      </c>
      <c r="C299" s="0" t="n">
        <f aca="false">ROUND((A299-$C$2-210)/365,0)</f>
        <v>29</v>
      </c>
      <c r="D299" s="0" t="n">
        <f aca="false">ROUND((A299-$D$2-210)/365,0)</f>
        <v>27</v>
      </c>
      <c r="E299" s="2" t="n">
        <f aca="false">E287*1.03</f>
        <v>152544.154880179</v>
      </c>
      <c r="F299" s="2" t="n">
        <f aca="false">IF(ROUND(E299*0.15/12,0)+J298&gt;10500,10500-J298,ROUND(E299*0.15/12,0))</f>
        <v>1907</v>
      </c>
      <c r="G299" s="2" t="n">
        <f aca="false">IF((F299*0.5)&gt;(E299/12*0.06),E299/12*0.06*0.5,F299*0.5*0.5)</f>
        <v>381.360387200447</v>
      </c>
      <c r="H299" s="2" t="n">
        <f aca="false">N298*$H$1/12</f>
        <v>17815.5765320397</v>
      </c>
      <c r="J299" s="2" t="n">
        <f aca="false">+J298+F299</f>
        <v>5665</v>
      </c>
      <c r="K299" s="2" t="n">
        <f aca="false">K298+F299</f>
        <v>253585</v>
      </c>
      <c r="L299" s="2" t="n">
        <f aca="false">+L298+G299</f>
        <v>49447.1428766212</v>
      </c>
      <c r="M299" s="2" t="n">
        <f aca="false">IF(I299=0,M298+H299,M298+I299)</f>
        <v>1498629.44724659</v>
      </c>
      <c r="N299" s="2" t="n">
        <f aca="false">IF(I299=0,N298+F299+G299+H299,N298+F299+G299+I299)</f>
        <v>1801661.59012321</v>
      </c>
    </row>
    <row r="300" customFormat="false" ht="12.75" hidden="false" customHeight="false" outlineLevel="0" collapsed="false">
      <c r="A300" s="1" t="n">
        <v>44681</v>
      </c>
      <c r="B300" s="0" t="n">
        <f aca="false">ROUND((A300-$B$2-210)/365,0)</f>
        <v>55</v>
      </c>
      <c r="C300" s="0" t="n">
        <f aca="false">ROUND((A300-$C$2-210)/365,0)</f>
        <v>30</v>
      </c>
      <c r="D300" s="0" t="n">
        <f aca="false">ROUND((A300-$D$2-210)/365,0)</f>
        <v>27</v>
      </c>
      <c r="E300" s="2" t="n">
        <f aca="false">E288*1.03</f>
        <v>152544.154880179</v>
      </c>
      <c r="F300" s="2" t="n">
        <f aca="false">IF(ROUND(E300*0.15/12,0)+J299&gt;10500,10500-J299,ROUND(E300*0.15/12,0))</f>
        <v>1907</v>
      </c>
      <c r="G300" s="2" t="n">
        <f aca="false">IF((F300*0.5)&gt;(E300/12*0.06),E300/12*0.06*0.5,F300*0.5*0.5)</f>
        <v>381.360387200447</v>
      </c>
      <c r="H300" s="2" t="n">
        <f aca="false">N299*$H$1/12</f>
        <v>18016.6159012321</v>
      </c>
      <c r="J300" s="2" t="n">
        <f aca="false">+J299+F300</f>
        <v>7572</v>
      </c>
      <c r="K300" s="2" t="n">
        <f aca="false">K299+F300</f>
        <v>255492</v>
      </c>
      <c r="L300" s="2" t="n">
        <f aca="false">+L299+G300</f>
        <v>49828.5032638216</v>
      </c>
      <c r="M300" s="2" t="n">
        <f aca="false">IF(I300=0,M299+H300,M299+I300)</f>
        <v>1516646.06314782</v>
      </c>
      <c r="N300" s="2" t="n">
        <f aca="false">IF(I300=0,N299+F300+G300+H300,N299+F300+G300+I300)</f>
        <v>1821966.56641164</v>
      </c>
    </row>
    <row r="301" customFormat="false" ht="12.75" hidden="false" customHeight="false" outlineLevel="0" collapsed="false">
      <c r="A301" s="1" t="n">
        <v>44712</v>
      </c>
      <c r="B301" s="0" t="n">
        <f aca="false">ROUND((A301-$B$2-210)/365,0)</f>
        <v>55</v>
      </c>
      <c r="C301" s="0" t="n">
        <f aca="false">ROUND((A301-$C$2-210)/365,0)</f>
        <v>30</v>
      </c>
      <c r="D301" s="0" t="n">
        <f aca="false">ROUND((A301-$D$2-210)/365,0)</f>
        <v>27</v>
      </c>
      <c r="E301" s="2" t="n">
        <f aca="false">E289*1.03</f>
        <v>152544.154880179</v>
      </c>
      <c r="F301" s="2" t="n">
        <f aca="false">IF(ROUND(E301*0.15/12,0)+J300&gt;10500,10500-J300,ROUND(E301*0.15/12,0))</f>
        <v>1907</v>
      </c>
      <c r="G301" s="2" t="n">
        <f aca="false">IF((F301*0.5)&gt;(E301/12*0.06),E301/12*0.06*0.5,F301*0.5*0.5)</f>
        <v>381.360387200447</v>
      </c>
      <c r="H301" s="2" t="n">
        <f aca="false">N300*$H$1/12</f>
        <v>18219.6656641164</v>
      </c>
      <c r="J301" s="2" t="n">
        <f aca="false">+J300+F301</f>
        <v>9479</v>
      </c>
      <c r="K301" s="2" t="n">
        <f aca="false">K300+F301</f>
        <v>257399</v>
      </c>
      <c r="L301" s="2" t="n">
        <f aca="false">+L300+G301</f>
        <v>50209.8636510221</v>
      </c>
      <c r="M301" s="2" t="n">
        <f aca="false">IF(I301=0,M300+H301,M300+I301)</f>
        <v>1534865.72881193</v>
      </c>
      <c r="N301" s="2" t="n">
        <f aca="false">IF(I301=0,N300+F301+G301+H301,N300+F301+G301+I301)</f>
        <v>1842474.59246295</v>
      </c>
    </row>
    <row r="302" customFormat="false" ht="12.75" hidden="false" customHeight="false" outlineLevel="0" collapsed="false">
      <c r="A302" s="1" t="n">
        <v>44742</v>
      </c>
      <c r="B302" s="0" t="n">
        <f aca="false">ROUND((A302-$B$2-210)/365,0)</f>
        <v>55</v>
      </c>
      <c r="C302" s="0" t="n">
        <f aca="false">ROUND((A302-$C$2-210)/365,0)</f>
        <v>30</v>
      </c>
      <c r="D302" s="0" t="n">
        <f aca="false">ROUND((A302-$D$2-210)/365,0)</f>
        <v>27</v>
      </c>
      <c r="E302" s="2" t="n">
        <f aca="false">E290*1.03</f>
        <v>152544.154880179</v>
      </c>
      <c r="F302" s="2" t="n">
        <f aca="false">IF(ROUND(E302*0.15/12,0)+J301&gt;10500,10500-J301,ROUND(E302*0.15/12,0))</f>
        <v>1021</v>
      </c>
      <c r="G302" s="2" t="n">
        <f aca="false">IF((F302*0.5)&gt;(E302/12*0.06),E302/12*0.06*0.5,F302*0.5*0.5)</f>
        <v>255.25</v>
      </c>
      <c r="H302" s="2" t="n">
        <f aca="false">N301*$H$1/12</f>
        <v>18424.7459246295</v>
      </c>
      <c r="J302" s="2" t="n">
        <f aca="false">+J301+F302</f>
        <v>10500</v>
      </c>
      <c r="K302" s="2" t="n">
        <f aca="false">K301+F302</f>
        <v>258420</v>
      </c>
      <c r="L302" s="2" t="n">
        <f aca="false">+L301+G302</f>
        <v>50465.1136510221</v>
      </c>
      <c r="M302" s="2" t="n">
        <f aca="false">IF(I302=0,M301+H302,M301+I302)</f>
        <v>1553290.47473656</v>
      </c>
      <c r="N302" s="2" t="n">
        <f aca="false">IF(I302=0,N301+F302+G302+H302,N301+F302+G302+I302)</f>
        <v>1862175.58838758</v>
      </c>
    </row>
    <row r="303" customFormat="false" ht="12.75" hidden="false" customHeight="false" outlineLevel="0" collapsed="false">
      <c r="A303" s="1" t="n">
        <v>44773</v>
      </c>
      <c r="B303" s="0" t="n">
        <f aca="false">ROUND((A303-$B$2-210)/365,0)</f>
        <v>55</v>
      </c>
      <c r="C303" s="0" t="n">
        <f aca="false">ROUND((A303-$C$2-210)/365,0)</f>
        <v>30</v>
      </c>
      <c r="D303" s="0" t="n">
        <f aca="false">ROUND((A303-$D$2-210)/365,0)</f>
        <v>27</v>
      </c>
      <c r="E303" s="2" t="n">
        <f aca="false">E291*1.03</f>
        <v>152544.154880179</v>
      </c>
      <c r="F303" s="2" t="n">
        <f aca="false">IF(ROUND(E303*0.15/12,0)+J302&gt;10500,10500-J302,ROUND(E303*0.15/12,0))</f>
        <v>0</v>
      </c>
      <c r="G303" s="2" t="n">
        <f aca="false">IF((F303*0.5)&gt;(E303/12*0.06),E303/12*0.06*0.5,F303*0.5*0.5)</f>
        <v>0</v>
      </c>
      <c r="H303" s="2" t="n">
        <f aca="false">N302*$H$1/12</f>
        <v>18621.7558838758</v>
      </c>
      <c r="J303" s="2" t="n">
        <f aca="false">+J302+F303</f>
        <v>10500</v>
      </c>
      <c r="K303" s="2" t="n">
        <f aca="false">K302+F303</f>
        <v>258420</v>
      </c>
      <c r="L303" s="2" t="n">
        <f aca="false">+L302+G303</f>
        <v>50465.1136510221</v>
      </c>
      <c r="M303" s="2" t="n">
        <f aca="false">IF(I303=0,M302+H303,M302+I303)</f>
        <v>1571912.23062044</v>
      </c>
      <c r="N303" s="2" t="n">
        <f aca="false">IF(I303=0,N302+F303+G303+H303,N302+F303+G303+I303)</f>
        <v>1880797.34427146</v>
      </c>
      <c r="O303" s="0" t="s">
        <v>17</v>
      </c>
    </row>
    <row r="304" customFormat="false" ht="12.75" hidden="false" customHeight="false" outlineLevel="0" collapsed="false">
      <c r="A304" s="1" t="n">
        <v>44804</v>
      </c>
      <c r="B304" s="0" t="n">
        <f aca="false">ROUND((A304-$B$2-210)/365,0)</f>
        <v>55</v>
      </c>
      <c r="C304" s="0" t="n">
        <f aca="false">ROUND((A304-$C$2-210)/365,0)</f>
        <v>30</v>
      </c>
      <c r="D304" s="0" t="n">
        <f aca="false">ROUND((A304-$D$2-210)/365,0)</f>
        <v>27</v>
      </c>
      <c r="E304" s="2" t="n">
        <f aca="false">E292*1.03</f>
        <v>152544.154880179</v>
      </c>
      <c r="F304" s="2" t="n">
        <f aca="false">IF(ROUND(E304*0.15/12,0)+J303&gt;10500,10500-J303,ROUND(E304*0.15/12,0))</f>
        <v>0</v>
      </c>
      <c r="G304" s="2" t="n">
        <f aca="false">IF((F304*0.5)&gt;(E304/12*0.06),E304/12*0.06*0.5,F304*0.5*0.5)</f>
        <v>0</v>
      </c>
      <c r="H304" s="2" t="n">
        <f aca="false">N303*$H$1/12</f>
        <v>18807.9734427146</v>
      </c>
      <c r="J304" s="2" t="n">
        <f aca="false">+J303+F304</f>
        <v>10500</v>
      </c>
      <c r="K304" s="2" t="n">
        <f aca="false">K303+F304</f>
        <v>258420</v>
      </c>
      <c r="L304" s="2" t="n">
        <f aca="false">+L303+G304</f>
        <v>50465.1136510221</v>
      </c>
      <c r="M304" s="2" t="n">
        <f aca="false">IF(I304=0,M303+H304,M303+I304)</f>
        <v>1590720.20406315</v>
      </c>
      <c r="N304" s="2" t="n">
        <f aca="false">IF(I304=0,N303+F304+G304+H304,N303+F304+G304+I304)</f>
        <v>1899605.31771417</v>
      </c>
    </row>
    <row r="305" customFormat="false" ht="12.75" hidden="false" customHeight="false" outlineLevel="0" collapsed="false">
      <c r="A305" s="1" t="n">
        <v>44834</v>
      </c>
      <c r="B305" s="0" t="n">
        <f aca="false">ROUND((A305-$B$2-210)/365,0)</f>
        <v>55</v>
      </c>
      <c r="C305" s="0" t="n">
        <f aca="false">ROUND((A305-$C$2-210)/365,0)</f>
        <v>30</v>
      </c>
      <c r="D305" s="0" t="n">
        <f aca="false">ROUND((A305-$D$2-210)/365,0)</f>
        <v>27</v>
      </c>
      <c r="E305" s="2" t="n">
        <f aca="false">E293*1.03</f>
        <v>152544.154880179</v>
      </c>
      <c r="F305" s="2" t="n">
        <f aca="false">IF(ROUND(E305*0.15/12,0)+J304&gt;10500,10500-J304,ROUND(E305*0.15/12,0))</f>
        <v>0</v>
      </c>
      <c r="G305" s="2" t="n">
        <f aca="false">IF((F305*0.5)&gt;(E305/12*0.06),E305/12*0.06*0.5,F305*0.5*0.5)</f>
        <v>0</v>
      </c>
      <c r="H305" s="2" t="n">
        <f aca="false">N304*$H$1/12</f>
        <v>18996.0531771417</v>
      </c>
      <c r="J305" s="2" t="n">
        <f aca="false">+J304+F305</f>
        <v>10500</v>
      </c>
      <c r="K305" s="2" t="n">
        <f aca="false">K304+F305</f>
        <v>258420</v>
      </c>
      <c r="L305" s="2" t="n">
        <f aca="false">+L304+G305</f>
        <v>50465.1136510221</v>
      </c>
      <c r="M305" s="2" t="n">
        <f aca="false">IF(I305=0,M304+H305,M304+I305)</f>
        <v>1609716.2572403</v>
      </c>
      <c r="N305" s="2" t="n">
        <f aca="false">IF(I305=0,N304+F305+G305+H305,N304+F305+G305+I305)</f>
        <v>1918601.37089132</v>
      </c>
    </row>
    <row r="306" customFormat="false" ht="12.75" hidden="false" customHeight="false" outlineLevel="0" collapsed="false">
      <c r="A306" s="1" t="n">
        <v>44865</v>
      </c>
      <c r="B306" s="0" t="n">
        <f aca="false">ROUND((A306-$B$2-210)/365,0)</f>
        <v>55</v>
      </c>
      <c r="C306" s="0" t="n">
        <f aca="false">ROUND((A306-$C$2-210)/365,0)</f>
        <v>30</v>
      </c>
      <c r="D306" s="0" t="n">
        <f aca="false">ROUND((A306-$D$2-210)/365,0)</f>
        <v>27</v>
      </c>
      <c r="E306" s="2" t="n">
        <f aca="false">E294*1.03</f>
        <v>152544.154880179</v>
      </c>
      <c r="F306" s="2" t="n">
        <f aca="false">IF(ROUND(E306*0.15/12,0)+J305&gt;10500,10500-J305,ROUND(E306*0.15/12,0))</f>
        <v>0</v>
      </c>
      <c r="G306" s="2" t="n">
        <f aca="false">IF((F306*0.5)&gt;(E306/12*0.06),E306/12*0.06*0.5,F306*0.5*0.5)</f>
        <v>0</v>
      </c>
      <c r="H306" s="2" t="n">
        <f aca="false">N305*$H$1/12</f>
        <v>19186.0137089132</v>
      </c>
      <c r="J306" s="2" t="n">
        <f aca="false">+J305+F306</f>
        <v>10500</v>
      </c>
      <c r="K306" s="2" t="n">
        <f aca="false">K305+F306</f>
        <v>258420</v>
      </c>
      <c r="L306" s="2" t="n">
        <f aca="false">+L305+G306</f>
        <v>50465.1136510221</v>
      </c>
      <c r="M306" s="2" t="n">
        <f aca="false">IF(I306=0,M305+H306,M305+I306)</f>
        <v>1628902.27094921</v>
      </c>
      <c r="N306" s="2" t="n">
        <f aca="false">IF(I306=0,N305+F306+G306+H306,N305+F306+G306+I306)</f>
        <v>1937787.38460023</v>
      </c>
    </row>
    <row r="307" customFormat="false" ht="12.75" hidden="false" customHeight="false" outlineLevel="0" collapsed="false">
      <c r="A307" s="1" t="n">
        <v>44895</v>
      </c>
      <c r="B307" s="0" t="n">
        <f aca="false">ROUND((A307-$B$2-210)/365,0)</f>
        <v>55</v>
      </c>
      <c r="C307" s="0" t="n">
        <f aca="false">ROUND((A307-$C$2-210)/365,0)</f>
        <v>30</v>
      </c>
      <c r="D307" s="0" t="n">
        <f aca="false">ROUND((A307-$D$2-210)/365,0)</f>
        <v>27</v>
      </c>
      <c r="E307" s="2" t="n">
        <f aca="false">E295*1.03</f>
        <v>152544.154880179</v>
      </c>
      <c r="F307" s="2" t="n">
        <f aca="false">IF(ROUND(E307*0.15/12,0)+J306&gt;10500,10500-J306,ROUND(E307*0.15/12,0))</f>
        <v>0</v>
      </c>
      <c r="G307" s="2" t="n">
        <f aca="false">IF((F307*0.5)&gt;(E307/12*0.06),E307/12*0.06*0.5,F307*0.5*0.5)</f>
        <v>0</v>
      </c>
      <c r="H307" s="2" t="n">
        <f aca="false">N306*$H$1/12</f>
        <v>19377.8738460023</v>
      </c>
      <c r="J307" s="2" t="n">
        <f aca="false">+J306+F307</f>
        <v>10500</v>
      </c>
      <c r="K307" s="2" t="n">
        <f aca="false">K306+F307</f>
        <v>258420</v>
      </c>
      <c r="L307" s="2" t="n">
        <f aca="false">+L306+G307</f>
        <v>50465.1136510221</v>
      </c>
      <c r="M307" s="2" t="n">
        <f aca="false">IF(I307=0,M306+H307,M306+I307)</f>
        <v>1648280.14479521</v>
      </c>
      <c r="N307" s="2" t="n">
        <f aca="false">IF(I307=0,N306+F307+G307+H307,N306+F307+G307+I307)</f>
        <v>1957165.25844623</v>
      </c>
    </row>
    <row r="308" customFormat="false" ht="12.75" hidden="false" customHeight="false" outlineLevel="0" collapsed="false">
      <c r="A308" s="1" t="n">
        <v>44926</v>
      </c>
      <c r="B308" s="0" t="n">
        <f aca="false">ROUND((A308-$B$2-210)/365,0)</f>
        <v>55</v>
      </c>
      <c r="C308" s="0" t="n">
        <f aca="false">ROUND((A308-$C$2-210)/365,0)</f>
        <v>30</v>
      </c>
      <c r="D308" s="0" t="n">
        <f aca="false">ROUND((A308-$D$2-210)/365,0)</f>
        <v>27</v>
      </c>
      <c r="E308" s="2" t="n">
        <f aca="false">E296*1.03</f>
        <v>152544.154880179</v>
      </c>
      <c r="F308" s="2" t="n">
        <f aca="false">IF(ROUND(E308*0.15/12,0)+J307&gt;10500,10500-J307,ROUND(E308*0.15/12,0))</f>
        <v>0</v>
      </c>
      <c r="G308" s="2" t="n">
        <f aca="false">IF((F308*0.5)&gt;(E308/12*0.06),E308/12*0.06*0.5,F308*0.5*0.5)</f>
        <v>0</v>
      </c>
      <c r="H308" s="2" t="n">
        <f aca="false">N307*$H$1/12</f>
        <v>19571.6525844623</v>
      </c>
      <c r="J308" s="2" t="n">
        <f aca="false">+J307+F308</f>
        <v>10500</v>
      </c>
      <c r="K308" s="2" t="n">
        <f aca="false">K307+F308</f>
        <v>258420</v>
      </c>
      <c r="L308" s="2" t="n">
        <f aca="false">+L307+G308</f>
        <v>50465.1136510221</v>
      </c>
      <c r="M308" s="2" t="n">
        <f aca="false">IF(I308=0,M307+H308,M307+I308)</f>
        <v>1667851.79737967</v>
      </c>
      <c r="N308" s="2" t="n">
        <f aca="false">IF(I308=0,N307+F308+G308+H308,N307+F308+G308+I308)</f>
        <v>1976736.91103069</v>
      </c>
    </row>
    <row r="309" customFormat="false" ht="12.75" hidden="false" customHeight="false" outlineLevel="0" collapsed="false">
      <c r="A309" s="1" t="n">
        <v>44957</v>
      </c>
      <c r="B309" s="0" t="n">
        <f aca="false">ROUND((A309-$B$2-210)/365,0)</f>
        <v>55</v>
      </c>
      <c r="C309" s="0" t="n">
        <f aca="false">ROUND((A309-$C$2-210)/365,0)</f>
        <v>30</v>
      </c>
      <c r="D309" s="0" t="n">
        <f aca="false">ROUND((A309-$D$2-210)/365,0)</f>
        <v>27</v>
      </c>
      <c r="E309" s="2" t="n">
        <f aca="false">E297*1.03</f>
        <v>152544.154880179</v>
      </c>
      <c r="F309" s="2" t="n">
        <f aca="false">IF(ROUND(E309*0.15/12,0)&gt;10500,10500-J308,ROUND(E309*0.15/12,0))</f>
        <v>1907</v>
      </c>
      <c r="G309" s="2" t="n">
        <f aca="false">IF((F309*0.5)&gt;(E309/12*0.06),E309/12*0.06*0.5,F309*0.5*0.5)</f>
        <v>381.360387200447</v>
      </c>
      <c r="H309" s="2" t="n">
        <f aca="false">N308*$H$1/12</f>
        <v>19767.3691103069</v>
      </c>
      <c r="J309" s="2" t="n">
        <f aca="false">+F309</f>
        <v>1907</v>
      </c>
      <c r="K309" s="2" t="n">
        <f aca="false">K308+F309</f>
        <v>260327</v>
      </c>
      <c r="L309" s="2" t="n">
        <f aca="false">+L308+G309</f>
        <v>50846.4740382225</v>
      </c>
      <c r="M309" s="2" t="n">
        <f aca="false">IF(I309=0,M308+H309,M308+I309)</f>
        <v>1687619.16648998</v>
      </c>
      <c r="N309" s="2" t="n">
        <f aca="false">IF(I309=0,N308+F309+G309+H309,N308+F309+G309+I309)</f>
        <v>1998792.6405282</v>
      </c>
    </row>
    <row r="310" customFormat="false" ht="12.75" hidden="false" customHeight="false" outlineLevel="0" collapsed="false">
      <c r="A310" s="1" t="n">
        <v>44985</v>
      </c>
      <c r="B310" s="0" t="n">
        <f aca="false">ROUND((A310-$B$2-210)/365,0)</f>
        <v>55</v>
      </c>
      <c r="C310" s="0" t="n">
        <f aca="false">ROUND((A310-$C$2-210)/365,0)</f>
        <v>30</v>
      </c>
      <c r="D310" s="0" t="n">
        <f aca="false">ROUND((A310-$D$2-210)/365,0)</f>
        <v>28</v>
      </c>
      <c r="E310" s="2" t="n">
        <f aca="false">E298*1.03</f>
        <v>157120.479526584</v>
      </c>
      <c r="F310" s="2" t="n">
        <f aca="false">IF(ROUND(E310*0.15/12,0)+J309&gt;10500,10500-J309,ROUND(E310*0.15/12,0))</f>
        <v>1964</v>
      </c>
      <c r="G310" s="2" t="n">
        <f aca="false">IF((F310*0.5)&gt;(E310/12*0.06),E310/12*0.06*0.5,F310*0.5*0.5)</f>
        <v>392.80119881646</v>
      </c>
      <c r="H310" s="2" t="n">
        <f aca="false">N309*$H$1/12</f>
        <v>19987.926405282</v>
      </c>
      <c r="J310" s="2" t="n">
        <f aca="false">+J309+F310</f>
        <v>3871</v>
      </c>
      <c r="K310" s="2" t="n">
        <f aca="false">K309+F310</f>
        <v>262291</v>
      </c>
      <c r="L310" s="2" t="n">
        <f aca="false">+L309+G310</f>
        <v>51239.275237039</v>
      </c>
      <c r="M310" s="2" t="n">
        <f aca="false">IF(I310=0,M309+H310,M309+I310)</f>
        <v>1707607.09289526</v>
      </c>
      <c r="N310" s="2" t="n">
        <f aca="false">IF(I310=0,N309+F310+G310+H310,N309+F310+G310+I310)</f>
        <v>2021137.3681323</v>
      </c>
    </row>
    <row r="311" customFormat="false" ht="12.75" hidden="false" customHeight="false" outlineLevel="0" collapsed="false">
      <c r="A311" s="1" t="n">
        <v>45016</v>
      </c>
      <c r="B311" s="0" t="n">
        <f aca="false">ROUND((A311-$B$2-210)/365,0)</f>
        <v>55</v>
      </c>
      <c r="C311" s="0" t="n">
        <f aca="false">ROUND((A311-$C$2-210)/365,0)</f>
        <v>30</v>
      </c>
      <c r="D311" s="0" t="n">
        <f aca="false">ROUND((A311-$D$2-210)/365,0)</f>
        <v>28</v>
      </c>
      <c r="E311" s="2" t="n">
        <f aca="false">E299*1.03</f>
        <v>157120.479526584</v>
      </c>
      <c r="F311" s="2" t="n">
        <f aca="false">IF(ROUND(E311*0.15/12,0)+J310&gt;10500,10500-J310,ROUND(E311*0.15/12,0))</f>
        <v>1964</v>
      </c>
      <c r="G311" s="2" t="n">
        <f aca="false">IF((F311*0.5)&gt;(E311/12*0.06),E311/12*0.06*0.5,F311*0.5*0.5)</f>
        <v>392.80119881646</v>
      </c>
      <c r="H311" s="2" t="n">
        <f aca="false">N310*$H$1/12</f>
        <v>20211.373681323</v>
      </c>
      <c r="J311" s="2" t="n">
        <f aca="false">+J310+F311</f>
        <v>5835</v>
      </c>
      <c r="K311" s="2" t="n">
        <f aca="false">K310+F311</f>
        <v>264255</v>
      </c>
      <c r="L311" s="2" t="n">
        <f aca="false">+L310+G311</f>
        <v>51632.0764358554</v>
      </c>
      <c r="M311" s="2" t="n">
        <f aca="false">IF(I311=0,M310+H311,M310+I311)</f>
        <v>1727818.46657659</v>
      </c>
      <c r="N311" s="2" t="n">
        <f aca="false">IF(I311=0,N310+F311+G311+H311,N310+F311+G311+I311)</f>
        <v>2043705.54301244</v>
      </c>
    </row>
    <row r="312" customFormat="false" ht="12.75" hidden="false" customHeight="false" outlineLevel="0" collapsed="false">
      <c r="A312" s="1" t="n">
        <v>45046</v>
      </c>
      <c r="B312" s="0" t="n">
        <f aca="false">ROUND((A312-$B$2-210)/365,0)</f>
        <v>56</v>
      </c>
      <c r="C312" s="0" t="n">
        <f aca="false">ROUND((A312-$C$2-210)/365,0)</f>
        <v>31</v>
      </c>
      <c r="D312" s="0" t="n">
        <f aca="false">ROUND((A312-$D$2-210)/365,0)</f>
        <v>28</v>
      </c>
      <c r="E312" s="2" t="n">
        <f aca="false">E300*1.03</f>
        <v>157120.479526584</v>
      </c>
      <c r="F312" s="2" t="n">
        <f aca="false">IF(ROUND(E312*0.15/12,0)+J311&gt;10500,10500-J311,ROUND(E312*0.15/12,0))</f>
        <v>1964</v>
      </c>
      <c r="G312" s="2" t="n">
        <f aca="false">IF((F312*0.5)&gt;(E312/12*0.06),E312/12*0.06*0.5,F312*0.5*0.5)</f>
        <v>392.80119881646</v>
      </c>
      <c r="H312" s="2" t="n">
        <f aca="false">N311*$H$1/12</f>
        <v>20437.0554301244</v>
      </c>
      <c r="J312" s="2" t="n">
        <f aca="false">+J311+F312</f>
        <v>7799</v>
      </c>
      <c r="K312" s="2" t="n">
        <f aca="false">K311+F312</f>
        <v>266219</v>
      </c>
      <c r="L312" s="2" t="n">
        <f aca="false">+L311+G312</f>
        <v>52024.8776346719</v>
      </c>
      <c r="M312" s="2" t="n">
        <f aca="false">IF(I312=0,M311+H312,M311+I312)</f>
        <v>1748255.52200671</v>
      </c>
      <c r="N312" s="2" t="n">
        <f aca="false">IF(I312=0,N311+F312+G312+H312,N311+F312+G312+I312)</f>
        <v>2066499.39964138</v>
      </c>
    </row>
    <row r="313" customFormat="false" ht="12.75" hidden="false" customHeight="false" outlineLevel="0" collapsed="false">
      <c r="A313" s="1" t="n">
        <v>45077</v>
      </c>
      <c r="B313" s="0" t="n">
        <f aca="false">ROUND((A313-$B$2-210)/365,0)</f>
        <v>56</v>
      </c>
      <c r="C313" s="0" t="n">
        <f aca="false">ROUND((A313-$C$2-210)/365,0)</f>
        <v>31</v>
      </c>
      <c r="D313" s="0" t="n">
        <f aca="false">ROUND((A313-$D$2-210)/365,0)</f>
        <v>28</v>
      </c>
      <c r="E313" s="2" t="n">
        <f aca="false">E301*1.03</f>
        <v>157120.479526584</v>
      </c>
      <c r="F313" s="2" t="n">
        <f aca="false">IF(ROUND(E313*0.15/12,0)+J312&gt;10500,10500-J312,ROUND(E313*0.15/12,0))</f>
        <v>1964</v>
      </c>
      <c r="G313" s="2" t="n">
        <f aca="false">IF((F313*0.5)&gt;(E313/12*0.06),E313/12*0.06*0.5,F313*0.5*0.5)</f>
        <v>392.80119881646</v>
      </c>
      <c r="H313" s="2" t="n">
        <f aca="false">N312*$H$1/12</f>
        <v>20664.9939964138</v>
      </c>
      <c r="J313" s="2" t="n">
        <f aca="false">+J312+F313</f>
        <v>9763</v>
      </c>
      <c r="K313" s="2" t="n">
        <f aca="false">K312+F313</f>
        <v>268183</v>
      </c>
      <c r="L313" s="2" t="n">
        <f aca="false">+L312+G313</f>
        <v>52417.6788334884</v>
      </c>
      <c r="M313" s="2" t="n">
        <f aca="false">IF(I313=0,M312+H313,M312+I313)</f>
        <v>1768920.51600312</v>
      </c>
      <c r="N313" s="2" t="n">
        <f aca="false">IF(I313=0,N312+F313+G313+H313,N312+F313+G313+I313)</f>
        <v>2089521.19483661</v>
      </c>
    </row>
    <row r="314" customFormat="false" ht="12.75" hidden="false" customHeight="false" outlineLevel="0" collapsed="false">
      <c r="A314" s="1" t="n">
        <v>45107</v>
      </c>
      <c r="B314" s="0" t="n">
        <f aca="false">ROUND((A314-$B$2-210)/365,0)</f>
        <v>56</v>
      </c>
      <c r="C314" s="0" t="n">
        <f aca="false">ROUND((A314-$C$2-210)/365,0)</f>
        <v>31</v>
      </c>
      <c r="D314" s="0" t="n">
        <f aca="false">ROUND((A314-$D$2-210)/365,0)</f>
        <v>28</v>
      </c>
      <c r="E314" s="2" t="n">
        <f aca="false">E302*1.03</f>
        <v>157120.479526584</v>
      </c>
      <c r="F314" s="2" t="n">
        <f aca="false">IF(ROUND(E314*0.15/12,0)+J313&gt;10500,10500-J313,ROUND(E314*0.15/12,0))</f>
        <v>737</v>
      </c>
      <c r="G314" s="2" t="n">
        <f aca="false">IF((F314*0.5)&gt;(E314/12*0.06),E314/12*0.06*0.5,F314*0.5*0.5)</f>
        <v>184.25</v>
      </c>
      <c r="H314" s="2" t="n">
        <f aca="false">N313*$H$1/12</f>
        <v>20895.2119483661</v>
      </c>
      <c r="J314" s="2" t="n">
        <f aca="false">+J313+F314</f>
        <v>10500</v>
      </c>
      <c r="K314" s="2" t="n">
        <f aca="false">K313+F314</f>
        <v>268920</v>
      </c>
      <c r="L314" s="2" t="n">
        <f aca="false">+L313+G314</f>
        <v>52601.9288334884</v>
      </c>
      <c r="M314" s="2" t="n">
        <f aca="false">IF(I314=0,M313+H314,M313+I314)</f>
        <v>1789815.72795149</v>
      </c>
      <c r="N314" s="2" t="n">
        <f aca="false">IF(I314=0,N313+F314+G314+H314,N313+F314+G314+I314)</f>
        <v>2111337.65678498</v>
      </c>
    </row>
    <row r="315" customFormat="false" ht="12.75" hidden="false" customHeight="false" outlineLevel="0" collapsed="false">
      <c r="A315" s="1" t="n">
        <v>45138</v>
      </c>
      <c r="B315" s="0" t="n">
        <f aca="false">ROUND((A315-$B$2-210)/365,0)</f>
        <v>56</v>
      </c>
      <c r="C315" s="0" t="n">
        <f aca="false">ROUND((A315-$C$2-210)/365,0)</f>
        <v>31</v>
      </c>
      <c r="D315" s="0" t="n">
        <f aca="false">ROUND((A315-$D$2-210)/365,0)</f>
        <v>28</v>
      </c>
      <c r="E315" s="2" t="n">
        <f aca="false">E303*1.03</f>
        <v>157120.479526584</v>
      </c>
      <c r="F315" s="2" t="n">
        <f aca="false">IF(ROUND(E315*0.15/12,0)+J314&gt;10500,10500-J314,ROUND(E315*0.15/12,0))</f>
        <v>0</v>
      </c>
      <c r="G315" s="2" t="n">
        <f aca="false">IF((F315*0.5)&gt;(E315/12*0.06),E315/12*0.06*0.5,F315*0.5*0.5)</f>
        <v>0</v>
      </c>
      <c r="H315" s="2" t="n">
        <f aca="false">N314*$H$1/12</f>
        <v>21113.3765678498</v>
      </c>
      <c r="J315" s="2" t="n">
        <f aca="false">+J314+F315</f>
        <v>10500</v>
      </c>
      <c r="K315" s="2" t="n">
        <f aca="false">K314+F315</f>
        <v>268920</v>
      </c>
      <c r="L315" s="2" t="n">
        <f aca="false">+L314+G315</f>
        <v>52601.9288334884</v>
      </c>
      <c r="M315" s="2" t="n">
        <f aca="false">IF(I315=0,M314+H315,M314+I315)</f>
        <v>1810929.10451934</v>
      </c>
      <c r="N315" s="2" t="n">
        <f aca="false">IF(I315=0,N314+F315+G315+H315,N314+F315+G315+I315)</f>
        <v>2132451.03335283</v>
      </c>
    </row>
    <row r="316" customFormat="false" ht="12.75" hidden="false" customHeight="false" outlineLevel="0" collapsed="false">
      <c r="A316" s="1" t="n">
        <v>45169</v>
      </c>
      <c r="B316" s="0" t="n">
        <f aca="false">ROUND((A316-$B$2-210)/365,0)</f>
        <v>56</v>
      </c>
      <c r="C316" s="0" t="n">
        <f aca="false">ROUND((A316-$C$2-210)/365,0)</f>
        <v>31</v>
      </c>
      <c r="D316" s="0" t="n">
        <f aca="false">ROUND((A316-$D$2-210)/365,0)</f>
        <v>28</v>
      </c>
      <c r="E316" s="2" t="n">
        <f aca="false">E304*1.03</f>
        <v>157120.479526584</v>
      </c>
      <c r="F316" s="2" t="n">
        <f aca="false">IF(ROUND(E316*0.15/12,0)+J315&gt;10500,10500-J315,ROUND(E316*0.15/12,0))</f>
        <v>0</v>
      </c>
      <c r="G316" s="2" t="n">
        <f aca="false">IF((F316*0.5)&gt;(E316/12*0.06),E316/12*0.06*0.5,F316*0.5*0.5)</f>
        <v>0</v>
      </c>
      <c r="H316" s="2" t="n">
        <f aca="false">N315*$H$1/12</f>
        <v>21324.5103335283</v>
      </c>
      <c r="J316" s="2" t="n">
        <f aca="false">+J315+F316</f>
        <v>10500</v>
      </c>
      <c r="K316" s="2" t="n">
        <f aca="false">K315+F316</f>
        <v>268920</v>
      </c>
      <c r="L316" s="2" t="n">
        <f aca="false">+L315+G316</f>
        <v>52601.9288334884</v>
      </c>
      <c r="M316" s="2" t="n">
        <f aca="false">IF(I316=0,M315+H316,M315+I316)</f>
        <v>1832253.61485287</v>
      </c>
      <c r="N316" s="2" t="n">
        <f aca="false">IF(I316=0,N315+F316+G316+H316,N315+F316+G316+I316)</f>
        <v>2153775.54368636</v>
      </c>
    </row>
    <row r="317" customFormat="false" ht="12.75" hidden="false" customHeight="false" outlineLevel="0" collapsed="false">
      <c r="A317" s="1" t="n">
        <v>45199</v>
      </c>
      <c r="B317" s="0" t="n">
        <f aca="false">ROUND((A317-$B$2-210)/365,0)</f>
        <v>56</v>
      </c>
      <c r="C317" s="0" t="n">
        <f aca="false">ROUND((A317-$C$2-210)/365,0)</f>
        <v>31</v>
      </c>
      <c r="D317" s="0" t="n">
        <f aca="false">ROUND((A317-$D$2-210)/365,0)</f>
        <v>28</v>
      </c>
      <c r="E317" s="2" t="n">
        <f aca="false">E305*1.03</f>
        <v>157120.479526584</v>
      </c>
      <c r="F317" s="2" t="n">
        <f aca="false">IF(ROUND(E317*0.15/12,0)+J316&gt;10500,10500-J316,ROUND(E317*0.15/12,0))</f>
        <v>0</v>
      </c>
      <c r="G317" s="2" t="n">
        <f aca="false">IF((F317*0.5)&gt;(E317/12*0.06),E317/12*0.06*0.5,F317*0.5*0.5)</f>
        <v>0</v>
      </c>
      <c r="H317" s="2" t="n">
        <f aca="false">N316*$H$1/12</f>
        <v>21537.7554368636</v>
      </c>
      <c r="J317" s="2" t="n">
        <f aca="false">+J316+F317</f>
        <v>10500</v>
      </c>
      <c r="K317" s="2" t="n">
        <f aca="false">K316+F317</f>
        <v>268920</v>
      </c>
      <c r="L317" s="2" t="n">
        <f aca="false">+L316+G317</f>
        <v>52601.9288334884</v>
      </c>
      <c r="M317" s="2" t="n">
        <f aca="false">IF(I317=0,M316+H317,M316+I317)</f>
        <v>1853791.37028973</v>
      </c>
      <c r="N317" s="2" t="n">
        <f aca="false">IF(I317=0,N316+F317+G317+H317,N316+F317+G317+I317)</f>
        <v>2175313.29912322</v>
      </c>
    </row>
    <row r="318" customFormat="false" ht="12.75" hidden="false" customHeight="false" outlineLevel="0" collapsed="false">
      <c r="A318" s="1" t="n">
        <v>45230</v>
      </c>
      <c r="B318" s="0" t="n">
        <f aca="false">ROUND((A318-$B$2-210)/365,0)</f>
        <v>56</v>
      </c>
      <c r="C318" s="0" t="n">
        <f aca="false">ROUND((A318-$C$2-210)/365,0)</f>
        <v>31</v>
      </c>
      <c r="D318" s="0" t="n">
        <f aca="false">ROUND((A318-$D$2-210)/365,0)</f>
        <v>28</v>
      </c>
      <c r="E318" s="2" t="n">
        <f aca="false">E306*1.03</f>
        <v>157120.479526584</v>
      </c>
      <c r="F318" s="2" t="n">
        <f aca="false">IF(ROUND(E318*0.15/12,0)+J317&gt;10500,10500-J317,ROUND(E318*0.15/12,0))</f>
        <v>0</v>
      </c>
      <c r="G318" s="2" t="n">
        <f aca="false">IF((F318*0.5)&gt;(E318/12*0.06),E318/12*0.06*0.5,F318*0.5*0.5)</f>
        <v>0</v>
      </c>
      <c r="H318" s="2" t="n">
        <f aca="false">N317*$H$1/12</f>
        <v>21753.1329912322</v>
      </c>
      <c r="J318" s="2" t="n">
        <f aca="false">+J317+F318</f>
        <v>10500</v>
      </c>
      <c r="K318" s="2" t="n">
        <f aca="false">K317+F318</f>
        <v>268920</v>
      </c>
      <c r="L318" s="2" t="n">
        <f aca="false">+L317+G318</f>
        <v>52601.9288334884</v>
      </c>
      <c r="M318" s="2" t="n">
        <f aca="false">IF(I318=0,M317+H318,M317+I318)</f>
        <v>1875544.50328096</v>
      </c>
      <c r="N318" s="2" t="n">
        <f aca="false">IF(I318=0,N317+F318+G318+H318,N317+F318+G318+I318)</f>
        <v>2197066.43211445</v>
      </c>
    </row>
    <row r="319" customFormat="false" ht="12.75" hidden="false" customHeight="false" outlineLevel="0" collapsed="false">
      <c r="A319" s="1" t="n">
        <v>45260</v>
      </c>
      <c r="B319" s="0" t="n">
        <f aca="false">ROUND((A319-$B$2-210)/365,0)</f>
        <v>56</v>
      </c>
      <c r="C319" s="0" t="n">
        <f aca="false">ROUND((A319-$C$2-210)/365,0)</f>
        <v>31</v>
      </c>
      <c r="D319" s="0" t="n">
        <f aca="false">ROUND((A319-$D$2-210)/365,0)</f>
        <v>28</v>
      </c>
      <c r="E319" s="2" t="n">
        <f aca="false">E307*1.03</f>
        <v>157120.479526584</v>
      </c>
      <c r="F319" s="2" t="n">
        <f aca="false">IF(ROUND(E319*0.15/12,0)+J318&gt;10500,10500-J318,ROUND(E319*0.15/12,0))</f>
        <v>0</v>
      </c>
      <c r="G319" s="2" t="n">
        <f aca="false">IF((F319*0.5)&gt;(E319/12*0.06),E319/12*0.06*0.5,F319*0.5*0.5)</f>
        <v>0</v>
      </c>
      <c r="H319" s="2" t="n">
        <f aca="false">N318*$H$1/12</f>
        <v>21970.6643211445</v>
      </c>
      <c r="J319" s="2" t="n">
        <f aca="false">+J318+F319</f>
        <v>10500</v>
      </c>
      <c r="K319" s="2" t="n">
        <f aca="false">K318+F319</f>
        <v>268920</v>
      </c>
      <c r="L319" s="2" t="n">
        <f aca="false">+L318+G319</f>
        <v>52601.9288334884</v>
      </c>
      <c r="M319" s="2" t="n">
        <f aca="false">IF(I319=0,M318+H319,M318+I319)</f>
        <v>1897515.16760211</v>
      </c>
      <c r="N319" s="2" t="n">
        <f aca="false">IF(I319=0,N318+F319+G319+H319,N318+F319+G319+I319)</f>
        <v>2219037.0964356</v>
      </c>
    </row>
    <row r="320" customFormat="false" ht="12.75" hidden="false" customHeight="false" outlineLevel="0" collapsed="false">
      <c r="A320" s="1" t="n">
        <v>45291</v>
      </c>
      <c r="B320" s="0" t="n">
        <f aca="false">ROUND((A320-$B$2-210)/365,0)</f>
        <v>56</v>
      </c>
      <c r="C320" s="0" t="n">
        <f aca="false">ROUND((A320-$C$2-210)/365,0)</f>
        <v>31</v>
      </c>
      <c r="D320" s="0" t="n">
        <f aca="false">ROUND((A320-$D$2-210)/365,0)</f>
        <v>28</v>
      </c>
      <c r="E320" s="2" t="n">
        <f aca="false">E308*1.03</f>
        <v>157120.479526584</v>
      </c>
      <c r="F320" s="2" t="n">
        <f aca="false">IF(ROUND(E320*0.15/12,0)+J319&gt;10500,10500-J319,ROUND(E320*0.15/12,0))</f>
        <v>0</v>
      </c>
      <c r="G320" s="2" t="n">
        <f aca="false">IF((F320*0.5)&gt;(E320/12*0.06),E320/12*0.06*0.5,F320*0.5*0.5)</f>
        <v>0</v>
      </c>
      <c r="H320" s="2" t="n">
        <f aca="false">N319*$H$1/12</f>
        <v>22190.370964356</v>
      </c>
      <c r="J320" s="2" t="n">
        <f aca="false">+J319+F320</f>
        <v>10500</v>
      </c>
      <c r="K320" s="2" t="n">
        <f aca="false">K319+F320</f>
        <v>268920</v>
      </c>
      <c r="L320" s="2" t="n">
        <f aca="false">+L319+G320</f>
        <v>52601.9288334884</v>
      </c>
      <c r="M320" s="2" t="n">
        <f aca="false">IF(I320=0,M319+H320,M319+I320)</f>
        <v>1919705.53856646</v>
      </c>
      <c r="N320" s="2" t="n">
        <f aca="false">IF(I320=0,N319+F320+G320+H320,N319+F320+G320+I320)</f>
        <v>2241227.46739995</v>
      </c>
    </row>
    <row r="321" customFormat="false" ht="12.75" hidden="false" customHeight="false" outlineLevel="0" collapsed="false">
      <c r="A321" s="1" t="n">
        <v>45322</v>
      </c>
      <c r="B321" s="0" t="n">
        <f aca="false">ROUND((A321-$B$2-210)/365,0)</f>
        <v>56</v>
      </c>
      <c r="C321" s="0" t="n">
        <f aca="false">ROUND((A321-$C$2-210)/365,0)</f>
        <v>31</v>
      </c>
      <c r="D321" s="0" t="n">
        <f aca="false">ROUND((A321-$D$2-210)/365,0)</f>
        <v>28</v>
      </c>
      <c r="E321" s="2" t="n">
        <f aca="false">E309*1.03</f>
        <v>157120.479526584</v>
      </c>
      <c r="F321" s="2" t="n">
        <f aca="false">IF(ROUND(E321*0.15/12,0)&gt;10500,10500-J320,ROUND(E321*0.15/12,0))</f>
        <v>1964</v>
      </c>
      <c r="G321" s="2" t="n">
        <f aca="false">IF((F321*0.5)&gt;(E321/12*0.06),E321/12*0.06*0.5,F321*0.5*0.5)</f>
        <v>392.80119881646</v>
      </c>
      <c r="H321" s="2" t="n">
        <f aca="false">N320*$H$1/12</f>
        <v>22412.2746739995</v>
      </c>
      <c r="J321" s="2" t="n">
        <f aca="false">+F321</f>
        <v>1964</v>
      </c>
      <c r="K321" s="2" t="n">
        <f aca="false">K320+F321</f>
        <v>270884</v>
      </c>
      <c r="L321" s="2" t="n">
        <f aca="false">+L320+G321</f>
        <v>52994.7300323048</v>
      </c>
      <c r="M321" s="2" t="n">
        <f aca="false">IF(I321=0,M320+H321,M320+I321)</f>
        <v>1942117.81324046</v>
      </c>
      <c r="N321" s="2" t="n">
        <f aca="false">IF(I321=0,N320+F321+G321+H321,N320+F321+G321+I321)</f>
        <v>2265996.54327277</v>
      </c>
    </row>
    <row r="322" customFormat="false" ht="12.75" hidden="false" customHeight="false" outlineLevel="0" collapsed="false">
      <c r="A322" s="1" t="n">
        <v>45351</v>
      </c>
      <c r="B322" s="0" t="n">
        <f aca="false">ROUND((A322-$B$2-210)/365,0)</f>
        <v>56</v>
      </c>
      <c r="C322" s="0" t="n">
        <f aca="false">ROUND((A322-$C$2-210)/365,0)</f>
        <v>31</v>
      </c>
      <c r="D322" s="0" t="n">
        <f aca="false">ROUND((A322-$D$2-210)/365,0)</f>
        <v>29</v>
      </c>
      <c r="E322" s="2" t="n">
        <f aca="false">E310*1.03</f>
        <v>161834.093912382</v>
      </c>
      <c r="F322" s="2" t="n">
        <f aca="false">IF(ROUND(E322*0.15/12,0)+J321&gt;10500,10500-J321,ROUND(E322*0.15/12,0))</f>
        <v>2023</v>
      </c>
      <c r="G322" s="2" t="n">
        <f aca="false">IF((F322*0.5)&gt;(E322/12*0.06),E322/12*0.06*0.5,F322*0.5*0.5)</f>
        <v>404.585234780954</v>
      </c>
      <c r="H322" s="2" t="n">
        <f aca="false">N321*$H$1/12</f>
        <v>22659.9654327277</v>
      </c>
      <c r="J322" s="2" t="n">
        <f aca="false">+J321+F322</f>
        <v>3987</v>
      </c>
      <c r="K322" s="2" t="n">
        <f aca="false">K321+F322</f>
        <v>272907</v>
      </c>
      <c r="L322" s="2" t="n">
        <f aca="false">+L321+G322</f>
        <v>53399.3152670858</v>
      </c>
      <c r="M322" s="2" t="n">
        <f aca="false">IF(I322=0,M321+H322,M321+I322)</f>
        <v>1964777.77867319</v>
      </c>
      <c r="N322" s="2" t="n">
        <f aca="false">IF(I322=0,N321+F322+G322+H322,N321+F322+G322+I322)</f>
        <v>2291084.09394028</v>
      </c>
    </row>
    <row r="323" customFormat="false" ht="12.75" hidden="false" customHeight="false" outlineLevel="0" collapsed="false">
      <c r="A323" s="1" t="n">
        <v>45382</v>
      </c>
      <c r="B323" s="0" t="n">
        <f aca="false">ROUND((A323-$B$2-210)/365,0)</f>
        <v>56</v>
      </c>
      <c r="C323" s="0" t="n">
        <f aca="false">ROUND((A323-$C$2-210)/365,0)</f>
        <v>31</v>
      </c>
      <c r="D323" s="0" t="n">
        <f aca="false">ROUND((A323-$D$2-210)/365,0)</f>
        <v>29</v>
      </c>
      <c r="E323" s="2" t="n">
        <f aca="false">E311*1.03</f>
        <v>161834.093912382</v>
      </c>
      <c r="F323" s="2" t="n">
        <f aca="false">IF(ROUND(E323*0.15/12,0)+J322&gt;10500,10500-J322,ROUND(E323*0.15/12,0))</f>
        <v>2023</v>
      </c>
      <c r="G323" s="2" t="n">
        <f aca="false">IF((F323*0.5)&gt;(E323/12*0.06),E323/12*0.06*0.5,F323*0.5*0.5)</f>
        <v>404.585234780954</v>
      </c>
      <c r="H323" s="2" t="n">
        <f aca="false">N322*$H$1/12</f>
        <v>22910.8409394028</v>
      </c>
      <c r="J323" s="2" t="n">
        <f aca="false">+J322+F323</f>
        <v>6010</v>
      </c>
      <c r="K323" s="2" t="n">
        <f aca="false">K322+F323</f>
        <v>274930</v>
      </c>
      <c r="L323" s="2" t="n">
        <f aca="false">+L322+G323</f>
        <v>53803.9005018667</v>
      </c>
      <c r="M323" s="2" t="n">
        <f aca="false">IF(I323=0,M322+H323,M322+I323)</f>
        <v>1987688.61961259</v>
      </c>
      <c r="N323" s="2" t="n">
        <f aca="false">IF(I323=0,N322+F323+G323+H323,N322+F323+G323+I323)</f>
        <v>2316422.52011446</v>
      </c>
    </row>
    <row r="324" customFormat="false" ht="12.75" hidden="false" customHeight="false" outlineLevel="0" collapsed="false">
      <c r="A324" s="1" t="n">
        <v>45412</v>
      </c>
      <c r="B324" s="0" t="n">
        <f aca="false">ROUND((A324-$B$2-210)/365,0)</f>
        <v>57</v>
      </c>
      <c r="C324" s="0" t="n">
        <f aca="false">ROUND((A324-$C$2-210)/365,0)</f>
        <v>32</v>
      </c>
      <c r="D324" s="0" t="n">
        <f aca="false">ROUND((A324-$D$2-210)/365,0)</f>
        <v>29</v>
      </c>
      <c r="E324" s="2" t="n">
        <f aca="false">E312*1.03</f>
        <v>161834.093912382</v>
      </c>
      <c r="F324" s="2" t="n">
        <f aca="false">IF(ROUND(E324*0.15/12,0)+J323&gt;10500,10500-J323,ROUND(E324*0.15/12,0))</f>
        <v>2023</v>
      </c>
      <c r="G324" s="2" t="n">
        <f aca="false">IF((F324*0.5)&gt;(E324/12*0.06),E324/12*0.06*0.5,F324*0.5*0.5)</f>
        <v>404.585234780954</v>
      </c>
      <c r="H324" s="2" t="n">
        <f aca="false">N323*$H$1/12</f>
        <v>23164.2252011446</v>
      </c>
      <c r="J324" s="2" t="n">
        <f aca="false">+J323+F324</f>
        <v>8033</v>
      </c>
      <c r="K324" s="2" t="n">
        <f aca="false">K323+F324</f>
        <v>276953</v>
      </c>
      <c r="L324" s="2" t="n">
        <f aca="false">+L323+G324</f>
        <v>54208.4857366477</v>
      </c>
      <c r="M324" s="2" t="n">
        <f aca="false">IF(I324=0,M323+H324,M323+I324)</f>
        <v>2010852.84481374</v>
      </c>
      <c r="N324" s="2" t="n">
        <f aca="false">IF(I324=0,N323+F324+G324+H324,N323+F324+G324+I324)</f>
        <v>2342014.33055038</v>
      </c>
    </row>
    <row r="325" customFormat="false" ht="12.75" hidden="false" customHeight="false" outlineLevel="0" collapsed="false">
      <c r="A325" s="1" t="n">
        <v>45443</v>
      </c>
      <c r="B325" s="0" t="n">
        <f aca="false">ROUND((A325-$B$2-210)/365,0)</f>
        <v>57</v>
      </c>
      <c r="C325" s="0" t="n">
        <f aca="false">ROUND((A325-$C$2-210)/365,0)</f>
        <v>32</v>
      </c>
      <c r="D325" s="0" t="n">
        <f aca="false">ROUND((A325-$D$2-210)/365,0)</f>
        <v>29</v>
      </c>
      <c r="E325" s="2" t="n">
        <f aca="false">E313*1.03</f>
        <v>161834.093912382</v>
      </c>
      <c r="F325" s="2" t="n">
        <f aca="false">IF(ROUND(E325*0.15/12,0)+J324&gt;10500,10500-J324,ROUND(E325*0.15/12,0))</f>
        <v>2023</v>
      </c>
      <c r="G325" s="2" t="n">
        <f aca="false">IF((F325*0.5)&gt;(E325/12*0.06),E325/12*0.06*0.5,F325*0.5*0.5)</f>
        <v>404.585234780954</v>
      </c>
      <c r="H325" s="2" t="n">
        <f aca="false">N324*$H$1/12</f>
        <v>23420.1433055038</v>
      </c>
      <c r="J325" s="2" t="n">
        <f aca="false">+J324+F325</f>
        <v>10056</v>
      </c>
      <c r="K325" s="2" t="n">
        <f aca="false">K324+F325</f>
        <v>278976</v>
      </c>
      <c r="L325" s="2" t="n">
        <f aca="false">+L324+G325</f>
        <v>54613.0709714286</v>
      </c>
      <c r="M325" s="2" t="n">
        <f aca="false">IF(I325=0,M324+H325,M324+I325)</f>
        <v>2034272.98811924</v>
      </c>
      <c r="N325" s="2" t="n">
        <f aca="false">IF(I325=0,N324+F325+G325+H325,N324+F325+G325+I325)</f>
        <v>2367862.05909067</v>
      </c>
    </row>
    <row r="326" customFormat="false" ht="12.75" hidden="false" customHeight="false" outlineLevel="0" collapsed="false">
      <c r="A326" s="1" t="n">
        <v>45473</v>
      </c>
      <c r="B326" s="0" t="n">
        <f aca="false">ROUND((A326-$B$2-210)/365,0)</f>
        <v>57</v>
      </c>
      <c r="C326" s="0" t="n">
        <f aca="false">ROUND((A326-$C$2-210)/365,0)</f>
        <v>32</v>
      </c>
      <c r="D326" s="0" t="n">
        <f aca="false">ROUND((A326-$D$2-210)/365,0)</f>
        <v>29</v>
      </c>
      <c r="E326" s="2" t="n">
        <f aca="false">E314*1.03</f>
        <v>161834.093912382</v>
      </c>
      <c r="F326" s="2" t="n">
        <f aca="false">IF(ROUND(E326*0.15/12,0)+J325&gt;10500,10500-J325,ROUND(E326*0.15/12,0))</f>
        <v>444</v>
      </c>
      <c r="G326" s="2" t="n">
        <f aca="false">IF((F326*0.5)&gt;(E326/12*0.06),E326/12*0.06*0.5,F326*0.5*0.5)</f>
        <v>111</v>
      </c>
      <c r="H326" s="2" t="n">
        <f aca="false">N325*$H$1/12</f>
        <v>23678.6205909067</v>
      </c>
      <c r="J326" s="2" t="n">
        <f aca="false">+J325+F326</f>
        <v>10500</v>
      </c>
      <c r="K326" s="2" t="n">
        <f aca="false">K325+F326</f>
        <v>279420</v>
      </c>
      <c r="L326" s="2" t="n">
        <f aca="false">+L325+G326</f>
        <v>54724.0709714286</v>
      </c>
      <c r="M326" s="2" t="n">
        <f aca="false">IF(I326=0,M325+H326,M325+I326)</f>
        <v>2057951.60871015</v>
      </c>
      <c r="N326" s="2" t="n">
        <f aca="false">IF(I326=0,N325+F326+G326+H326,N325+F326+G326+I326)</f>
        <v>2392095.67968158</v>
      </c>
    </row>
    <row r="327" customFormat="false" ht="12.75" hidden="false" customHeight="false" outlineLevel="0" collapsed="false">
      <c r="A327" s="1" t="n">
        <v>45504</v>
      </c>
      <c r="B327" s="0" t="n">
        <f aca="false">ROUND((A327-$B$2-210)/365,0)</f>
        <v>57</v>
      </c>
      <c r="C327" s="0" t="n">
        <f aca="false">ROUND((A327-$C$2-210)/365,0)</f>
        <v>32</v>
      </c>
      <c r="D327" s="0" t="n">
        <f aca="false">ROUND((A327-$D$2-210)/365,0)</f>
        <v>29</v>
      </c>
      <c r="E327" s="2" t="n">
        <f aca="false">E315*1.03</f>
        <v>161834.093912382</v>
      </c>
      <c r="F327" s="2" t="n">
        <f aca="false">IF(ROUND(E327*0.15/12,0)+J326&gt;10500,10500-J326,ROUND(E327*0.15/12,0))</f>
        <v>0</v>
      </c>
      <c r="G327" s="2" t="n">
        <f aca="false">IF((F327*0.5)&gt;(E327/12*0.06),E327/12*0.06*0.5,F327*0.5*0.5)</f>
        <v>0</v>
      </c>
      <c r="H327" s="2" t="n">
        <f aca="false">N326*$H$1/12</f>
        <v>23920.9567968158</v>
      </c>
      <c r="J327" s="2" t="n">
        <f aca="false">+J326+F327</f>
        <v>10500</v>
      </c>
      <c r="K327" s="2" t="n">
        <f aca="false">K326+F327</f>
        <v>279420</v>
      </c>
      <c r="L327" s="2" t="n">
        <f aca="false">+L326+G327</f>
        <v>54724.0709714286</v>
      </c>
      <c r="M327" s="2" t="n">
        <f aca="false">IF(I327=0,M326+H327,M326+I327)</f>
        <v>2081872.56550696</v>
      </c>
      <c r="N327" s="2" t="n">
        <f aca="false">IF(I327=0,N326+F327+G327+H327,N326+F327+G327+I327)</f>
        <v>2416016.63647839</v>
      </c>
    </row>
    <row r="328" customFormat="false" ht="12.75" hidden="false" customHeight="false" outlineLevel="0" collapsed="false">
      <c r="A328" s="1" t="n">
        <v>45535</v>
      </c>
      <c r="B328" s="0" t="n">
        <f aca="false">ROUND((A328-$B$2-210)/365,0)</f>
        <v>57</v>
      </c>
      <c r="C328" s="0" t="n">
        <f aca="false">ROUND((A328-$C$2-210)/365,0)</f>
        <v>32</v>
      </c>
      <c r="D328" s="0" t="n">
        <f aca="false">ROUND((A328-$D$2-210)/365,0)</f>
        <v>29</v>
      </c>
      <c r="E328" s="2" t="n">
        <f aca="false">E316*1.03</f>
        <v>161834.093912382</v>
      </c>
      <c r="F328" s="2" t="n">
        <f aca="false">IF(ROUND(E328*0.15/12,0)+J327&gt;10500,10500-J327,ROUND(E328*0.15/12,0))</f>
        <v>0</v>
      </c>
      <c r="G328" s="2" t="n">
        <f aca="false">IF((F328*0.5)&gt;(E328/12*0.06),E328/12*0.06*0.5,F328*0.5*0.5)</f>
        <v>0</v>
      </c>
      <c r="H328" s="2" t="n">
        <f aca="false">N327*$H$1/12</f>
        <v>24160.1663647839</v>
      </c>
      <c r="J328" s="2" t="n">
        <f aca="false">+J327+F328</f>
        <v>10500</v>
      </c>
      <c r="K328" s="2" t="n">
        <f aca="false">K327+F328</f>
        <v>279420</v>
      </c>
      <c r="L328" s="2" t="n">
        <f aca="false">+L327+G328</f>
        <v>54724.0709714286</v>
      </c>
      <c r="M328" s="2" t="n">
        <f aca="false">IF(I328=0,M327+H328,M327+I328)</f>
        <v>2106032.73187175</v>
      </c>
      <c r="N328" s="2" t="n">
        <f aca="false">IF(I328=0,N327+F328+G328+H328,N327+F328+G328+I328)</f>
        <v>2440176.80284318</v>
      </c>
    </row>
    <row r="329" customFormat="false" ht="12.75" hidden="false" customHeight="false" outlineLevel="0" collapsed="false">
      <c r="A329" s="1" t="n">
        <v>45565</v>
      </c>
      <c r="B329" s="0" t="n">
        <f aca="false">ROUND((A329-$B$2-210)/365,0)</f>
        <v>57</v>
      </c>
      <c r="C329" s="0" t="n">
        <f aca="false">ROUND((A329-$C$2-210)/365,0)</f>
        <v>32</v>
      </c>
      <c r="D329" s="0" t="n">
        <f aca="false">ROUND((A329-$D$2-210)/365,0)</f>
        <v>29</v>
      </c>
      <c r="E329" s="2" t="n">
        <f aca="false">E317*1.03</f>
        <v>161834.093912382</v>
      </c>
      <c r="F329" s="2" t="n">
        <f aca="false">IF(ROUND(E329*0.15/12,0)+J328&gt;10500,10500-J328,ROUND(E329*0.15/12,0))</f>
        <v>0</v>
      </c>
      <c r="G329" s="2" t="n">
        <f aca="false">IF((F329*0.5)&gt;(E329/12*0.06),E329/12*0.06*0.5,F329*0.5*0.5)</f>
        <v>0</v>
      </c>
      <c r="H329" s="2" t="n">
        <f aca="false">N328*$H$1/12</f>
        <v>24401.7680284317</v>
      </c>
      <c r="J329" s="2" t="n">
        <f aca="false">+J328+F329</f>
        <v>10500</v>
      </c>
      <c r="K329" s="2" t="n">
        <f aca="false">K328+F329</f>
        <v>279420</v>
      </c>
      <c r="L329" s="2" t="n">
        <f aca="false">+L328+G329</f>
        <v>54724.0709714286</v>
      </c>
      <c r="M329" s="2" t="n">
        <f aca="false">IF(I329=0,M328+H329,M328+I329)</f>
        <v>2130434.49990018</v>
      </c>
      <c r="N329" s="2" t="n">
        <f aca="false">IF(I329=0,N328+F329+G329+H329,N328+F329+G329+I329)</f>
        <v>2464578.57087161</v>
      </c>
    </row>
    <row r="330" customFormat="false" ht="12.75" hidden="false" customHeight="false" outlineLevel="0" collapsed="false">
      <c r="A330" s="1" t="n">
        <v>45596</v>
      </c>
      <c r="B330" s="0" t="n">
        <f aca="false">ROUND((A330-$B$2-210)/365,0)</f>
        <v>57</v>
      </c>
      <c r="C330" s="0" t="n">
        <f aca="false">ROUND((A330-$C$2-210)/365,0)</f>
        <v>32</v>
      </c>
      <c r="D330" s="0" t="n">
        <f aca="false">ROUND((A330-$D$2-210)/365,0)</f>
        <v>29</v>
      </c>
      <c r="E330" s="2" t="n">
        <f aca="false">E318*1.03</f>
        <v>161834.093912382</v>
      </c>
      <c r="F330" s="2" t="n">
        <f aca="false">IF(ROUND(E330*0.15/12,0)+J329&gt;10500,10500-J329,ROUND(E330*0.15/12,0))</f>
        <v>0</v>
      </c>
      <c r="G330" s="2" t="n">
        <f aca="false">IF((F330*0.5)&gt;(E330/12*0.06),E330/12*0.06*0.5,F330*0.5*0.5)</f>
        <v>0</v>
      </c>
      <c r="H330" s="2" t="n">
        <f aca="false">N329*$H$1/12</f>
        <v>24645.7857087161</v>
      </c>
      <c r="J330" s="2" t="n">
        <f aca="false">+J329+F330</f>
        <v>10500</v>
      </c>
      <c r="K330" s="2" t="n">
        <f aca="false">K329+F330</f>
        <v>279420</v>
      </c>
      <c r="L330" s="2" t="n">
        <f aca="false">+L329+G330</f>
        <v>54724.0709714286</v>
      </c>
      <c r="M330" s="2" t="n">
        <f aca="false">IF(I330=0,M329+H330,M329+I330)</f>
        <v>2155080.2856089</v>
      </c>
      <c r="N330" s="2" t="n">
        <f aca="false">IF(I330=0,N329+F330+G330+H330,N329+F330+G330+I330)</f>
        <v>2489224.35658032</v>
      </c>
    </row>
    <row r="331" customFormat="false" ht="12.75" hidden="false" customHeight="false" outlineLevel="0" collapsed="false">
      <c r="A331" s="1" t="n">
        <v>45626</v>
      </c>
      <c r="B331" s="0" t="n">
        <f aca="false">ROUND((A331-$B$2-210)/365,0)</f>
        <v>57</v>
      </c>
      <c r="C331" s="0" t="n">
        <f aca="false">ROUND((A331-$C$2-210)/365,0)</f>
        <v>32</v>
      </c>
      <c r="D331" s="0" t="n">
        <f aca="false">ROUND((A331-$D$2-210)/365,0)</f>
        <v>29</v>
      </c>
      <c r="E331" s="2" t="n">
        <f aca="false">E319*1.03</f>
        <v>161834.093912382</v>
      </c>
      <c r="F331" s="2" t="n">
        <f aca="false">IF(ROUND(E331*0.15/12,0)+J330&gt;10500,10500-J330,ROUND(E331*0.15/12,0))</f>
        <v>0</v>
      </c>
      <c r="G331" s="2" t="n">
        <f aca="false">IF((F331*0.5)&gt;(E331/12*0.06),E331/12*0.06*0.5,F331*0.5*0.5)</f>
        <v>0</v>
      </c>
      <c r="H331" s="2" t="n">
        <f aca="false">N330*$H$1/12</f>
        <v>24892.2435658032</v>
      </c>
      <c r="J331" s="2" t="n">
        <f aca="false">+J330+F331</f>
        <v>10500</v>
      </c>
      <c r="K331" s="2" t="n">
        <f aca="false">K330+F331</f>
        <v>279420</v>
      </c>
      <c r="L331" s="2" t="n">
        <f aca="false">+L330+G331</f>
        <v>54724.0709714286</v>
      </c>
      <c r="M331" s="2" t="n">
        <f aca="false">IF(I331=0,M330+H331,M330+I331)</f>
        <v>2179972.5291747</v>
      </c>
      <c r="N331" s="2" t="n">
        <f aca="false">IF(I331=0,N330+F331+G331+H331,N330+F331+G331+I331)</f>
        <v>2514116.60014613</v>
      </c>
    </row>
    <row r="332" customFormat="false" ht="12.75" hidden="false" customHeight="false" outlineLevel="0" collapsed="false">
      <c r="A332" s="1" t="n">
        <v>45657</v>
      </c>
      <c r="B332" s="0" t="n">
        <f aca="false">ROUND((A332-$B$2-210)/365,0)</f>
        <v>57</v>
      </c>
      <c r="C332" s="0" t="n">
        <f aca="false">ROUND((A332-$C$2-210)/365,0)</f>
        <v>32</v>
      </c>
      <c r="D332" s="0" t="n">
        <f aca="false">ROUND((A332-$D$2-210)/365,0)</f>
        <v>29</v>
      </c>
      <c r="E332" s="2" t="n">
        <f aca="false">E320*1.03</f>
        <v>161834.093912382</v>
      </c>
      <c r="F332" s="2" t="n">
        <f aca="false">IF(ROUND(E332*0.15/12,0)+J331&gt;10500,10500-J331,ROUND(E332*0.15/12,0))</f>
        <v>0</v>
      </c>
      <c r="G332" s="2" t="n">
        <f aca="false">IF((F332*0.5)&gt;(E332/12*0.06),E332/12*0.06*0.5,F332*0.5*0.5)</f>
        <v>0</v>
      </c>
      <c r="H332" s="2" t="n">
        <f aca="false">N331*$H$1/12</f>
        <v>25141.1660014613</v>
      </c>
      <c r="J332" s="2" t="n">
        <f aca="false">+J331+F332</f>
        <v>10500</v>
      </c>
      <c r="K332" s="2" t="n">
        <f aca="false">K331+F332</f>
        <v>279420</v>
      </c>
      <c r="L332" s="2" t="n">
        <f aca="false">+L331+G332</f>
        <v>54724.0709714286</v>
      </c>
      <c r="M332" s="2" t="n">
        <f aca="false">IF(I332=0,M331+H332,M331+I332)</f>
        <v>2205113.69517616</v>
      </c>
      <c r="N332" s="2" t="n">
        <f aca="false">IF(I332=0,N331+F332+G332+H332,N331+F332+G332+I332)</f>
        <v>2539257.76614759</v>
      </c>
    </row>
    <row r="333" customFormat="false" ht="12.75" hidden="false" customHeight="false" outlineLevel="0" collapsed="false">
      <c r="A333" s="1" t="n">
        <v>45688</v>
      </c>
      <c r="B333" s="0" t="n">
        <f aca="false">ROUND((A333-$B$2-210)/365,0)</f>
        <v>57</v>
      </c>
      <c r="C333" s="0" t="n">
        <f aca="false">ROUND((A333-$C$2-210)/365,0)</f>
        <v>32</v>
      </c>
      <c r="D333" s="0" t="n">
        <f aca="false">ROUND((A333-$D$2-210)/365,0)</f>
        <v>29</v>
      </c>
      <c r="E333" s="2" t="n">
        <f aca="false">E321*1.03</f>
        <v>161834.093912382</v>
      </c>
      <c r="F333" s="2" t="n">
        <f aca="false">IF(ROUND(E333*0.15/12,0)&gt;10500,10500-J332,ROUND(E333*0.15/12,0))</f>
        <v>2023</v>
      </c>
      <c r="G333" s="2" t="n">
        <f aca="false">IF((F333*0.5)&gt;(E333/12*0.06),E333/12*0.06*0.5,F333*0.5*0.5)</f>
        <v>404.585234780954</v>
      </c>
      <c r="H333" s="2" t="n">
        <f aca="false">N332*$H$1/12</f>
        <v>25392.5776614759</v>
      </c>
      <c r="J333" s="2" t="n">
        <f aca="false">+F333</f>
        <v>2023</v>
      </c>
      <c r="K333" s="2" t="n">
        <f aca="false">K332+F333</f>
        <v>281443</v>
      </c>
      <c r="L333" s="2" t="n">
        <f aca="false">+L332+G333</f>
        <v>55128.6562062096</v>
      </c>
      <c r="M333" s="2" t="n">
        <f aca="false">IF(I333=0,M332+H333,M332+I333)</f>
        <v>2230506.27283764</v>
      </c>
      <c r="N333" s="2" t="n">
        <f aca="false">IF(I333=0,N332+F333+G333+H333,N332+F333+G333+I333)</f>
        <v>2567077.92904384</v>
      </c>
    </row>
    <row r="334" customFormat="false" ht="12.75" hidden="false" customHeight="false" outlineLevel="0" collapsed="false">
      <c r="A334" s="1" t="n">
        <v>45716</v>
      </c>
      <c r="B334" s="0" t="n">
        <f aca="false">ROUND((A334-$B$2-210)/365,0)</f>
        <v>57</v>
      </c>
      <c r="C334" s="0" t="n">
        <f aca="false">ROUND((A334-$C$2-210)/365,0)</f>
        <v>32</v>
      </c>
      <c r="D334" s="0" t="n">
        <f aca="false">ROUND((A334-$D$2-210)/365,0)</f>
        <v>30</v>
      </c>
      <c r="E334" s="2" t="n">
        <f aca="false">E322*1.03</f>
        <v>166689.116729753</v>
      </c>
      <c r="F334" s="2" t="n">
        <f aca="false">IF(ROUND(E334*0.15/12,0)+J333&gt;10500,10500-J333,ROUND(E334*0.15/12,0))</f>
        <v>2084</v>
      </c>
      <c r="G334" s="2" t="n">
        <f aca="false">IF((F334*0.5)&gt;(E334/12*0.06),E334/12*0.06*0.5,F334*0.5*0.5)</f>
        <v>416.722791824383</v>
      </c>
      <c r="H334" s="2" t="n">
        <f aca="false">N333*$H$1/12</f>
        <v>25670.7792904384</v>
      </c>
      <c r="J334" s="2" t="n">
        <f aca="false">+J333+F334</f>
        <v>4107</v>
      </c>
      <c r="K334" s="2" t="n">
        <f aca="false">K333+F334</f>
        <v>283527</v>
      </c>
      <c r="L334" s="2" t="n">
        <f aca="false">+L333+G334</f>
        <v>55545.378998034</v>
      </c>
      <c r="M334" s="2" t="n">
        <f aca="false">IF(I334=0,M333+H334,M333+I334)</f>
        <v>2256177.05212808</v>
      </c>
      <c r="N334" s="2" t="n">
        <f aca="false">IF(I334=0,N333+F334+G334+H334,N333+F334+G334+I334)</f>
        <v>2595249.43112611</v>
      </c>
    </row>
    <row r="335" customFormat="false" ht="12.75" hidden="false" customHeight="false" outlineLevel="0" collapsed="false">
      <c r="A335" s="1" t="n">
        <v>45747</v>
      </c>
      <c r="B335" s="0" t="n">
        <f aca="false">ROUND((A335-$B$2-210)/365,0)</f>
        <v>57</v>
      </c>
      <c r="C335" s="0" t="n">
        <f aca="false">ROUND((A335-$C$2-210)/365,0)</f>
        <v>32</v>
      </c>
      <c r="D335" s="0" t="n">
        <f aca="false">ROUND((A335-$D$2-210)/365,0)</f>
        <v>30</v>
      </c>
      <c r="E335" s="2" t="n">
        <f aca="false">E323*1.03</f>
        <v>166689.116729753</v>
      </c>
      <c r="F335" s="2" t="n">
        <f aca="false">IF(ROUND(E335*0.15/12,0)+J334&gt;10500,10500-J334,ROUND(E335*0.15/12,0))</f>
        <v>2084</v>
      </c>
      <c r="G335" s="2" t="n">
        <f aca="false">IF((F335*0.5)&gt;(E335/12*0.06),E335/12*0.06*0.5,F335*0.5*0.5)</f>
        <v>416.722791824383</v>
      </c>
      <c r="H335" s="2" t="n">
        <f aca="false">N334*$H$1/12</f>
        <v>25952.4943112611</v>
      </c>
      <c r="J335" s="2" t="n">
        <f aca="false">+J334+F335</f>
        <v>6191</v>
      </c>
      <c r="K335" s="2" t="n">
        <f aca="false">K334+F335</f>
        <v>285611</v>
      </c>
      <c r="L335" s="2" t="n">
        <f aca="false">+L334+G335</f>
        <v>55962.1017898584</v>
      </c>
      <c r="M335" s="2" t="n">
        <f aca="false">IF(I335=0,M334+H335,M334+I335)</f>
        <v>2282129.54643934</v>
      </c>
      <c r="N335" s="2" t="n">
        <f aca="false">IF(I335=0,N334+F335+G335+H335,N334+F335+G335+I335)</f>
        <v>2623702.64822919</v>
      </c>
    </row>
    <row r="336" customFormat="false" ht="12.75" hidden="false" customHeight="false" outlineLevel="0" collapsed="false">
      <c r="A336" s="1" t="n">
        <v>45777</v>
      </c>
      <c r="B336" s="0" t="n">
        <f aca="false">ROUND((A336-$B$2-210)/365,0)</f>
        <v>58</v>
      </c>
      <c r="C336" s="0" t="n">
        <f aca="false">ROUND((A336-$C$2-210)/365,0)</f>
        <v>33</v>
      </c>
      <c r="D336" s="0" t="n">
        <f aca="false">ROUND((A336-$D$2-210)/365,0)</f>
        <v>30</v>
      </c>
      <c r="E336" s="2" t="n">
        <f aca="false">E324*1.03</f>
        <v>166689.116729753</v>
      </c>
      <c r="F336" s="2" t="n">
        <f aca="false">IF(ROUND(E336*0.15/12,0)+J335&gt;10500,10500-J335,ROUND(E336*0.15/12,0))</f>
        <v>2084</v>
      </c>
      <c r="G336" s="2" t="n">
        <f aca="false">IF((F336*0.5)&gt;(E336/12*0.06),E336/12*0.06*0.5,F336*0.5*0.5)</f>
        <v>416.722791824383</v>
      </c>
      <c r="H336" s="2" t="n">
        <f aca="false">N335*$H$1/12</f>
        <v>26237.0264822919</v>
      </c>
      <c r="J336" s="2" t="n">
        <f aca="false">+J335+F336</f>
        <v>8275</v>
      </c>
      <c r="K336" s="2" t="n">
        <f aca="false">K335+F336</f>
        <v>287695</v>
      </c>
      <c r="L336" s="2" t="n">
        <f aca="false">+L335+G336</f>
        <v>56378.8245816827</v>
      </c>
      <c r="M336" s="2" t="n">
        <f aca="false">IF(I336=0,M335+H336,M335+I336)</f>
        <v>2308366.57292163</v>
      </c>
      <c r="N336" s="2" t="n">
        <f aca="false">IF(I336=0,N335+F336+G336+H336,N335+F336+G336+I336)</f>
        <v>2652440.39750331</v>
      </c>
    </row>
    <row r="337" customFormat="false" ht="12.75" hidden="false" customHeight="false" outlineLevel="0" collapsed="false">
      <c r="A337" s="1" t="n">
        <v>45808</v>
      </c>
      <c r="B337" s="0" t="n">
        <f aca="false">ROUND((A337-$B$2-210)/365,0)</f>
        <v>58</v>
      </c>
      <c r="C337" s="0" t="n">
        <f aca="false">ROUND((A337-$C$2-210)/365,0)</f>
        <v>33</v>
      </c>
      <c r="D337" s="0" t="n">
        <f aca="false">ROUND((A337-$D$2-210)/365,0)</f>
        <v>30</v>
      </c>
      <c r="E337" s="2" t="n">
        <f aca="false">E325*1.03</f>
        <v>166689.116729753</v>
      </c>
      <c r="F337" s="2" t="n">
        <f aca="false">IF(ROUND(E337*0.15/12,0)+J336&gt;10500,10500-J336,ROUND(E337*0.15/12,0))</f>
        <v>2084</v>
      </c>
      <c r="G337" s="2" t="n">
        <f aca="false">IF((F337*0.5)&gt;(E337/12*0.06),E337/12*0.06*0.5,F337*0.5*0.5)</f>
        <v>416.722791824383</v>
      </c>
      <c r="H337" s="2" t="n">
        <f aca="false">N336*$H$1/12</f>
        <v>26524.4039750331</v>
      </c>
      <c r="J337" s="2" t="n">
        <f aca="false">+J336+F337</f>
        <v>10359</v>
      </c>
      <c r="K337" s="2" t="n">
        <f aca="false">K336+F337</f>
        <v>289779</v>
      </c>
      <c r="L337" s="2" t="n">
        <f aca="false">+L336+G337</f>
        <v>56795.5473735071</v>
      </c>
      <c r="M337" s="2" t="n">
        <f aca="false">IF(I337=0,M336+H337,M336+I337)</f>
        <v>2334890.97689666</v>
      </c>
      <c r="N337" s="2" t="n">
        <f aca="false">IF(I337=0,N336+F337+G337+H337,N336+F337+G337+I337)</f>
        <v>2681465.52427017</v>
      </c>
    </row>
    <row r="338" customFormat="false" ht="12.75" hidden="false" customHeight="false" outlineLevel="0" collapsed="false">
      <c r="A338" s="1" t="n">
        <v>45838</v>
      </c>
      <c r="B338" s="0" t="n">
        <f aca="false">ROUND((A338-$B$2-210)/365,0)</f>
        <v>58</v>
      </c>
      <c r="C338" s="0" t="n">
        <f aca="false">ROUND((A338-$C$2-210)/365,0)</f>
        <v>33</v>
      </c>
      <c r="D338" s="0" t="n">
        <f aca="false">ROUND((A338-$D$2-210)/365,0)</f>
        <v>30</v>
      </c>
      <c r="E338" s="2" t="n">
        <f aca="false">E326*1.03</f>
        <v>166689.116729753</v>
      </c>
      <c r="F338" s="2" t="n">
        <f aca="false">IF(ROUND(E338*0.15/12,0)+J337&gt;10500,10500-J337,ROUND(E338*0.15/12,0))</f>
        <v>141</v>
      </c>
      <c r="G338" s="2" t="n">
        <f aca="false">IF((F338*0.5)&gt;(E338/12*0.06),E338/12*0.06*0.5,F338*0.5*0.5)</f>
        <v>35.25</v>
      </c>
      <c r="H338" s="2" t="n">
        <f aca="false">N337*$H$1/12</f>
        <v>26814.6552427017</v>
      </c>
      <c r="J338" s="2" t="n">
        <f aca="false">+J337+F338</f>
        <v>10500</v>
      </c>
      <c r="K338" s="2" t="n">
        <f aca="false">K337+F338</f>
        <v>289920</v>
      </c>
      <c r="L338" s="2" t="n">
        <f aca="false">+L337+G338</f>
        <v>56830.7973735071</v>
      </c>
      <c r="M338" s="2" t="n">
        <f aca="false">IF(I338=0,M337+H338,M337+I338)</f>
        <v>2361705.63213936</v>
      </c>
      <c r="N338" s="2" t="n">
        <f aca="false">IF(I338=0,N337+F338+G338+H338,N337+F338+G338+I338)</f>
        <v>2708456.42951287</v>
      </c>
    </row>
    <row r="339" customFormat="false" ht="12.75" hidden="false" customHeight="false" outlineLevel="0" collapsed="false">
      <c r="A339" s="1" t="n">
        <v>45869</v>
      </c>
      <c r="B339" s="0" t="n">
        <f aca="false">ROUND((A339-$B$2-210)/365,0)</f>
        <v>58</v>
      </c>
      <c r="C339" s="0" t="n">
        <f aca="false">ROUND((A339-$C$2-210)/365,0)</f>
        <v>33</v>
      </c>
      <c r="D339" s="0" t="n">
        <f aca="false">ROUND((A339-$D$2-210)/365,0)</f>
        <v>30</v>
      </c>
      <c r="E339" s="2" t="n">
        <f aca="false">E327*1.03</f>
        <v>166689.116729753</v>
      </c>
      <c r="F339" s="2" t="n">
        <f aca="false">IF(ROUND(E339*0.15/12,0)+J338&gt;10500,10500-J338,ROUND(E339*0.15/12,0))</f>
        <v>0</v>
      </c>
      <c r="G339" s="2" t="n">
        <f aca="false">IF((F339*0.5)&gt;(E339/12*0.06),E339/12*0.06*0.5,F339*0.5*0.5)</f>
        <v>0</v>
      </c>
      <c r="H339" s="2" t="n">
        <f aca="false">N338*$H$1/12</f>
        <v>27084.5642951287</v>
      </c>
      <c r="J339" s="2" t="n">
        <f aca="false">+J338+F339</f>
        <v>10500</v>
      </c>
      <c r="K339" s="2" t="n">
        <f aca="false">K338+F339</f>
        <v>289920</v>
      </c>
      <c r="L339" s="2" t="n">
        <f aca="false">+L338+G339</f>
        <v>56830.7973735071</v>
      </c>
      <c r="M339" s="2" t="n">
        <f aca="false">IF(I339=0,M338+H339,M338+I339)</f>
        <v>2388790.19643449</v>
      </c>
      <c r="N339" s="2" t="n">
        <f aca="false">IF(I339=0,N338+F339+G339+H339,N338+F339+G339+I339)</f>
        <v>2735540.993808</v>
      </c>
    </row>
    <row r="340" customFormat="false" ht="12.75" hidden="false" customHeight="false" outlineLevel="0" collapsed="false">
      <c r="A340" s="1" t="n">
        <v>45900</v>
      </c>
      <c r="B340" s="0" t="n">
        <f aca="false">ROUND((A340-$B$2-210)/365,0)</f>
        <v>58</v>
      </c>
      <c r="C340" s="0" t="n">
        <f aca="false">ROUND((A340-$C$2-210)/365,0)</f>
        <v>33</v>
      </c>
      <c r="D340" s="0" t="n">
        <f aca="false">ROUND((A340-$D$2-210)/365,0)</f>
        <v>30</v>
      </c>
      <c r="E340" s="2" t="n">
        <f aca="false">E328*1.03</f>
        <v>166689.116729753</v>
      </c>
      <c r="F340" s="2" t="n">
        <f aca="false">IF(ROUND(E340*0.15/12,0)+J339&gt;10500,10500-J339,ROUND(E340*0.15/12,0))</f>
        <v>0</v>
      </c>
      <c r="G340" s="2" t="n">
        <f aca="false">IF((F340*0.5)&gt;(E340/12*0.06),E340/12*0.06*0.5,F340*0.5*0.5)</f>
        <v>0</v>
      </c>
      <c r="H340" s="2" t="n">
        <f aca="false">N339*$H$1/12</f>
        <v>27355.40993808</v>
      </c>
      <c r="J340" s="2" t="n">
        <f aca="false">+J339+F340</f>
        <v>10500</v>
      </c>
      <c r="K340" s="2" t="n">
        <f aca="false">K339+F340</f>
        <v>289920</v>
      </c>
      <c r="L340" s="2" t="n">
        <f aca="false">+L339+G340</f>
        <v>56830.7973735071</v>
      </c>
      <c r="M340" s="2" t="n">
        <f aca="false">IF(I340=0,M339+H340,M339+I340)</f>
        <v>2416145.60637257</v>
      </c>
      <c r="N340" s="2" t="n">
        <f aca="false">IF(I340=0,N339+F340+G340+H340,N339+F340+G340+I340)</f>
        <v>2762896.40374608</v>
      </c>
    </row>
    <row r="341" customFormat="false" ht="12.75" hidden="false" customHeight="false" outlineLevel="0" collapsed="false">
      <c r="A341" s="1" t="n">
        <v>45930</v>
      </c>
      <c r="B341" s="0" t="n">
        <f aca="false">ROUND((A341-$B$2-210)/365,0)</f>
        <v>58</v>
      </c>
      <c r="C341" s="0" t="n">
        <f aca="false">ROUND((A341-$C$2-210)/365,0)</f>
        <v>33</v>
      </c>
      <c r="D341" s="0" t="n">
        <f aca="false">ROUND((A341-$D$2-210)/365,0)</f>
        <v>30</v>
      </c>
      <c r="E341" s="2" t="n">
        <f aca="false">E329*1.03</f>
        <v>166689.116729753</v>
      </c>
      <c r="F341" s="2" t="n">
        <f aca="false">IF(ROUND(E341*0.15/12,0)+J340&gt;10500,10500-J340,ROUND(E341*0.15/12,0))</f>
        <v>0</v>
      </c>
      <c r="G341" s="2" t="n">
        <f aca="false">IF((F341*0.5)&gt;(E341/12*0.06),E341/12*0.06*0.5,F341*0.5*0.5)</f>
        <v>0</v>
      </c>
      <c r="H341" s="2" t="n">
        <f aca="false">N340*$H$1/12</f>
        <v>27628.9640374608</v>
      </c>
      <c r="J341" s="2" t="n">
        <f aca="false">+J340+F341</f>
        <v>10500</v>
      </c>
      <c r="K341" s="2" t="n">
        <f aca="false">K340+F341</f>
        <v>289920</v>
      </c>
      <c r="L341" s="2" t="n">
        <f aca="false">+L340+G341</f>
        <v>56830.7973735071</v>
      </c>
      <c r="M341" s="2" t="n">
        <f aca="false">IF(I341=0,M340+H341,M340+I341)</f>
        <v>2443774.57041003</v>
      </c>
      <c r="N341" s="2" t="n">
        <f aca="false">IF(I341=0,N340+F341+G341+H341,N340+F341+G341+I341)</f>
        <v>2790525.36778354</v>
      </c>
    </row>
    <row r="342" customFormat="false" ht="12.75" hidden="false" customHeight="false" outlineLevel="0" collapsed="false">
      <c r="A342" s="1" t="n">
        <v>45961</v>
      </c>
      <c r="B342" s="0" t="n">
        <f aca="false">ROUND((A342-$B$2-210)/365,0)</f>
        <v>58</v>
      </c>
      <c r="C342" s="0" t="n">
        <f aca="false">ROUND((A342-$C$2-210)/365,0)</f>
        <v>33</v>
      </c>
      <c r="D342" s="0" t="n">
        <f aca="false">ROUND((A342-$D$2-210)/365,0)</f>
        <v>30</v>
      </c>
      <c r="E342" s="2" t="n">
        <f aca="false">E330*1.03</f>
        <v>166689.116729753</v>
      </c>
      <c r="F342" s="2" t="n">
        <f aca="false">IF(ROUND(E342*0.15/12,0)+J341&gt;10500,10500-J341,ROUND(E342*0.15/12,0))</f>
        <v>0</v>
      </c>
      <c r="G342" s="2" t="n">
        <f aca="false">IF((F342*0.5)&gt;(E342/12*0.06),E342/12*0.06*0.5,F342*0.5*0.5)</f>
        <v>0</v>
      </c>
      <c r="H342" s="2" t="n">
        <f aca="false">N341*$H$1/12</f>
        <v>27905.2536778354</v>
      </c>
      <c r="J342" s="2" t="n">
        <f aca="false">+J341+F342</f>
        <v>10500</v>
      </c>
      <c r="K342" s="2" t="n">
        <f aca="false">K341+F342</f>
        <v>289920</v>
      </c>
      <c r="L342" s="2" t="n">
        <f aca="false">+L341+G342</f>
        <v>56830.7973735071</v>
      </c>
      <c r="M342" s="2" t="n">
        <f aca="false">IF(I342=0,M341+H342,M341+I342)</f>
        <v>2471679.82408787</v>
      </c>
      <c r="N342" s="2" t="n">
        <f aca="false">IF(I342=0,N341+F342+G342+H342,N341+F342+G342+I342)</f>
        <v>2818430.62146137</v>
      </c>
    </row>
    <row r="343" customFormat="false" ht="12.75" hidden="false" customHeight="false" outlineLevel="0" collapsed="false">
      <c r="A343" s="1" t="n">
        <v>45991</v>
      </c>
      <c r="B343" s="0" t="n">
        <f aca="false">ROUND((A343-$B$2-210)/365,0)</f>
        <v>58</v>
      </c>
      <c r="C343" s="0" t="n">
        <f aca="false">ROUND((A343-$C$2-210)/365,0)</f>
        <v>33</v>
      </c>
      <c r="D343" s="0" t="n">
        <f aca="false">ROUND((A343-$D$2-210)/365,0)</f>
        <v>30</v>
      </c>
      <c r="E343" s="2" t="n">
        <f aca="false">E331*1.03</f>
        <v>166689.116729753</v>
      </c>
      <c r="F343" s="2" t="n">
        <f aca="false">IF(ROUND(E343*0.15/12,0)+J342&gt;10500,10500-J342,ROUND(E343*0.15/12,0))</f>
        <v>0</v>
      </c>
      <c r="G343" s="2" t="n">
        <f aca="false">IF((F343*0.5)&gt;(E343/12*0.06),E343/12*0.06*0.5,F343*0.5*0.5)</f>
        <v>0</v>
      </c>
      <c r="H343" s="2" t="n">
        <f aca="false">N342*$H$1/12</f>
        <v>28184.3062146137</v>
      </c>
      <c r="J343" s="2" t="n">
        <f aca="false">+J342+F343</f>
        <v>10500</v>
      </c>
      <c r="K343" s="2" t="n">
        <f aca="false">K342+F343</f>
        <v>289920</v>
      </c>
      <c r="L343" s="2" t="n">
        <f aca="false">+L342+G343</f>
        <v>56830.7973735071</v>
      </c>
      <c r="M343" s="2" t="n">
        <f aca="false">IF(I343=0,M342+H343,M342+I343)</f>
        <v>2499864.13030248</v>
      </c>
      <c r="N343" s="2" t="n">
        <f aca="false">IF(I343=0,N342+F343+G343+H343,N342+F343+G343+I343)</f>
        <v>2846614.92767599</v>
      </c>
    </row>
    <row r="344" customFormat="false" ht="12.75" hidden="false" customHeight="false" outlineLevel="0" collapsed="false">
      <c r="A344" s="1" t="n">
        <v>46022</v>
      </c>
      <c r="B344" s="0" t="n">
        <f aca="false">ROUND((A344-$B$2-210)/365,0)</f>
        <v>58</v>
      </c>
      <c r="C344" s="0" t="n">
        <f aca="false">ROUND((A344-$C$2-210)/365,0)</f>
        <v>33</v>
      </c>
      <c r="D344" s="0" t="n">
        <f aca="false">ROUND((A344-$D$2-210)/365,0)</f>
        <v>30</v>
      </c>
      <c r="E344" s="2" t="n">
        <f aca="false">E332*1.03</f>
        <v>166689.116729753</v>
      </c>
      <c r="F344" s="2" t="n">
        <f aca="false">IF(ROUND(E344*0.15/12,0)+J343&gt;10500,10500-J343,ROUND(E344*0.15/12,0))</f>
        <v>0</v>
      </c>
      <c r="G344" s="2" t="n">
        <f aca="false">IF((F344*0.5)&gt;(E344/12*0.06),E344/12*0.06*0.5,F344*0.5*0.5)</f>
        <v>0</v>
      </c>
      <c r="H344" s="2" t="n">
        <f aca="false">N343*$H$1/12</f>
        <v>28466.1492767599</v>
      </c>
      <c r="J344" s="2" t="n">
        <f aca="false">+J343+F344</f>
        <v>10500</v>
      </c>
      <c r="K344" s="2" t="n">
        <f aca="false">K343+F344</f>
        <v>289920</v>
      </c>
      <c r="L344" s="2" t="n">
        <f aca="false">+L343+G344</f>
        <v>56830.7973735071</v>
      </c>
      <c r="M344" s="2" t="n">
        <f aca="false">IF(I344=0,M343+H344,M343+I344)</f>
        <v>2528330.27957924</v>
      </c>
      <c r="N344" s="2" t="n">
        <f aca="false">IF(I344=0,N343+F344+G344+H344,N343+F344+G344+I344)</f>
        <v>2875081.07695275</v>
      </c>
    </row>
    <row r="345" customFormat="false" ht="12.75" hidden="false" customHeight="false" outlineLevel="0" collapsed="false">
      <c r="A345" s="1" t="n">
        <v>46053</v>
      </c>
      <c r="B345" s="0" t="n">
        <f aca="false">ROUND((A345-$B$2-210)/365,0)</f>
        <v>58</v>
      </c>
      <c r="C345" s="0" t="n">
        <f aca="false">ROUND((A345-$C$2-210)/365,0)</f>
        <v>33</v>
      </c>
      <c r="D345" s="0" t="n">
        <f aca="false">ROUND((A345-$D$2-210)/365,0)</f>
        <v>30</v>
      </c>
      <c r="E345" s="2" t="n">
        <f aca="false">E333*1.03</f>
        <v>166689.116729753</v>
      </c>
      <c r="F345" s="2" t="n">
        <f aca="false">IF(ROUND(E345*0.15/12,0)&gt;10500,10500-J344,ROUND(E345*0.15/12,0))</f>
        <v>2084</v>
      </c>
      <c r="G345" s="2" t="n">
        <f aca="false">IF((F345*0.5)&gt;(E345/12*0.06),E345/12*0.06*0.5,F345*0.5*0.5)</f>
        <v>416.722791824383</v>
      </c>
      <c r="H345" s="2" t="n">
        <f aca="false">N344*$H$1/12</f>
        <v>28750.8107695275</v>
      </c>
      <c r="J345" s="2" t="n">
        <f aca="false">+F345</f>
        <v>2084</v>
      </c>
      <c r="K345" s="2" t="n">
        <f aca="false">K344+F345</f>
        <v>292004</v>
      </c>
      <c r="L345" s="2" t="n">
        <f aca="false">+L344+G345</f>
        <v>57247.5201653315</v>
      </c>
      <c r="M345" s="2" t="n">
        <f aca="false">IF(I345=0,M344+H345,M344+I345)</f>
        <v>2557081.09034877</v>
      </c>
      <c r="N345" s="2" t="n">
        <f aca="false">IF(I345=0,N344+F345+G345+H345,N344+F345+G345+I345)</f>
        <v>2906332.6105141</v>
      </c>
    </row>
    <row r="346" customFormat="false" ht="12.75" hidden="false" customHeight="false" outlineLevel="0" collapsed="false">
      <c r="A346" s="1" t="n">
        <v>46081</v>
      </c>
      <c r="B346" s="0" t="n">
        <f aca="false">ROUND((A346-$B$2-210)/365,0)</f>
        <v>58</v>
      </c>
      <c r="C346" s="0" t="n">
        <f aca="false">ROUND((A346-$C$2-210)/365,0)</f>
        <v>33</v>
      </c>
      <c r="D346" s="0" t="n">
        <f aca="false">ROUND((A346-$D$2-210)/365,0)</f>
        <v>31</v>
      </c>
      <c r="E346" s="2" t="n">
        <f aca="false">E334*1.03</f>
        <v>171689.790231646</v>
      </c>
      <c r="F346" s="2" t="n">
        <f aca="false">IF(ROUND(E346*0.15/12,0)+J345&gt;10500,10500-J345,ROUND(E346*0.15/12,0))</f>
        <v>2146</v>
      </c>
      <c r="G346" s="2" t="n">
        <f aca="false">IF((F346*0.5)&gt;(E346/12*0.06),E346/12*0.06*0.5,F346*0.5*0.5)</f>
        <v>429.224475579114</v>
      </c>
      <c r="H346" s="2" t="n">
        <f aca="false">N345*$H$1/12</f>
        <v>29063.326105141</v>
      </c>
      <c r="J346" s="2" t="n">
        <f aca="false">+J345+F346</f>
        <v>4230</v>
      </c>
      <c r="K346" s="2" t="n">
        <f aca="false">K345+F346</f>
        <v>294150</v>
      </c>
      <c r="L346" s="2" t="n">
        <f aca="false">+L345+G346</f>
        <v>57676.7446409106</v>
      </c>
      <c r="M346" s="2" t="n">
        <f aca="false">IF(I346=0,M345+H346,M345+I346)</f>
        <v>2586144.41645391</v>
      </c>
      <c r="N346" s="2" t="n">
        <f aca="false">IF(I346=0,N345+F346+G346+H346,N345+F346+G346+I346)</f>
        <v>2937971.16109482</v>
      </c>
    </row>
    <row r="347" customFormat="false" ht="12.75" hidden="false" customHeight="false" outlineLevel="0" collapsed="false">
      <c r="A347" s="1" t="n">
        <v>46112</v>
      </c>
      <c r="B347" s="0" t="n">
        <f aca="false">ROUND((A347-$B$2-210)/365,0)</f>
        <v>58</v>
      </c>
      <c r="C347" s="0" t="n">
        <f aca="false">ROUND((A347-$C$2-210)/365,0)</f>
        <v>33</v>
      </c>
      <c r="D347" s="0" t="n">
        <f aca="false">ROUND((A347-$D$2-210)/365,0)</f>
        <v>31</v>
      </c>
      <c r="E347" s="2" t="n">
        <f aca="false">E335*1.03</f>
        <v>171689.790231646</v>
      </c>
      <c r="F347" s="2" t="n">
        <f aca="false">IF(ROUND(E347*0.15/12,0)+J346&gt;10500,10500-J346,ROUND(E347*0.15/12,0))</f>
        <v>2146</v>
      </c>
      <c r="G347" s="2" t="n">
        <f aca="false">IF((F347*0.5)&gt;(E347/12*0.06),E347/12*0.06*0.5,F347*0.5*0.5)</f>
        <v>429.224475579114</v>
      </c>
      <c r="H347" s="2" t="n">
        <f aca="false">N346*$H$1/12</f>
        <v>29379.7116109482</v>
      </c>
      <c r="J347" s="2" t="n">
        <f aca="false">+J346+F347</f>
        <v>6376</v>
      </c>
      <c r="K347" s="2" t="n">
        <f aca="false">K346+F347</f>
        <v>296296</v>
      </c>
      <c r="L347" s="2" t="n">
        <f aca="false">+L346+G347</f>
        <v>58105.9691164897</v>
      </c>
      <c r="M347" s="2" t="n">
        <f aca="false">IF(I347=0,M346+H347,M346+I347)</f>
        <v>2615524.12806486</v>
      </c>
      <c r="N347" s="2" t="n">
        <f aca="false">IF(I347=0,N346+F347+G347+H347,N346+F347+G347+I347)</f>
        <v>2969926.09718135</v>
      </c>
    </row>
    <row r="348" customFormat="false" ht="12.75" hidden="false" customHeight="false" outlineLevel="0" collapsed="false">
      <c r="A348" s="1" t="n">
        <v>46142</v>
      </c>
      <c r="B348" s="0" t="n">
        <f aca="false">ROUND((A348-$B$2-210)/365,0)</f>
        <v>59</v>
      </c>
      <c r="C348" s="0" t="n">
        <f aca="false">ROUND((A348-$C$2-210)/365,0)</f>
        <v>34</v>
      </c>
      <c r="D348" s="0" t="n">
        <f aca="false">ROUND((A348-$D$2-210)/365,0)</f>
        <v>31</v>
      </c>
      <c r="E348" s="2" t="n">
        <f aca="false">E336*1.03</f>
        <v>171689.790231646</v>
      </c>
      <c r="F348" s="2" t="n">
        <f aca="false">IF(ROUND(E348*0.15/12,0)+J347&gt;10500,10500-J347,ROUND(E348*0.15/12,0))</f>
        <v>2146</v>
      </c>
      <c r="G348" s="2" t="n">
        <f aca="false">IF((F348*0.5)&gt;(E348/12*0.06),E348/12*0.06*0.5,F348*0.5*0.5)</f>
        <v>429.224475579114</v>
      </c>
      <c r="H348" s="2" t="n">
        <f aca="false">N347*$H$1/12</f>
        <v>29699.2609718135</v>
      </c>
      <c r="J348" s="2" t="n">
        <f aca="false">+J347+F348</f>
        <v>8522</v>
      </c>
      <c r="K348" s="2" t="n">
        <f aca="false">K347+F348</f>
        <v>298442</v>
      </c>
      <c r="L348" s="2" t="n">
        <f aca="false">+L347+G348</f>
        <v>58535.1935920688</v>
      </c>
      <c r="M348" s="2" t="n">
        <f aca="false">IF(I348=0,M347+H348,M347+I348)</f>
        <v>2645223.38903667</v>
      </c>
      <c r="N348" s="2" t="n">
        <f aca="false">IF(I348=0,N347+F348+G348+H348,N347+F348+G348+I348)</f>
        <v>3002200.58262874</v>
      </c>
    </row>
    <row r="349" customFormat="false" ht="12.75" hidden="false" customHeight="false" outlineLevel="0" collapsed="false">
      <c r="A349" s="1" t="n">
        <v>46173</v>
      </c>
      <c r="B349" s="0" t="n">
        <f aca="false">ROUND((A349-$B$2-210)/365,0)</f>
        <v>59</v>
      </c>
      <c r="C349" s="0" t="n">
        <f aca="false">ROUND((A349-$C$2-210)/365,0)</f>
        <v>34</v>
      </c>
      <c r="D349" s="0" t="n">
        <f aca="false">ROUND((A349-$D$2-210)/365,0)</f>
        <v>31</v>
      </c>
      <c r="E349" s="2" t="n">
        <f aca="false">E337*1.03</f>
        <v>171689.790231646</v>
      </c>
      <c r="F349" s="2" t="n">
        <f aca="false">IF(ROUND(E349*0.15/12,0)+J348&gt;10500,10500-J348,ROUND(E349*0.15/12,0))</f>
        <v>1978</v>
      </c>
      <c r="G349" s="2" t="n">
        <f aca="false">IF((F349*0.5)&gt;(E349/12*0.06),E349/12*0.06*0.5,F349*0.5*0.5)</f>
        <v>429.224475579114</v>
      </c>
      <c r="H349" s="2" t="n">
        <f aca="false">N348*$H$1/12</f>
        <v>30022.0058262874</v>
      </c>
      <c r="J349" s="2" t="n">
        <f aca="false">+J348+F349</f>
        <v>10500</v>
      </c>
      <c r="K349" s="2" t="n">
        <f aca="false">K348+F349</f>
        <v>300420</v>
      </c>
      <c r="L349" s="2" t="n">
        <f aca="false">+L348+G349</f>
        <v>58964.4180676479</v>
      </c>
      <c r="M349" s="2" t="n">
        <f aca="false">IF(I349=0,M348+H349,M348+I349)</f>
        <v>2675245.39486296</v>
      </c>
      <c r="N349" s="2" t="n">
        <f aca="false">IF(I349=0,N348+F349+G349+H349,N348+F349+G349+I349)</f>
        <v>3034629.81293061</v>
      </c>
    </row>
    <row r="350" customFormat="false" ht="12.75" hidden="false" customHeight="false" outlineLevel="0" collapsed="false">
      <c r="A350" s="1" t="n">
        <v>46203</v>
      </c>
      <c r="B350" s="0" t="n">
        <f aca="false">ROUND((A350-$B$2-210)/365,0)</f>
        <v>59</v>
      </c>
      <c r="C350" s="0" t="n">
        <f aca="false">ROUND((A350-$C$2-210)/365,0)</f>
        <v>34</v>
      </c>
      <c r="D350" s="0" t="n">
        <f aca="false">ROUND((A350-$D$2-210)/365,0)</f>
        <v>31</v>
      </c>
      <c r="E350" s="2" t="n">
        <f aca="false">E338*1.03</f>
        <v>171689.790231646</v>
      </c>
      <c r="F350" s="2" t="n">
        <f aca="false">IF(ROUND(E350*0.15/12,0)+J349&gt;10500,10500-J349,ROUND(E350*0.15/12,0))</f>
        <v>0</v>
      </c>
      <c r="G350" s="2" t="n">
        <f aca="false">IF((F350*0.5)&gt;(E350/12*0.06),E350/12*0.06*0.5,F350*0.5*0.5)</f>
        <v>0</v>
      </c>
      <c r="H350" s="2" t="n">
        <f aca="false">N349*$H$1/12</f>
        <v>30346.2981293061</v>
      </c>
      <c r="J350" s="2" t="n">
        <f aca="false">+J349+F350</f>
        <v>10500</v>
      </c>
      <c r="K350" s="2" t="n">
        <f aca="false">K349+F350</f>
        <v>300420</v>
      </c>
      <c r="L350" s="2" t="n">
        <f aca="false">+L349+G350</f>
        <v>58964.4180676479</v>
      </c>
      <c r="M350" s="2" t="n">
        <f aca="false">IF(I350=0,M349+H350,M349+I350)</f>
        <v>2705591.69299227</v>
      </c>
      <c r="N350" s="2" t="n">
        <f aca="false">IF(I350=0,N349+F350+G350+H350,N349+F350+G350+I350)</f>
        <v>3064976.11105991</v>
      </c>
    </row>
    <row r="351" customFormat="false" ht="12.75" hidden="false" customHeight="false" outlineLevel="0" collapsed="false">
      <c r="A351" s="1" t="n">
        <v>46234</v>
      </c>
      <c r="B351" s="0" t="n">
        <f aca="false">ROUND((A351-$B$2-210)/365,0)</f>
        <v>59</v>
      </c>
      <c r="C351" s="0" t="n">
        <f aca="false">ROUND((A351-$C$2-210)/365,0)</f>
        <v>34</v>
      </c>
      <c r="D351" s="0" t="n">
        <f aca="false">ROUND((A351-$D$2-210)/365,0)</f>
        <v>31</v>
      </c>
      <c r="E351" s="2" t="n">
        <f aca="false">E339*1.03</f>
        <v>171689.790231646</v>
      </c>
      <c r="F351" s="2" t="n">
        <f aca="false">IF(ROUND(E351*0.15/12,0)+J350&gt;10500,10500-J350,ROUND(E351*0.15/12,0))</f>
        <v>0</v>
      </c>
      <c r="G351" s="2" t="n">
        <f aca="false">IF((F351*0.5)&gt;(E351/12*0.06),E351/12*0.06*0.5,F351*0.5*0.5)</f>
        <v>0</v>
      </c>
      <c r="H351" s="2" t="n">
        <f aca="false">N350*$H$1/12</f>
        <v>30649.7611105991</v>
      </c>
      <c r="J351" s="2" t="n">
        <f aca="false">+J350+F351</f>
        <v>10500</v>
      </c>
      <c r="K351" s="2" t="n">
        <f aca="false">K350+F351</f>
        <v>300420</v>
      </c>
      <c r="L351" s="2" t="n">
        <f aca="false">+L350+G351</f>
        <v>58964.4180676479</v>
      </c>
      <c r="M351" s="2" t="n">
        <f aca="false">IF(I351=0,M350+H351,M350+I351)</f>
        <v>2736241.45410287</v>
      </c>
      <c r="N351" s="2" t="n">
        <f aca="false">IF(I351=0,N350+F351+G351+H351,N350+F351+G351+I351)</f>
        <v>3095625.87217051</v>
      </c>
    </row>
    <row r="352" customFormat="false" ht="12.75" hidden="false" customHeight="false" outlineLevel="0" collapsed="false">
      <c r="A352" s="1" t="n">
        <v>46265</v>
      </c>
      <c r="B352" s="0" t="n">
        <f aca="false">ROUND((A352-$B$2-210)/365,0)</f>
        <v>59</v>
      </c>
      <c r="C352" s="0" t="n">
        <f aca="false">ROUND((A352-$C$2-210)/365,0)</f>
        <v>34</v>
      </c>
      <c r="D352" s="0" t="n">
        <f aca="false">ROUND((A352-$D$2-210)/365,0)</f>
        <v>31</v>
      </c>
      <c r="E352" s="2" t="n">
        <f aca="false">E340*1.03</f>
        <v>171689.790231646</v>
      </c>
      <c r="F352" s="2" t="n">
        <f aca="false">IF(ROUND(E352*0.15/12,0)+J351&gt;10500,10500-J351,ROUND(E352*0.15/12,0))</f>
        <v>0</v>
      </c>
      <c r="G352" s="2" t="n">
        <f aca="false">IF((F352*0.5)&gt;(E352/12*0.06),E352/12*0.06*0.5,F352*0.5*0.5)</f>
        <v>0</v>
      </c>
      <c r="H352" s="2" t="n">
        <f aca="false">N351*$H$1/12</f>
        <v>30956.2587217051</v>
      </c>
      <c r="J352" s="2" t="n">
        <f aca="false">+J351+F352</f>
        <v>10500</v>
      </c>
      <c r="K352" s="2" t="n">
        <f aca="false">K351+F352</f>
        <v>300420</v>
      </c>
      <c r="L352" s="2" t="n">
        <f aca="false">+L351+G352</f>
        <v>58964.4180676479</v>
      </c>
      <c r="M352" s="2" t="n">
        <f aca="false">IF(I352=0,M351+H352,M351+I352)</f>
        <v>2767197.71282457</v>
      </c>
      <c r="N352" s="2" t="n">
        <f aca="false">IF(I352=0,N351+F352+G352+H352,N351+F352+G352+I352)</f>
        <v>3126582.13089222</v>
      </c>
    </row>
    <row r="353" customFormat="false" ht="12.75" hidden="false" customHeight="false" outlineLevel="0" collapsed="false">
      <c r="A353" s="1" t="n">
        <v>46295</v>
      </c>
      <c r="B353" s="0" t="n">
        <f aca="false">ROUND((A353-$B$2-210)/365,0)</f>
        <v>59</v>
      </c>
      <c r="C353" s="0" t="n">
        <f aca="false">ROUND((A353-$C$2-210)/365,0)</f>
        <v>34</v>
      </c>
      <c r="D353" s="0" t="n">
        <f aca="false">ROUND((A353-$D$2-210)/365,0)</f>
        <v>31</v>
      </c>
      <c r="E353" s="2" t="n">
        <f aca="false">E341*1.03</f>
        <v>171689.790231646</v>
      </c>
      <c r="F353" s="2" t="n">
        <f aca="false">IF(ROUND(E353*0.15/12,0)+J352&gt;10500,10500-J352,ROUND(E353*0.15/12,0))</f>
        <v>0</v>
      </c>
      <c r="G353" s="2" t="n">
        <f aca="false">IF((F353*0.5)&gt;(E353/12*0.06),E353/12*0.06*0.5,F353*0.5*0.5)</f>
        <v>0</v>
      </c>
      <c r="H353" s="2" t="n">
        <f aca="false">N352*$H$1/12</f>
        <v>31265.8213089222</v>
      </c>
      <c r="J353" s="2" t="n">
        <f aca="false">+J352+F353</f>
        <v>10500</v>
      </c>
      <c r="K353" s="2" t="n">
        <f aca="false">K352+F353</f>
        <v>300420</v>
      </c>
      <c r="L353" s="2" t="n">
        <f aca="false">+L352+G353</f>
        <v>58964.4180676479</v>
      </c>
      <c r="M353" s="2" t="n">
        <f aca="false">IF(I353=0,M352+H353,M352+I353)</f>
        <v>2798463.53413349</v>
      </c>
      <c r="N353" s="2" t="n">
        <f aca="false">IF(I353=0,N352+F353+G353+H353,N352+F353+G353+I353)</f>
        <v>3157847.95220114</v>
      </c>
    </row>
    <row r="354" customFormat="false" ht="12.75" hidden="false" customHeight="false" outlineLevel="0" collapsed="false">
      <c r="A354" s="1" t="n">
        <v>46326</v>
      </c>
      <c r="B354" s="0" t="n">
        <f aca="false">ROUND((A354-$B$2-210)/365,0)</f>
        <v>59</v>
      </c>
      <c r="C354" s="0" t="n">
        <f aca="false">ROUND((A354-$C$2-210)/365,0)</f>
        <v>34</v>
      </c>
      <c r="D354" s="0" t="n">
        <f aca="false">ROUND((A354-$D$2-210)/365,0)</f>
        <v>31</v>
      </c>
      <c r="E354" s="2" t="n">
        <f aca="false">E342*1.03</f>
        <v>171689.790231646</v>
      </c>
      <c r="F354" s="2" t="n">
        <f aca="false">IF(ROUND(E354*0.15/12,0)+J353&gt;10500,10500-J353,ROUND(E354*0.15/12,0))</f>
        <v>0</v>
      </c>
      <c r="G354" s="2" t="n">
        <f aca="false">IF((F354*0.5)&gt;(E354/12*0.06),E354/12*0.06*0.5,F354*0.5*0.5)</f>
        <v>0</v>
      </c>
      <c r="H354" s="2" t="n">
        <f aca="false">N353*$H$1/12</f>
        <v>31578.4795220114</v>
      </c>
      <c r="J354" s="2" t="n">
        <f aca="false">+J353+F354</f>
        <v>10500</v>
      </c>
      <c r="K354" s="2" t="n">
        <f aca="false">K353+F354</f>
        <v>300420</v>
      </c>
      <c r="L354" s="2" t="n">
        <f aca="false">+L353+G354</f>
        <v>58964.4180676479</v>
      </c>
      <c r="M354" s="2" t="n">
        <f aca="false">IF(I354=0,M353+H354,M353+I354)</f>
        <v>2830042.0136555</v>
      </c>
      <c r="N354" s="2" t="n">
        <f aca="false">IF(I354=0,N353+F354+G354+H354,N353+F354+G354+I354)</f>
        <v>3189426.43172315</v>
      </c>
    </row>
    <row r="355" customFormat="false" ht="12.75" hidden="false" customHeight="false" outlineLevel="0" collapsed="false">
      <c r="A355" s="1" t="n">
        <v>46356</v>
      </c>
      <c r="B355" s="0" t="n">
        <f aca="false">ROUND((A355-$B$2-210)/365,0)</f>
        <v>59</v>
      </c>
      <c r="C355" s="0" t="n">
        <f aca="false">ROUND((A355-$C$2-210)/365,0)</f>
        <v>34</v>
      </c>
      <c r="D355" s="0" t="n">
        <f aca="false">ROUND((A355-$D$2-210)/365,0)</f>
        <v>31</v>
      </c>
      <c r="E355" s="2" t="n">
        <f aca="false">E343*1.03</f>
        <v>171689.790231646</v>
      </c>
      <c r="F355" s="2" t="n">
        <f aca="false">IF(ROUND(E355*0.15/12,0)+J354&gt;10500,10500-J354,ROUND(E355*0.15/12,0))</f>
        <v>0</v>
      </c>
      <c r="G355" s="2" t="n">
        <f aca="false">IF((F355*0.5)&gt;(E355/12*0.06),E355/12*0.06*0.5,F355*0.5*0.5)</f>
        <v>0</v>
      </c>
      <c r="H355" s="2" t="n">
        <f aca="false">N354*$H$1/12</f>
        <v>31894.2643172315</v>
      </c>
      <c r="J355" s="2" t="n">
        <f aca="false">+J354+F355</f>
        <v>10500</v>
      </c>
      <c r="K355" s="2" t="n">
        <f aca="false">K354+F355</f>
        <v>300420</v>
      </c>
      <c r="L355" s="2" t="n">
        <f aca="false">+L354+G355</f>
        <v>58964.4180676479</v>
      </c>
      <c r="M355" s="2" t="n">
        <f aca="false">IF(I355=0,M354+H355,M354+I355)</f>
        <v>2861936.27797274</v>
      </c>
      <c r="N355" s="2" t="n">
        <f aca="false">IF(I355=0,N354+F355+G355+H355,N354+F355+G355+I355)</f>
        <v>3221320.69604038</v>
      </c>
    </row>
    <row r="356" customFormat="false" ht="12.75" hidden="false" customHeight="false" outlineLevel="0" collapsed="false">
      <c r="A356" s="1" t="n">
        <v>46387</v>
      </c>
      <c r="B356" s="0" t="n">
        <f aca="false">ROUND((A356-$B$2-210)/365,0)</f>
        <v>59</v>
      </c>
      <c r="C356" s="0" t="n">
        <f aca="false">ROUND((A356-$C$2-210)/365,0)</f>
        <v>34</v>
      </c>
      <c r="D356" s="0" t="n">
        <f aca="false">ROUND((A356-$D$2-210)/365,0)</f>
        <v>31</v>
      </c>
      <c r="E356" s="2" t="n">
        <f aca="false">E344*1.03</f>
        <v>171689.790231646</v>
      </c>
      <c r="F356" s="2" t="n">
        <f aca="false">IF(ROUND(E356*0.15/12,0)+J355&gt;10500,10500-J355,ROUND(E356*0.15/12,0))</f>
        <v>0</v>
      </c>
      <c r="G356" s="2" t="n">
        <f aca="false">IF((F356*0.5)&gt;(E356/12*0.06),E356/12*0.06*0.5,F356*0.5*0.5)</f>
        <v>0</v>
      </c>
      <c r="H356" s="2" t="n">
        <f aca="false">N355*$H$1/12</f>
        <v>32213.2069604038</v>
      </c>
      <c r="J356" s="2" t="n">
        <f aca="false">+J355+F356</f>
        <v>10500</v>
      </c>
      <c r="K356" s="2" t="n">
        <f aca="false">K355+F356</f>
        <v>300420</v>
      </c>
      <c r="L356" s="2" t="n">
        <f aca="false">+L355+G356</f>
        <v>58964.4180676479</v>
      </c>
      <c r="M356" s="2" t="n">
        <f aca="false">IF(I356=0,M355+H356,M355+I356)</f>
        <v>2894149.48493314</v>
      </c>
      <c r="N356" s="2" t="n">
        <f aca="false">IF(I356=0,N355+F356+G356+H356,N355+F356+G356+I356)</f>
        <v>3253533.90300079</v>
      </c>
    </row>
    <row r="357" customFormat="false" ht="12.75" hidden="false" customHeight="false" outlineLevel="0" collapsed="false">
      <c r="A357" s="1" t="n">
        <v>46418</v>
      </c>
      <c r="B357" s="0" t="n">
        <f aca="false">ROUND((A357-$B$2-210)/365,0)</f>
        <v>59</v>
      </c>
      <c r="C357" s="0" t="n">
        <f aca="false">ROUND((A357-$C$2-210)/365,0)</f>
        <v>34</v>
      </c>
      <c r="D357" s="0" t="n">
        <f aca="false">ROUND((A357-$D$2-210)/365,0)</f>
        <v>31</v>
      </c>
      <c r="E357" s="2" t="n">
        <f aca="false">E345*1.03</f>
        <v>171689.790231646</v>
      </c>
      <c r="F357" s="2" t="n">
        <f aca="false">IF(ROUND(E357*0.15/12,0)&gt;10500,10500-J356,ROUND(E357*0.15/12,0))</f>
        <v>2146</v>
      </c>
      <c r="G357" s="2" t="n">
        <f aca="false">IF((F357*0.5)&gt;(E357/12*0.06),E357/12*0.06*0.5,F357*0.5*0.5)</f>
        <v>429.224475579114</v>
      </c>
      <c r="H357" s="2" t="n">
        <f aca="false">N356*$H$1/12</f>
        <v>32535.3390300079</v>
      </c>
      <c r="J357" s="2" t="n">
        <f aca="false">+F357</f>
        <v>2146</v>
      </c>
      <c r="K357" s="2" t="n">
        <f aca="false">K356+F357</f>
        <v>302566</v>
      </c>
      <c r="L357" s="2" t="n">
        <f aca="false">+L356+G357</f>
        <v>59393.6425432271</v>
      </c>
      <c r="M357" s="2" t="n">
        <f aca="false">IF(I357=0,M356+H357,M356+I357)</f>
        <v>2926684.82396315</v>
      </c>
      <c r="N357" s="2" t="n">
        <f aca="false">IF(I357=0,N356+F357+G357+H357,N356+F357+G357+I357)</f>
        <v>3288644.46650637</v>
      </c>
    </row>
    <row r="358" customFormat="false" ht="12.75" hidden="false" customHeight="false" outlineLevel="0" collapsed="false">
      <c r="A358" s="1" t="n">
        <v>46446</v>
      </c>
      <c r="B358" s="0" t="n">
        <f aca="false">ROUND((A358-$B$2-210)/365,0)</f>
        <v>59</v>
      </c>
      <c r="C358" s="0" t="n">
        <f aca="false">ROUND((A358-$C$2-210)/365,0)</f>
        <v>34</v>
      </c>
      <c r="D358" s="0" t="n">
        <f aca="false">ROUND((A358-$D$2-210)/365,0)</f>
        <v>32</v>
      </c>
      <c r="E358" s="2" t="n">
        <f aca="false">E346*1.03</f>
        <v>176840.483938595</v>
      </c>
      <c r="F358" s="2" t="n">
        <f aca="false">IF(ROUND(E358*0.15/12,0)+J357&gt;10500,10500-J357,ROUND(E358*0.15/12,0))</f>
        <v>2211</v>
      </c>
      <c r="G358" s="2" t="n">
        <f aca="false">IF((F358*0.5)&gt;(E358/12*0.06),E358/12*0.06*0.5,F358*0.5*0.5)</f>
        <v>442.101209846488</v>
      </c>
      <c r="H358" s="2" t="n">
        <f aca="false">N357*$H$1/12</f>
        <v>32886.4446650637</v>
      </c>
      <c r="J358" s="2" t="n">
        <f aca="false">+J357+F358</f>
        <v>4357</v>
      </c>
      <c r="K358" s="2" t="n">
        <f aca="false">K357+F358</f>
        <v>304777</v>
      </c>
      <c r="L358" s="2" t="n">
        <f aca="false">+L357+G358</f>
        <v>59835.7437530735</v>
      </c>
      <c r="M358" s="2" t="n">
        <f aca="false">IF(I358=0,M357+H358,M357+I358)</f>
        <v>2959571.26862821</v>
      </c>
      <c r="N358" s="2" t="n">
        <f aca="false">IF(I358=0,N357+F358+G358+H358,N357+F358+G358+I358)</f>
        <v>3324184.01238128</v>
      </c>
    </row>
    <row r="359" customFormat="false" ht="12.75" hidden="false" customHeight="false" outlineLevel="0" collapsed="false">
      <c r="A359" s="1" t="n">
        <v>46477</v>
      </c>
      <c r="B359" s="0" t="n">
        <f aca="false">ROUND((A359-$B$2-210)/365,0)</f>
        <v>59</v>
      </c>
      <c r="C359" s="0" t="n">
        <f aca="false">ROUND((A359-$C$2-210)/365,0)</f>
        <v>34</v>
      </c>
      <c r="D359" s="0" t="n">
        <f aca="false">ROUND((A359-$D$2-210)/365,0)</f>
        <v>32</v>
      </c>
      <c r="E359" s="2" t="n">
        <f aca="false">E347*1.03</f>
        <v>176840.483938595</v>
      </c>
      <c r="F359" s="2" t="n">
        <f aca="false">IF(ROUND(E359*0.15/12,0)+J358&gt;10500,10500-J358,ROUND(E359*0.15/12,0))</f>
        <v>2211</v>
      </c>
      <c r="G359" s="2" t="n">
        <f aca="false">IF((F359*0.5)&gt;(E359/12*0.06),E359/12*0.06*0.5,F359*0.5*0.5)</f>
        <v>442.101209846488</v>
      </c>
      <c r="H359" s="2" t="n">
        <f aca="false">N358*$H$1/12</f>
        <v>33241.8401238128</v>
      </c>
      <c r="J359" s="2" t="n">
        <f aca="false">+J358+F359</f>
        <v>6568</v>
      </c>
      <c r="K359" s="2" t="n">
        <f aca="false">K358+F359</f>
        <v>306988</v>
      </c>
      <c r="L359" s="2" t="n">
        <f aca="false">+L358+G359</f>
        <v>60277.84496292</v>
      </c>
      <c r="M359" s="2" t="n">
        <f aca="false">IF(I359=0,M358+H359,M358+I359)</f>
        <v>2992813.10875202</v>
      </c>
      <c r="N359" s="2" t="n">
        <f aca="false">IF(I359=0,N358+F359+G359+H359,N358+F359+G359+I359)</f>
        <v>3360078.95371494</v>
      </c>
    </row>
    <row r="360" customFormat="false" ht="12.75" hidden="false" customHeight="false" outlineLevel="0" collapsed="false">
      <c r="A360" s="1" t="n">
        <v>46507</v>
      </c>
      <c r="B360" s="0" t="n">
        <f aca="false">ROUND((A360-$B$2-210)/365,0)</f>
        <v>60</v>
      </c>
      <c r="C360" s="0" t="n">
        <f aca="false">ROUND((A360-$C$2-210)/365,0)</f>
        <v>35</v>
      </c>
      <c r="D360" s="0" t="n">
        <f aca="false">ROUND((A360-$D$2-210)/365,0)</f>
        <v>32</v>
      </c>
      <c r="E360" s="2" t="n">
        <f aca="false">E348*1.03</f>
        <v>176840.483938595</v>
      </c>
      <c r="F360" s="2" t="n">
        <f aca="false">IF(ROUND(E360*0.15/12,0)+J359&gt;10500,10500-J359,ROUND(E360*0.15/12,0))</f>
        <v>2211</v>
      </c>
      <c r="G360" s="2" t="n">
        <f aca="false">IF((F360*0.5)&gt;(E360/12*0.06),E360/12*0.06*0.5,F360*0.5*0.5)</f>
        <v>442.101209846488</v>
      </c>
      <c r="H360" s="2" t="n">
        <f aca="false">N359*$H$1/12</f>
        <v>33600.7895371494</v>
      </c>
      <c r="J360" s="2" t="n">
        <f aca="false">+J359+F360</f>
        <v>8779</v>
      </c>
      <c r="K360" s="2" t="n">
        <f aca="false">K359+F360</f>
        <v>309199</v>
      </c>
      <c r="L360" s="2" t="n">
        <f aca="false">+L359+G360</f>
        <v>60719.9461727665</v>
      </c>
      <c r="M360" s="2" t="n">
        <f aca="false">IF(I360=0,M359+H360,M359+I360)</f>
        <v>3026413.89828917</v>
      </c>
      <c r="N360" s="2" t="n">
        <f aca="false">IF(I360=0,N359+F360+G360+H360,N359+F360+G360+I360)</f>
        <v>3396332.84446194</v>
      </c>
    </row>
    <row r="361" customFormat="false" ht="12.75" hidden="false" customHeight="false" outlineLevel="0" collapsed="false">
      <c r="A361" s="1" t="n">
        <v>46538</v>
      </c>
      <c r="B361" s="0" t="n">
        <f aca="false">ROUND((A361-$B$2-210)/365,0)</f>
        <v>60</v>
      </c>
      <c r="C361" s="0" t="n">
        <f aca="false">ROUND((A361-$C$2-210)/365,0)</f>
        <v>35</v>
      </c>
      <c r="D361" s="0" t="n">
        <f aca="false">ROUND((A361-$D$2-210)/365,0)</f>
        <v>32</v>
      </c>
      <c r="E361" s="2" t="n">
        <f aca="false">E349*1.03</f>
        <v>176840.483938595</v>
      </c>
      <c r="F361" s="2" t="n">
        <f aca="false">IF(ROUND(E361*0.15/12,0)+J360&gt;10500,10500-J360,ROUND(E361*0.15/12,0))</f>
        <v>1721</v>
      </c>
      <c r="G361" s="2" t="n">
        <f aca="false">IF((F361*0.5)&gt;(E361/12*0.06),E361/12*0.06*0.5,F361*0.5*0.5)</f>
        <v>430.25</v>
      </c>
      <c r="H361" s="2" t="n">
        <f aca="false">N360*$H$1/12</f>
        <v>33963.3284446194</v>
      </c>
      <c r="J361" s="2" t="n">
        <f aca="false">+J360+F361</f>
        <v>10500</v>
      </c>
      <c r="K361" s="2" t="n">
        <f aca="false">K360+F361</f>
        <v>310920</v>
      </c>
      <c r="L361" s="2" t="n">
        <f aca="false">+L360+G361</f>
        <v>61150.1961727665</v>
      </c>
      <c r="M361" s="2" t="n">
        <f aca="false">IF(I361=0,M360+H361,M360+I361)</f>
        <v>3060377.22673379</v>
      </c>
      <c r="N361" s="2" t="n">
        <f aca="false">IF(I361=0,N360+F361+G361+H361,N360+F361+G361+I361)</f>
        <v>3432447.42290656</v>
      </c>
    </row>
    <row r="362" customFormat="false" ht="12.75" hidden="false" customHeight="false" outlineLevel="0" collapsed="false">
      <c r="A362" s="1" t="n">
        <v>46568</v>
      </c>
      <c r="B362" s="0" t="n">
        <f aca="false">ROUND((A362-$B$2-210)/365,0)</f>
        <v>60</v>
      </c>
      <c r="C362" s="0" t="n">
        <f aca="false">ROUND((A362-$C$2-210)/365,0)</f>
        <v>35</v>
      </c>
      <c r="D362" s="0" t="n">
        <f aca="false">ROUND((A362-$D$2-210)/365,0)</f>
        <v>32</v>
      </c>
      <c r="E362" s="2" t="n">
        <f aca="false">E350*1.03</f>
        <v>176840.483938595</v>
      </c>
      <c r="F362" s="2" t="n">
        <f aca="false">IF(ROUND(E362*0.15/12,0)+J361&gt;10500,10500-J361,ROUND(E362*0.15/12,0))</f>
        <v>0</v>
      </c>
      <c r="G362" s="2" t="n">
        <f aca="false">IF((F362*0.5)&gt;(E362/12*0.06),E362/12*0.06*0.5,F362*0.5*0.5)</f>
        <v>0</v>
      </c>
      <c r="H362" s="2" t="n">
        <f aca="false">N361*$H$1/12</f>
        <v>34324.4742290656</v>
      </c>
      <c r="J362" s="2" t="n">
        <f aca="false">+J361+F362</f>
        <v>10500</v>
      </c>
      <c r="K362" s="2" t="n">
        <f aca="false">K361+F362</f>
        <v>310920</v>
      </c>
      <c r="L362" s="2" t="n">
        <f aca="false">+L361+G362</f>
        <v>61150.1961727665</v>
      </c>
      <c r="M362" s="2" t="n">
        <f aca="false">IF(I362=0,M361+H362,M361+I362)</f>
        <v>3094701.70096286</v>
      </c>
      <c r="N362" s="2" t="n">
        <f aca="false">IF(I362=0,N361+F362+G362+H362,N361+F362+G362+I362)</f>
        <v>3466771.89713562</v>
      </c>
    </row>
    <row r="363" customFormat="false" ht="12.75" hidden="false" customHeight="false" outlineLevel="0" collapsed="false">
      <c r="A363" s="1" t="n">
        <v>46599</v>
      </c>
      <c r="B363" s="0" t="n">
        <f aca="false">ROUND((A363-$B$2-210)/365,0)</f>
        <v>60</v>
      </c>
      <c r="C363" s="0" t="n">
        <f aca="false">ROUND((A363-$C$2-210)/365,0)</f>
        <v>35</v>
      </c>
      <c r="D363" s="0" t="n">
        <f aca="false">ROUND((A363-$D$2-210)/365,0)</f>
        <v>32</v>
      </c>
      <c r="E363" s="2" t="n">
        <f aca="false">E351*1.03</f>
        <v>176840.483938595</v>
      </c>
      <c r="F363" s="2" t="n">
        <f aca="false">IF(ROUND(E363*0.15/12,0)+J362&gt;10500,10500-J362,ROUND(E363*0.15/12,0))</f>
        <v>0</v>
      </c>
      <c r="G363" s="2" t="n">
        <f aca="false">IF((F363*0.5)&gt;(E363/12*0.06),E363/12*0.06*0.5,F363*0.5*0.5)</f>
        <v>0</v>
      </c>
      <c r="H363" s="2" t="n">
        <f aca="false">N362*$H$1/12</f>
        <v>34667.7189713562</v>
      </c>
      <c r="J363" s="2" t="n">
        <f aca="false">+J362+F363</f>
        <v>10500</v>
      </c>
      <c r="K363" s="2" t="n">
        <f aca="false">K362+F363</f>
        <v>310920</v>
      </c>
      <c r="L363" s="2" t="n">
        <f aca="false">+L362+G363</f>
        <v>61150.1961727665</v>
      </c>
      <c r="M363" s="2" t="n">
        <f aca="false">IF(I363=0,M362+H363,M362+I363)</f>
        <v>3129369.41993421</v>
      </c>
      <c r="N363" s="2" t="n">
        <f aca="false">IF(I363=0,N362+F363+G363+H363,N362+F363+G363+I363)</f>
        <v>3501439.61610698</v>
      </c>
    </row>
    <row r="364" customFormat="false" ht="12.75" hidden="false" customHeight="false" outlineLevel="0" collapsed="false">
      <c r="A364" s="1" t="n">
        <v>46630</v>
      </c>
      <c r="B364" s="0" t="n">
        <f aca="false">ROUND((A364-$B$2-210)/365,0)</f>
        <v>60</v>
      </c>
      <c r="C364" s="0" t="n">
        <f aca="false">ROUND((A364-$C$2-210)/365,0)</f>
        <v>35</v>
      </c>
      <c r="D364" s="0" t="n">
        <f aca="false">ROUND((A364-$D$2-210)/365,0)</f>
        <v>32</v>
      </c>
      <c r="E364" s="2" t="n">
        <f aca="false">E352*1.03</f>
        <v>176840.483938595</v>
      </c>
      <c r="F364" s="2" t="n">
        <f aca="false">IF(ROUND(E364*0.15/12,0)+J363&gt;10500,10500-J363,ROUND(E364*0.15/12,0))</f>
        <v>0</v>
      </c>
      <c r="G364" s="2" t="n">
        <f aca="false">IF((F364*0.5)&gt;(E364/12*0.06),E364/12*0.06*0.5,F364*0.5*0.5)</f>
        <v>0</v>
      </c>
      <c r="H364" s="2" t="n">
        <f aca="false">N363*$H$1/12</f>
        <v>35014.3961610698</v>
      </c>
      <c r="J364" s="2" t="n">
        <f aca="false">+J363+F364</f>
        <v>10500</v>
      </c>
      <c r="K364" s="2" t="n">
        <f aca="false">K363+F364</f>
        <v>310920</v>
      </c>
      <c r="L364" s="2" t="n">
        <f aca="false">+L363+G364</f>
        <v>61150.1961727665</v>
      </c>
      <c r="M364" s="2" t="n">
        <f aca="false">IF(I364=0,M363+H364,M363+I364)</f>
        <v>3164383.81609528</v>
      </c>
      <c r="N364" s="2" t="n">
        <f aca="false">IF(I364=0,N363+F364+G364+H364,N363+F364+G364+I364)</f>
        <v>3536454.01226805</v>
      </c>
    </row>
    <row r="365" customFormat="false" ht="12.75" hidden="false" customHeight="false" outlineLevel="0" collapsed="false">
      <c r="A365" s="1" t="n">
        <v>46660</v>
      </c>
      <c r="B365" s="0" t="n">
        <f aca="false">ROUND((A365-$B$2-210)/365,0)</f>
        <v>60</v>
      </c>
      <c r="C365" s="0" t="n">
        <f aca="false">ROUND((A365-$C$2-210)/365,0)</f>
        <v>35</v>
      </c>
      <c r="D365" s="0" t="n">
        <f aca="false">ROUND((A365-$D$2-210)/365,0)</f>
        <v>32</v>
      </c>
      <c r="E365" s="2" t="n">
        <f aca="false">E353*1.03</f>
        <v>176840.483938595</v>
      </c>
      <c r="F365" s="2" t="n">
        <f aca="false">IF(ROUND(E365*0.15/12,0)+J364&gt;10500,10500-J364,ROUND(E365*0.15/12,0))</f>
        <v>0</v>
      </c>
      <c r="G365" s="2" t="n">
        <f aca="false">IF((F365*0.5)&gt;(E365/12*0.06),E365/12*0.06*0.5,F365*0.5*0.5)</f>
        <v>0</v>
      </c>
      <c r="H365" s="2" t="n">
        <f aca="false">N364*$H$1/12</f>
        <v>35364.5401226805</v>
      </c>
      <c r="J365" s="2" t="n">
        <f aca="false">+J364+F365</f>
        <v>10500</v>
      </c>
      <c r="K365" s="2" t="n">
        <f aca="false">K364+F365</f>
        <v>310920</v>
      </c>
      <c r="L365" s="2" t="n">
        <f aca="false">+L364+G365</f>
        <v>61150.1961727665</v>
      </c>
      <c r="M365" s="2" t="n">
        <f aca="false">IF(I365=0,M364+H365,M364+I365)</f>
        <v>3199748.35621796</v>
      </c>
      <c r="N365" s="2" t="n">
        <f aca="false">IF(I365=0,N364+F365+G365+H365,N364+F365+G365+I365)</f>
        <v>3571818.55239073</v>
      </c>
    </row>
    <row r="366" customFormat="false" ht="12.75" hidden="false" customHeight="false" outlineLevel="0" collapsed="false">
      <c r="A366" s="1" t="n">
        <v>46691</v>
      </c>
      <c r="B366" s="0" t="n">
        <f aca="false">ROUND((A366-$B$2-210)/365,0)</f>
        <v>60</v>
      </c>
      <c r="C366" s="0" t="n">
        <f aca="false">ROUND((A366-$C$2-210)/365,0)</f>
        <v>35</v>
      </c>
      <c r="D366" s="0" t="n">
        <f aca="false">ROUND((A366-$D$2-210)/365,0)</f>
        <v>32</v>
      </c>
      <c r="E366" s="2" t="n">
        <f aca="false">E354*1.03</f>
        <v>176840.483938595</v>
      </c>
      <c r="F366" s="2" t="n">
        <f aca="false">IF(ROUND(E366*0.15/12,0)+J365&gt;10500,10500-J365,ROUND(E366*0.15/12,0))</f>
        <v>0</v>
      </c>
      <c r="G366" s="2" t="n">
        <f aca="false">IF((F366*0.5)&gt;(E366/12*0.06),E366/12*0.06*0.5,F366*0.5*0.5)</f>
        <v>0</v>
      </c>
      <c r="H366" s="2" t="n">
        <f aca="false">N365*$H$1/12</f>
        <v>35718.1855239073</v>
      </c>
      <c r="J366" s="2" t="n">
        <f aca="false">+J365+F366</f>
        <v>10500</v>
      </c>
      <c r="K366" s="2" t="n">
        <f aca="false">K365+F366</f>
        <v>310920</v>
      </c>
      <c r="L366" s="2" t="n">
        <f aca="false">+L365+G366</f>
        <v>61150.1961727665</v>
      </c>
      <c r="M366" s="2" t="n">
        <f aca="false">IF(I366=0,M365+H366,M365+I366)</f>
        <v>3235466.54174187</v>
      </c>
      <c r="N366" s="2" t="n">
        <f aca="false">IF(I366=0,N365+F366+G366+H366,N365+F366+G366+I366)</f>
        <v>3607536.73791464</v>
      </c>
    </row>
    <row r="367" customFormat="false" ht="12.75" hidden="false" customHeight="false" outlineLevel="0" collapsed="false">
      <c r="A367" s="1" t="n">
        <v>46721</v>
      </c>
      <c r="B367" s="0" t="n">
        <f aca="false">ROUND((A367-$B$2-210)/365,0)</f>
        <v>60</v>
      </c>
      <c r="C367" s="0" t="n">
        <f aca="false">ROUND((A367-$C$2-210)/365,0)</f>
        <v>35</v>
      </c>
      <c r="D367" s="0" t="n">
        <f aca="false">ROUND((A367-$D$2-210)/365,0)</f>
        <v>32</v>
      </c>
      <c r="E367" s="2" t="n">
        <f aca="false">E355*1.03</f>
        <v>176840.483938595</v>
      </c>
      <c r="F367" s="2" t="n">
        <f aca="false">IF(ROUND(E367*0.15/12,0)+J366&gt;10500,10500-J366,ROUND(E367*0.15/12,0))</f>
        <v>0</v>
      </c>
      <c r="G367" s="2" t="n">
        <f aca="false">IF((F367*0.5)&gt;(E367/12*0.06),E367/12*0.06*0.5,F367*0.5*0.5)</f>
        <v>0</v>
      </c>
      <c r="H367" s="2" t="n">
        <f aca="false">N366*$H$1/12</f>
        <v>36075.3673791464</v>
      </c>
      <c r="J367" s="2" t="n">
        <f aca="false">+J366+F367</f>
        <v>10500</v>
      </c>
      <c r="K367" s="2" t="n">
        <f aca="false">K366+F367</f>
        <v>310920</v>
      </c>
      <c r="L367" s="2" t="n">
        <f aca="false">+L366+G367</f>
        <v>61150.1961727665</v>
      </c>
      <c r="M367" s="2" t="n">
        <f aca="false">IF(I367=0,M366+H367,M366+I367)</f>
        <v>3271541.90912102</v>
      </c>
      <c r="N367" s="2" t="n">
        <f aca="false">IF(I367=0,N366+F367+G367+H367,N366+F367+G367+I367)</f>
        <v>3643612.10529378</v>
      </c>
    </row>
    <row r="368" customFormat="false" ht="12.75" hidden="false" customHeight="false" outlineLevel="0" collapsed="false">
      <c r="A368" s="1" t="n">
        <v>46752</v>
      </c>
      <c r="B368" s="0" t="n">
        <f aca="false">ROUND((A368-$B$2-210)/365,0)</f>
        <v>60</v>
      </c>
      <c r="C368" s="0" t="n">
        <f aca="false">ROUND((A368-$C$2-210)/365,0)</f>
        <v>35</v>
      </c>
      <c r="D368" s="0" t="n">
        <f aca="false">ROUND((A368-$D$2-210)/365,0)</f>
        <v>32</v>
      </c>
      <c r="E368" s="2" t="n">
        <f aca="false">E356*1.03</f>
        <v>176840.483938595</v>
      </c>
      <c r="F368" s="2" t="n">
        <f aca="false">IF(ROUND(E368*0.15/12,0)+J367&gt;10500,10500-J367,ROUND(E368*0.15/12,0))</f>
        <v>0</v>
      </c>
      <c r="G368" s="2" t="n">
        <f aca="false">IF((F368*0.5)&gt;(E368/12*0.06),E368/12*0.06*0.5,F368*0.5*0.5)</f>
        <v>0</v>
      </c>
      <c r="H368" s="2" t="n">
        <f aca="false">N367*$H$1/12</f>
        <v>36436.1210529378</v>
      </c>
      <c r="J368" s="2" t="n">
        <f aca="false">+J367+F368</f>
        <v>10500</v>
      </c>
      <c r="K368" s="2" t="n">
        <f aca="false">K367+F368</f>
        <v>310920</v>
      </c>
      <c r="L368" s="2" t="n">
        <f aca="false">+L367+G368</f>
        <v>61150.1961727665</v>
      </c>
      <c r="M368" s="2" t="n">
        <f aca="false">IF(I368=0,M367+H368,M367+I368)</f>
        <v>3307978.03017396</v>
      </c>
      <c r="N368" s="2" t="n">
        <f aca="false">IF(I368=0,N367+F368+G368+H368,N367+F368+G368+I368)</f>
        <v>3680048.22634672</v>
      </c>
    </row>
    <row r="369" customFormat="false" ht="12.75" hidden="false" customHeight="false" outlineLevel="0" collapsed="false">
      <c r="A369" s="1" t="n">
        <v>46783</v>
      </c>
      <c r="B369" s="0" t="n">
        <f aca="false">ROUND((A369-$B$2-210)/365,0)</f>
        <v>60</v>
      </c>
      <c r="C369" s="0" t="n">
        <f aca="false">ROUND((A369-$C$2-210)/365,0)</f>
        <v>35</v>
      </c>
      <c r="D369" s="0" t="n">
        <f aca="false">ROUND((A369-$D$2-210)/365,0)</f>
        <v>32</v>
      </c>
      <c r="E369" s="2" t="n">
        <f aca="false">E357*1.03</f>
        <v>176840.483938595</v>
      </c>
      <c r="F369" s="2" t="n">
        <f aca="false">IF(ROUND(E369*0.15/12,0)&gt;10500,10500-J368,ROUND(E369*0.15/12,0))</f>
        <v>2211</v>
      </c>
      <c r="G369" s="2" t="n">
        <f aca="false">IF((F369*0.5)&gt;(E369/12*0.06),E369/12*0.06*0.5,F369*0.5*0.5)</f>
        <v>442.101209846488</v>
      </c>
      <c r="H369" s="2" t="n">
        <f aca="false">N368*$H$1/12</f>
        <v>36800.4822634672</v>
      </c>
      <c r="J369" s="2" t="n">
        <f aca="false">+F369</f>
        <v>2211</v>
      </c>
      <c r="K369" s="2" t="n">
        <f aca="false">K368+F369</f>
        <v>313131</v>
      </c>
      <c r="L369" s="2" t="n">
        <f aca="false">+L368+G369</f>
        <v>61592.297382613</v>
      </c>
      <c r="M369" s="2" t="n">
        <f aca="false">IF(I369=0,M368+H369,M368+I369)</f>
        <v>3344778.51243742</v>
      </c>
      <c r="N369" s="2" t="n">
        <f aca="false">IF(I369=0,N368+F369+G369+H369,N368+F369+G369+I369)</f>
        <v>3719501.80982003</v>
      </c>
    </row>
    <row r="370" customFormat="false" ht="12.75" hidden="false" customHeight="false" outlineLevel="0" collapsed="false">
      <c r="A370" s="1" t="n">
        <v>46812</v>
      </c>
      <c r="B370" s="0" t="n">
        <f aca="false">ROUND((A370-$B$2-210)/365,0)</f>
        <v>60</v>
      </c>
      <c r="C370" s="0" t="n">
        <f aca="false">ROUND((A370-$C$2-210)/365,0)</f>
        <v>35</v>
      </c>
      <c r="D370" s="0" t="n">
        <f aca="false">ROUND((A370-$D$2-210)/365,0)</f>
        <v>33</v>
      </c>
      <c r="E370" s="2" t="n">
        <f aca="false">E358*1.03</f>
        <v>182145.698456753</v>
      </c>
      <c r="F370" s="2" t="n">
        <f aca="false">IF(ROUND(E370*0.15/12,0)+J369&gt;10500,10500-J369,ROUND(E370*0.15/12,0))</f>
        <v>2277</v>
      </c>
      <c r="G370" s="2" t="n">
        <f aca="false">IF((F370*0.5)&gt;(E370/12*0.06),E370/12*0.06*0.5,F370*0.5*0.5)</f>
        <v>455.364246141882</v>
      </c>
      <c r="H370" s="2" t="n">
        <f aca="false">N369*$H$1/12</f>
        <v>37195.0180982003</v>
      </c>
      <c r="J370" s="2" t="n">
        <f aca="false">+J369+F370</f>
        <v>4488</v>
      </c>
      <c r="K370" s="2" t="n">
        <f aca="false">K369+F370</f>
        <v>315408</v>
      </c>
      <c r="L370" s="2" t="n">
        <f aca="false">+L369+G370</f>
        <v>62047.6616287549</v>
      </c>
      <c r="M370" s="2" t="n">
        <f aca="false">IF(I370=0,M369+H370,M369+I370)</f>
        <v>3381973.53053562</v>
      </c>
      <c r="N370" s="2" t="n">
        <f aca="false">IF(I370=0,N369+F370+G370+H370,N369+F370+G370+I370)</f>
        <v>3759429.19216438</v>
      </c>
    </row>
    <row r="371" customFormat="false" ht="12.75" hidden="false" customHeight="false" outlineLevel="0" collapsed="false">
      <c r="A371" s="1" t="n">
        <v>46843</v>
      </c>
      <c r="B371" s="0" t="n">
        <f aca="false">ROUND((A371-$B$2-210)/365,0)</f>
        <v>60</v>
      </c>
      <c r="C371" s="0" t="n">
        <f aca="false">ROUND((A371-$C$2-210)/365,0)</f>
        <v>35</v>
      </c>
      <c r="D371" s="0" t="n">
        <f aca="false">ROUND((A371-$D$2-210)/365,0)</f>
        <v>33</v>
      </c>
      <c r="E371" s="2" t="n">
        <f aca="false">E359*1.03</f>
        <v>182145.698456753</v>
      </c>
      <c r="F371" s="2" t="n">
        <f aca="false">IF(ROUND(E371*0.15/12,0)+J370&gt;10500,10500-J370,ROUND(E371*0.15/12,0))</f>
        <v>2277</v>
      </c>
      <c r="G371" s="2" t="n">
        <f aca="false">IF((F371*0.5)&gt;(E371/12*0.06),E371/12*0.06*0.5,F371*0.5*0.5)</f>
        <v>455.364246141882</v>
      </c>
      <c r="H371" s="2" t="n">
        <f aca="false">N370*$H$1/12</f>
        <v>37594.2919216438</v>
      </c>
      <c r="J371" s="2" t="n">
        <f aca="false">+J370+F371</f>
        <v>6765</v>
      </c>
      <c r="K371" s="2" t="n">
        <f aca="false">K370+F371</f>
        <v>317685</v>
      </c>
      <c r="L371" s="2" t="n">
        <f aca="false">+L370+G371</f>
        <v>62503.0258748968</v>
      </c>
      <c r="M371" s="2" t="n">
        <f aca="false">IF(I371=0,M370+H371,M370+I371)</f>
        <v>3419567.82245727</v>
      </c>
      <c r="N371" s="2" t="n">
        <f aca="false">IF(I371=0,N370+F371+G371+H371,N370+F371+G371+I371)</f>
        <v>3799755.84833216</v>
      </c>
    </row>
  </sheetData>
  <printOptions headings="false" gridLines="true" gridLinesSet="true" horizontalCentered="true" verticalCentered="false"/>
  <pageMargins left="0.25" right="0.25" top="0.984027777777778" bottom="0.984027777777778" header="0.5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&amp;CDarron's 401(k)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55" activePane="bottomLeft" state="frozen"/>
      <selection pane="topLeft" activeCell="A1" activeCellId="0" sqref="A1"/>
      <selection pane="bottomLeft" activeCell="H384" activeCellId="0" sqref="H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3" min="2" style="0" width="6.56"/>
    <col collapsed="false" customWidth="true" hidden="false" outlineLevel="0" max="4" min="4" style="0" width="6.85"/>
    <col collapsed="false" customWidth="true" hidden="false" outlineLevel="0" max="5" min="5" style="2" width="9.41"/>
    <col collapsed="false" customWidth="true" hidden="false" outlineLevel="0" max="7" min="6" style="2" width="9.14"/>
    <col collapsed="false" customWidth="true" hidden="false" outlineLevel="0" max="12" min="8" style="2" width="11.56"/>
    <col collapsed="false" customWidth="true" hidden="false" outlineLevel="0" max="14" min="13" style="2" width="13.99"/>
    <col collapsed="false" customWidth="true" hidden="false" outlineLevel="0" max="15" min="15" style="0" width="2.84"/>
  </cols>
  <sheetData>
    <row r="1" customFormat="false" ht="12.75" hidden="false" customHeight="false" outlineLevel="0" collapsed="false">
      <c r="A1" s="3"/>
      <c r="B1" s="4"/>
      <c r="C1" s="4"/>
      <c r="D1" s="4"/>
      <c r="E1" s="5"/>
      <c r="F1" s="5"/>
      <c r="G1" s="5"/>
      <c r="H1" s="6" t="n">
        <v>0.12</v>
      </c>
      <c r="I1" s="5"/>
      <c r="J1" s="5"/>
      <c r="K1" s="5"/>
      <c r="L1" s="5"/>
      <c r="M1" s="5"/>
      <c r="N1" s="5"/>
      <c r="O1" s="4"/>
      <c r="P1" s="7" t="s">
        <v>0</v>
      </c>
    </row>
    <row r="2" customFormat="false" ht="12.75" hidden="false" customHeight="false" outlineLevel="0" collapsed="false">
      <c r="A2" s="3"/>
      <c r="B2" s="8" t="n">
        <v>24563</v>
      </c>
      <c r="C2" s="8" t="n">
        <v>33695</v>
      </c>
      <c r="D2" s="8" t="n">
        <v>34731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2</v>
      </c>
      <c r="J2" s="5" t="s">
        <v>3</v>
      </c>
      <c r="K2" s="5" t="s">
        <v>4</v>
      </c>
      <c r="L2" s="5" t="s">
        <v>4</v>
      </c>
      <c r="M2" s="5" t="s">
        <v>4</v>
      </c>
      <c r="N2" s="5"/>
      <c r="O2" s="4"/>
      <c r="P2" s="7" t="s">
        <v>5</v>
      </c>
      <c r="Q2" s="4" t="s">
        <v>6</v>
      </c>
    </row>
    <row r="3" customFormat="false" ht="12.75" hidden="false" customHeight="false" outlineLevel="0" collapsed="false">
      <c r="A3" s="3"/>
      <c r="B3" s="9" t="s">
        <v>7</v>
      </c>
      <c r="C3" s="9" t="s">
        <v>8</v>
      </c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13</v>
      </c>
      <c r="J3" s="10" t="s">
        <v>14</v>
      </c>
      <c r="K3" s="10" t="s">
        <v>14</v>
      </c>
      <c r="L3" s="10" t="s">
        <v>12</v>
      </c>
      <c r="M3" s="10" t="s">
        <v>13</v>
      </c>
      <c r="N3" s="10" t="s">
        <v>15</v>
      </c>
      <c r="O3" s="4"/>
      <c r="P3" s="11" t="s">
        <v>16</v>
      </c>
      <c r="Q3" s="9" t="s">
        <v>16</v>
      </c>
    </row>
    <row r="4" customFormat="false" ht="12.75" hidden="false" customHeight="false" outlineLevel="0" collapsed="false">
      <c r="N4" s="2" t="n">
        <v>0</v>
      </c>
    </row>
    <row r="5" customFormat="false" ht="12.75" hidden="false" customHeight="false" outlineLevel="0" collapsed="false">
      <c r="A5" s="1" t="n">
        <f aca="false">+Darron!A5</f>
        <v>35703</v>
      </c>
      <c r="B5" s="0" t="n">
        <f aca="false">+Darron!B5</f>
        <v>30</v>
      </c>
      <c r="C5" s="0" t="n">
        <f aca="false">+Darron!C5</f>
        <v>5</v>
      </c>
      <c r="D5" s="0" t="n">
        <f aca="false">+Darron!D5</f>
        <v>2</v>
      </c>
      <c r="E5" s="2" t="n">
        <f aca="false">+Darron!E5</f>
        <v>46500</v>
      </c>
      <c r="F5" s="2" t="n">
        <f aca="false">IF(ROUND(E5*0.14/12,0)&gt;Darron!F5,ROUND(E5*0.14/12,0)-Darron!F5,0)</f>
        <v>0</v>
      </c>
      <c r="G5" s="2" t="n">
        <v>0</v>
      </c>
      <c r="H5" s="2" t="n">
        <v>0</v>
      </c>
      <c r="J5" s="2" t="n">
        <f aca="false">+F5</f>
        <v>0</v>
      </c>
      <c r="K5" s="2" t="n">
        <f aca="false">K4+F5</f>
        <v>0</v>
      </c>
      <c r="L5" s="2" t="n">
        <f aca="false">+G5</f>
        <v>0</v>
      </c>
      <c r="M5" s="2" t="n">
        <f aca="false">M4+H5</f>
        <v>0</v>
      </c>
      <c r="N5" s="2" t="n">
        <f aca="false">IF(I5=0,N4+F5+G5+H5,N4+F5+G5+I5)</f>
        <v>0</v>
      </c>
    </row>
    <row r="6" customFormat="false" ht="12.75" hidden="false" customHeight="false" outlineLevel="0" collapsed="false">
      <c r="A6" s="1" t="n">
        <f aca="false">+Darron!A6</f>
        <v>35734</v>
      </c>
      <c r="B6" s="0" t="n">
        <f aca="false">+Darron!B6</f>
        <v>30</v>
      </c>
      <c r="C6" s="0" t="n">
        <f aca="false">+Darron!C6</f>
        <v>5</v>
      </c>
      <c r="D6" s="0" t="n">
        <f aca="false">+Darron!D6</f>
        <v>2</v>
      </c>
      <c r="E6" s="2" t="n">
        <f aca="false">+Darron!E6</f>
        <v>46500</v>
      </c>
      <c r="F6" s="2" t="n">
        <f aca="false">IF(ROUND(E6*0.14/12,0)&gt;Darron!F6,ROUND(E6*0.14/12,0)-Darron!F6,0)</f>
        <v>0</v>
      </c>
      <c r="G6" s="2" t="n">
        <v>0</v>
      </c>
      <c r="H6" s="2" t="n">
        <f aca="false">N5*$H$1/12</f>
        <v>0</v>
      </c>
      <c r="J6" s="2" t="n">
        <f aca="false">+J5+F6</f>
        <v>0</v>
      </c>
      <c r="K6" s="2" t="n">
        <f aca="false">K5+F6</f>
        <v>0</v>
      </c>
      <c r="L6" s="2" t="n">
        <f aca="false">+L5+G6</f>
        <v>0</v>
      </c>
      <c r="M6" s="2" t="n">
        <f aca="false">IF(I6=0,M5+H6,M5+I6)</f>
        <v>0</v>
      </c>
      <c r="N6" s="2" t="n">
        <f aca="false">IF(I6=0,N5+F6+G6+H6,N5+F6+G6+I6)</f>
        <v>0</v>
      </c>
      <c r="P6" s="12" t="e">
        <f aca="false">I6/(N5*(A6-A5)/365)</f>
        <v>#DIV/0!</v>
      </c>
      <c r="Q6" s="12" t="e">
        <f aca="false">M6/($N$5*(A6-$A$5)/365)</f>
        <v>#DIV/0!</v>
      </c>
    </row>
    <row r="7" customFormat="false" ht="12.75" hidden="false" customHeight="false" outlineLevel="0" collapsed="false">
      <c r="A7" s="1" t="n">
        <f aca="false">+Darron!A7</f>
        <v>35764</v>
      </c>
      <c r="B7" s="0" t="n">
        <f aca="false">+Darron!B7</f>
        <v>30</v>
      </c>
      <c r="C7" s="0" t="n">
        <f aca="false">+Darron!C7</f>
        <v>5</v>
      </c>
      <c r="D7" s="0" t="n">
        <f aca="false">+Darron!D7</f>
        <v>2</v>
      </c>
      <c r="E7" s="2" t="n">
        <f aca="false">+Darron!E7</f>
        <v>46500</v>
      </c>
      <c r="F7" s="2" t="n">
        <f aca="false">IF(ROUND(E7*0.14/12,0)&gt;Darron!F7,ROUND(E7*0.14/12,0)-Darron!F7,0)</f>
        <v>0</v>
      </c>
      <c r="G7" s="2" t="n">
        <v>0</v>
      </c>
      <c r="H7" s="2" t="n">
        <f aca="false">N6*$H$1/12</f>
        <v>0</v>
      </c>
      <c r="J7" s="2" t="n">
        <f aca="false">+J6+F7</f>
        <v>0</v>
      </c>
      <c r="K7" s="2" t="n">
        <f aca="false">K6+F7</f>
        <v>0</v>
      </c>
      <c r="L7" s="2" t="n">
        <f aca="false">+L6+G7</f>
        <v>0</v>
      </c>
      <c r="M7" s="2" t="n">
        <f aca="false">IF(I7=0,M6+H7,M6+I7)</f>
        <v>0</v>
      </c>
      <c r="N7" s="2" t="n">
        <f aca="false">IF(I7=0,N6+F7+G7+H7,N6+F7+G7+I7)</f>
        <v>0</v>
      </c>
      <c r="P7" s="12" t="e">
        <f aca="false">I7/(N6*(A7-A6)/365)</f>
        <v>#DIV/0!</v>
      </c>
      <c r="Q7" s="12" t="e">
        <f aca="false">M7/($N$5*(A7-$A$5)/365)</f>
        <v>#DIV/0!</v>
      </c>
    </row>
    <row r="8" customFormat="false" ht="12.75" hidden="false" customHeight="false" outlineLevel="0" collapsed="false">
      <c r="A8" s="1" t="n">
        <f aca="false">+Darron!A8</f>
        <v>35795</v>
      </c>
      <c r="B8" s="0" t="n">
        <f aca="false">+Darron!B8</f>
        <v>30</v>
      </c>
      <c r="C8" s="0" t="n">
        <f aca="false">+Darron!C8</f>
        <v>5</v>
      </c>
      <c r="D8" s="0" t="n">
        <f aca="false">+Darron!D8</f>
        <v>2</v>
      </c>
      <c r="E8" s="2" t="n">
        <f aca="false">+Darron!E8</f>
        <v>46500</v>
      </c>
      <c r="F8" s="2" t="n">
        <f aca="false">IF(ROUND(E8*0.14/12,0)&gt;Darron!F8,ROUND(E8*0.14/12,0)-Darron!F8,0)</f>
        <v>0</v>
      </c>
      <c r="G8" s="2" t="n">
        <v>0</v>
      </c>
      <c r="H8" s="2" t="n">
        <f aca="false">N7*$H$1/12</f>
        <v>0</v>
      </c>
      <c r="J8" s="2" t="n">
        <f aca="false">+J7+F8</f>
        <v>0</v>
      </c>
      <c r="K8" s="2" t="n">
        <f aca="false">K7+F8</f>
        <v>0</v>
      </c>
      <c r="L8" s="2" t="n">
        <f aca="false">+L7+G8</f>
        <v>0</v>
      </c>
      <c r="M8" s="2" t="n">
        <f aca="false">IF(I8=0,M7+H8,M7+I8)</f>
        <v>0</v>
      </c>
      <c r="N8" s="2" t="n">
        <f aca="false">IF(I8=0,N7+F8+G8+H8,N7+F8+G8+I8)</f>
        <v>0</v>
      </c>
      <c r="P8" s="12" t="e">
        <f aca="false">I8/(N7*(A8-A7)/365)</f>
        <v>#DIV/0!</v>
      </c>
      <c r="Q8" s="12" t="e">
        <f aca="false">M8/($N$5*(A8-$A$5)/365)</f>
        <v>#DIV/0!</v>
      </c>
    </row>
    <row r="9" customFormat="false" ht="12.75" hidden="false" customHeight="false" outlineLevel="0" collapsed="false">
      <c r="A9" s="1" t="n">
        <f aca="false">+Darron!A9</f>
        <v>35826</v>
      </c>
      <c r="B9" s="0" t="n">
        <f aca="false">+Darron!B9</f>
        <v>30</v>
      </c>
      <c r="C9" s="0" t="n">
        <f aca="false">+Darron!C9</f>
        <v>5</v>
      </c>
      <c r="D9" s="0" t="n">
        <f aca="false">+Darron!D9</f>
        <v>2</v>
      </c>
      <c r="E9" s="2" t="n">
        <f aca="false">+Darron!E9</f>
        <v>46500</v>
      </c>
      <c r="F9" s="2" t="n">
        <f aca="false">IF(ROUND(E9*0.14/12,0)&gt;Darron!F9,ROUND(E9*0.14/12,0)-Darron!F9,0)</f>
        <v>0</v>
      </c>
      <c r="G9" s="2" t="n">
        <v>0</v>
      </c>
      <c r="H9" s="2" t="n">
        <f aca="false">N8*$H$1/12</f>
        <v>0</v>
      </c>
      <c r="J9" s="2" t="n">
        <f aca="false">+F9</f>
        <v>0</v>
      </c>
      <c r="K9" s="2" t="n">
        <f aca="false">K8+F9</f>
        <v>0</v>
      </c>
      <c r="L9" s="2" t="n">
        <f aca="false">+L8+G9</f>
        <v>0</v>
      </c>
      <c r="M9" s="2" t="n">
        <f aca="false">IF(I9=0,M8+H9,M8+I9)</f>
        <v>0</v>
      </c>
      <c r="N9" s="2" t="n">
        <f aca="false">IF(I9=0,N8+F9+G9+H9,N8+F9+G9+I9)</f>
        <v>0</v>
      </c>
      <c r="P9" s="12" t="e">
        <f aca="false">I9/(N8*(A9-A8)/365)</f>
        <v>#DIV/0!</v>
      </c>
      <c r="Q9" s="12" t="e">
        <f aca="false">M9/($N$5*(A9-$A$5)/365)</f>
        <v>#DIV/0!</v>
      </c>
    </row>
    <row r="10" customFormat="false" ht="12.75" hidden="false" customHeight="false" outlineLevel="0" collapsed="false">
      <c r="A10" s="1" t="n">
        <f aca="false">+Darron!A10</f>
        <v>35854</v>
      </c>
      <c r="B10" s="0" t="n">
        <f aca="false">+Darron!B10</f>
        <v>30</v>
      </c>
      <c r="C10" s="0" t="n">
        <f aca="false">+Darron!C10</f>
        <v>5</v>
      </c>
      <c r="D10" s="0" t="n">
        <f aca="false">+Darron!D10</f>
        <v>3</v>
      </c>
      <c r="E10" s="2" t="n">
        <f aca="false">+Darron!E10</f>
        <v>46500</v>
      </c>
      <c r="F10" s="2" t="n">
        <f aca="false">IF(ROUND(E10*0.14/12,0)&gt;Darron!F10,ROUND(E10*0.14/12,0)-Darron!F10,0)</f>
        <v>0</v>
      </c>
      <c r="G10" s="2" t="n">
        <v>0</v>
      </c>
      <c r="H10" s="2" t="n">
        <f aca="false">N9*$H$1/12</f>
        <v>0</v>
      </c>
      <c r="J10" s="2" t="n">
        <f aca="false">+J9+F10</f>
        <v>0</v>
      </c>
      <c r="K10" s="2" t="n">
        <f aca="false">K9+F10</f>
        <v>0</v>
      </c>
      <c r="L10" s="2" t="n">
        <f aca="false">+L9+G10</f>
        <v>0</v>
      </c>
      <c r="M10" s="2" t="n">
        <f aca="false">IF(I10=0,M9+H10,M9+I10)</f>
        <v>0</v>
      </c>
      <c r="N10" s="2" t="n">
        <f aca="false">IF(I10=0,N9+F10+G10+H10,N9+F10+G10+I10)</f>
        <v>0</v>
      </c>
      <c r="P10" s="12" t="e">
        <f aca="false">I10/(N9*(A10-A9)/365)</f>
        <v>#DIV/0!</v>
      </c>
      <c r="Q10" s="12" t="e">
        <f aca="false">M10/($N$5*(A10-$A$5)/365)</f>
        <v>#DIV/0!</v>
      </c>
    </row>
    <row r="11" customFormat="false" ht="12.75" hidden="false" customHeight="false" outlineLevel="0" collapsed="false">
      <c r="A11" s="1" t="n">
        <f aca="false">+Darron!A11</f>
        <v>35885</v>
      </c>
      <c r="B11" s="0" t="n">
        <f aca="false">+Darron!B11</f>
        <v>30</v>
      </c>
      <c r="C11" s="0" t="n">
        <f aca="false">+Darron!C11</f>
        <v>5</v>
      </c>
      <c r="D11" s="0" t="n">
        <f aca="false">+Darron!D11</f>
        <v>3</v>
      </c>
      <c r="E11" s="2" t="n">
        <f aca="false">+Darron!E11</f>
        <v>50001</v>
      </c>
      <c r="F11" s="2" t="n">
        <f aca="false">IF(ROUND(E11*0.14/12,0)&gt;Darron!F11,ROUND(E11*0.14/12,0)-Darron!F11,0)</f>
        <v>0</v>
      </c>
      <c r="G11" s="2" t="n">
        <v>0</v>
      </c>
      <c r="H11" s="2" t="n">
        <f aca="false">N10*$H$1/12</f>
        <v>0</v>
      </c>
      <c r="J11" s="2" t="n">
        <f aca="false">+J10+F11</f>
        <v>0</v>
      </c>
      <c r="K11" s="2" t="n">
        <f aca="false">K10+F11</f>
        <v>0</v>
      </c>
      <c r="L11" s="2" t="n">
        <f aca="false">+L10+G11</f>
        <v>0</v>
      </c>
      <c r="M11" s="2" t="n">
        <f aca="false">IF(I11=0,M10+H11,M10+I11)</f>
        <v>0</v>
      </c>
      <c r="N11" s="2" t="n">
        <f aca="false">IF(I11=0,N10+F11+G11+H11,N10+F11+G11+I11)</f>
        <v>0</v>
      </c>
      <c r="P11" s="12" t="e">
        <f aca="false">I11/(N10*(A11-A10)/365)</f>
        <v>#DIV/0!</v>
      </c>
      <c r="Q11" s="12" t="e">
        <f aca="false">M11/($N$5*(A11-$A$5)/365)</f>
        <v>#DIV/0!</v>
      </c>
    </row>
    <row r="12" customFormat="false" ht="12.75" hidden="false" customHeight="false" outlineLevel="0" collapsed="false">
      <c r="A12" s="1" t="n">
        <f aca="false">+Darron!A12</f>
        <v>35915</v>
      </c>
      <c r="B12" s="0" t="n">
        <f aca="false">+Darron!B12</f>
        <v>31</v>
      </c>
      <c r="C12" s="0" t="n">
        <f aca="false">+Darron!C12</f>
        <v>6</v>
      </c>
      <c r="D12" s="0" t="n">
        <f aca="false">+Darron!D12</f>
        <v>3</v>
      </c>
      <c r="E12" s="2" t="n">
        <f aca="false">+Darron!E12</f>
        <v>50001</v>
      </c>
      <c r="F12" s="2" t="n">
        <f aca="false">IF(ROUND(E12*0.14/12,0)&gt;Darron!F12,ROUND(E12*0.14/12,0)-Darron!F12,0)</f>
        <v>0</v>
      </c>
      <c r="G12" s="2" t="n">
        <v>0</v>
      </c>
      <c r="H12" s="2" t="n">
        <f aca="false">N11*$H$1/12</f>
        <v>0</v>
      </c>
      <c r="J12" s="2" t="n">
        <f aca="false">+J11+F12</f>
        <v>0</v>
      </c>
      <c r="K12" s="2" t="n">
        <f aca="false">K11+F12</f>
        <v>0</v>
      </c>
      <c r="L12" s="2" t="n">
        <f aca="false">+L11+G12</f>
        <v>0</v>
      </c>
      <c r="M12" s="2" t="n">
        <f aca="false">IF(I12=0,M11+H12,M11+I12)</f>
        <v>0</v>
      </c>
      <c r="N12" s="2" t="n">
        <f aca="false">IF(I12=0,N11+F12+G12+H12,N11+F12+G12+I12)</f>
        <v>0</v>
      </c>
      <c r="P12" s="12" t="e">
        <f aca="false">I12/(N11*(A12-A11)/365)</f>
        <v>#DIV/0!</v>
      </c>
      <c r="Q12" s="12" t="e">
        <f aca="false">M12/($N$5*(A12-$A$5)/365)</f>
        <v>#DIV/0!</v>
      </c>
    </row>
    <row r="13" customFormat="false" ht="12.75" hidden="false" customHeight="false" outlineLevel="0" collapsed="false">
      <c r="A13" s="1" t="n">
        <f aca="false">+Darron!A13</f>
        <v>35946</v>
      </c>
      <c r="B13" s="0" t="n">
        <f aca="false">+Darron!B13</f>
        <v>31</v>
      </c>
      <c r="C13" s="0" t="n">
        <f aca="false">+Darron!C13</f>
        <v>6</v>
      </c>
      <c r="D13" s="0" t="n">
        <f aca="false">+Darron!D13</f>
        <v>3</v>
      </c>
      <c r="E13" s="2" t="n">
        <f aca="false">+Darron!E13</f>
        <v>50001</v>
      </c>
      <c r="F13" s="2" t="n">
        <f aca="false">IF(ROUND(E13*0.14/12,0)&gt;Darron!F13,ROUND(E13*0.14/12,0)-Darron!F13,0)</f>
        <v>0</v>
      </c>
      <c r="G13" s="2" t="n">
        <v>0</v>
      </c>
      <c r="H13" s="2" t="n">
        <f aca="false">N12*$H$1/12</f>
        <v>0</v>
      </c>
      <c r="J13" s="2" t="n">
        <f aca="false">+J12+F13</f>
        <v>0</v>
      </c>
      <c r="K13" s="2" t="n">
        <f aca="false">K12+F13</f>
        <v>0</v>
      </c>
      <c r="L13" s="2" t="n">
        <f aca="false">+L12+G13</f>
        <v>0</v>
      </c>
      <c r="M13" s="2" t="n">
        <f aca="false">IF(I13=0,M12+H13,M12+I13)</f>
        <v>0</v>
      </c>
      <c r="N13" s="2" t="n">
        <f aca="false">IF(I13=0,N12+F13+G13+H13,N12+F13+G13+I13)</f>
        <v>0</v>
      </c>
      <c r="P13" s="12" t="e">
        <f aca="false">I13/(N12*(A13-A12)/365)</f>
        <v>#DIV/0!</v>
      </c>
      <c r="Q13" s="12" t="e">
        <f aca="false">M13/($N$5*(A13-$A$5)/365)</f>
        <v>#DIV/0!</v>
      </c>
    </row>
    <row r="14" customFormat="false" ht="12.75" hidden="false" customHeight="false" outlineLevel="0" collapsed="false">
      <c r="A14" s="1" t="n">
        <f aca="false">+Darron!A14</f>
        <v>35976</v>
      </c>
      <c r="B14" s="0" t="n">
        <f aca="false">+Darron!B14</f>
        <v>31</v>
      </c>
      <c r="C14" s="0" t="n">
        <f aca="false">+Darron!C14</f>
        <v>6</v>
      </c>
      <c r="D14" s="0" t="n">
        <f aca="false">+Darron!D14</f>
        <v>3</v>
      </c>
      <c r="E14" s="2" t="n">
        <f aca="false">+Darron!E14</f>
        <v>50001</v>
      </c>
      <c r="F14" s="2" t="n">
        <f aca="false">IF(ROUND(E14*0.14/12,0)&gt;Darron!F14,ROUND(E14*0.14/12,0)-Darron!F14,0)</f>
        <v>0</v>
      </c>
      <c r="G14" s="2" t="n">
        <v>0</v>
      </c>
      <c r="H14" s="2" t="n">
        <f aca="false">N13*$H$1/12</f>
        <v>0</v>
      </c>
      <c r="J14" s="2" t="n">
        <f aca="false">+J13+F14</f>
        <v>0</v>
      </c>
      <c r="K14" s="2" t="n">
        <f aca="false">K13+F14</f>
        <v>0</v>
      </c>
      <c r="L14" s="2" t="n">
        <f aca="false">+L13+G14</f>
        <v>0</v>
      </c>
      <c r="M14" s="2" t="n">
        <f aca="false">IF(I14=0,M13+H14,M13+I14)</f>
        <v>0</v>
      </c>
      <c r="N14" s="2" t="n">
        <f aca="false">IF(I14=0,N13+F14+G14+H14,N13+F14+G14+I14)</f>
        <v>0</v>
      </c>
      <c r="P14" s="12" t="e">
        <f aca="false">I14/(N13*(A14-A13)/365)</f>
        <v>#DIV/0!</v>
      </c>
      <c r="Q14" s="12" t="e">
        <f aca="false">M14/($N$5*(A14-$A$5)/365)</f>
        <v>#DIV/0!</v>
      </c>
    </row>
    <row r="15" customFormat="false" ht="12.75" hidden="false" customHeight="false" outlineLevel="0" collapsed="false">
      <c r="A15" s="1" t="n">
        <f aca="false">+Darron!A15</f>
        <v>36007</v>
      </c>
      <c r="B15" s="0" t="n">
        <f aca="false">+Darron!B15</f>
        <v>31</v>
      </c>
      <c r="C15" s="0" t="n">
        <f aca="false">+Darron!C15</f>
        <v>6</v>
      </c>
      <c r="D15" s="0" t="n">
        <f aca="false">+Darron!D15</f>
        <v>3</v>
      </c>
      <c r="E15" s="2" t="n">
        <f aca="false">+Darron!E15</f>
        <v>50001</v>
      </c>
      <c r="F15" s="2" t="n">
        <f aca="false">IF(ROUND(E15*0.14/12,0)&gt;Darron!F15,ROUND(E15*0.14/12,0)-Darron!F15,0)</f>
        <v>0</v>
      </c>
      <c r="G15" s="2" t="n">
        <v>0</v>
      </c>
      <c r="H15" s="2" t="n">
        <f aca="false">N14*$H$1/12</f>
        <v>0</v>
      </c>
      <c r="J15" s="2" t="n">
        <f aca="false">+J14+F15</f>
        <v>0</v>
      </c>
      <c r="K15" s="2" t="n">
        <f aca="false">K14+F15</f>
        <v>0</v>
      </c>
      <c r="L15" s="2" t="n">
        <f aca="false">+L14+G15</f>
        <v>0</v>
      </c>
      <c r="M15" s="2" t="n">
        <f aca="false">IF(I15=0,M14+H15,M14+I15)</f>
        <v>0</v>
      </c>
      <c r="N15" s="2" t="n">
        <f aca="false">IF(I15=0,N14+F15+G15+H15,N14+F15+G15+I15)</f>
        <v>0</v>
      </c>
      <c r="P15" s="12" t="e">
        <f aca="false">I15/(N14*(A15-A14)/365)</f>
        <v>#DIV/0!</v>
      </c>
      <c r="Q15" s="12" t="e">
        <f aca="false">M15/($N$5*(A15-$A$5)/365)</f>
        <v>#DIV/0!</v>
      </c>
    </row>
    <row r="16" customFormat="false" ht="12.75" hidden="false" customHeight="false" outlineLevel="0" collapsed="false">
      <c r="A16" s="1" t="n">
        <f aca="false">+Darron!A16</f>
        <v>36038</v>
      </c>
      <c r="B16" s="0" t="n">
        <f aca="false">+Darron!B16</f>
        <v>31</v>
      </c>
      <c r="C16" s="0" t="n">
        <f aca="false">+Darron!C16</f>
        <v>6</v>
      </c>
      <c r="D16" s="0" t="n">
        <f aca="false">+Darron!D16</f>
        <v>3</v>
      </c>
      <c r="E16" s="2" t="n">
        <f aca="false">+Darron!E16</f>
        <v>55008</v>
      </c>
      <c r="F16" s="2" t="n">
        <f aca="false">IF(ROUND(E16*0.14/12,0)&gt;Darron!F16,ROUND(E16*0.14/12,0)-Darron!F16,0)</f>
        <v>0</v>
      </c>
      <c r="G16" s="2" t="n">
        <v>0</v>
      </c>
      <c r="H16" s="2" t="n">
        <f aca="false">N15*$H$1/12</f>
        <v>0</v>
      </c>
      <c r="J16" s="2" t="n">
        <f aca="false">+J15+F16</f>
        <v>0</v>
      </c>
      <c r="K16" s="2" t="n">
        <f aca="false">K15+F16</f>
        <v>0</v>
      </c>
      <c r="L16" s="2" t="n">
        <f aca="false">+L15+G16</f>
        <v>0</v>
      </c>
      <c r="M16" s="2" t="n">
        <f aca="false">IF(I16=0,M15+H16,M15+I16)</f>
        <v>0</v>
      </c>
      <c r="N16" s="2" t="n">
        <f aca="false">IF(I16=0,N15+F16+G16+H16,N15+F16+G16+I16)</f>
        <v>0</v>
      </c>
      <c r="P16" s="12" t="e">
        <f aca="false">I16/(N15*(A16-A15)/365)</f>
        <v>#DIV/0!</v>
      </c>
      <c r="Q16" s="12" t="e">
        <f aca="false">M16/($N$5*(A16-$A$5)/365)</f>
        <v>#DIV/0!</v>
      </c>
    </row>
    <row r="17" customFormat="false" ht="12.75" hidden="false" customHeight="false" outlineLevel="0" collapsed="false">
      <c r="A17" s="1" t="n">
        <f aca="false">+Darron!A17</f>
        <v>36068</v>
      </c>
      <c r="B17" s="0" t="n">
        <f aca="false">+Darron!B17</f>
        <v>31</v>
      </c>
      <c r="C17" s="0" t="n">
        <f aca="false">+Darron!C17</f>
        <v>6</v>
      </c>
      <c r="D17" s="0" t="n">
        <f aca="false">+Darron!D17</f>
        <v>3</v>
      </c>
      <c r="E17" s="2" t="n">
        <f aca="false">+Darron!E17</f>
        <v>55008</v>
      </c>
      <c r="F17" s="2" t="n">
        <f aca="false">IF(ROUND(E17*0.14/12,0)&gt;Darron!F17,ROUND(E17*0.14/12,0)-Darron!F17,0)</f>
        <v>0</v>
      </c>
      <c r="G17" s="2" t="n">
        <v>0</v>
      </c>
      <c r="H17" s="2" t="n">
        <f aca="false">N16*$H$1/12</f>
        <v>0</v>
      </c>
      <c r="J17" s="2" t="n">
        <f aca="false">+J16+F17</f>
        <v>0</v>
      </c>
      <c r="K17" s="2" t="n">
        <f aca="false">K16+F17</f>
        <v>0</v>
      </c>
      <c r="L17" s="2" t="n">
        <f aca="false">+L16+G17</f>
        <v>0</v>
      </c>
      <c r="M17" s="2" t="n">
        <f aca="false">IF(I17=0,M16+H17,M16+I17)</f>
        <v>0</v>
      </c>
      <c r="N17" s="2" t="n">
        <f aca="false">IF(I17=0,N16+F17+G17+H17,N16+F17+G17+I17)</f>
        <v>0</v>
      </c>
      <c r="P17" s="12" t="e">
        <f aca="false">I17/(N16*(A17-A16)/365)</f>
        <v>#DIV/0!</v>
      </c>
      <c r="Q17" s="12" t="e">
        <f aca="false">M17/($N$5*(A17-$A$5)/365)</f>
        <v>#DIV/0!</v>
      </c>
    </row>
    <row r="18" customFormat="false" ht="12.75" hidden="false" customHeight="false" outlineLevel="0" collapsed="false">
      <c r="A18" s="1" t="n">
        <f aca="false">+Darron!A18</f>
        <v>36099</v>
      </c>
      <c r="B18" s="0" t="n">
        <f aca="false">+Darron!B18</f>
        <v>31</v>
      </c>
      <c r="C18" s="0" t="n">
        <f aca="false">+Darron!C18</f>
        <v>6</v>
      </c>
      <c r="D18" s="0" t="n">
        <f aca="false">+Darron!D18</f>
        <v>3</v>
      </c>
      <c r="E18" s="2" t="n">
        <f aca="false">+Darron!E18</f>
        <v>55008</v>
      </c>
      <c r="F18" s="2" t="n">
        <f aca="false">IF(ROUND(E18*0.14/12,0)&gt;Darron!F18,ROUND(E18*0.14/12,0)-Darron!F18,0)</f>
        <v>0</v>
      </c>
      <c r="G18" s="2" t="n">
        <v>0</v>
      </c>
      <c r="H18" s="2" t="n">
        <f aca="false">N17*$H$1/12</f>
        <v>0</v>
      </c>
      <c r="J18" s="2" t="n">
        <f aca="false">+J17+F18</f>
        <v>0</v>
      </c>
      <c r="K18" s="2" t="n">
        <f aca="false">K17+F18</f>
        <v>0</v>
      </c>
      <c r="L18" s="2" t="n">
        <f aca="false">+L17+G18</f>
        <v>0</v>
      </c>
      <c r="M18" s="2" t="n">
        <f aca="false">IF(I18=0,M17+H18,M17+I18)</f>
        <v>0</v>
      </c>
      <c r="N18" s="2" t="n">
        <f aca="false">IF(I18=0,N17+F18+G18+H18,N17+F18+G18+I18)</f>
        <v>0</v>
      </c>
      <c r="P18" s="12" t="e">
        <f aca="false">I18/(N17*(A18-A17)/365)</f>
        <v>#DIV/0!</v>
      </c>
      <c r="Q18" s="12" t="e">
        <f aca="false">M18/($N$5*(A18-$A$5)/365)</f>
        <v>#DIV/0!</v>
      </c>
    </row>
    <row r="19" customFormat="false" ht="12.75" hidden="false" customHeight="false" outlineLevel="0" collapsed="false">
      <c r="A19" s="1" t="n">
        <f aca="false">+Darron!A19</f>
        <v>36129</v>
      </c>
      <c r="B19" s="0" t="n">
        <f aca="false">+Darron!B19</f>
        <v>31</v>
      </c>
      <c r="C19" s="0" t="n">
        <f aca="false">+Darron!C19</f>
        <v>6</v>
      </c>
      <c r="D19" s="0" t="n">
        <f aca="false">+Darron!D19</f>
        <v>3</v>
      </c>
      <c r="E19" s="2" t="n">
        <f aca="false">+Darron!E19</f>
        <v>55008</v>
      </c>
      <c r="F19" s="2" t="n">
        <f aca="false">IF(ROUND(E19*0.14/12,0)&gt;Darron!F19,ROUND(E19*0.14/12,0)-Darron!F19,0)</f>
        <v>0</v>
      </c>
      <c r="G19" s="2" t="n">
        <v>0</v>
      </c>
      <c r="H19" s="2" t="n">
        <f aca="false">N18*$H$1/12</f>
        <v>0</v>
      </c>
      <c r="J19" s="2" t="n">
        <f aca="false">+J18+F19</f>
        <v>0</v>
      </c>
      <c r="K19" s="2" t="n">
        <f aca="false">K18+F19</f>
        <v>0</v>
      </c>
      <c r="L19" s="2" t="n">
        <f aca="false">+L18+G19</f>
        <v>0</v>
      </c>
      <c r="M19" s="2" t="n">
        <f aca="false">IF(I19=0,M18+H19,M18+I19)</f>
        <v>0</v>
      </c>
      <c r="N19" s="2" t="n">
        <f aca="false">IF(I19=0,N18+F19+G19+H19,N18+F19+G19+I19)</f>
        <v>0</v>
      </c>
      <c r="P19" s="12" t="e">
        <f aca="false">I19/(N18*(A19-A18)/365)</f>
        <v>#DIV/0!</v>
      </c>
      <c r="Q19" s="12" t="e">
        <f aca="false">M19/($N$5*(A19-$A$5)/365)</f>
        <v>#DIV/0!</v>
      </c>
    </row>
    <row r="20" customFormat="false" ht="12.75" hidden="false" customHeight="false" outlineLevel="0" collapsed="false">
      <c r="A20" s="1" t="n">
        <f aca="false">+Darron!A20</f>
        <v>36160</v>
      </c>
      <c r="B20" s="0" t="n">
        <f aca="false">+Darron!B20</f>
        <v>31</v>
      </c>
      <c r="C20" s="0" t="n">
        <f aca="false">+Darron!C20</f>
        <v>6</v>
      </c>
      <c r="D20" s="0" t="n">
        <f aca="false">+Darron!D20</f>
        <v>3</v>
      </c>
      <c r="E20" s="2" t="n">
        <f aca="false">+Darron!E20</f>
        <v>55008</v>
      </c>
      <c r="F20" s="2" t="n">
        <f aca="false">IF(ROUND(E20*0.14/12,0)&gt;Darron!F20,ROUND(E20*0.14/12,0)-Darron!F20,0)</f>
        <v>0</v>
      </c>
      <c r="G20" s="2" t="n">
        <v>0</v>
      </c>
      <c r="H20" s="2" t="n">
        <f aca="false">N19*$H$1/12</f>
        <v>0</v>
      </c>
      <c r="J20" s="2" t="n">
        <f aca="false">+J19+F20</f>
        <v>0</v>
      </c>
      <c r="K20" s="2" t="n">
        <f aca="false">K19+F20</f>
        <v>0</v>
      </c>
      <c r="L20" s="2" t="n">
        <f aca="false">+L19+G20</f>
        <v>0</v>
      </c>
      <c r="M20" s="2" t="n">
        <f aca="false">IF(I20=0,M19+H20,M19+I20)</f>
        <v>0</v>
      </c>
      <c r="N20" s="2" t="n">
        <f aca="false">IF(I20=0,N19+F20+G20+H20,N19+F20+G20+I20)</f>
        <v>0</v>
      </c>
      <c r="P20" s="12" t="e">
        <f aca="false">I20/(N19*(A20-A19)/365)</f>
        <v>#DIV/0!</v>
      </c>
      <c r="Q20" s="12" t="e">
        <f aca="false">M20/($N$5*(A20-$A$5)/365)</f>
        <v>#DIV/0!</v>
      </c>
    </row>
    <row r="21" customFormat="false" ht="12.75" hidden="false" customHeight="false" outlineLevel="0" collapsed="false">
      <c r="A21" s="1" t="n">
        <f aca="false">+Darron!A21</f>
        <v>36191</v>
      </c>
      <c r="B21" s="0" t="n">
        <f aca="false">+Darron!B21</f>
        <v>31</v>
      </c>
      <c r="C21" s="0" t="n">
        <f aca="false">+Darron!C21</f>
        <v>6</v>
      </c>
      <c r="D21" s="0" t="n">
        <f aca="false">+Darron!D21</f>
        <v>3</v>
      </c>
      <c r="E21" s="2" t="n">
        <f aca="false">+Darron!E21</f>
        <v>55008</v>
      </c>
      <c r="F21" s="2" t="n">
        <f aca="false">IF(ROUND(E21*0.14/12,0)&gt;Darron!F21,ROUND(E21*0.14/12,0)-Darron!F21,0)</f>
        <v>0</v>
      </c>
      <c r="G21" s="2" t="n">
        <v>0</v>
      </c>
      <c r="H21" s="2" t="n">
        <f aca="false">N20*$H$1/12</f>
        <v>0</v>
      </c>
      <c r="J21" s="2" t="n">
        <f aca="false">+F21</f>
        <v>0</v>
      </c>
      <c r="K21" s="2" t="n">
        <f aca="false">K20+F21</f>
        <v>0</v>
      </c>
      <c r="L21" s="2" t="n">
        <f aca="false">+L20+G21</f>
        <v>0</v>
      </c>
      <c r="M21" s="2" t="n">
        <f aca="false">IF(I21=0,M20+H21,M20+I21)</f>
        <v>0</v>
      </c>
      <c r="N21" s="2" t="n">
        <f aca="false">IF(I21=0,N20+F21+G21+H21,N20+F21+G21+I21)</f>
        <v>0</v>
      </c>
      <c r="P21" s="12" t="e">
        <f aca="false">I21/(N20*(A21-A20)/365)</f>
        <v>#DIV/0!</v>
      </c>
      <c r="Q21" s="12" t="e">
        <f aca="false">M21/($N$5*(A21-$A$5)/365)</f>
        <v>#DIV/0!</v>
      </c>
    </row>
    <row r="22" customFormat="false" ht="12.75" hidden="false" customHeight="false" outlineLevel="0" collapsed="false">
      <c r="A22" s="1" t="n">
        <f aca="false">+Darron!A22</f>
        <v>36219</v>
      </c>
      <c r="B22" s="0" t="n">
        <f aca="false">+Darron!B22</f>
        <v>31</v>
      </c>
      <c r="C22" s="0" t="n">
        <f aca="false">+Darron!C22</f>
        <v>6</v>
      </c>
      <c r="D22" s="0" t="n">
        <f aca="false">+Darron!D22</f>
        <v>4</v>
      </c>
      <c r="E22" s="2" t="n">
        <f aca="false">+Darron!E22</f>
        <v>61000</v>
      </c>
      <c r="F22" s="2" t="n">
        <f aca="false">IF(ROUND(E22*0.14/12,0)&gt;Darron!F22,ROUND(E22*0.14/12,0)-Darron!F22,0)</f>
        <v>0</v>
      </c>
      <c r="G22" s="2" t="n">
        <v>0</v>
      </c>
      <c r="H22" s="2" t="n">
        <f aca="false">N21*$H$1/12</f>
        <v>0</v>
      </c>
      <c r="J22" s="2" t="n">
        <f aca="false">+J21+F22</f>
        <v>0</v>
      </c>
      <c r="K22" s="2" t="n">
        <f aca="false">K21+F22</f>
        <v>0</v>
      </c>
      <c r="L22" s="2" t="n">
        <f aca="false">+L21+G22</f>
        <v>0</v>
      </c>
      <c r="M22" s="2" t="n">
        <f aca="false">IF(I22=0,M21+H22,M21+I22)</f>
        <v>0</v>
      </c>
      <c r="N22" s="2" t="n">
        <f aca="false">IF(I22=0,N21+F22+G22+H22,N21+F22+G22+I22)</f>
        <v>0</v>
      </c>
      <c r="P22" s="12" t="e">
        <f aca="false">I22/(N21*(A22-A21)/365)</f>
        <v>#DIV/0!</v>
      </c>
      <c r="Q22" s="12" t="e">
        <f aca="false">M22/($N$5*(A22-$A$5)/365)</f>
        <v>#DIV/0!</v>
      </c>
    </row>
    <row r="23" customFormat="false" ht="12.75" hidden="false" customHeight="false" outlineLevel="0" collapsed="false">
      <c r="A23" s="1" t="n">
        <f aca="false">+Darron!A23</f>
        <v>36250</v>
      </c>
      <c r="B23" s="0" t="n">
        <f aca="false">+Darron!B23</f>
        <v>31</v>
      </c>
      <c r="C23" s="0" t="n">
        <f aca="false">+Darron!C23</f>
        <v>6</v>
      </c>
      <c r="D23" s="0" t="n">
        <f aca="false">+Darron!D23</f>
        <v>4</v>
      </c>
      <c r="E23" s="2" t="n">
        <f aca="false">+Darron!E23</f>
        <v>61000</v>
      </c>
      <c r="F23" s="2" t="n">
        <f aca="false">IF(ROUND(E23*0.14/12,0)&gt;Darron!F23,ROUND(E23*0.14/12,0)-Darron!F23,0)</f>
        <v>0</v>
      </c>
      <c r="G23" s="2" t="n">
        <v>0</v>
      </c>
      <c r="H23" s="2" t="n">
        <f aca="false">N22*$H$1/12</f>
        <v>0</v>
      </c>
      <c r="J23" s="2" t="n">
        <f aca="false">+J22+F23</f>
        <v>0</v>
      </c>
      <c r="K23" s="2" t="n">
        <f aca="false">K22+F23</f>
        <v>0</v>
      </c>
      <c r="L23" s="2" t="n">
        <f aca="false">+L22+G23</f>
        <v>0</v>
      </c>
      <c r="M23" s="2" t="n">
        <f aca="false">IF(I23=0,M22+H23,M22+I23)</f>
        <v>0</v>
      </c>
      <c r="N23" s="2" t="n">
        <f aca="false">IF(I23=0,N22+F23+G23+H23,N22+F23+G23+I23)</f>
        <v>0</v>
      </c>
      <c r="P23" s="12" t="e">
        <f aca="false">I23/(N22*(A23-A22)/365)</f>
        <v>#DIV/0!</v>
      </c>
      <c r="Q23" s="12" t="e">
        <f aca="false">M23/($N$5*(A23-$A$5)/365)</f>
        <v>#DIV/0!</v>
      </c>
    </row>
    <row r="24" customFormat="false" ht="12.75" hidden="false" customHeight="false" outlineLevel="0" collapsed="false">
      <c r="A24" s="1" t="n">
        <f aca="false">+Darron!A24</f>
        <v>36280</v>
      </c>
      <c r="B24" s="0" t="n">
        <f aca="false">+Darron!B24</f>
        <v>32</v>
      </c>
      <c r="C24" s="0" t="n">
        <f aca="false">+Darron!C24</f>
        <v>7</v>
      </c>
      <c r="D24" s="0" t="n">
        <f aca="false">+Darron!D24</f>
        <v>4</v>
      </c>
      <c r="E24" s="2" t="n">
        <f aca="false">+Darron!E24</f>
        <v>61000</v>
      </c>
      <c r="F24" s="2" t="n">
        <f aca="false">IF(ROUND(E24*0.14/12,0)&gt;Darron!F24,ROUND(E24*0.14/12,0)-Darron!F24,0)</f>
        <v>0</v>
      </c>
      <c r="G24" s="2" t="n">
        <v>0</v>
      </c>
      <c r="H24" s="2" t="n">
        <f aca="false">N23*$H$1/12</f>
        <v>0</v>
      </c>
      <c r="J24" s="2" t="n">
        <f aca="false">+J23+F24</f>
        <v>0</v>
      </c>
      <c r="K24" s="2" t="n">
        <f aca="false">K23+F24</f>
        <v>0</v>
      </c>
      <c r="L24" s="2" t="n">
        <f aca="false">+L23+G24</f>
        <v>0</v>
      </c>
      <c r="M24" s="2" t="n">
        <f aca="false">IF(I24=0,M23+H24,M23+I24)</f>
        <v>0</v>
      </c>
      <c r="N24" s="2" t="n">
        <f aca="false">IF(I24=0,N23+F24+G24+H24,N23+F24+G24+I24)</f>
        <v>0</v>
      </c>
      <c r="P24" s="12" t="e">
        <f aca="false">I24/(N23*(A24-A23)/365)</f>
        <v>#DIV/0!</v>
      </c>
      <c r="Q24" s="12" t="e">
        <f aca="false">M24/($N$5*(A24-$A$5)/365)</f>
        <v>#DIV/0!</v>
      </c>
    </row>
    <row r="25" customFormat="false" ht="12.75" hidden="false" customHeight="false" outlineLevel="0" collapsed="false">
      <c r="A25" s="1" t="n">
        <f aca="false">+Darron!A25</f>
        <v>36311</v>
      </c>
      <c r="B25" s="0" t="n">
        <f aca="false">+Darron!B25</f>
        <v>32</v>
      </c>
      <c r="C25" s="0" t="n">
        <f aca="false">+Darron!C25</f>
        <v>7</v>
      </c>
      <c r="D25" s="0" t="n">
        <f aca="false">+Darron!D25</f>
        <v>4</v>
      </c>
      <c r="E25" s="2" t="n">
        <f aca="false">+Darron!E25</f>
        <v>61000</v>
      </c>
      <c r="F25" s="2" t="n">
        <f aca="false">IF(ROUND(E25*0.14/12,0)&gt;Darron!F25,ROUND(E25*0.14/12,0)-Darron!F25,0)</f>
        <v>0</v>
      </c>
      <c r="G25" s="2" t="n">
        <v>0</v>
      </c>
      <c r="H25" s="2" t="n">
        <f aca="false">N24*$H$1/12</f>
        <v>0</v>
      </c>
      <c r="J25" s="2" t="n">
        <f aca="false">+J24+F25</f>
        <v>0</v>
      </c>
      <c r="K25" s="2" t="n">
        <f aca="false">K24+F25</f>
        <v>0</v>
      </c>
      <c r="L25" s="2" t="n">
        <f aca="false">+L24+G25</f>
        <v>0</v>
      </c>
      <c r="M25" s="2" t="n">
        <f aca="false">IF(I25=0,M24+H25,M24+I25)</f>
        <v>0</v>
      </c>
      <c r="N25" s="2" t="n">
        <f aca="false">IF(I25=0,N24+F25+G25+H25,N24+F25+G25+I25)</f>
        <v>0</v>
      </c>
      <c r="P25" s="12" t="e">
        <f aca="false">I25/(N24*(A25-A24)/365)</f>
        <v>#DIV/0!</v>
      </c>
      <c r="Q25" s="12" t="e">
        <f aca="false">M25/($N$5*(A25-$A$5)/365)</f>
        <v>#DIV/0!</v>
      </c>
    </row>
    <row r="26" customFormat="false" ht="12.75" hidden="false" customHeight="false" outlineLevel="0" collapsed="false">
      <c r="A26" s="1" t="n">
        <f aca="false">+Darron!A26</f>
        <v>36341</v>
      </c>
      <c r="B26" s="0" t="n">
        <f aca="false">+Darron!B26</f>
        <v>32</v>
      </c>
      <c r="C26" s="0" t="n">
        <f aca="false">+Darron!C26</f>
        <v>7</v>
      </c>
      <c r="D26" s="0" t="n">
        <f aca="false">+Darron!D26</f>
        <v>4</v>
      </c>
      <c r="E26" s="2" t="n">
        <f aca="false">+Darron!E26</f>
        <v>61000</v>
      </c>
      <c r="F26" s="2" t="n">
        <f aca="false">IF(ROUND(E26*0.14/12,0)&gt;Darron!F26,ROUND(E26*0.14/12,0)-Darron!F26,0)</f>
        <v>0</v>
      </c>
      <c r="G26" s="2" t="n">
        <v>0</v>
      </c>
      <c r="H26" s="2" t="n">
        <f aca="false">N25*$H$1/12</f>
        <v>0</v>
      </c>
      <c r="J26" s="2" t="n">
        <f aca="false">+J25+F26</f>
        <v>0</v>
      </c>
      <c r="K26" s="2" t="n">
        <f aca="false">K25+F26</f>
        <v>0</v>
      </c>
      <c r="L26" s="2" t="n">
        <f aca="false">+L25+G26</f>
        <v>0</v>
      </c>
      <c r="M26" s="2" t="n">
        <f aca="false">IF(I26=0,M25+H26,M25+I26)</f>
        <v>0</v>
      </c>
      <c r="N26" s="2" t="n">
        <f aca="false">IF(I26=0,N25+F26+G26+H26,N25+F26+G26+I26)</f>
        <v>0</v>
      </c>
      <c r="P26" s="12" t="e">
        <f aca="false">I26/(N25*(A26-A25)/365)</f>
        <v>#DIV/0!</v>
      </c>
      <c r="Q26" s="12" t="e">
        <f aca="false">M26/($N$5*(A26-$A$5)/365)</f>
        <v>#DIV/0!</v>
      </c>
    </row>
    <row r="27" customFormat="false" ht="12.75" hidden="false" customHeight="false" outlineLevel="0" collapsed="false">
      <c r="A27" s="1" t="n">
        <f aca="false">+Darron!A27</f>
        <v>36372</v>
      </c>
      <c r="B27" s="0" t="n">
        <f aca="false">+Darron!B27</f>
        <v>32</v>
      </c>
      <c r="C27" s="0" t="n">
        <f aca="false">+Darron!C27</f>
        <v>7</v>
      </c>
      <c r="D27" s="0" t="n">
        <f aca="false">+Darron!D27</f>
        <v>4</v>
      </c>
      <c r="E27" s="2" t="n">
        <f aca="false">+Darron!E27</f>
        <v>61000</v>
      </c>
      <c r="F27" s="2" t="n">
        <f aca="false">IF(ROUND(E27*0.14/12,0)&gt;Darron!F27,ROUND(E27*0.14/12,0)-Darron!F27,0)</f>
        <v>0</v>
      </c>
      <c r="G27" s="2" t="n">
        <v>0</v>
      </c>
      <c r="H27" s="2" t="n">
        <f aca="false">N26*$H$1/12</f>
        <v>0</v>
      </c>
      <c r="J27" s="2" t="n">
        <f aca="false">+J26+F27</f>
        <v>0</v>
      </c>
      <c r="K27" s="2" t="n">
        <f aca="false">K26+F27</f>
        <v>0</v>
      </c>
      <c r="L27" s="2" t="n">
        <f aca="false">+L26+G27</f>
        <v>0</v>
      </c>
      <c r="M27" s="2" t="n">
        <f aca="false">IF(I27=0,M26+H27,M26+I27)</f>
        <v>0</v>
      </c>
      <c r="N27" s="2" t="n">
        <f aca="false">IF(I27=0,N26+F27+G27+H27,N26+F27+G27+I27)</f>
        <v>0</v>
      </c>
      <c r="P27" s="12" t="e">
        <f aca="false">I27/(N26*(A27-A26)/365)</f>
        <v>#DIV/0!</v>
      </c>
      <c r="Q27" s="12" t="e">
        <f aca="false">M27/($N$5*(A27-$A$5)/365)</f>
        <v>#DIV/0!</v>
      </c>
    </row>
    <row r="28" customFormat="false" ht="12.75" hidden="false" customHeight="false" outlineLevel="0" collapsed="false">
      <c r="A28" s="1" t="n">
        <f aca="false">+Darron!A28</f>
        <v>36403</v>
      </c>
      <c r="B28" s="0" t="n">
        <f aca="false">+Darron!B28</f>
        <v>32</v>
      </c>
      <c r="C28" s="0" t="n">
        <f aca="false">+Darron!C28</f>
        <v>7</v>
      </c>
      <c r="D28" s="0" t="n">
        <f aca="false">+Darron!D28</f>
        <v>4</v>
      </c>
      <c r="E28" s="2" t="n">
        <f aca="false">+Darron!E28</f>
        <v>61000</v>
      </c>
      <c r="F28" s="2" t="n">
        <f aca="false">IF(ROUND(E28*0.14/12,0)&gt;Darron!F28,ROUND(E28*0.14/12,0)-Darron!F28,0)</f>
        <v>0</v>
      </c>
      <c r="G28" s="2" t="n">
        <v>0</v>
      </c>
      <c r="H28" s="2" t="n">
        <f aca="false">N27*$H$1/12</f>
        <v>0</v>
      </c>
      <c r="J28" s="2" t="n">
        <f aca="false">+J27+F28</f>
        <v>0</v>
      </c>
      <c r="K28" s="2" t="n">
        <f aca="false">K27+F28</f>
        <v>0</v>
      </c>
      <c r="L28" s="2" t="n">
        <f aca="false">+L27+G28</f>
        <v>0</v>
      </c>
      <c r="M28" s="2" t="n">
        <f aca="false">IF(I28=0,M27+H28,M27+I28)</f>
        <v>0</v>
      </c>
      <c r="N28" s="2" t="n">
        <f aca="false">IF(I28=0,N27+F28+G28+H28,N27+F28+G28+I28)</f>
        <v>0</v>
      </c>
      <c r="P28" s="12" t="e">
        <f aca="false">I28/(N27*(A28-A27)/365)</f>
        <v>#DIV/0!</v>
      </c>
      <c r="Q28" s="12" t="e">
        <f aca="false">M28/($N$5*(A28-$A$5)/365)</f>
        <v>#DIV/0!</v>
      </c>
    </row>
    <row r="29" customFormat="false" ht="12.75" hidden="false" customHeight="false" outlineLevel="0" collapsed="false">
      <c r="A29" s="1" t="n">
        <f aca="false">+Darron!A29</f>
        <v>36433</v>
      </c>
      <c r="B29" s="0" t="n">
        <f aca="false">+Darron!B29</f>
        <v>32</v>
      </c>
      <c r="C29" s="0" t="n">
        <f aca="false">+Darron!C29</f>
        <v>7</v>
      </c>
      <c r="D29" s="0" t="n">
        <f aca="false">+Darron!D29</f>
        <v>4</v>
      </c>
      <c r="E29" s="2" t="n">
        <f aca="false">+Darron!E29</f>
        <v>61000</v>
      </c>
      <c r="F29" s="2" t="n">
        <f aca="false">IF(ROUND(E29*0.14/12,0)&gt;Darron!F29,ROUND(E29*0.14/12,0)-Darron!F29,0)</f>
        <v>0</v>
      </c>
      <c r="G29" s="2" t="n">
        <v>0</v>
      </c>
      <c r="H29" s="2" t="n">
        <f aca="false">N28*$H$1/12</f>
        <v>0</v>
      </c>
      <c r="J29" s="2" t="n">
        <f aca="false">+J28+F29</f>
        <v>0</v>
      </c>
      <c r="K29" s="2" t="n">
        <f aca="false">K28+F29</f>
        <v>0</v>
      </c>
      <c r="L29" s="2" t="n">
        <f aca="false">+L28+G29</f>
        <v>0</v>
      </c>
      <c r="M29" s="2" t="n">
        <f aca="false">IF(I29=0,M28+H29,M28+I29)</f>
        <v>0</v>
      </c>
      <c r="N29" s="2" t="n">
        <f aca="false">IF(I29=0,N28+F29+G29+H29,N28+F29+G29+I29)</f>
        <v>0</v>
      </c>
      <c r="P29" s="12" t="e">
        <f aca="false">I29/(N28*(A29-A28)/365)</f>
        <v>#DIV/0!</v>
      </c>
      <c r="Q29" s="12" t="e">
        <f aca="false">M29/($N$5*(A29-$A$5)/365)</f>
        <v>#DIV/0!</v>
      </c>
    </row>
    <row r="30" customFormat="false" ht="12.75" hidden="false" customHeight="false" outlineLevel="0" collapsed="false">
      <c r="A30" s="1" t="n">
        <f aca="false">+Darron!A30</f>
        <v>36464</v>
      </c>
      <c r="B30" s="0" t="n">
        <f aca="false">+Darron!B30</f>
        <v>32</v>
      </c>
      <c r="C30" s="0" t="n">
        <f aca="false">+Darron!C30</f>
        <v>7</v>
      </c>
      <c r="D30" s="0" t="n">
        <f aca="false">+Darron!D30</f>
        <v>4</v>
      </c>
      <c r="E30" s="2" t="n">
        <f aca="false">+Darron!E30</f>
        <v>61000</v>
      </c>
      <c r="F30" s="2" t="n">
        <f aca="false">IF(ROUND(E30*0.14/12,0)&gt;Darron!F30,ROUND(E30*0.14/12,0)-Darron!F30,0)</f>
        <v>0</v>
      </c>
      <c r="G30" s="2" t="n">
        <v>0</v>
      </c>
      <c r="H30" s="2" t="n">
        <f aca="false">N29*$H$1/12</f>
        <v>0</v>
      </c>
      <c r="J30" s="2" t="n">
        <f aca="false">+J29+F30</f>
        <v>0</v>
      </c>
      <c r="K30" s="2" t="n">
        <f aca="false">K29+F30</f>
        <v>0</v>
      </c>
      <c r="L30" s="2" t="n">
        <f aca="false">+L29+G30</f>
        <v>0</v>
      </c>
      <c r="M30" s="2" t="n">
        <f aca="false">IF(I30=0,M29+H30,M29+I30)</f>
        <v>0</v>
      </c>
      <c r="N30" s="2" t="n">
        <f aca="false">IF(I30=0,N29+F30+G30+H30,N29+F30+G30+I30)</f>
        <v>0</v>
      </c>
      <c r="P30" s="12" t="e">
        <f aca="false">I30/(N29*(A30-A29)/365)</f>
        <v>#DIV/0!</v>
      </c>
      <c r="Q30" s="12" t="e">
        <f aca="false">M30/($N$5*(A30-$A$5)/365)</f>
        <v>#DIV/0!</v>
      </c>
    </row>
    <row r="31" customFormat="false" ht="12.75" hidden="false" customHeight="false" outlineLevel="0" collapsed="false">
      <c r="A31" s="1" t="n">
        <f aca="false">+Darron!A31</f>
        <v>36494</v>
      </c>
      <c r="B31" s="0" t="n">
        <f aca="false">+Darron!B31</f>
        <v>32</v>
      </c>
      <c r="C31" s="0" t="n">
        <f aca="false">+Darron!C31</f>
        <v>7</v>
      </c>
      <c r="D31" s="0" t="n">
        <f aca="false">+Darron!D31</f>
        <v>4</v>
      </c>
      <c r="E31" s="2" t="n">
        <f aca="false">+Darron!E31</f>
        <v>61000</v>
      </c>
      <c r="F31" s="2" t="n">
        <f aca="false">IF(ROUND(E31*0.14/12,0)&gt;Darron!F31,ROUND(E31*0.14/12,0)-Darron!F31,0)</f>
        <v>0</v>
      </c>
      <c r="G31" s="2" t="n">
        <v>0</v>
      </c>
      <c r="H31" s="2" t="n">
        <f aca="false">N30*$H$1/12</f>
        <v>0</v>
      </c>
      <c r="J31" s="2" t="n">
        <f aca="false">+J30+F31</f>
        <v>0</v>
      </c>
      <c r="K31" s="2" t="n">
        <f aca="false">K30+F31</f>
        <v>0</v>
      </c>
      <c r="L31" s="2" t="n">
        <f aca="false">+L30+G31</f>
        <v>0</v>
      </c>
      <c r="M31" s="2" t="n">
        <f aca="false">IF(I31=0,M30+H31,M30+I31)</f>
        <v>0</v>
      </c>
      <c r="N31" s="2" t="n">
        <f aca="false">IF(I31=0,N30+F31+G31+H31,N30+F31+G31+I31)</f>
        <v>0</v>
      </c>
      <c r="P31" s="12" t="e">
        <f aca="false">I31/(N30*(A31-A30)/365)</f>
        <v>#DIV/0!</v>
      </c>
      <c r="Q31" s="12" t="e">
        <f aca="false">M31/($N$5*(A31-$A$5)/365)</f>
        <v>#DIV/0!</v>
      </c>
    </row>
    <row r="32" customFormat="false" ht="12.75" hidden="false" customHeight="false" outlineLevel="0" collapsed="false">
      <c r="A32" s="1" t="n">
        <f aca="false">+Darron!A32</f>
        <v>36525</v>
      </c>
      <c r="B32" s="0" t="n">
        <f aca="false">+Darron!B32</f>
        <v>32</v>
      </c>
      <c r="C32" s="0" t="n">
        <f aca="false">+Darron!C32</f>
        <v>7</v>
      </c>
      <c r="D32" s="0" t="n">
        <f aca="false">+Darron!D32</f>
        <v>4</v>
      </c>
      <c r="E32" s="2" t="n">
        <f aca="false">+Darron!E32</f>
        <v>61000</v>
      </c>
      <c r="F32" s="2" t="n">
        <f aca="false">IF(ROUND(E32*0.14/12,0)&gt;Darron!F32,ROUND(E32*0.14/12,0)-Darron!F32,0)</f>
        <v>0</v>
      </c>
      <c r="G32" s="2" t="n">
        <v>0</v>
      </c>
      <c r="H32" s="2" t="n">
        <f aca="false">N31*$H$1/12</f>
        <v>0</v>
      </c>
      <c r="J32" s="2" t="n">
        <f aca="false">+J31+F32</f>
        <v>0</v>
      </c>
      <c r="K32" s="2" t="n">
        <f aca="false">K31+F32</f>
        <v>0</v>
      </c>
      <c r="L32" s="2" t="n">
        <f aca="false">+L31+G32</f>
        <v>0</v>
      </c>
      <c r="M32" s="2" t="n">
        <f aca="false">IF(I32=0,M31+H32,M31+I32)</f>
        <v>0</v>
      </c>
      <c r="N32" s="2" t="n">
        <f aca="false">IF(I32=0,N31+F32+G32+H32,N31+F32+G32+I32)</f>
        <v>0</v>
      </c>
    </row>
    <row r="33" customFormat="false" ht="12.75" hidden="false" customHeight="false" outlineLevel="0" collapsed="false">
      <c r="A33" s="1" t="n">
        <f aca="false">+Darron!A33</f>
        <v>36556</v>
      </c>
      <c r="B33" s="0" t="n">
        <f aca="false">+Darron!B33</f>
        <v>32</v>
      </c>
      <c r="C33" s="0" t="n">
        <f aca="false">+Darron!C33</f>
        <v>7</v>
      </c>
      <c r="D33" s="0" t="n">
        <f aca="false">+Darron!D33</f>
        <v>4</v>
      </c>
      <c r="E33" s="2" t="n">
        <f aca="false">+Darron!E33</f>
        <v>61000</v>
      </c>
      <c r="F33" s="2" t="n">
        <f aca="false">IF(ROUND(E33*0.14/12,0)&gt;Darron!F33,ROUND(E33*0.14/12,0)-Darron!F33,0)</f>
        <v>0</v>
      </c>
      <c r="G33" s="2" t="n">
        <v>0</v>
      </c>
      <c r="H33" s="2" t="n">
        <f aca="false">N32*$H$1/12</f>
        <v>0</v>
      </c>
      <c r="J33" s="2" t="n">
        <f aca="false">+F33</f>
        <v>0</v>
      </c>
      <c r="K33" s="2" t="n">
        <f aca="false">K32+F33</f>
        <v>0</v>
      </c>
      <c r="L33" s="2" t="n">
        <f aca="false">+L32+G33</f>
        <v>0</v>
      </c>
      <c r="M33" s="2" t="n">
        <f aca="false">IF(I33=0,M32+H33,M32+I33)</f>
        <v>0</v>
      </c>
      <c r="N33" s="2" t="n">
        <f aca="false">IF(I33=0,N32+F33+G33+H33,N32+F33+G33+I33)</f>
        <v>0</v>
      </c>
    </row>
    <row r="34" customFormat="false" ht="12.75" hidden="false" customHeight="false" outlineLevel="0" collapsed="false">
      <c r="A34" s="1" t="n">
        <f aca="false">+Darron!A34</f>
        <v>36585</v>
      </c>
      <c r="B34" s="0" t="n">
        <f aca="false">+Darron!B34</f>
        <v>32</v>
      </c>
      <c r="C34" s="0" t="n">
        <f aca="false">+Darron!C34</f>
        <v>7</v>
      </c>
      <c r="D34" s="0" t="n">
        <f aca="false">+Darron!D34</f>
        <v>5</v>
      </c>
      <c r="E34" s="2" t="n">
        <f aca="false">+Darron!E34</f>
        <v>64000</v>
      </c>
      <c r="F34" s="2" t="n">
        <f aca="false">IF(ROUND(E34*0.14/12,0)&gt;Darron!F34,ROUND(E34*0.14/12,0)-Darron!F34,0)</f>
        <v>0</v>
      </c>
      <c r="G34" s="2" t="n">
        <v>0</v>
      </c>
      <c r="H34" s="2" t="n">
        <f aca="false">N33*$H$1/12</f>
        <v>0</v>
      </c>
      <c r="J34" s="2" t="n">
        <f aca="false">+J33+F34</f>
        <v>0</v>
      </c>
      <c r="K34" s="2" t="n">
        <f aca="false">K33+F34</f>
        <v>0</v>
      </c>
      <c r="L34" s="2" t="n">
        <f aca="false">+L33+G34</f>
        <v>0</v>
      </c>
      <c r="M34" s="2" t="n">
        <f aca="false">IF(I34=0,M33+H34,M33+I34)</f>
        <v>0</v>
      </c>
      <c r="N34" s="2" t="n">
        <f aca="false">IF(I34=0,N33+F34+G34+H34,N33+F34+G34+I34)</f>
        <v>0</v>
      </c>
    </row>
    <row r="35" customFormat="false" ht="12.75" hidden="false" customHeight="false" outlineLevel="0" collapsed="false">
      <c r="A35" s="1" t="n">
        <f aca="false">+Darron!A35</f>
        <v>36616</v>
      </c>
      <c r="B35" s="0" t="n">
        <f aca="false">+Darron!B35</f>
        <v>32</v>
      </c>
      <c r="C35" s="0" t="n">
        <f aca="false">+Darron!C35</f>
        <v>7</v>
      </c>
      <c r="D35" s="0" t="n">
        <f aca="false">+Darron!D35</f>
        <v>5</v>
      </c>
      <c r="E35" s="2" t="n">
        <f aca="false">+Darron!E35</f>
        <v>64000</v>
      </c>
      <c r="F35" s="2" t="n">
        <f aca="false">IF(ROUND(E35*0.14/12,0)&gt;Darron!F35,ROUND(E35*0.14/12,0)-Darron!F35,0)</f>
        <v>0</v>
      </c>
      <c r="G35" s="2" t="n">
        <v>0</v>
      </c>
      <c r="H35" s="2" t="n">
        <f aca="false">N34*$H$1/12</f>
        <v>0</v>
      </c>
      <c r="J35" s="2" t="n">
        <f aca="false">+J34+F35</f>
        <v>0</v>
      </c>
      <c r="K35" s="2" t="n">
        <f aca="false">K34+F35</f>
        <v>0</v>
      </c>
      <c r="L35" s="2" t="n">
        <f aca="false">+L34+G35</f>
        <v>0</v>
      </c>
      <c r="M35" s="2" t="n">
        <f aca="false">IF(I35=0,M34+H35,M34+I35)</f>
        <v>0</v>
      </c>
      <c r="N35" s="2" t="n">
        <f aca="false">IF(I35=0,N34+F35+G35+H35,N34+F35+G35+I35)</f>
        <v>0</v>
      </c>
    </row>
    <row r="36" customFormat="false" ht="12.75" hidden="false" customHeight="false" outlineLevel="0" collapsed="false">
      <c r="A36" s="1" t="n">
        <f aca="false">+Darron!A36</f>
        <v>36646</v>
      </c>
      <c r="B36" s="0" t="n">
        <f aca="false">+Darron!B36</f>
        <v>33</v>
      </c>
      <c r="C36" s="0" t="n">
        <f aca="false">+Darron!C36</f>
        <v>8</v>
      </c>
      <c r="D36" s="0" t="n">
        <f aca="false">+Darron!D36</f>
        <v>5</v>
      </c>
      <c r="E36" s="2" t="n">
        <f aca="false">+Darron!E36</f>
        <v>64000</v>
      </c>
      <c r="F36" s="2" t="n">
        <f aca="false">IF(ROUND(E36*0.14/12,0)&gt;Darron!F36,ROUND(E36*0.14/12,0)-Darron!F36,0)</f>
        <v>0</v>
      </c>
      <c r="G36" s="2" t="n">
        <v>0</v>
      </c>
      <c r="H36" s="2" t="n">
        <f aca="false">N35*$H$1/12</f>
        <v>0</v>
      </c>
      <c r="J36" s="2" t="n">
        <f aca="false">+J35+F36</f>
        <v>0</v>
      </c>
      <c r="K36" s="2" t="n">
        <f aca="false">K35+F36</f>
        <v>0</v>
      </c>
      <c r="L36" s="2" t="n">
        <f aca="false">+L35+G36</f>
        <v>0</v>
      </c>
      <c r="M36" s="2" t="n">
        <f aca="false">IF(I36=0,M35+H36,M35+I36)</f>
        <v>0</v>
      </c>
      <c r="N36" s="2" t="n">
        <f aca="false">IF(I36=0,N35+F36+G36+H36,N35+F36+G36+I36)</f>
        <v>0</v>
      </c>
    </row>
    <row r="37" customFormat="false" ht="12.75" hidden="false" customHeight="false" outlineLevel="0" collapsed="false">
      <c r="A37" s="1" t="n">
        <f aca="false">+Darron!A37</f>
        <v>36677</v>
      </c>
      <c r="B37" s="0" t="n">
        <f aca="false">+Darron!B37</f>
        <v>33</v>
      </c>
      <c r="C37" s="0" t="n">
        <f aca="false">+Darron!C37</f>
        <v>8</v>
      </c>
      <c r="D37" s="0" t="n">
        <f aca="false">+Darron!D37</f>
        <v>5</v>
      </c>
      <c r="E37" s="2" t="n">
        <f aca="false">+Darron!E37</f>
        <v>64000</v>
      </c>
      <c r="F37" s="2" t="n">
        <f aca="false">IF(ROUND(E37*0.14/12,0)&gt;Darron!F37,ROUND(E37*0.14/12,0)-Darron!F37,0)</f>
        <v>0</v>
      </c>
      <c r="G37" s="2" t="n">
        <v>0</v>
      </c>
      <c r="H37" s="2" t="n">
        <f aca="false">N36*$H$1/12</f>
        <v>0</v>
      </c>
      <c r="J37" s="2" t="n">
        <f aca="false">+J36+F37</f>
        <v>0</v>
      </c>
      <c r="K37" s="2" t="n">
        <f aca="false">K36+F37</f>
        <v>0</v>
      </c>
      <c r="L37" s="2" t="n">
        <f aca="false">+L36+G37</f>
        <v>0</v>
      </c>
      <c r="M37" s="2" t="n">
        <f aca="false">IF(I37=0,M36+H37,M36+I37)</f>
        <v>0</v>
      </c>
      <c r="N37" s="2" t="n">
        <f aca="false">IF(I37=0,N36+F37+G37+H37,N36+F37+G37+I37)</f>
        <v>0</v>
      </c>
    </row>
    <row r="38" customFormat="false" ht="12.75" hidden="false" customHeight="false" outlineLevel="0" collapsed="false">
      <c r="A38" s="1" t="n">
        <f aca="false">+Darron!A38</f>
        <v>36707</v>
      </c>
      <c r="B38" s="0" t="n">
        <f aca="false">+Darron!B38</f>
        <v>33</v>
      </c>
      <c r="C38" s="0" t="n">
        <f aca="false">+Darron!C38</f>
        <v>8</v>
      </c>
      <c r="D38" s="0" t="n">
        <f aca="false">+Darron!D38</f>
        <v>5</v>
      </c>
      <c r="E38" s="2" t="n">
        <f aca="false">+Darron!E38</f>
        <v>64000</v>
      </c>
      <c r="F38" s="2" t="n">
        <f aca="false">IF(ROUND(E38*0.14/12,0)&gt;Darron!F38,ROUND(E38*0.14/12,0)-Darron!F38,0)</f>
        <v>0</v>
      </c>
      <c r="G38" s="2" t="n">
        <v>0</v>
      </c>
      <c r="H38" s="2" t="n">
        <f aca="false">N37*$H$1/12</f>
        <v>0</v>
      </c>
      <c r="J38" s="2" t="n">
        <f aca="false">+J37+F38</f>
        <v>0</v>
      </c>
      <c r="K38" s="2" t="n">
        <f aca="false">K37+F38</f>
        <v>0</v>
      </c>
      <c r="L38" s="2" t="n">
        <f aca="false">+L37+G38</f>
        <v>0</v>
      </c>
      <c r="M38" s="2" t="n">
        <f aca="false">IF(I38=0,M37+H38,M37+I38)</f>
        <v>0</v>
      </c>
      <c r="N38" s="2" t="n">
        <f aca="false">IF(I38=0,N37+F38+G38+H38,N37+F38+G38+I38)</f>
        <v>0</v>
      </c>
    </row>
    <row r="39" customFormat="false" ht="12.75" hidden="false" customHeight="false" outlineLevel="0" collapsed="false">
      <c r="A39" s="1" t="n">
        <f aca="false">+Darron!A39</f>
        <v>36738</v>
      </c>
      <c r="B39" s="0" t="n">
        <f aca="false">+Darron!B39</f>
        <v>33</v>
      </c>
      <c r="C39" s="0" t="n">
        <f aca="false">+Darron!C39</f>
        <v>8</v>
      </c>
      <c r="D39" s="0" t="n">
        <f aca="false">+Darron!D39</f>
        <v>5</v>
      </c>
      <c r="E39" s="2" t="n">
        <f aca="false">+Darron!E39</f>
        <v>64000</v>
      </c>
      <c r="F39" s="2" t="n">
        <f aca="false">IF(ROUND(E39*0.14/12,0)&gt;Darron!F39,ROUND(E39*0.14/12,0)-Darron!F39,0)</f>
        <v>0</v>
      </c>
      <c r="G39" s="2" t="n">
        <v>0</v>
      </c>
      <c r="H39" s="2" t="n">
        <f aca="false">N38*$H$1/12</f>
        <v>0</v>
      </c>
      <c r="J39" s="2" t="n">
        <f aca="false">+J38+F39</f>
        <v>0</v>
      </c>
      <c r="K39" s="2" t="n">
        <f aca="false">K38+F39</f>
        <v>0</v>
      </c>
      <c r="L39" s="2" t="n">
        <f aca="false">+L38+G39</f>
        <v>0</v>
      </c>
      <c r="M39" s="2" t="n">
        <f aca="false">IF(I39=0,M38+H39,M38+I39)</f>
        <v>0</v>
      </c>
      <c r="N39" s="2" t="n">
        <f aca="false">IF(I39=0,N38+F39+G39+H39,N38+F39+G39+I39)</f>
        <v>0</v>
      </c>
    </row>
    <row r="40" customFormat="false" ht="12.75" hidden="false" customHeight="false" outlineLevel="0" collapsed="false">
      <c r="A40" s="1" t="n">
        <f aca="false">+Darron!A40</f>
        <v>36769</v>
      </c>
      <c r="B40" s="0" t="n">
        <f aca="false">+Darron!B40</f>
        <v>33</v>
      </c>
      <c r="C40" s="0" t="n">
        <f aca="false">+Darron!C40</f>
        <v>8</v>
      </c>
      <c r="D40" s="0" t="n">
        <f aca="false">+Darron!D40</f>
        <v>5</v>
      </c>
      <c r="E40" s="2" t="n">
        <f aca="false">+Darron!E40</f>
        <v>64000</v>
      </c>
      <c r="F40" s="2" t="n">
        <f aca="false">IF(ROUND(E40*0.14/12,0)&gt;Darron!F40,ROUND(E40*0.14/12,0)-Darron!F40,0)</f>
        <v>0</v>
      </c>
      <c r="G40" s="2" t="n">
        <v>0</v>
      </c>
      <c r="H40" s="2" t="n">
        <f aca="false">N39*$H$1/12</f>
        <v>0</v>
      </c>
      <c r="J40" s="2" t="n">
        <f aca="false">+J39+F40</f>
        <v>0</v>
      </c>
      <c r="K40" s="2" t="n">
        <f aca="false">K39+F40</f>
        <v>0</v>
      </c>
      <c r="L40" s="2" t="n">
        <f aca="false">+L39+G40</f>
        <v>0</v>
      </c>
      <c r="M40" s="2" t="n">
        <f aca="false">IF(I40=0,M39+H40,M39+I40)</f>
        <v>0</v>
      </c>
      <c r="N40" s="2" t="n">
        <f aca="false">IF(I40=0,N39+F40+G40+H40,N39+F40+G40+I40)</f>
        <v>0</v>
      </c>
    </row>
    <row r="41" customFormat="false" ht="12.75" hidden="false" customHeight="false" outlineLevel="0" collapsed="false">
      <c r="A41" s="1" t="n">
        <f aca="false">+Darron!A41</f>
        <v>36799</v>
      </c>
      <c r="B41" s="0" t="n">
        <f aca="false">+Darron!B41</f>
        <v>33</v>
      </c>
      <c r="C41" s="0" t="n">
        <f aca="false">+Darron!C41</f>
        <v>8</v>
      </c>
      <c r="D41" s="0" t="n">
        <f aca="false">+Darron!D41</f>
        <v>5</v>
      </c>
      <c r="E41" s="2" t="n">
        <f aca="false">+Darron!E41</f>
        <v>64000</v>
      </c>
      <c r="F41" s="2" t="n">
        <f aca="false">IF(ROUND(E41*0.14/12,0)&gt;Darron!F41,ROUND(E41*0.14/12,0)-Darron!F41,0)</f>
        <v>0</v>
      </c>
      <c r="G41" s="2" t="n">
        <v>0</v>
      </c>
      <c r="H41" s="2" t="n">
        <f aca="false">N40*$H$1/12</f>
        <v>0</v>
      </c>
      <c r="J41" s="2" t="n">
        <f aca="false">+J40+F41</f>
        <v>0</v>
      </c>
      <c r="K41" s="2" t="n">
        <f aca="false">K40+F41</f>
        <v>0</v>
      </c>
      <c r="L41" s="2" t="n">
        <f aca="false">+L40+G41</f>
        <v>0</v>
      </c>
      <c r="M41" s="2" t="n">
        <f aca="false">IF(I41=0,M40+H41,M40+I41)</f>
        <v>0</v>
      </c>
      <c r="N41" s="2" t="n">
        <f aca="false">IF(I41=0,N40+F41+G41+H41,N40+F41+G41+I41)</f>
        <v>0</v>
      </c>
    </row>
    <row r="42" customFormat="false" ht="12.75" hidden="false" customHeight="false" outlineLevel="0" collapsed="false">
      <c r="A42" s="1" t="n">
        <f aca="false">+Darron!A42</f>
        <v>36830</v>
      </c>
      <c r="B42" s="0" t="n">
        <f aca="false">+Darron!B42</f>
        <v>33</v>
      </c>
      <c r="C42" s="0" t="n">
        <f aca="false">+Darron!C42</f>
        <v>8</v>
      </c>
      <c r="D42" s="0" t="n">
        <f aca="false">+Darron!D42</f>
        <v>5</v>
      </c>
      <c r="E42" s="2" t="n">
        <f aca="false">+Darron!E42</f>
        <v>64000</v>
      </c>
      <c r="F42" s="2" t="n">
        <f aca="false">IF(ROUND(E42*0.14/12,0)&gt;Darron!F42,ROUND(E42*0.14/12,0)-Darron!F42,0)</f>
        <v>0</v>
      </c>
      <c r="G42" s="2" t="n">
        <v>0</v>
      </c>
      <c r="H42" s="2" t="n">
        <f aca="false">N41*$H$1/12</f>
        <v>0</v>
      </c>
      <c r="J42" s="2" t="n">
        <f aca="false">+J41+F42</f>
        <v>0</v>
      </c>
      <c r="K42" s="2" t="n">
        <f aca="false">K41+F42</f>
        <v>0</v>
      </c>
      <c r="L42" s="2" t="n">
        <f aca="false">+L41+G42</f>
        <v>0</v>
      </c>
      <c r="M42" s="2" t="n">
        <f aca="false">IF(I42=0,M41+H42,M41+I42)</f>
        <v>0</v>
      </c>
      <c r="N42" s="2" t="n">
        <f aca="false">IF(I42=0,N41+F42+G42+H42,N41+F42+G42+I42)</f>
        <v>0</v>
      </c>
    </row>
    <row r="43" customFormat="false" ht="12.75" hidden="false" customHeight="false" outlineLevel="0" collapsed="false">
      <c r="A43" s="1" t="n">
        <f aca="false">+Darron!A43</f>
        <v>36860</v>
      </c>
      <c r="B43" s="0" t="n">
        <f aca="false">+Darron!B43</f>
        <v>33</v>
      </c>
      <c r="C43" s="0" t="n">
        <f aca="false">+Darron!C43</f>
        <v>8</v>
      </c>
      <c r="D43" s="0" t="n">
        <f aca="false">+Darron!D43</f>
        <v>5</v>
      </c>
      <c r="E43" s="2" t="n">
        <f aca="false">+Darron!E43</f>
        <v>64000</v>
      </c>
      <c r="F43" s="2" t="n">
        <f aca="false">IF(ROUND(E43*0.14/12,0)&gt;Darron!F43,ROUND(E43*0.14/12,0)-Darron!F43,0)</f>
        <v>0</v>
      </c>
      <c r="G43" s="2" t="n">
        <v>0</v>
      </c>
      <c r="H43" s="2" t="n">
        <f aca="false">N42*$H$1/12</f>
        <v>0</v>
      </c>
      <c r="J43" s="2" t="n">
        <f aca="false">+J42+F43</f>
        <v>0</v>
      </c>
      <c r="K43" s="2" t="n">
        <f aca="false">K42+F43</f>
        <v>0</v>
      </c>
      <c r="L43" s="2" t="n">
        <f aca="false">+L42+G43</f>
        <v>0</v>
      </c>
      <c r="M43" s="2" t="n">
        <f aca="false">IF(I43=0,M42+H43,M42+I43)</f>
        <v>0</v>
      </c>
      <c r="N43" s="2" t="n">
        <f aca="false">IF(I43=0,N42+F43+G43+H43,N42+F43+G43+I43)</f>
        <v>0</v>
      </c>
    </row>
    <row r="44" customFormat="false" ht="12.75" hidden="false" customHeight="false" outlineLevel="0" collapsed="false">
      <c r="A44" s="1" t="n">
        <f aca="false">+Darron!A44</f>
        <v>36891</v>
      </c>
      <c r="B44" s="0" t="n">
        <f aca="false">+Darron!B44</f>
        <v>33</v>
      </c>
      <c r="C44" s="0" t="n">
        <f aca="false">+Darron!C44</f>
        <v>8</v>
      </c>
      <c r="D44" s="0" t="n">
        <f aca="false">+Darron!D44</f>
        <v>5</v>
      </c>
      <c r="E44" s="2" t="n">
        <f aca="false">+Darron!E44</f>
        <v>64000</v>
      </c>
      <c r="F44" s="2" t="n">
        <f aca="false">IF(ROUND(E44*0.14/12,0)&gt;Darron!F44,ROUND(E44*0.14/12,0)-Darron!F44,0)</f>
        <v>0</v>
      </c>
      <c r="G44" s="2" t="n">
        <v>0</v>
      </c>
      <c r="H44" s="2" t="n">
        <f aca="false">N43*$H$1/12</f>
        <v>0</v>
      </c>
      <c r="J44" s="2" t="n">
        <f aca="false">+J43+F44</f>
        <v>0</v>
      </c>
      <c r="K44" s="2" t="n">
        <f aca="false">K43+F44</f>
        <v>0</v>
      </c>
      <c r="L44" s="2" t="n">
        <f aca="false">+L43+G44</f>
        <v>0</v>
      </c>
      <c r="M44" s="2" t="n">
        <f aca="false">IF(I44=0,M43+H44,M43+I44)</f>
        <v>0</v>
      </c>
      <c r="N44" s="2" t="n">
        <f aca="false">IF(I44=0,N43+F44+G44+H44,N43+F44+G44+I44)</f>
        <v>0</v>
      </c>
    </row>
    <row r="45" customFormat="false" ht="12.75" hidden="false" customHeight="false" outlineLevel="0" collapsed="false">
      <c r="A45" s="1" t="n">
        <f aca="false">+Darron!A45</f>
        <v>36922</v>
      </c>
      <c r="B45" s="0" t="n">
        <f aca="false">+Darron!B45</f>
        <v>33</v>
      </c>
      <c r="C45" s="0" t="n">
        <f aca="false">+Darron!C45</f>
        <v>8</v>
      </c>
      <c r="D45" s="0" t="n">
        <f aca="false">+Darron!D45</f>
        <v>5</v>
      </c>
      <c r="E45" s="2" t="n">
        <f aca="false">+Darron!E45</f>
        <v>64000</v>
      </c>
      <c r="F45" s="2" t="n">
        <f aca="false">IF(ROUND(E45*0.14/12,0)&gt;Darron!F45,ROUND(E45*0.14/12,0)-Darron!F45,0)</f>
        <v>0</v>
      </c>
      <c r="G45" s="2" t="n">
        <v>0</v>
      </c>
      <c r="H45" s="2" t="n">
        <f aca="false">N44*$H$1/12</f>
        <v>0</v>
      </c>
      <c r="J45" s="2" t="n">
        <f aca="false">+F45</f>
        <v>0</v>
      </c>
      <c r="K45" s="2" t="n">
        <f aca="false">K44+F45</f>
        <v>0</v>
      </c>
      <c r="L45" s="2" t="n">
        <f aca="false">+L44+G45</f>
        <v>0</v>
      </c>
      <c r="M45" s="2" t="n">
        <f aca="false">IF(I45=0,M44+H45,M44+I45)</f>
        <v>0</v>
      </c>
      <c r="N45" s="2" t="n">
        <f aca="false">IF(I45=0,N44+F45+G45+H45,N44+F45+G45+I45)</f>
        <v>0</v>
      </c>
    </row>
    <row r="46" customFormat="false" ht="12.75" hidden="false" customHeight="false" outlineLevel="0" collapsed="false">
      <c r="A46" s="1" t="n">
        <f aca="false">+Darron!A46</f>
        <v>36950</v>
      </c>
      <c r="B46" s="0" t="n">
        <f aca="false">+Darron!B46</f>
        <v>33</v>
      </c>
      <c r="C46" s="0" t="n">
        <f aca="false">+Darron!C46</f>
        <v>8</v>
      </c>
      <c r="D46" s="0" t="n">
        <f aca="false">+Darron!D46</f>
        <v>6</v>
      </c>
      <c r="E46" s="2" t="n">
        <f aca="false">+Darron!E46</f>
        <v>74000</v>
      </c>
      <c r="F46" s="2" t="n">
        <f aca="false">IF(ROUND(E46*0.14/12,0)&gt;Darron!F46,ROUND(E46*0.14/12,0)-Darron!F46,0)</f>
        <v>0</v>
      </c>
      <c r="G46" s="2" t="n">
        <v>0</v>
      </c>
      <c r="H46" s="2" t="n">
        <f aca="false">N45*$H$1/12</f>
        <v>0</v>
      </c>
      <c r="J46" s="2" t="n">
        <f aca="false">+J45+F46</f>
        <v>0</v>
      </c>
      <c r="K46" s="2" t="n">
        <f aca="false">K45+F46</f>
        <v>0</v>
      </c>
      <c r="L46" s="2" t="n">
        <f aca="false">+L45+G46</f>
        <v>0</v>
      </c>
      <c r="M46" s="2" t="n">
        <f aca="false">IF(I46=0,M45+H46,M45+I46)</f>
        <v>0</v>
      </c>
      <c r="N46" s="2" t="n">
        <f aca="false">IF(I46=0,N45+F46+G46+H46,N45+F46+G46+I46)</f>
        <v>0</v>
      </c>
    </row>
    <row r="47" customFormat="false" ht="12.75" hidden="false" customHeight="false" outlineLevel="0" collapsed="false">
      <c r="A47" s="1" t="n">
        <f aca="false">+Darron!A47</f>
        <v>36981</v>
      </c>
      <c r="B47" s="0" t="n">
        <f aca="false">+Darron!B47</f>
        <v>33</v>
      </c>
      <c r="C47" s="0" t="n">
        <f aca="false">+Darron!C47</f>
        <v>8</v>
      </c>
      <c r="D47" s="0" t="n">
        <f aca="false">+Darron!D47</f>
        <v>6</v>
      </c>
      <c r="E47" s="2" t="n">
        <f aca="false">+Darron!E47</f>
        <v>74000</v>
      </c>
      <c r="F47" s="2" t="n">
        <f aca="false">IF(ROUND(E47*0.14/12,0)&gt;Darron!F47,ROUND(E47*0.14/12,0)-Darron!F47,0)</f>
        <v>0</v>
      </c>
      <c r="G47" s="2" t="n">
        <v>0</v>
      </c>
      <c r="H47" s="2" t="n">
        <f aca="false">N46*$H$1/12</f>
        <v>0</v>
      </c>
      <c r="J47" s="2" t="n">
        <f aca="false">+J46+F47</f>
        <v>0</v>
      </c>
      <c r="K47" s="2" t="n">
        <f aca="false">K46+F47</f>
        <v>0</v>
      </c>
      <c r="L47" s="2" t="n">
        <f aca="false">+L46+G47</f>
        <v>0</v>
      </c>
      <c r="M47" s="2" t="n">
        <f aca="false">IF(I47=0,M46+H47,M46+I47)</f>
        <v>0</v>
      </c>
      <c r="N47" s="2" t="n">
        <f aca="false">IF(I47=0,N46+F47+G47+H47,N46+F47+G47+I47)</f>
        <v>0</v>
      </c>
    </row>
    <row r="48" customFormat="false" ht="12.75" hidden="false" customHeight="false" outlineLevel="0" collapsed="false">
      <c r="A48" s="1" t="n">
        <f aca="false">+Darron!A48</f>
        <v>37011</v>
      </c>
      <c r="B48" s="0" t="n">
        <f aca="false">+Darron!B48</f>
        <v>34</v>
      </c>
      <c r="C48" s="0" t="n">
        <f aca="false">+Darron!C48</f>
        <v>9</v>
      </c>
      <c r="D48" s="0" t="n">
        <f aca="false">+Darron!D48</f>
        <v>6</v>
      </c>
      <c r="E48" s="2" t="n">
        <f aca="false">+Darron!E48</f>
        <v>74000</v>
      </c>
      <c r="F48" s="2" t="n">
        <f aca="false">IF(ROUND(E48*0.14/12,0)&gt;Darron!F48,ROUND(E48*0.14/12,0)-Darron!F48,0)</f>
        <v>0</v>
      </c>
      <c r="G48" s="2" t="n">
        <v>0</v>
      </c>
      <c r="H48" s="2" t="n">
        <f aca="false">N47*$H$1/12</f>
        <v>0</v>
      </c>
      <c r="J48" s="2" t="n">
        <f aca="false">+J47+F48</f>
        <v>0</v>
      </c>
      <c r="K48" s="2" t="n">
        <f aca="false">K47+F48</f>
        <v>0</v>
      </c>
      <c r="L48" s="2" t="n">
        <f aca="false">+L47+G48</f>
        <v>0</v>
      </c>
      <c r="M48" s="2" t="n">
        <f aca="false">IF(I48=0,M47+H48,M47+I48)</f>
        <v>0</v>
      </c>
      <c r="N48" s="2" t="n">
        <f aca="false">IF(I48=0,N47+F48+G48+H48,N47+F48+G48+I48)</f>
        <v>0</v>
      </c>
    </row>
    <row r="49" customFormat="false" ht="12.75" hidden="false" customHeight="false" outlineLevel="0" collapsed="false">
      <c r="A49" s="1" t="n">
        <f aca="false">+Darron!A49</f>
        <v>37042</v>
      </c>
      <c r="B49" s="0" t="n">
        <f aca="false">+Darron!B49</f>
        <v>34</v>
      </c>
      <c r="C49" s="0" t="n">
        <f aca="false">+Darron!C49</f>
        <v>9</v>
      </c>
      <c r="D49" s="0" t="n">
        <f aca="false">+Darron!D49</f>
        <v>6</v>
      </c>
      <c r="E49" s="2" t="n">
        <f aca="false">+Darron!E49</f>
        <v>74000</v>
      </c>
      <c r="F49" s="2" t="n">
        <f aca="false">IF(ROUND(E49*0.14/12,0)&gt;Darron!F49,ROUND(E49*0.14/12,0)-Darron!F49,0)</f>
        <v>0</v>
      </c>
      <c r="G49" s="2" t="n">
        <v>0</v>
      </c>
      <c r="H49" s="2" t="n">
        <f aca="false">N48*$H$1/12</f>
        <v>0</v>
      </c>
      <c r="J49" s="2" t="n">
        <f aca="false">+J48+F49</f>
        <v>0</v>
      </c>
      <c r="K49" s="2" t="n">
        <f aca="false">K48+F49</f>
        <v>0</v>
      </c>
      <c r="L49" s="2" t="n">
        <f aca="false">+L48+G49</f>
        <v>0</v>
      </c>
      <c r="M49" s="2" t="n">
        <f aca="false">IF(I49=0,M48+H49,M48+I49)</f>
        <v>0</v>
      </c>
      <c r="N49" s="2" t="n">
        <f aca="false">IF(I49=0,N48+F49+G49+H49,N48+F49+G49+I49)</f>
        <v>0</v>
      </c>
    </row>
    <row r="50" customFormat="false" ht="12.75" hidden="false" customHeight="false" outlineLevel="0" collapsed="false">
      <c r="A50" s="1" t="n">
        <f aca="false">+Darron!A50</f>
        <v>37072</v>
      </c>
      <c r="B50" s="0" t="n">
        <f aca="false">+Darron!B50</f>
        <v>34</v>
      </c>
      <c r="C50" s="0" t="n">
        <f aca="false">+Darron!C50</f>
        <v>9</v>
      </c>
      <c r="D50" s="0" t="n">
        <f aca="false">+Darron!D50</f>
        <v>6</v>
      </c>
      <c r="E50" s="2" t="n">
        <f aca="false">+Darron!E50</f>
        <v>74000</v>
      </c>
      <c r="F50" s="2" t="n">
        <f aca="false">IF(ROUND(E50*0.14/12,0)&gt;Darron!F50,ROUND(E50*0.14/12,0)-Darron!F50,0)</f>
        <v>0</v>
      </c>
      <c r="G50" s="2" t="n">
        <v>0</v>
      </c>
      <c r="H50" s="2" t="n">
        <f aca="false">N49*$H$1/12</f>
        <v>0</v>
      </c>
      <c r="J50" s="2" t="n">
        <f aca="false">+J49+F50</f>
        <v>0</v>
      </c>
      <c r="K50" s="2" t="n">
        <f aca="false">K49+F50</f>
        <v>0</v>
      </c>
      <c r="L50" s="2" t="n">
        <f aca="false">+L49+G50</f>
        <v>0</v>
      </c>
      <c r="M50" s="2" t="n">
        <f aca="false">IF(I50=0,M49+H50,M49+I50)</f>
        <v>0</v>
      </c>
      <c r="N50" s="2" t="n">
        <f aca="false">IF(I50=0,N49+F50+G50+H50,N49+F50+G50+I50)</f>
        <v>0</v>
      </c>
    </row>
    <row r="51" customFormat="false" ht="12.75" hidden="false" customHeight="false" outlineLevel="0" collapsed="false">
      <c r="A51" s="1" t="n">
        <f aca="false">+Darron!A51</f>
        <v>37103</v>
      </c>
      <c r="B51" s="0" t="n">
        <f aca="false">+Darron!B51</f>
        <v>34</v>
      </c>
      <c r="C51" s="0" t="n">
        <f aca="false">+Darron!C51</f>
        <v>9</v>
      </c>
      <c r="D51" s="0" t="n">
        <f aca="false">+Darron!D51</f>
        <v>6</v>
      </c>
      <c r="E51" s="2" t="n">
        <f aca="false">+Darron!E51</f>
        <v>74000</v>
      </c>
      <c r="F51" s="2" t="n">
        <f aca="false">IF(ROUND(E51*0.14/12,0)&gt;Darron!F51,ROUND(E51*0.14/12,0)-Darron!F51,0)</f>
        <v>0</v>
      </c>
      <c r="G51" s="2" t="n">
        <v>0</v>
      </c>
      <c r="H51" s="2" t="n">
        <f aca="false">N50*$H$1/12</f>
        <v>0</v>
      </c>
      <c r="J51" s="2" t="n">
        <f aca="false">+J50+F51</f>
        <v>0</v>
      </c>
      <c r="K51" s="2" t="n">
        <f aca="false">K50+F51</f>
        <v>0</v>
      </c>
      <c r="L51" s="2" t="n">
        <f aca="false">+L50+G51</f>
        <v>0</v>
      </c>
      <c r="M51" s="2" t="n">
        <f aca="false">IF(I51=0,M50+H51,M50+I51)</f>
        <v>0</v>
      </c>
      <c r="N51" s="2" t="n">
        <f aca="false">IF(I51=0,N50+F51+G51+H51,N50+F51+G51+I51)</f>
        <v>0</v>
      </c>
    </row>
    <row r="52" customFormat="false" ht="12.75" hidden="false" customHeight="false" outlineLevel="0" collapsed="false">
      <c r="A52" s="1" t="n">
        <f aca="false">+Darron!A52</f>
        <v>37134</v>
      </c>
      <c r="B52" s="0" t="n">
        <f aca="false">+Darron!B52</f>
        <v>34</v>
      </c>
      <c r="C52" s="0" t="n">
        <f aca="false">+Darron!C52</f>
        <v>9</v>
      </c>
      <c r="D52" s="0" t="n">
        <f aca="false">+Darron!D52</f>
        <v>6</v>
      </c>
      <c r="E52" s="2" t="n">
        <f aca="false">+Darron!E52</f>
        <v>82000</v>
      </c>
      <c r="F52" s="2" t="n">
        <f aca="false">IF(ROUND(E52*0.14/12,0)&gt;Darron!F52,ROUND(E52*0.14/12,0)-Darron!F52,0)</f>
        <v>0</v>
      </c>
      <c r="G52" s="2" t="n">
        <v>0</v>
      </c>
      <c r="H52" s="2" t="n">
        <f aca="false">N51*$H$1/12</f>
        <v>0</v>
      </c>
      <c r="J52" s="2" t="n">
        <f aca="false">+J51+F52</f>
        <v>0</v>
      </c>
      <c r="K52" s="2" t="n">
        <f aca="false">K51+F52</f>
        <v>0</v>
      </c>
      <c r="L52" s="2" t="n">
        <f aca="false">+L51+G52</f>
        <v>0</v>
      </c>
      <c r="M52" s="2" t="n">
        <f aca="false">IF(I52=0,M51+H52,M51+I52)</f>
        <v>0</v>
      </c>
      <c r="N52" s="2" t="n">
        <f aca="false">IF(I52=0,N51+F52+G52+H52,N51+F52+G52+I52)</f>
        <v>0</v>
      </c>
    </row>
    <row r="53" customFormat="false" ht="12.75" hidden="false" customHeight="false" outlineLevel="0" collapsed="false">
      <c r="A53" s="1" t="n">
        <f aca="false">+Darron!A53</f>
        <v>37164</v>
      </c>
      <c r="B53" s="0" t="n">
        <f aca="false">+Darron!B53</f>
        <v>34</v>
      </c>
      <c r="C53" s="0" t="n">
        <f aca="false">+Darron!C53</f>
        <v>9</v>
      </c>
      <c r="D53" s="0" t="n">
        <f aca="false">+Darron!D53</f>
        <v>6</v>
      </c>
      <c r="E53" s="2" t="n">
        <f aca="false">+Darron!E53</f>
        <v>82000</v>
      </c>
      <c r="F53" s="2" t="n">
        <f aca="false">IF(ROUND(E53*0.14/12,0)&gt;Darron!F53,ROUND(E53*0.14/12,0)-Darron!F53,0)</f>
        <v>0</v>
      </c>
      <c r="G53" s="2" t="n">
        <v>0</v>
      </c>
      <c r="H53" s="2" t="n">
        <f aca="false">N52*$H$1/12</f>
        <v>0</v>
      </c>
      <c r="J53" s="2" t="n">
        <f aca="false">+J52+F53</f>
        <v>0</v>
      </c>
      <c r="K53" s="2" t="n">
        <f aca="false">K52+F53</f>
        <v>0</v>
      </c>
      <c r="L53" s="2" t="n">
        <f aca="false">+L52+G53</f>
        <v>0</v>
      </c>
      <c r="M53" s="2" t="n">
        <f aca="false">IF(I53=0,M52+H53,M52+I53)</f>
        <v>0</v>
      </c>
      <c r="N53" s="2" t="n">
        <f aca="false">IF(I53=0,N52+F53+G53+H53,N52+F53+G53+I53)</f>
        <v>0</v>
      </c>
    </row>
    <row r="54" customFormat="false" ht="12.75" hidden="false" customHeight="false" outlineLevel="0" collapsed="false">
      <c r="A54" s="1" t="n">
        <f aca="false">+Darron!A54</f>
        <v>37195</v>
      </c>
      <c r="B54" s="0" t="n">
        <f aca="false">+Darron!B54</f>
        <v>34</v>
      </c>
      <c r="C54" s="0" t="n">
        <f aca="false">+Darron!C54</f>
        <v>9</v>
      </c>
      <c r="D54" s="0" t="n">
        <f aca="false">+Darron!D54</f>
        <v>6</v>
      </c>
      <c r="E54" s="2" t="n">
        <f aca="false">+Darron!E54</f>
        <v>82000</v>
      </c>
      <c r="F54" s="2" t="n">
        <f aca="false">IF(ROUND(E54*0.14/12,0)&gt;Darron!F54,ROUND(E54*0.14/12,0)-Darron!F54,0)</f>
        <v>0</v>
      </c>
      <c r="G54" s="2" t="n">
        <v>0</v>
      </c>
      <c r="H54" s="2" t="n">
        <f aca="false">N53*$H$1/12</f>
        <v>0</v>
      </c>
      <c r="J54" s="2" t="n">
        <f aca="false">+J53+F54</f>
        <v>0</v>
      </c>
      <c r="K54" s="2" t="n">
        <f aca="false">K53+F54</f>
        <v>0</v>
      </c>
      <c r="L54" s="2" t="n">
        <f aca="false">+L53+G54</f>
        <v>0</v>
      </c>
      <c r="M54" s="2" t="n">
        <f aca="false">IF(I54=0,M53+H54,M53+I54)</f>
        <v>0</v>
      </c>
      <c r="N54" s="2" t="n">
        <f aca="false">IF(I54=0,N53+F54+G54+H54,N53+F54+G54+I54)</f>
        <v>0</v>
      </c>
    </row>
    <row r="55" customFormat="false" ht="12.75" hidden="false" customHeight="false" outlineLevel="0" collapsed="false">
      <c r="A55" s="1" t="n">
        <f aca="false">+Darron!A55</f>
        <v>37225</v>
      </c>
      <c r="B55" s="0" t="n">
        <f aca="false">+Darron!B55</f>
        <v>34</v>
      </c>
      <c r="C55" s="0" t="n">
        <f aca="false">+Darron!C55</f>
        <v>9</v>
      </c>
      <c r="D55" s="0" t="n">
        <f aca="false">+Darron!D55</f>
        <v>6</v>
      </c>
      <c r="E55" s="2" t="n">
        <f aca="false">+Darron!E55</f>
        <v>82000</v>
      </c>
      <c r="F55" s="2" t="n">
        <f aca="false">IF(ROUND(E55*0.14/12,0)&gt;Darron!F55,ROUND(E55*0.14/12,0)-Darron!F55,0)</f>
        <v>0</v>
      </c>
      <c r="G55" s="2" t="n">
        <v>0</v>
      </c>
      <c r="H55" s="2" t="n">
        <f aca="false">N54*$H$1/12</f>
        <v>0</v>
      </c>
      <c r="J55" s="2" t="n">
        <f aca="false">+J54+F55</f>
        <v>0</v>
      </c>
      <c r="K55" s="2" t="n">
        <f aca="false">K54+F55</f>
        <v>0</v>
      </c>
      <c r="L55" s="2" t="n">
        <f aca="false">+L54+G55</f>
        <v>0</v>
      </c>
      <c r="M55" s="2" t="n">
        <f aca="false">IF(I55=0,M54+H55,M54+I55)</f>
        <v>0</v>
      </c>
      <c r="N55" s="2" t="n">
        <f aca="false">IF(I55=0,N54+F55+G55+H55,N54+F55+G55+I55)</f>
        <v>0</v>
      </c>
    </row>
    <row r="56" customFormat="false" ht="12.75" hidden="false" customHeight="false" outlineLevel="0" collapsed="false">
      <c r="A56" s="1" t="n">
        <f aca="false">+Darron!A56</f>
        <v>37256</v>
      </c>
      <c r="B56" s="0" t="n">
        <f aca="false">+Darron!B56</f>
        <v>34</v>
      </c>
      <c r="C56" s="0" t="n">
        <f aca="false">+Darron!C56</f>
        <v>9</v>
      </c>
      <c r="D56" s="0" t="n">
        <f aca="false">+Darron!D56</f>
        <v>6</v>
      </c>
      <c r="E56" s="2" t="n">
        <f aca="false">+Darron!E56</f>
        <v>82000</v>
      </c>
      <c r="F56" s="2" t="n">
        <f aca="false">IF(ROUND(E56*0.14/12,0)&gt;Darron!F56,ROUND(E56*0.14/12,0)-Darron!F56,0)</f>
        <v>907</v>
      </c>
      <c r="G56" s="2" t="n">
        <v>0</v>
      </c>
      <c r="H56" s="2" t="n">
        <f aca="false">N55*$H$1/12</f>
        <v>0</v>
      </c>
      <c r="J56" s="2" t="n">
        <f aca="false">+J55+F56</f>
        <v>907</v>
      </c>
      <c r="K56" s="2" t="n">
        <f aca="false">K55+F56</f>
        <v>907</v>
      </c>
      <c r="L56" s="2" t="n">
        <f aca="false">+L55+G56</f>
        <v>0</v>
      </c>
      <c r="M56" s="2" t="n">
        <f aca="false">IF(I56=0,M55+H56,M55+I56)</f>
        <v>0</v>
      </c>
      <c r="N56" s="2" t="n">
        <f aca="false">IF(I56=0,N55+F56+G56+H56,N55+F56+G56+I56)</f>
        <v>907</v>
      </c>
    </row>
    <row r="57" customFormat="false" ht="12.75" hidden="false" customHeight="false" outlineLevel="0" collapsed="false">
      <c r="A57" s="1" t="n">
        <f aca="false">+Darron!A57</f>
        <v>37287</v>
      </c>
      <c r="B57" s="0" t="n">
        <f aca="false">+Darron!B57</f>
        <v>34</v>
      </c>
      <c r="C57" s="0" t="n">
        <f aca="false">+Darron!C57</f>
        <v>9</v>
      </c>
      <c r="D57" s="0" t="n">
        <f aca="false">+Darron!D57</f>
        <v>6</v>
      </c>
      <c r="E57" s="2" t="n">
        <f aca="false">+Darron!E57</f>
        <v>82000</v>
      </c>
      <c r="F57" s="2" t="n">
        <f aca="false">IF(ROUND(E57*0.14/12,0)&gt;Darron!F57,ROUND(E57*0.14/12,0)-Darron!F57,0)</f>
        <v>0</v>
      </c>
      <c r="G57" s="2" t="n">
        <v>0</v>
      </c>
      <c r="H57" s="2" t="n">
        <f aca="false">N56*$H$1/12</f>
        <v>9.07</v>
      </c>
      <c r="J57" s="2" t="n">
        <f aca="false">+F57</f>
        <v>0</v>
      </c>
      <c r="K57" s="2" t="n">
        <f aca="false">K56+F57</f>
        <v>907</v>
      </c>
      <c r="L57" s="2" t="n">
        <f aca="false">+L56+G57</f>
        <v>0</v>
      </c>
      <c r="M57" s="2" t="n">
        <f aca="false">IF(I57=0,M56+H57,M56+I57)</f>
        <v>9.07</v>
      </c>
      <c r="N57" s="2" t="n">
        <f aca="false">IF(I57=0,N56+F57+G57+H57,N56+F57+G57+I57)</f>
        <v>916.07</v>
      </c>
    </row>
    <row r="58" customFormat="false" ht="12.75" hidden="false" customHeight="false" outlineLevel="0" collapsed="false">
      <c r="A58" s="1" t="n">
        <f aca="false">+Darron!A58</f>
        <v>37315</v>
      </c>
      <c r="B58" s="0" t="n">
        <f aca="false">+Darron!B58</f>
        <v>34</v>
      </c>
      <c r="C58" s="0" t="n">
        <f aca="false">+Darron!C58</f>
        <v>9</v>
      </c>
      <c r="D58" s="0" t="n">
        <f aca="false">+Darron!D58</f>
        <v>7</v>
      </c>
      <c r="E58" s="2" t="n">
        <f aca="false">+Darron!E58</f>
        <v>84460</v>
      </c>
      <c r="F58" s="2" t="n">
        <f aca="false">IF(ROUND(E58*0.14/12,0)&gt;Darron!F58,ROUND(E58*0.14/12,0)-Darron!F58,0)</f>
        <v>0</v>
      </c>
      <c r="G58" s="2" t="n">
        <v>0</v>
      </c>
      <c r="H58" s="2" t="n">
        <f aca="false">N57*$H$1/12</f>
        <v>9.1607</v>
      </c>
      <c r="J58" s="2" t="n">
        <f aca="false">+J57+F58</f>
        <v>0</v>
      </c>
      <c r="K58" s="2" t="n">
        <f aca="false">K57+F58</f>
        <v>907</v>
      </c>
      <c r="L58" s="2" t="n">
        <f aca="false">+L57+G58</f>
        <v>0</v>
      </c>
      <c r="M58" s="2" t="n">
        <f aca="false">IF(I58=0,M57+H58,M57+I58)</f>
        <v>18.2307</v>
      </c>
      <c r="N58" s="2" t="n">
        <f aca="false">IF(I58=0,N57+F58+G58+H58,N57+F58+G58+I58)</f>
        <v>925.2307</v>
      </c>
    </row>
    <row r="59" customFormat="false" ht="12.75" hidden="false" customHeight="false" outlineLevel="0" collapsed="false">
      <c r="A59" s="1" t="n">
        <f aca="false">+Darron!A59</f>
        <v>37346</v>
      </c>
      <c r="B59" s="0" t="n">
        <f aca="false">+Darron!B59</f>
        <v>34</v>
      </c>
      <c r="C59" s="0" t="n">
        <f aca="false">+Darron!C59</f>
        <v>9</v>
      </c>
      <c r="D59" s="0" t="n">
        <f aca="false">+Darron!D59</f>
        <v>7</v>
      </c>
      <c r="E59" s="2" t="n">
        <f aca="false">+Darron!E59</f>
        <v>84460</v>
      </c>
      <c r="F59" s="2" t="n">
        <f aca="false">IF(ROUND(E59*0.14/12,0)&gt;Darron!F59,ROUND(E59*0.14/12,0)-Darron!F59,0)</f>
        <v>0</v>
      </c>
      <c r="G59" s="2" t="n">
        <v>0</v>
      </c>
      <c r="H59" s="2" t="n">
        <f aca="false">N58*$H$1/12</f>
        <v>9.252307</v>
      </c>
      <c r="J59" s="2" t="n">
        <f aca="false">+J58+F59</f>
        <v>0</v>
      </c>
      <c r="K59" s="2" t="n">
        <f aca="false">K58+F59</f>
        <v>907</v>
      </c>
      <c r="L59" s="2" t="n">
        <f aca="false">+L58+G59</f>
        <v>0</v>
      </c>
      <c r="M59" s="2" t="n">
        <f aca="false">IF(I59=0,M58+H59,M58+I59)</f>
        <v>27.483007</v>
      </c>
      <c r="N59" s="2" t="n">
        <f aca="false">IF(I59=0,N58+F59+G59+H59,N58+F59+G59+I59)</f>
        <v>934.483007</v>
      </c>
    </row>
    <row r="60" customFormat="false" ht="12.75" hidden="false" customHeight="false" outlineLevel="0" collapsed="false">
      <c r="A60" s="1" t="n">
        <f aca="false">+Darron!A60</f>
        <v>37376</v>
      </c>
      <c r="B60" s="0" t="n">
        <f aca="false">+Darron!B60</f>
        <v>35</v>
      </c>
      <c r="C60" s="0" t="n">
        <f aca="false">+Darron!C60</f>
        <v>10</v>
      </c>
      <c r="D60" s="0" t="n">
        <f aca="false">+Darron!D60</f>
        <v>7</v>
      </c>
      <c r="E60" s="2" t="n">
        <f aca="false">+Darron!E60</f>
        <v>84460</v>
      </c>
      <c r="F60" s="2" t="n">
        <f aca="false">IF(ROUND(E60*0.14/12,0)&gt;Darron!F60,ROUND(E60*0.14/12,0)-Darron!F60,0)</f>
        <v>0</v>
      </c>
      <c r="G60" s="2" t="n">
        <v>0</v>
      </c>
      <c r="H60" s="2" t="n">
        <f aca="false">N59*$H$1/12</f>
        <v>9.34483007</v>
      </c>
      <c r="J60" s="2" t="n">
        <f aca="false">+J59+F60</f>
        <v>0</v>
      </c>
      <c r="K60" s="2" t="n">
        <f aca="false">K59+F60</f>
        <v>907</v>
      </c>
      <c r="L60" s="2" t="n">
        <f aca="false">+L59+G60</f>
        <v>0</v>
      </c>
      <c r="M60" s="2" t="n">
        <f aca="false">IF(I60=0,M59+H60,M59+I60)</f>
        <v>36.82783707</v>
      </c>
      <c r="N60" s="2" t="n">
        <f aca="false">IF(I60=0,N59+F60+G60+H60,N59+F60+G60+I60)</f>
        <v>943.82783707</v>
      </c>
    </row>
    <row r="61" customFormat="false" ht="12.75" hidden="false" customHeight="false" outlineLevel="0" collapsed="false">
      <c r="A61" s="1" t="n">
        <f aca="false">+Darron!A61</f>
        <v>37407</v>
      </c>
      <c r="B61" s="0" t="n">
        <f aca="false">+Darron!B61</f>
        <v>35</v>
      </c>
      <c r="C61" s="0" t="n">
        <f aca="false">+Darron!C61</f>
        <v>10</v>
      </c>
      <c r="D61" s="0" t="n">
        <f aca="false">+Darron!D61</f>
        <v>7</v>
      </c>
      <c r="E61" s="2" t="n">
        <f aca="false">+Darron!E61</f>
        <v>84460</v>
      </c>
      <c r="F61" s="2" t="n">
        <f aca="false">IF(ROUND(E61*0.14/12,0)&gt;Darron!F61,ROUND(E61*0.14/12,0)-Darron!F61,0)</f>
        <v>0</v>
      </c>
      <c r="G61" s="2" t="n">
        <v>0</v>
      </c>
      <c r="H61" s="2" t="n">
        <f aca="false">N60*$H$1/12</f>
        <v>9.4382783707</v>
      </c>
      <c r="J61" s="2" t="n">
        <f aca="false">+J60+F61</f>
        <v>0</v>
      </c>
      <c r="K61" s="2" t="n">
        <f aca="false">K60+F61</f>
        <v>907</v>
      </c>
      <c r="L61" s="2" t="n">
        <f aca="false">+L60+G61</f>
        <v>0</v>
      </c>
      <c r="M61" s="2" t="n">
        <f aca="false">IF(I61=0,M60+H61,M60+I61)</f>
        <v>46.2661154407</v>
      </c>
      <c r="N61" s="2" t="n">
        <f aca="false">IF(I61=0,N60+F61+G61+H61,N60+F61+G61+I61)</f>
        <v>953.2661154407</v>
      </c>
    </row>
    <row r="62" customFormat="false" ht="12.75" hidden="false" customHeight="false" outlineLevel="0" collapsed="false">
      <c r="A62" s="1" t="n">
        <f aca="false">+Darron!A62</f>
        <v>37437</v>
      </c>
      <c r="B62" s="0" t="n">
        <f aca="false">+Darron!B62</f>
        <v>35</v>
      </c>
      <c r="C62" s="0" t="n">
        <f aca="false">+Darron!C62</f>
        <v>10</v>
      </c>
      <c r="D62" s="0" t="n">
        <f aca="false">+Darron!D62</f>
        <v>7</v>
      </c>
      <c r="E62" s="2" t="n">
        <f aca="false">+Darron!E62</f>
        <v>84460</v>
      </c>
      <c r="F62" s="2" t="n">
        <f aca="false">IF(ROUND(E62*0.14/12,0)&gt;Darron!F62,ROUND(E62*0.14/12,0)-Darron!F62,0)</f>
        <v>0</v>
      </c>
      <c r="G62" s="2" t="n">
        <v>0</v>
      </c>
      <c r="H62" s="2" t="n">
        <f aca="false">N61*$H$1/12</f>
        <v>9.532661154407</v>
      </c>
      <c r="J62" s="2" t="n">
        <f aca="false">+J61+F62</f>
        <v>0</v>
      </c>
      <c r="K62" s="2" t="n">
        <f aca="false">K61+F62</f>
        <v>907</v>
      </c>
      <c r="L62" s="2" t="n">
        <f aca="false">+L61+G62</f>
        <v>0</v>
      </c>
      <c r="M62" s="2" t="n">
        <f aca="false">IF(I62=0,M61+H62,M61+I62)</f>
        <v>55.798776595107</v>
      </c>
      <c r="N62" s="2" t="n">
        <f aca="false">IF(I62=0,N61+F62+G62+H62,N61+F62+G62+I62)</f>
        <v>962.798776595107</v>
      </c>
    </row>
    <row r="63" customFormat="false" ht="12.75" hidden="false" customHeight="false" outlineLevel="0" collapsed="false">
      <c r="A63" s="1" t="n">
        <f aca="false">+Darron!A63</f>
        <v>37468</v>
      </c>
      <c r="B63" s="0" t="n">
        <f aca="false">+Darron!B63</f>
        <v>35</v>
      </c>
      <c r="C63" s="0" t="n">
        <f aca="false">+Darron!C63</f>
        <v>10</v>
      </c>
      <c r="D63" s="0" t="n">
        <f aca="false">+Darron!D63</f>
        <v>7</v>
      </c>
      <c r="E63" s="2" t="n">
        <f aca="false">+Darron!E63</f>
        <v>84460</v>
      </c>
      <c r="F63" s="2" t="n">
        <f aca="false">IF(ROUND(E63*0.14/12,0)&gt;Darron!F63,ROUND(E63*0.14/12,0)-Darron!F63,0)</f>
        <v>0</v>
      </c>
      <c r="G63" s="2" t="n">
        <v>0</v>
      </c>
      <c r="H63" s="2" t="n">
        <f aca="false">N62*$H$1/12</f>
        <v>9.62798776595107</v>
      </c>
      <c r="J63" s="2" t="n">
        <f aca="false">+J62+F63</f>
        <v>0</v>
      </c>
      <c r="K63" s="2" t="n">
        <f aca="false">K62+F63</f>
        <v>907</v>
      </c>
      <c r="L63" s="2" t="n">
        <f aca="false">+L62+G63</f>
        <v>0</v>
      </c>
      <c r="M63" s="2" t="n">
        <f aca="false">IF(I63=0,M62+H63,M62+I63)</f>
        <v>65.4267643610581</v>
      </c>
      <c r="N63" s="2" t="n">
        <f aca="false">IF(I63=0,N62+F63+G63+H63,N62+F63+G63+I63)</f>
        <v>972.426764361058</v>
      </c>
    </row>
    <row r="64" customFormat="false" ht="12.75" hidden="false" customHeight="false" outlineLevel="0" collapsed="false">
      <c r="A64" s="1" t="n">
        <f aca="false">+Darron!A64</f>
        <v>37499</v>
      </c>
      <c r="B64" s="0" t="n">
        <f aca="false">+Darron!B64</f>
        <v>35</v>
      </c>
      <c r="C64" s="0" t="n">
        <f aca="false">+Darron!C64</f>
        <v>10</v>
      </c>
      <c r="D64" s="0" t="n">
        <f aca="false">+Darron!D64</f>
        <v>7</v>
      </c>
      <c r="E64" s="2" t="n">
        <f aca="false">+Darron!E64</f>
        <v>84460</v>
      </c>
      <c r="F64" s="2" t="n">
        <f aca="false">IF(ROUND(E64*0.14/12,0)&gt;Darron!F64,ROUND(E64*0.14/12,0)-Darron!F64,0)</f>
        <v>0</v>
      </c>
      <c r="G64" s="2" t="n">
        <v>0</v>
      </c>
      <c r="H64" s="2" t="n">
        <f aca="false">N63*$H$1/12</f>
        <v>9.72426764361058</v>
      </c>
      <c r="J64" s="2" t="n">
        <f aca="false">+J63+F64</f>
        <v>0</v>
      </c>
      <c r="K64" s="2" t="n">
        <f aca="false">K63+F64</f>
        <v>907</v>
      </c>
      <c r="L64" s="2" t="n">
        <f aca="false">+L63+G64</f>
        <v>0</v>
      </c>
      <c r="M64" s="2" t="n">
        <f aca="false">IF(I64=0,M63+H64,M63+I64)</f>
        <v>75.1510320046687</v>
      </c>
      <c r="N64" s="2" t="n">
        <f aca="false">IF(I64=0,N63+F64+G64+H64,N63+F64+G64+I64)</f>
        <v>982.151032004669</v>
      </c>
    </row>
    <row r="65" customFormat="false" ht="12.75" hidden="false" customHeight="false" outlineLevel="0" collapsed="false">
      <c r="A65" s="1" t="n">
        <f aca="false">+Darron!A65</f>
        <v>37529</v>
      </c>
      <c r="B65" s="0" t="n">
        <f aca="false">+Darron!B65</f>
        <v>35</v>
      </c>
      <c r="C65" s="0" t="n">
        <f aca="false">+Darron!C65</f>
        <v>10</v>
      </c>
      <c r="D65" s="0" t="n">
        <f aca="false">+Darron!D65</f>
        <v>7</v>
      </c>
      <c r="E65" s="2" t="n">
        <f aca="false">+Darron!E65</f>
        <v>84460</v>
      </c>
      <c r="F65" s="2" t="n">
        <f aca="false">IF(ROUND(E65*0.14/12,0)&gt;Darron!F65,ROUND(E65*0.14/12,0)-Darron!F65,0)</f>
        <v>0</v>
      </c>
      <c r="G65" s="2" t="n">
        <v>0</v>
      </c>
      <c r="H65" s="2" t="n">
        <f aca="false">N64*$H$1/12</f>
        <v>9.82151032004669</v>
      </c>
      <c r="J65" s="2" t="n">
        <f aca="false">+J64+F65</f>
        <v>0</v>
      </c>
      <c r="K65" s="2" t="n">
        <f aca="false">K64+F65</f>
        <v>907</v>
      </c>
      <c r="L65" s="2" t="n">
        <f aca="false">+L64+G65</f>
        <v>0</v>
      </c>
      <c r="M65" s="2" t="n">
        <f aca="false">IF(I65=0,M64+H65,M64+I65)</f>
        <v>84.9725423247153</v>
      </c>
      <c r="N65" s="2" t="n">
        <f aca="false">IF(I65=0,N64+F65+G65+H65,N64+F65+G65+I65)</f>
        <v>991.972542324715</v>
      </c>
    </row>
    <row r="66" customFormat="false" ht="12.75" hidden="false" customHeight="false" outlineLevel="0" collapsed="false">
      <c r="A66" s="1" t="n">
        <f aca="false">+Darron!A66</f>
        <v>37560</v>
      </c>
      <c r="B66" s="0" t="n">
        <f aca="false">+Darron!B66</f>
        <v>35</v>
      </c>
      <c r="C66" s="0" t="n">
        <f aca="false">+Darron!C66</f>
        <v>10</v>
      </c>
      <c r="D66" s="0" t="n">
        <f aca="false">+Darron!D66</f>
        <v>7</v>
      </c>
      <c r="E66" s="2" t="n">
        <f aca="false">+Darron!E66</f>
        <v>84460</v>
      </c>
      <c r="F66" s="2" t="n">
        <f aca="false">IF(ROUND(E66*0.14/12,0)&gt;Darron!F66,ROUND(E66*0.14/12,0)-Darron!F66,0)</f>
        <v>0</v>
      </c>
      <c r="G66" s="2" t="n">
        <v>0</v>
      </c>
      <c r="H66" s="2" t="n">
        <f aca="false">N65*$H$1/12</f>
        <v>9.91972542324715</v>
      </c>
      <c r="J66" s="2" t="n">
        <f aca="false">+J65+F66</f>
        <v>0</v>
      </c>
      <c r="K66" s="2" t="n">
        <f aca="false">K65+F66</f>
        <v>907</v>
      </c>
      <c r="L66" s="2" t="n">
        <f aca="false">+L65+G66</f>
        <v>0</v>
      </c>
      <c r="M66" s="2" t="n">
        <f aca="false">IF(I66=0,M65+H66,M65+I66)</f>
        <v>94.8922677479625</v>
      </c>
      <c r="N66" s="2" t="n">
        <f aca="false">IF(I66=0,N65+F66+G66+H66,N65+F66+G66+I66)</f>
        <v>1001.89226774796</v>
      </c>
    </row>
    <row r="67" customFormat="false" ht="12.75" hidden="false" customHeight="false" outlineLevel="0" collapsed="false">
      <c r="A67" s="1" t="n">
        <f aca="false">+Darron!A67</f>
        <v>37590</v>
      </c>
      <c r="B67" s="0" t="n">
        <f aca="false">+Darron!B67</f>
        <v>35</v>
      </c>
      <c r="C67" s="0" t="n">
        <f aca="false">+Darron!C67</f>
        <v>10</v>
      </c>
      <c r="D67" s="0" t="n">
        <f aca="false">+Darron!D67</f>
        <v>7</v>
      </c>
      <c r="E67" s="2" t="n">
        <f aca="false">+Darron!E67</f>
        <v>84460</v>
      </c>
      <c r="F67" s="2" t="n">
        <f aca="false">IF(ROUND(E67*0.14/12,0)&gt;Darron!F67,ROUND(E67*0.14/12,0)-Darron!F67,0)</f>
        <v>985</v>
      </c>
      <c r="G67" s="2" t="n">
        <v>0</v>
      </c>
      <c r="H67" s="2" t="n">
        <f aca="false">N66*$H$1/12</f>
        <v>10.0189226774796</v>
      </c>
      <c r="J67" s="2" t="n">
        <f aca="false">+J66+F67</f>
        <v>985</v>
      </c>
      <c r="K67" s="2" t="n">
        <f aca="false">K66+F67</f>
        <v>1892</v>
      </c>
      <c r="L67" s="2" t="n">
        <f aca="false">+L66+G67</f>
        <v>0</v>
      </c>
      <c r="M67" s="2" t="n">
        <f aca="false">IF(I67=0,M66+H67,M66+I67)</f>
        <v>104.911190425442</v>
      </c>
      <c r="N67" s="2" t="n">
        <f aca="false">IF(I67=0,N66+F67+G67+H67,N66+F67+G67+I67)</f>
        <v>1996.91119042544</v>
      </c>
    </row>
    <row r="68" customFormat="false" ht="12.75" hidden="false" customHeight="false" outlineLevel="0" collapsed="false">
      <c r="A68" s="1" t="n">
        <f aca="false">+Darron!A68</f>
        <v>37621</v>
      </c>
      <c r="B68" s="0" t="n">
        <f aca="false">+Darron!B68</f>
        <v>35</v>
      </c>
      <c r="C68" s="0" t="n">
        <f aca="false">+Darron!C68</f>
        <v>10</v>
      </c>
      <c r="D68" s="0" t="n">
        <f aca="false">+Darron!D68</f>
        <v>7</v>
      </c>
      <c r="E68" s="2" t="n">
        <f aca="false">+Darron!E68</f>
        <v>84460</v>
      </c>
      <c r="F68" s="2" t="n">
        <f aca="false">IF(ROUND(E68*0.14/12,0)&gt;Darron!F68,ROUND(E68*0.14/12,0)-Darron!F68,0)</f>
        <v>985</v>
      </c>
      <c r="G68" s="2" t="n">
        <v>0</v>
      </c>
      <c r="H68" s="2" t="n">
        <f aca="false">N67*$H$1/12</f>
        <v>19.9691119042544</v>
      </c>
      <c r="J68" s="2" t="n">
        <f aca="false">+J67+F68</f>
        <v>1970</v>
      </c>
      <c r="K68" s="2" t="n">
        <f aca="false">K67+F68</f>
        <v>2877</v>
      </c>
      <c r="L68" s="2" t="n">
        <f aca="false">+L67+G68</f>
        <v>0</v>
      </c>
      <c r="M68" s="2" t="n">
        <f aca="false">IF(I68=0,M67+H68,M67+I68)</f>
        <v>124.880302329697</v>
      </c>
      <c r="N68" s="2" t="n">
        <f aca="false">IF(I68=0,N67+F68+G68+H68,N67+F68+G68+I68)</f>
        <v>3001.8803023297</v>
      </c>
    </row>
    <row r="69" customFormat="false" ht="12.75" hidden="false" customHeight="false" outlineLevel="0" collapsed="false">
      <c r="A69" s="1" t="n">
        <f aca="false">+Darron!A69</f>
        <v>37652</v>
      </c>
      <c r="B69" s="0" t="n">
        <f aca="false">+Darron!B69</f>
        <v>35</v>
      </c>
      <c r="C69" s="0" t="n">
        <f aca="false">+Darron!C69</f>
        <v>10</v>
      </c>
      <c r="D69" s="0" t="n">
        <f aca="false">+Darron!D69</f>
        <v>7</v>
      </c>
      <c r="E69" s="2" t="n">
        <f aca="false">+Darron!E69</f>
        <v>84460</v>
      </c>
      <c r="F69" s="2" t="n">
        <f aca="false">IF(ROUND(E69*0.14/12,0)&gt;Darron!F69,ROUND(E69*0.14/12,0)-Darron!F69,0)</f>
        <v>0</v>
      </c>
      <c r="G69" s="2" t="n">
        <v>0</v>
      </c>
      <c r="H69" s="2" t="n">
        <f aca="false">N68*$H$1/12</f>
        <v>30.018803023297</v>
      </c>
      <c r="J69" s="2" t="n">
        <f aca="false">+F69</f>
        <v>0</v>
      </c>
      <c r="K69" s="2" t="n">
        <f aca="false">K68+F69</f>
        <v>2877</v>
      </c>
      <c r="L69" s="2" t="n">
        <f aca="false">+L68+G69</f>
        <v>0</v>
      </c>
      <c r="M69" s="2" t="n">
        <f aca="false">IF(I69=0,M68+H69,M68+I69)</f>
        <v>154.899105352994</v>
      </c>
      <c r="N69" s="2" t="n">
        <f aca="false">IF(I69=0,N68+F69+G69+H69,N68+F69+G69+I69)</f>
        <v>3031.89910535299</v>
      </c>
    </row>
    <row r="70" customFormat="false" ht="12.75" hidden="false" customHeight="false" outlineLevel="0" collapsed="false">
      <c r="A70" s="1" t="n">
        <f aca="false">+Darron!A70</f>
        <v>37680</v>
      </c>
      <c r="B70" s="0" t="n">
        <f aca="false">+Darron!B70</f>
        <v>35</v>
      </c>
      <c r="C70" s="0" t="n">
        <f aca="false">+Darron!C70</f>
        <v>10</v>
      </c>
      <c r="D70" s="0" t="n">
        <f aca="false">+Darron!D70</f>
        <v>8</v>
      </c>
      <c r="E70" s="2" t="n">
        <f aca="false">+Darron!E70</f>
        <v>86993.8</v>
      </c>
      <c r="F70" s="2" t="n">
        <f aca="false">IF(ROUND(E70*0.14/12,0)&gt;Darron!F70,ROUND(E70*0.14/12,0)-Darron!F70,0)</f>
        <v>0</v>
      </c>
      <c r="G70" s="2" t="n">
        <v>0</v>
      </c>
      <c r="H70" s="2" t="n">
        <f aca="false">N69*$H$1/12</f>
        <v>30.3189910535299</v>
      </c>
      <c r="J70" s="2" t="n">
        <f aca="false">+J69+F70</f>
        <v>0</v>
      </c>
      <c r="K70" s="2" t="n">
        <f aca="false">K69+F70</f>
        <v>2877</v>
      </c>
      <c r="L70" s="2" t="n">
        <f aca="false">+L69+G70</f>
        <v>0</v>
      </c>
      <c r="M70" s="2" t="n">
        <f aca="false">IF(I70=0,M69+H70,M69+I70)</f>
        <v>185.218096406523</v>
      </c>
      <c r="N70" s="2" t="n">
        <f aca="false">IF(I70=0,N69+F70+G70+H70,N69+F70+G70+I70)</f>
        <v>3062.21809640652</v>
      </c>
    </row>
    <row r="71" customFormat="false" ht="12.75" hidden="false" customHeight="false" outlineLevel="0" collapsed="false">
      <c r="A71" s="1" t="n">
        <f aca="false">+Darron!A71</f>
        <v>37711</v>
      </c>
      <c r="B71" s="0" t="n">
        <f aca="false">+Darron!B71</f>
        <v>35</v>
      </c>
      <c r="C71" s="0" t="n">
        <f aca="false">+Darron!C71</f>
        <v>10</v>
      </c>
      <c r="D71" s="0" t="n">
        <f aca="false">+Darron!D71</f>
        <v>8</v>
      </c>
      <c r="E71" s="2" t="n">
        <f aca="false">+Darron!E71</f>
        <v>86993.8</v>
      </c>
      <c r="F71" s="2" t="n">
        <f aca="false">IF(ROUND(E71*0.14/12,0)&gt;Darron!F71,ROUND(E71*0.14/12,0)-Darron!F71,0)</f>
        <v>0</v>
      </c>
      <c r="G71" s="2" t="n">
        <v>0</v>
      </c>
      <c r="H71" s="2" t="n">
        <f aca="false">N70*$H$1/12</f>
        <v>30.6221809640652</v>
      </c>
      <c r="J71" s="2" t="n">
        <f aca="false">+J70+F71</f>
        <v>0</v>
      </c>
      <c r="K71" s="2" t="n">
        <f aca="false">K70+F71</f>
        <v>2877</v>
      </c>
      <c r="L71" s="2" t="n">
        <f aca="false">+L70+G71</f>
        <v>0</v>
      </c>
      <c r="M71" s="2" t="n">
        <f aca="false">IF(I71=0,M70+H71,M70+I71)</f>
        <v>215.840277370589</v>
      </c>
      <c r="N71" s="2" t="n">
        <f aca="false">IF(I71=0,N70+F71+G71+H71,N70+F71+G71+I71)</f>
        <v>3092.84027737059</v>
      </c>
    </row>
    <row r="72" customFormat="false" ht="12.75" hidden="false" customHeight="false" outlineLevel="0" collapsed="false">
      <c r="A72" s="1" t="n">
        <f aca="false">+Darron!A72</f>
        <v>37741</v>
      </c>
      <c r="B72" s="0" t="n">
        <f aca="false">+Darron!B72</f>
        <v>36</v>
      </c>
      <c r="C72" s="0" t="n">
        <f aca="false">+Darron!C72</f>
        <v>11</v>
      </c>
      <c r="D72" s="0" t="n">
        <f aca="false">+Darron!D72</f>
        <v>8</v>
      </c>
      <c r="E72" s="2" t="n">
        <f aca="false">+Darron!E72</f>
        <v>86993.8</v>
      </c>
      <c r="F72" s="2" t="n">
        <f aca="false">IF(ROUND(E72*0.14/12,0)&gt;Darron!F72,ROUND(E72*0.14/12,0)-Darron!F72,0)</f>
        <v>0</v>
      </c>
      <c r="G72" s="2" t="n">
        <v>0</v>
      </c>
      <c r="H72" s="2" t="n">
        <f aca="false">N71*$H$1/12</f>
        <v>30.9284027737059</v>
      </c>
      <c r="J72" s="2" t="n">
        <f aca="false">+J71+F72</f>
        <v>0</v>
      </c>
      <c r="K72" s="2" t="n">
        <f aca="false">K71+F72</f>
        <v>2877</v>
      </c>
      <c r="L72" s="2" t="n">
        <f aca="false">+L71+G72</f>
        <v>0</v>
      </c>
      <c r="M72" s="2" t="n">
        <f aca="false">IF(I72=0,M71+H72,M71+I72)</f>
        <v>246.768680144295</v>
      </c>
      <c r="N72" s="2" t="n">
        <f aca="false">IF(I72=0,N71+F72+G72+H72,N71+F72+G72+I72)</f>
        <v>3123.76868014429</v>
      </c>
    </row>
    <row r="73" customFormat="false" ht="12.75" hidden="false" customHeight="false" outlineLevel="0" collapsed="false">
      <c r="A73" s="1" t="n">
        <f aca="false">+Darron!A73</f>
        <v>37772</v>
      </c>
      <c r="B73" s="0" t="n">
        <f aca="false">+Darron!B73</f>
        <v>36</v>
      </c>
      <c r="C73" s="0" t="n">
        <f aca="false">+Darron!C73</f>
        <v>11</v>
      </c>
      <c r="D73" s="0" t="n">
        <f aca="false">+Darron!D73</f>
        <v>8</v>
      </c>
      <c r="E73" s="2" t="n">
        <f aca="false">+Darron!E73</f>
        <v>86993.8</v>
      </c>
      <c r="F73" s="2" t="n">
        <f aca="false">IF(ROUND(E73*0.14/12,0)&gt;Darron!F73,ROUND(E73*0.14/12,0)-Darron!F73,0)</f>
        <v>0</v>
      </c>
      <c r="G73" s="2" t="n">
        <v>0</v>
      </c>
      <c r="H73" s="2" t="n">
        <f aca="false">N72*$H$1/12</f>
        <v>31.2376868014429</v>
      </c>
      <c r="J73" s="2" t="n">
        <f aca="false">+J72+F73</f>
        <v>0</v>
      </c>
      <c r="K73" s="2" t="n">
        <f aca="false">K72+F73</f>
        <v>2877</v>
      </c>
      <c r="L73" s="2" t="n">
        <f aca="false">+L72+G73</f>
        <v>0</v>
      </c>
      <c r="M73" s="2" t="n">
        <f aca="false">IF(I73=0,M72+H73,M72+I73)</f>
        <v>278.006366945738</v>
      </c>
      <c r="N73" s="2" t="n">
        <f aca="false">IF(I73=0,N72+F73+G73+H73,N72+F73+G73+I73)</f>
        <v>3155.00636694574</v>
      </c>
    </row>
    <row r="74" customFormat="false" ht="12.75" hidden="false" customHeight="false" outlineLevel="0" collapsed="false">
      <c r="A74" s="1" t="n">
        <f aca="false">+Darron!A74</f>
        <v>37802</v>
      </c>
      <c r="B74" s="0" t="n">
        <f aca="false">+Darron!B74</f>
        <v>36</v>
      </c>
      <c r="C74" s="0" t="n">
        <f aca="false">+Darron!C74</f>
        <v>11</v>
      </c>
      <c r="D74" s="0" t="n">
        <f aca="false">+Darron!D74</f>
        <v>8</v>
      </c>
      <c r="E74" s="2" t="n">
        <f aca="false">+Darron!E74</f>
        <v>86993.8</v>
      </c>
      <c r="F74" s="2" t="n">
        <f aca="false">IF(ROUND(E74*0.14/12,0)&gt;Darron!F74,ROUND(E74*0.14/12,0)-Darron!F74,0)</f>
        <v>0</v>
      </c>
      <c r="G74" s="2" t="n">
        <v>0</v>
      </c>
      <c r="H74" s="2" t="n">
        <f aca="false">N73*$H$1/12</f>
        <v>31.5500636694574</v>
      </c>
      <c r="J74" s="2" t="n">
        <f aca="false">+J73+F74</f>
        <v>0</v>
      </c>
      <c r="K74" s="2" t="n">
        <f aca="false">K73+F74</f>
        <v>2877</v>
      </c>
      <c r="L74" s="2" t="n">
        <f aca="false">+L73+G74</f>
        <v>0</v>
      </c>
      <c r="M74" s="2" t="n">
        <f aca="false">IF(I74=0,M73+H74,M73+I74)</f>
        <v>309.556430615195</v>
      </c>
      <c r="N74" s="2" t="n">
        <f aca="false">IF(I74=0,N73+F74+G74+H74,N73+F74+G74+I74)</f>
        <v>3186.5564306152</v>
      </c>
    </row>
    <row r="75" customFormat="false" ht="12.75" hidden="false" customHeight="false" outlineLevel="0" collapsed="false">
      <c r="A75" s="1" t="n">
        <f aca="false">+Darron!A75</f>
        <v>37833</v>
      </c>
      <c r="B75" s="0" t="n">
        <f aca="false">+Darron!B75</f>
        <v>36</v>
      </c>
      <c r="C75" s="0" t="n">
        <f aca="false">+Darron!C75</f>
        <v>11</v>
      </c>
      <c r="D75" s="0" t="n">
        <f aca="false">+Darron!D75</f>
        <v>8</v>
      </c>
      <c r="E75" s="2" t="n">
        <f aca="false">+Darron!E75</f>
        <v>86993.8</v>
      </c>
      <c r="F75" s="2" t="n">
        <f aca="false">IF(ROUND(E75*0.14/12,0)&gt;Darron!F75,ROUND(E75*0.14/12,0)-Darron!F75,0)</f>
        <v>0</v>
      </c>
      <c r="G75" s="2" t="n">
        <v>0</v>
      </c>
      <c r="H75" s="2" t="n">
        <f aca="false">N74*$H$1/12</f>
        <v>31.865564306152</v>
      </c>
      <c r="J75" s="2" t="n">
        <f aca="false">+J74+F75</f>
        <v>0</v>
      </c>
      <c r="K75" s="2" t="n">
        <f aca="false">K74+F75</f>
        <v>2877</v>
      </c>
      <c r="L75" s="2" t="n">
        <f aca="false">+L74+G75</f>
        <v>0</v>
      </c>
      <c r="M75" s="2" t="n">
        <f aca="false">IF(I75=0,M74+H75,M74+I75)</f>
        <v>341.421994921347</v>
      </c>
      <c r="N75" s="2" t="n">
        <f aca="false">IF(I75=0,N74+F75+G75+H75,N74+F75+G75+I75)</f>
        <v>3218.42199492135</v>
      </c>
    </row>
    <row r="76" customFormat="false" ht="12.75" hidden="false" customHeight="false" outlineLevel="0" collapsed="false">
      <c r="A76" s="1" t="n">
        <f aca="false">+Darron!A76</f>
        <v>37864</v>
      </c>
      <c r="B76" s="0" t="n">
        <f aca="false">+Darron!B76</f>
        <v>36</v>
      </c>
      <c r="C76" s="0" t="n">
        <f aca="false">+Darron!C76</f>
        <v>11</v>
      </c>
      <c r="D76" s="0" t="n">
        <f aca="false">+Darron!D76</f>
        <v>8</v>
      </c>
      <c r="E76" s="2" t="n">
        <f aca="false">+Darron!E76</f>
        <v>86993.8</v>
      </c>
      <c r="F76" s="2" t="n">
        <f aca="false">IF(ROUND(E76*0.14/12,0)&gt;Darron!F76,ROUND(E76*0.14/12,0)-Darron!F76,0)</f>
        <v>0</v>
      </c>
      <c r="G76" s="2" t="n">
        <v>0</v>
      </c>
      <c r="H76" s="2" t="n">
        <f aca="false">N75*$H$1/12</f>
        <v>32.1842199492135</v>
      </c>
      <c r="J76" s="2" t="n">
        <f aca="false">+J75+F76</f>
        <v>0</v>
      </c>
      <c r="K76" s="2" t="n">
        <f aca="false">K75+F76</f>
        <v>2877</v>
      </c>
      <c r="L76" s="2" t="n">
        <f aca="false">+L75+G76</f>
        <v>0</v>
      </c>
      <c r="M76" s="2" t="n">
        <f aca="false">IF(I76=0,M75+H76,M75+I76)</f>
        <v>373.60621487056</v>
      </c>
      <c r="N76" s="2" t="n">
        <f aca="false">IF(I76=0,N75+F76+G76+H76,N75+F76+G76+I76)</f>
        <v>3250.60621487056</v>
      </c>
    </row>
    <row r="77" customFormat="false" ht="12.75" hidden="false" customHeight="false" outlineLevel="0" collapsed="false">
      <c r="A77" s="1" t="n">
        <f aca="false">+Darron!A77</f>
        <v>37894</v>
      </c>
      <c r="B77" s="0" t="n">
        <f aca="false">+Darron!B77</f>
        <v>36</v>
      </c>
      <c r="C77" s="0" t="n">
        <f aca="false">+Darron!C77</f>
        <v>11</v>
      </c>
      <c r="D77" s="0" t="n">
        <f aca="false">+Darron!D77</f>
        <v>8</v>
      </c>
      <c r="E77" s="2" t="n">
        <f aca="false">+Darron!E77</f>
        <v>86993.8</v>
      </c>
      <c r="F77" s="2" t="n">
        <f aca="false">IF(ROUND(E77*0.14/12,0)&gt;Darron!F77,ROUND(E77*0.14/12,0)-Darron!F77,0)</f>
        <v>0</v>
      </c>
      <c r="G77" s="2" t="n">
        <v>0</v>
      </c>
      <c r="H77" s="2" t="n">
        <f aca="false">N76*$H$1/12</f>
        <v>32.5060621487056</v>
      </c>
      <c r="J77" s="2" t="n">
        <f aca="false">+J76+F77</f>
        <v>0</v>
      </c>
      <c r="K77" s="2" t="n">
        <f aca="false">K76+F77</f>
        <v>2877</v>
      </c>
      <c r="L77" s="2" t="n">
        <f aca="false">+L76+G77</f>
        <v>0</v>
      </c>
      <c r="M77" s="2" t="n">
        <f aca="false">IF(I77=0,M76+H77,M76+I77)</f>
        <v>406.112277019266</v>
      </c>
      <c r="N77" s="2" t="n">
        <f aca="false">IF(I77=0,N76+F77+G77+H77,N76+F77+G77+I77)</f>
        <v>3283.11227701927</v>
      </c>
    </row>
    <row r="78" customFormat="false" ht="12.75" hidden="false" customHeight="false" outlineLevel="0" collapsed="false">
      <c r="A78" s="1" t="n">
        <f aca="false">+Darron!A78</f>
        <v>37925</v>
      </c>
      <c r="B78" s="0" t="n">
        <f aca="false">+Darron!B78</f>
        <v>36</v>
      </c>
      <c r="C78" s="0" t="n">
        <f aca="false">+Darron!C78</f>
        <v>11</v>
      </c>
      <c r="D78" s="0" t="n">
        <f aca="false">+Darron!D78</f>
        <v>8</v>
      </c>
      <c r="E78" s="2" t="n">
        <f aca="false">+Darron!E78</f>
        <v>86993.8</v>
      </c>
      <c r="F78" s="2" t="n">
        <f aca="false">IF(ROUND(E78*0.14/12,0)&gt;Darron!F78,ROUND(E78*0.14/12,0)-Darron!F78,0)</f>
        <v>267</v>
      </c>
      <c r="G78" s="2" t="n">
        <v>0</v>
      </c>
      <c r="H78" s="2" t="n">
        <f aca="false">N77*$H$1/12</f>
        <v>32.8311227701927</v>
      </c>
      <c r="J78" s="2" t="n">
        <f aca="false">+J77+F78</f>
        <v>267</v>
      </c>
      <c r="K78" s="2" t="n">
        <f aca="false">K77+F78</f>
        <v>3144</v>
      </c>
      <c r="L78" s="2" t="n">
        <f aca="false">+L77+G78</f>
        <v>0</v>
      </c>
      <c r="M78" s="2" t="n">
        <f aca="false">IF(I78=0,M77+H78,M77+I78)</f>
        <v>438.943399789459</v>
      </c>
      <c r="N78" s="2" t="n">
        <f aca="false">IF(I78=0,N77+F78+G78+H78,N77+F78+G78+I78)</f>
        <v>3582.94339978946</v>
      </c>
    </row>
    <row r="79" customFormat="false" ht="12.75" hidden="false" customHeight="false" outlineLevel="0" collapsed="false">
      <c r="A79" s="1" t="n">
        <f aca="false">+Darron!A79</f>
        <v>37955</v>
      </c>
      <c r="B79" s="0" t="n">
        <f aca="false">+Darron!B79</f>
        <v>36</v>
      </c>
      <c r="C79" s="0" t="n">
        <f aca="false">+Darron!C79</f>
        <v>11</v>
      </c>
      <c r="D79" s="0" t="n">
        <f aca="false">+Darron!D79</f>
        <v>8</v>
      </c>
      <c r="E79" s="2" t="n">
        <f aca="false">+Darron!E79</f>
        <v>86993.8</v>
      </c>
      <c r="F79" s="2" t="n">
        <f aca="false">IF(ROUND(E79*0.14/12,0)&gt;Darron!F79,ROUND(E79*0.14/12,0)-Darron!F79,0)</f>
        <v>1015</v>
      </c>
      <c r="G79" s="2" t="n">
        <v>0</v>
      </c>
      <c r="H79" s="2" t="n">
        <f aca="false">N78*$H$1/12</f>
        <v>35.8294339978946</v>
      </c>
      <c r="J79" s="2" t="n">
        <f aca="false">+J78+F79</f>
        <v>1282</v>
      </c>
      <c r="K79" s="2" t="n">
        <f aca="false">K78+F79</f>
        <v>4159</v>
      </c>
      <c r="L79" s="2" t="n">
        <f aca="false">+L78+G79</f>
        <v>0</v>
      </c>
      <c r="M79" s="2" t="n">
        <f aca="false">IF(I79=0,M78+H79,M78+I79)</f>
        <v>474.772833787353</v>
      </c>
      <c r="N79" s="2" t="n">
        <f aca="false">IF(I79=0,N78+F79+G79+H79,N78+F79+G79+I79)</f>
        <v>4633.77283378735</v>
      </c>
    </row>
    <row r="80" customFormat="false" ht="12.75" hidden="false" customHeight="false" outlineLevel="0" collapsed="false">
      <c r="A80" s="1" t="n">
        <f aca="false">+Darron!A80</f>
        <v>37986</v>
      </c>
      <c r="B80" s="0" t="n">
        <f aca="false">+Darron!B80</f>
        <v>36</v>
      </c>
      <c r="C80" s="0" t="n">
        <f aca="false">+Darron!C80</f>
        <v>11</v>
      </c>
      <c r="D80" s="0" t="n">
        <f aca="false">+Darron!D80</f>
        <v>8</v>
      </c>
      <c r="E80" s="2" t="n">
        <f aca="false">+Darron!E80</f>
        <v>86993.8</v>
      </c>
      <c r="F80" s="2" t="n">
        <f aca="false">IF(ROUND(E80*0.14/12,0)&gt;Darron!F80,ROUND(E80*0.14/12,0)-Darron!F80,0)</f>
        <v>1015</v>
      </c>
      <c r="G80" s="2" t="n">
        <v>0</v>
      </c>
      <c r="H80" s="2" t="n">
        <f aca="false">N79*$H$1/12</f>
        <v>46.3377283378735</v>
      </c>
      <c r="J80" s="2" t="n">
        <f aca="false">+J79+F80</f>
        <v>2297</v>
      </c>
      <c r="K80" s="2" t="n">
        <f aca="false">K79+F80</f>
        <v>5174</v>
      </c>
      <c r="L80" s="2" t="n">
        <f aca="false">+L79+G80</f>
        <v>0</v>
      </c>
      <c r="M80" s="2" t="n">
        <f aca="false">IF(I80=0,M79+H80,M79+I80)</f>
        <v>521.110562125227</v>
      </c>
      <c r="N80" s="2" t="n">
        <f aca="false">IF(I80=0,N79+F80+G80+H80,N79+F80+G80+I80)</f>
        <v>5695.11056212523</v>
      </c>
    </row>
    <row r="81" customFormat="false" ht="12.75" hidden="false" customHeight="false" outlineLevel="0" collapsed="false">
      <c r="A81" s="1" t="n">
        <f aca="false">+Darron!A81</f>
        <v>38017</v>
      </c>
      <c r="B81" s="0" t="n">
        <f aca="false">+Darron!B81</f>
        <v>36</v>
      </c>
      <c r="C81" s="0" t="n">
        <f aca="false">+Darron!C81</f>
        <v>11</v>
      </c>
      <c r="D81" s="0" t="n">
        <f aca="false">+Darron!D81</f>
        <v>8</v>
      </c>
      <c r="E81" s="2" t="n">
        <f aca="false">+Darron!E81</f>
        <v>86993.8</v>
      </c>
      <c r="F81" s="2" t="n">
        <f aca="false">IF(ROUND(E81*0.14/12,0)&gt;Darron!F81,ROUND(E81*0.14/12,0)-Darron!F81,0)</f>
        <v>0</v>
      </c>
      <c r="G81" s="2" t="n">
        <v>0</v>
      </c>
      <c r="H81" s="2" t="n">
        <f aca="false">N80*$H$1/12</f>
        <v>56.9511056212523</v>
      </c>
      <c r="J81" s="2" t="n">
        <f aca="false">+F81</f>
        <v>0</v>
      </c>
      <c r="K81" s="2" t="n">
        <f aca="false">K80+F81</f>
        <v>5174</v>
      </c>
      <c r="L81" s="2" t="n">
        <f aca="false">+L80+G81</f>
        <v>0</v>
      </c>
      <c r="M81" s="2" t="n">
        <f aca="false">IF(I81=0,M80+H81,M80+I81)</f>
        <v>578.061667746479</v>
      </c>
      <c r="N81" s="2" t="n">
        <f aca="false">IF(I81=0,N80+F81+G81+H81,N80+F81+G81+I81)</f>
        <v>5752.06166774648</v>
      </c>
    </row>
    <row r="82" customFormat="false" ht="12.75" hidden="false" customHeight="false" outlineLevel="0" collapsed="false">
      <c r="A82" s="1" t="n">
        <f aca="false">+Darron!A82</f>
        <v>38046</v>
      </c>
      <c r="B82" s="0" t="n">
        <f aca="false">+Darron!B82</f>
        <v>36</v>
      </c>
      <c r="C82" s="0" t="n">
        <f aca="false">+Darron!C82</f>
        <v>11</v>
      </c>
      <c r="D82" s="0" t="n">
        <f aca="false">+Darron!D82</f>
        <v>9</v>
      </c>
      <c r="E82" s="2" t="n">
        <f aca="false">+Darron!E82</f>
        <v>89603.614</v>
      </c>
      <c r="F82" s="2" t="n">
        <f aca="false">IF(ROUND(E82*0.14/12,0)&gt;Darron!F82,ROUND(E82*0.14/12,0)-Darron!F82,0)</f>
        <v>0</v>
      </c>
      <c r="G82" s="2" t="n">
        <v>0</v>
      </c>
      <c r="H82" s="2" t="n">
        <f aca="false">N81*$H$1/12</f>
        <v>57.5206166774648</v>
      </c>
      <c r="J82" s="2" t="n">
        <f aca="false">+J81+F82</f>
        <v>0</v>
      </c>
      <c r="K82" s="2" t="n">
        <f aca="false">K81+F82</f>
        <v>5174</v>
      </c>
      <c r="L82" s="2" t="n">
        <f aca="false">+L81+G82</f>
        <v>0</v>
      </c>
      <c r="M82" s="2" t="n">
        <f aca="false">IF(I82=0,M81+H82,M81+I82)</f>
        <v>635.582284423944</v>
      </c>
      <c r="N82" s="2" t="n">
        <f aca="false">IF(I82=0,N81+F82+G82+H82,N81+F82+G82+I82)</f>
        <v>5809.58228442394</v>
      </c>
    </row>
    <row r="83" customFormat="false" ht="12.75" hidden="false" customHeight="false" outlineLevel="0" collapsed="false">
      <c r="A83" s="1" t="n">
        <f aca="false">+Darron!A83</f>
        <v>38077</v>
      </c>
      <c r="B83" s="0" t="n">
        <f aca="false">+Darron!B83</f>
        <v>36</v>
      </c>
      <c r="C83" s="0" t="n">
        <f aca="false">+Darron!C83</f>
        <v>11</v>
      </c>
      <c r="D83" s="0" t="n">
        <f aca="false">+Darron!D83</f>
        <v>9</v>
      </c>
      <c r="E83" s="2" t="n">
        <f aca="false">+Darron!E83</f>
        <v>89603.614</v>
      </c>
      <c r="F83" s="2" t="n">
        <f aca="false">IF(ROUND(E83*0.14/12,0)&gt;Darron!F83,ROUND(E83*0.14/12,0)-Darron!F83,0)</f>
        <v>0</v>
      </c>
      <c r="G83" s="2" t="n">
        <v>0</v>
      </c>
      <c r="H83" s="2" t="n">
        <f aca="false">N82*$H$1/12</f>
        <v>58.0958228442394</v>
      </c>
      <c r="J83" s="2" t="n">
        <f aca="false">+J82+F83</f>
        <v>0</v>
      </c>
      <c r="K83" s="2" t="n">
        <f aca="false">K82+F83</f>
        <v>5174</v>
      </c>
      <c r="L83" s="2" t="n">
        <f aca="false">+L82+G83</f>
        <v>0</v>
      </c>
      <c r="M83" s="2" t="n">
        <f aca="false">IF(I83=0,M82+H83,M82+I83)</f>
        <v>693.678107268183</v>
      </c>
      <c r="N83" s="2" t="n">
        <f aca="false">IF(I83=0,N82+F83+G83+H83,N82+F83+G83+I83)</f>
        <v>5867.67810726818</v>
      </c>
    </row>
    <row r="84" customFormat="false" ht="12.75" hidden="false" customHeight="false" outlineLevel="0" collapsed="false">
      <c r="A84" s="1" t="n">
        <f aca="false">+Darron!A84</f>
        <v>38107</v>
      </c>
      <c r="B84" s="0" t="n">
        <f aca="false">+Darron!B84</f>
        <v>37</v>
      </c>
      <c r="C84" s="0" t="n">
        <f aca="false">+Darron!C84</f>
        <v>12</v>
      </c>
      <c r="D84" s="0" t="n">
        <f aca="false">+Darron!D84</f>
        <v>9</v>
      </c>
      <c r="E84" s="2" t="n">
        <f aca="false">+Darron!E84</f>
        <v>89603.614</v>
      </c>
      <c r="F84" s="2" t="n">
        <f aca="false">IF(ROUND(E84*0.14/12,0)&gt;Darron!F84,ROUND(E84*0.14/12,0)-Darron!F84,0)</f>
        <v>0</v>
      </c>
      <c r="G84" s="2" t="n">
        <v>0</v>
      </c>
      <c r="H84" s="2" t="n">
        <f aca="false">N83*$H$1/12</f>
        <v>58.6767810726818</v>
      </c>
      <c r="J84" s="2" t="n">
        <f aca="false">+J83+F84</f>
        <v>0</v>
      </c>
      <c r="K84" s="2" t="n">
        <f aca="false">K83+F84</f>
        <v>5174</v>
      </c>
      <c r="L84" s="2" t="n">
        <f aca="false">+L83+G84</f>
        <v>0</v>
      </c>
      <c r="M84" s="2" t="n">
        <f aca="false">IF(I84=0,M83+H84,M83+I84)</f>
        <v>752.354888340865</v>
      </c>
      <c r="N84" s="2" t="n">
        <f aca="false">IF(I84=0,N83+F84+G84+H84,N83+F84+G84+I84)</f>
        <v>5926.35488834087</v>
      </c>
    </row>
    <row r="85" customFormat="false" ht="12.75" hidden="false" customHeight="false" outlineLevel="0" collapsed="false">
      <c r="A85" s="1" t="n">
        <f aca="false">+Darron!A85</f>
        <v>38138</v>
      </c>
      <c r="B85" s="0" t="n">
        <f aca="false">+Darron!B85</f>
        <v>37</v>
      </c>
      <c r="C85" s="0" t="n">
        <f aca="false">+Darron!C85</f>
        <v>12</v>
      </c>
      <c r="D85" s="0" t="n">
        <f aca="false">+Darron!D85</f>
        <v>9</v>
      </c>
      <c r="E85" s="2" t="n">
        <f aca="false">+Darron!E85</f>
        <v>89603.614</v>
      </c>
      <c r="F85" s="2" t="n">
        <f aca="false">IF(ROUND(E85*0.14/12,0)&gt;Darron!F85,ROUND(E85*0.14/12,0)-Darron!F85,0)</f>
        <v>0</v>
      </c>
      <c r="G85" s="2" t="n">
        <v>0</v>
      </c>
      <c r="H85" s="2" t="n">
        <f aca="false">N84*$H$1/12</f>
        <v>59.2635488834086</v>
      </c>
      <c r="J85" s="2" t="n">
        <f aca="false">+J84+F85</f>
        <v>0</v>
      </c>
      <c r="K85" s="2" t="n">
        <f aca="false">K84+F85</f>
        <v>5174</v>
      </c>
      <c r="L85" s="2" t="n">
        <f aca="false">+L84+G85</f>
        <v>0</v>
      </c>
      <c r="M85" s="2" t="n">
        <f aca="false">IF(I85=0,M84+H85,M84+I85)</f>
        <v>811.618437224274</v>
      </c>
      <c r="N85" s="2" t="n">
        <f aca="false">IF(I85=0,N84+F85+G85+H85,N84+F85+G85+I85)</f>
        <v>5985.61843722427</v>
      </c>
    </row>
    <row r="86" customFormat="false" ht="12.75" hidden="false" customHeight="false" outlineLevel="0" collapsed="false">
      <c r="A86" s="1" t="n">
        <f aca="false">+Darron!A86</f>
        <v>38168</v>
      </c>
      <c r="B86" s="0" t="n">
        <f aca="false">+Darron!B86</f>
        <v>37</v>
      </c>
      <c r="C86" s="0" t="n">
        <f aca="false">+Darron!C86</f>
        <v>12</v>
      </c>
      <c r="D86" s="0" t="n">
        <f aca="false">+Darron!D86</f>
        <v>9</v>
      </c>
      <c r="E86" s="2" t="n">
        <f aca="false">+Darron!E86</f>
        <v>89603.614</v>
      </c>
      <c r="F86" s="2" t="n">
        <f aca="false">IF(ROUND(E86*0.14/12,0)&gt;Darron!F86,ROUND(E86*0.14/12,0)-Darron!F86,0)</f>
        <v>0</v>
      </c>
      <c r="G86" s="2" t="n">
        <v>0</v>
      </c>
      <c r="H86" s="2" t="n">
        <f aca="false">N85*$H$1/12</f>
        <v>59.8561843722427</v>
      </c>
      <c r="J86" s="2" t="n">
        <f aca="false">+J85+F86</f>
        <v>0</v>
      </c>
      <c r="K86" s="2" t="n">
        <f aca="false">K85+F86</f>
        <v>5174</v>
      </c>
      <c r="L86" s="2" t="n">
        <f aca="false">+L85+G86</f>
        <v>0</v>
      </c>
      <c r="M86" s="2" t="n">
        <f aca="false">IF(I86=0,M85+H86,M85+I86)</f>
        <v>871.474621596517</v>
      </c>
      <c r="N86" s="2" t="n">
        <f aca="false">IF(I86=0,N85+F86+G86+H86,N85+F86+G86+I86)</f>
        <v>6045.47462159652</v>
      </c>
    </row>
    <row r="87" customFormat="false" ht="12.75" hidden="false" customHeight="false" outlineLevel="0" collapsed="false">
      <c r="A87" s="1" t="n">
        <f aca="false">+Darron!A87</f>
        <v>38199</v>
      </c>
      <c r="B87" s="0" t="n">
        <f aca="false">+Darron!B87</f>
        <v>37</v>
      </c>
      <c r="C87" s="0" t="n">
        <f aca="false">+Darron!C87</f>
        <v>12</v>
      </c>
      <c r="D87" s="0" t="n">
        <f aca="false">+Darron!D87</f>
        <v>9</v>
      </c>
      <c r="E87" s="2" t="n">
        <f aca="false">+Darron!E87</f>
        <v>89603.614</v>
      </c>
      <c r="F87" s="2" t="n">
        <f aca="false">IF(ROUND(E87*0.14/12,0)&gt;Darron!F87,ROUND(E87*0.14/12,0)-Darron!F87,0)</f>
        <v>0</v>
      </c>
      <c r="G87" s="2" t="n">
        <v>0</v>
      </c>
      <c r="H87" s="2" t="n">
        <f aca="false">N86*$H$1/12</f>
        <v>60.4547462159652</v>
      </c>
      <c r="J87" s="2" t="n">
        <f aca="false">+J86+F87</f>
        <v>0</v>
      </c>
      <c r="K87" s="2" t="n">
        <f aca="false">K86+F87</f>
        <v>5174</v>
      </c>
      <c r="L87" s="2" t="n">
        <f aca="false">+L86+G87</f>
        <v>0</v>
      </c>
      <c r="M87" s="2" t="n">
        <f aca="false">IF(I87=0,M86+H87,M86+I87)</f>
        <v>931.929367812482</v>
      </c>
      <c r="N87" s="2" t="n">
        <f aca="false">IF(I87=0,N86+F87+G87+H87,N86+F87+G87+I87)</f>
        <v>6105.92936781248</v>
      </c>
    </row>
    <row r="88" customFormat="false" ht="12.75" hidden="false" customHeight="false" outlineLevel="0" collapsed="false">
      <c r="A88" s="1" t="n">
        <f aca="false">+Darron!A88</f>
        <v>38230</v>
      </c>
      <c r="B88" s="0" t="n">
        <f aca="false">+Darron!B88</f>
        <v>37</v>
      </c>
      <c r="C88" s="0" t="n">
        <f aca="false">+Darron!C88</f>
        <v>12</v>
      </c>
      <c r="D88" s="0" t="n">
        <f aca="false">+Darron!D88</f>
        <v>9</v>
      </c>
      <c r="E88" s="2" t="n">
        <f aca="false">+Darron!E88</f>
        <v>89603.614</v>
      </c>
      <c r="F88" s="2" t="n">
        <f aca="false">IF(ROUND(E88*0.14/12,0)&gt;Darron!F88,ROUND(E88*0.14/12,0)-Darron!F88,0)</f>
        <v>0</v>
      </c>
      <c r="G88" s="2" t="n">
        <v>0</v>
      </c>
      <c r="H88" s="2" t="n">
        <f aca="false">N87*$H$1/12</f>
        <v>61.0592936781248</v>
      </c>
      <c r="J88" s="2" t="n">
        <f aca="false">+J87+F88</f>
        <v>0</v>
      </c>
      <c r="K88" s="2" t="n">
        <f aca="false">K87+F88</f>
        <v>5174</v>
      </c>
      <c r="L88" s="2" t="n">
        <f aca="false">+L87+G88</f>
        <v>0</v>
      </c>
      <c r="M88" s="2" t="n">
        <f aca="false">IF(I88=0,M87+H88,M87+I88)</f>
        <v>992.988661490607</v>
      </c>
      <c r="N88" s="2" t="n">
        <f aca="false">IF(I88=0,N87+F88+G88+H88,N87+F88+G88+I88)</f>
        <v>6166.98866149061</v>
      </c>
    </row>
    <row r="89" customFormat="false" ht="12.75" hidden="false" customHeight="false" outlineLevel="0" collapsed="false">
      <c r="A89" s="1" t="n">
        <f aca="false">+Darron!A89</f>
        <v>38260</v>
      </c>
      <c r="B89" s="0" t="n">
        <f aca="false">+Darron!B89</f>
        <v>37</v>
      </c>
      <c r="C89" s="0" t="n">
        <f aca="false">+Darron!C89</f>
        <v>12</v>
      </c>
      <c r="D89" s="0" t="n">
        <f aca="false">+Darron!D89</f>
        <v>9</v>
      </c>
      <c r="E89" s="2" t="n">
        <f aca="false">+Darron!E89</f>
        <v>89603.614</v>
      </c>
      <c r="F89" s="2" t="n">
        <f aca="false">IF(ROUND(E89*0.14/12,0)&gt;Darron!F89,ROUND(E89*0.14/12,0)-Darron!F89,0)</f>
        <v>0</v>
      </c>
      <c r="G89" s="2" t="n">
        <v>0</v>
      </c>
      <c r="H89" s="2" t="n">
        <f aca="false">N88*$H$1/12</f>
        <v>61.6698866149061</v>
      </c>
      <c r="J89" s="2" t="n">
        <f aca="false">+J88+F89</f>
        <v>0</v>
      </c>
      <c r="K89" s="2" t="n">
        <f aca="false">K88+F89</f>
        <v>5174</v>
      </c>
      <c r="L89" s="2" t="n">
        <f aca="false">+L88+G89</f>
        <v>0</v>
      </c>
      <c r="M89" s="2" t="n">
        <f aca="false">IF(I89=0,M88+H89,M88+I89)</f>
        <v>1054.65854810551</v>
      </c>
      <c r="N89" s="2" t="n">
        <f aca="false">IF(I89=0,N88+F89+G89+H89,N88+F89+G89+I89)</f>
        <v>6228.65854810551</v>
      </c>
    </row>
    <row r="90" customFormat="false" ht="12.75" hidden="false" customHeight="false" outlineLevel="0" collapsed="false">
      <c r="A90" s="1" t="n">
        <f aca="false">+Darron!A90</f>
        <v>38291</v>
      </c>
      <c r="B90" s="0" t="n">
        <f aca="false">+Darron!B90</f>
        <v>37</v>
      </c>
      <c r="C90" s="0" t="n">
        <f aca="false">+Darron!C90</f>
        <v>12</v>
      </c>
      <c r="D90" s="0" t="n">
        <f aca="false">+Darron!D90</f>
        <v>9</v>
      </c>
      <c r="E90" s="2" t="n">
        <f aca="false">+Darron!E90</f>
        <v>89603.614</v>
      </c>
      <c r="F90" s="2" t="n">
        <f aca="false">IF(ROUND(E90*0.14/12,0)&gt;Darron!F90,ROUND(E90*0.14/12,0)-Darron!F90,0)</f>
        <v>592</v>
      </c>
      <c r="G90" s="2" t="n">
        <v>0</v>
      </c>
      <c r="H90" s="2" t="n">
        <f aca="false">N89*$H$1/12</f>
        <v>62.2865854810551</v>
      </c>
      <c r="J90" s="2" t="n">
        <f aca="false">+J89+F90</f>
        <v>592</v>
      </c>
      <c r="K90" s="2" t="n">
        <f aca="false">K89+F90</f>
        <v>5766</v>
      </c>
      <c r="L90" s="2" t="n">
        <f aca="false">+L89+G90</f>
        <v>0</v>
      </c>
      <c r="M90" s="2" t="n">
        <f aca="false">IF(I90=0,M89+H90,M89+I90)</f>
        <v>1116.94513358657</v>
      </c>
      <c r="N90" s="2" t="n">
        <f aca="false">IF(I90=0,N89+F90+G90+H90,N89+F90+G90+I90)</f>
        <v>6882.94513358657</v>
      </c>
    </row>
    <row r="91" customFormat="false" ht="12.75" hidden="false" customHeight="false" outlineLevel="0" collapsed="false">
      <c r="A91" s="1" t="n">
        <f aca="false">+Darron!A91</f>
        <v>38321</v>
      </c>
      <c r="B91" s="0" t="n">
        <f aca="false">+Darron!B91</f>
        <v>37</v>
      </c>
      <c r="C91" s="0" t="n">
        <f aca="false">+Darron!C91</f>
        <v>12</v>
      </c>
      <c r="D91" s="0" t="n">
        <f aca="false">+Darron!D91</f>
        <v>9</v>
      </c>
      <c r="E91" s="2" t="n">
        <f aca="false">+Darron!E91</f>
        <v>89603.614</v>
      </c>
      <c r="F91" s="2" t="n">
        <f aca="false">IF(ROUND(E91*0.14/12,0)&gt;Darron!F91,ROUND(E91*0.14/12,0)-Darron!F91,0)</f>
        <v>1045</v>
      </c>
      <c r="G91" s="2" t="n">
        <v>0</v>
      </c>
      <c r="H91" s="2" t="n">
        <f aca="false">N90*$H$1/12</f>
        <v>68.8294513358657</v>
      </c>
      <c r="J91" s="2" t="n">
        <f aca="false">+J90+F91</f>
        <v>1637</v>
      </c>
      <c r="K91" s="2" t="n">
        <f aca="false">K90+F91</f>
        <v>6811</v>
      </c>
      <c r="L91" s="2" t="n">
        <f aca="false">+L90+G91</f>
        <v>0</v>
      </c>
      <c r="M91" s="2" t="n">
        <f aca="false">IF(I91=0,M90+H91,M90+I91)</f>
        <v>1185.77458492243</v>
      </c>
      <c r="N91" s="2" t="n">
        <f aca="false">IF(I91=0,N90+F91+G91+H91,N90+F91+G91+I91)</f>
        <v>7996.77458492243</v>
      </c>
    </row>
    <row r="92" customFormat="false" ht="12.75" hidden="false" customHeight="false" outlineLevel="0" collapsed="false">
      <c r="A92" s="1" t="n">
        <f aca="false">+Darron!A92</f>
        <v>38352</v>
      </c>
      <c r="B92" s="0" t="n">
        <f aca="false">+Darron!B92</f>
        <v>37</v>
      </c>
      <c r="C92" s="0" t="n">
        <f aca="false">+Darron!C92</f>
        <v>12</v>
      </c>
      <c r="D92" s="0" t="n">
        <f aca="false">+Darron!D92</f>
        <v>9</v>
      </c>
      <c r="E92" s="2" t="n">
        <f aca="false">+Darron!E92</f>
        <v>89603.614</v>
      </c>
      <c r="F92" s="2" t="n">
        <f aca="false">IF(ROUND(E92*0.14/12,0)&gt;Darron!F92,ROUND(E92*0.14/12,0)-Darron!F92,0)</f>
        <v>1045</v>
      </c>
      <c r="G92" s="2" t="n">
        <v>0</v>
      </c>
      <c r="H92" s="2" t="n">
        <f aca="false">N91*$H$1/12</f>
        <v>79.9677458492243</v>
      </c>
      <c r="J92" s="2" t="n">
        <f aca="false">+J91+F92</f>
        <v>2682</v>
      </c>
      <c r="K92" s="2" t="n">
        <f aca="false">K91+F92</f>
        <v>7856</v>
      </c>
      <c r="L92" s="2" t="n">
        <f aca="false">+L91+G92</f>
        <v>0</v>
      </c>
      <c r="M92" s="2" t="n">
        <f aca="false">IF(I92=0,M91+H92,M91+I92)</f>
        <v>1265.74233077166</v>
      </c>
      <c r="N92" s="2" t="n">
        <f aca="false">IF(I92=0,N91+F92+G92+H92,N91+F92+G92+I92)</f>
        <v>9121.74233077166</v>
      </c>
    </row>
    <row r="93" customFormat="false" ht="12.75" hidden="false" customHeight="false" outlineLevel="0" collapsed="false">
      <c r="A93" s="1" t="n">
        <f aca="false">+Darron!A93</f>
        <v>38383</v>
      </c>
      <c r="B93" s="0" t="n">
        <f aca="false">+Darron!B93</f>
        <v>37</v>
      </c>
      <c r="C93" s="0" t="n">
        <f aca="false">+Darron!C93</f>
        <v>12</v>
      </c>
      <c r="D93" s="0" t="n">
        <f aca="false">+Darron!D93</f>
        <v>9</v>
      </c>
      <c r="E93" s="2" t="n">
        <f aca="false">+Darron!E93</f>
        <v>89603.614</v>
      </c>
      <c r="F93" s="2" t="n">
        <f aca="false">IF(ROUND(E93*0.14/12,0)&gt;Darron!F93,ROUND(E93*0.14/12,0)-Darron!F93,0)</f>
        <v>0</v>
      </c>
      <c r="G93" s="2" t="n">
        <v>0</v>
      </c>
      <c r="H93" s="2" t="n">
        <f aca="false">N92*$H$1/12</f>
        <v>91.2174233077166</v>
      </c>
      <c r="J93" s="2" t="n">
        <f aca="false">+F93</f>
        <v>0</v>
      </c>
      <c r="K93" s="2" t="n">
        <f aca="false">K92+F93</f>
        <v>7856</v>
      </c>
      <c r="L93" s="2" t="n">
        <f aca="false">+L92+G93</f>
        <v>0</v>
      </c>
      <c r="M93" s="2" t="n">
        <f aca="false">IF(I93=0,M92+H93,M92+I93)</f>
        <v>1356.95975407937</v>
      </c>
      <c r="N93" s="2" t="n">
        <f aca="false">IF(I93=0,N92+F93+G93+H93,N92+F93+G93+I93)</f>
        <v>9212.95975407938</v>
      </c>
    </row>
    <row r="94" customFormat="false" ht="12.75" hidden="false" customHeight="false" outlineLevel="0" collapsed="false">
      <c r="A94" s="1" t="n">
        <f aca="false">+Darron!A94</f>
        <v>38411</v>
      </c>
      <c r="B94" s="0" t="n">
        <f aca="false">+Darron!B94</f>
        <v>37</v>
      </c>
      <c r="C94" s="0" t="n">
        <f aca="false">+Darron!C94</f>
        <v>12</v>
      </c>
      <c r="D94" s="0" t="n">
        <f aca="false">+Darron!D94</f>
        <v>10</v>
      </c>
      <c r="E94" s="2" t="n">
        <f aca="false">+Darron!E94</f>
        <v>92291.72242</v>
      </c>
      <c r="F94" s="2" t="n">
        <f aca="false">IF(ROUND(E94*0.14/12,0)&gt;Darron!F94,ROUND(E94*0.14/12,0)-Darron!F94,0)</f>
        <v>0</v>
      </c>
      <c r="G94" s="2" t="n">
        <v>0</v>
      </c>
      <c r="H94" s="2" t="n">
        <f aca="false">N93*$H$1/12</f>
        <v>92.1295975407937</v>
      </c>
      <c r="J94" s="2" t="n">
        <f aca="false">+J93+F94</f>
        <v>0</v>
      </c>
      <c r="K94" s="2" t="n">
        <f aca="false">K93+F94</f>
        <v>7856</v>
      </c>
      <c r="L94" s="2" t="n">
        <f aca="false">+L93+G94</f>
        <v>0</v>
      </c>
      <c r="M94" s="2" t="n">
        <f aca="false">IF(I94=0,M93+H94,M93+I94)</f>
        <v>1449.08935162017</v>
      </c>
      <c r="N94" s="2" t="n">
        <f aca="false">IF(I94=0,N93+F94+G94+H94,N93+F94+G94+I94)</f>
        <v>9305.08935162017</v>
      </c>
    </row>
    <row r="95" customFormat="false" ht="12.75" hidden="false" customHeight="false" outlineLevel="0" collapsed="false">
      <c r="A95" s="1" t="n">
        <f aca="false">+Darron!A95</f>
        <v>38442</v>
      </c>
      <c r="B95" s="0" t="n">
        <f aca="false">+Darron!B95</f>
        <v>37</v>
      </c>
      <c r="C95" s="0" t="n">
        <f aca="false">+Darron!C95</f>
        <v>12</v>
      </c>
      <c r="D95" s="0" t="n">
        <f aca="false">+Darron!D95</f>
        <v>10</v>
      </c>
      <c r="E95" s="2" t="n">
        <f aca="false">+Darron!E95</f>
        <v>92291.72242</v>
      </c>
      <c r="F95" s="2" t="n">
        <f aca="false">IF(ROUND(E95*0.14/12,0)&gt;Darron!F95,ROUND(E95*0.14/12,0)-Darron!F95,0)</f>
        <v>0</v>
      </c>
      <c r="G95" s="2" t="n">
        <v>0</v>
      </c>
      <c r="H95" s="2" t="n">
        <f aca="false">N94*$H$1/12</f>
        <v>93.0508935162017</v>
      </c>
      <c r="J95" s="2" t="n">
        <f aca="false">+J94+F95</f>
        <v>0</v>
      </c>
      <c r="K95" s="2" t="n">
        <f aca="false">K94+F95</f>
        <v>7856</v>
      </c>
      <c r="L95" s="2" t="n">
        <f aca="false">+L94+G95</f>
        <v>0</v>
      </c>
      <c r="M95" s="2" t="n">
        <f aca="false">IF(I95=0,M94+H95,M94+I95)</f>
        <v>1542.14024513637</v>
      </c>
      <c r="N95" s="2" t="n">
        <f aca="false">IF(I95=0,N94+F95+G95+H95,N94+F95+G95+I95)</f>
        <v>9398.14024513637</v>
      </c>
    </row>
    <row r="96" customFormat="false" ht="12.75" hidden="false" customHeight="false" outlineLevel="0" collapsed="false">
      <c r="A96" s="1" t="n">
        <f aca="false">+Darron!A96</f>
        <v>38472</v>
      </c>
      <c r="B96" s="0" t="n">
        <f aca="false">+Darron!B96</f>
        <v>38</v>
      </c>
      <c r="C96" s="0" t="n">
        <f aca="false">+Darron!C96</f>
        <v>13</v>
      </c>
      <c r="D96" s="0" t="n">
        <f aca="false">+Darron!D96</f>
        <v>10</v>
      </c>
      <c r="E96" s="2" t="n">
        <f aca="false">+Darron!E96</f>
        <v>92291.72242</v>
      </c>
      <c r="F96" s="2" t="n">
        <f aca="false">IF(ROUND(E96*0.14/12,0)&gt;Darron!F96,ROUND(E96*0.14/12,0)-Darron!F96,0)</f>
        <v>0</v>
      </c>
      <c r="G96" s="2" t="n">
        <v>0</v>
      </c>
      <c r="H96" s="2" t="n">
        <f aca="false">N95*$H$1/12</f>
        <v>93.9814024513637</v>
      </c>
      <c r="J96" s="2" t="n">
        <f aca="false">+J95+F96</f>
        <v>0</v>
      </c>
      <c r="K96" s="2" t="n">
        <f aca="false">K95+F96</f>
        <v>7856</v>
      </c>
      <c r="L96" s="2" t="n">
        <f aca="false">+L95+G96</f>
        <v>0</v>
      </c>
      <c r="M96" s="2" t="n">
        <f aca="false">IF(I96=0,M95+H96,M95+I96)</f>
        <v>1636.12164758773</v>
      </c>
      <c r="N96" s="2" t="n">
        <f aca="false">IF(I96=0,N95+F96+G96+H96,N95+F96+G96+I96)</f>
        <v>9492.12164758773</v>
      </c>
    </row>
    <row r="97" customFormat="false" ht="12.75" hidden="false" customHeight="false" outlineLevel="0" collapsed="false">
      <c r="A97" s="1" t="n">
        <f aca="false">+Darron!A97</f>
        <v>38503</v>
      </c>
      <c r="B97" s="0" t="n">
        <f aca="false">+Darron!B97</f>
        <v>38</v>
      </c>
      <c r="C97" s="0" t="n">
        <f aca="false">+Darron!C97</f>
        <v>13</v>
      </c>
      <c r="D97" s="0" t="n">
        <f aca="false">+Darron!D97</f>
        <v>10</v>
      </c>
      <c r="E97" s="2" t="n">
        <f aca="false">+Darron!E97</f>
        <v>92291.72242</v>
      </c>
      <c r="F97" s="2" t="n">
        <f aca="false">IF(ROUND(E97*0.14/12,0)&gt;Darron!F97,ROUND(E97*0.14/12,0)-Darron!F97,0)</f>
        <v>0</v>
      </c>
      <c r="G97" s="2" t="n">
        <v>0</v>
      </c>
      <c r="H97" s="2" t="n">
        <f aca="false">N96*$H$1/12</f>
        <v>94.9212164758773</v>
      </c>
      <c r="J97" s="2" t="n">
        <f aca="false">+J96+F97</f>
        <v>0</v>
      </c>
      <c r="K97" s="2" t="n">
        <f aca="false">K96+F97</f>
        <v>7856</v>
      </c>
      <c r="L97" s="2" t="n">
        <f aca="false">+L96+G97</f>
        <v>0</v>
      </c>
      <c r="M97" s="2" t="n">
        <f aca="false">IF(I97=0,M96+H97,M96+I97)</f>
        <v>1731.04286406361</v>
      </c>
      <c r="N97" s="2" t="n">
        <f aca="false">IF(I97=0,N96+F97+G97+H97,N96+F97+G97+I97)</f>
        <v>9587.04286406361</v>
      </c>
    </row>
    <row r="98" customFormat="false" ht="12.75" hidden="false" customHeight="false" outlineLevel="0" collapsed="false">
      <c r="A98" s="1" t="n">
        <f aca="false">+Darron!A98</f>
        <v>38533</v>
      </c>
      <c r="B98" s="0" t="n">
        <f aca="false">+Darron!B98</f>
        <v>38</v>
      </c>
      <c r="C98" s="0" t="n">
        <f aca="false">+Darron!C98</f>
        <v>13</v>
      </c>
      <c r="D98" s="0" t="n">
        <f aca="false">+Darron!D98</f>
        <v>10</v>
      </c>
      <c r="E98" s="2" t="n">
        <f aca="false">+Darron!E98</f>
        <v>92291.72242</v>
      </c>
      <c r="F98" s="2" t="n">
        <f aca="false">IF(ROUND(E98*0.14/12,0)&gt;Darron!F98,ROUND(E98*0.14/12,0)-Darron!F98,0)</f>
        <v>0</v>
      </c>
      <c r="G98" s="2" t="n">
        <v>0</v>
      </c>
      <c r="H98" s="2" t="n">
        <f aca="false">N97*$H$1/12</f>
        <v>95.8704286406361</v>
      </c>
      <c r="J98" s="2" t="n">
        <f aca="false">+J97+F98</f>
        <v>0</v>
      </c>
      <c r="K98" s="2" t="n">
        <f aca="false">K97+F98</f>
        <v>7856</v>
      </c>
      <c r="L98" s="2" t="n">
        <f aca="false">+L97+G98</f>
        <v>0</v>
      </c>
      <c r="M98" s="2" t="n">
        <f aca="false">IF(I98=0,M97+H98,M97+I98)</f>
        <v>1826.91329270425</v>
      </c>
      <c r="N98" s="2" t="n">
        <f aca="false">IF(I98=0,N97+F98+G98+H98,N97+F98+G98+I98)</f>
        <v>9682.91329270425</v>
      </c>
    </row>
    <row r="99" customFormat="false" ht="12.75" hidden="false" customHeight="false" outlineLevel="0" collapsed="false">
      <c r="A99" s="1" t="n">
        <f aca="false">+Darron!A99</f>
        <v>38564</v>
      </c>
      <c r="B99" s="0" t="n">
        <f aca="false">+Darron!B99</f>
        <v>38</v>
      </c>
      <c r="C99" s="0" t="n">
        <f aca="false">+Darron!C99</f>
        <v>13</v>
      </c>
      <c r="D99" s="0" t="n">
        <f aca="false">+Darron!D99</f>
        <v>10</v>
      </c>
      <c r="E99" s="2" t="n">
        <f aca="false">+Darron!E99</f>
        <v>92291.72242</v>
      </c>
      <c r="F99" s="2" t="n">
        <f aca="false">IF(ROUND(E99*0.14/12,0)&gt;Darron!F99,ROUND(E99*0.14/12,0)-Darron!F99,0)</f>
        <v>0</v>
      </c>
      <c r="G99" s="2" t="n">
        <v>0</v>
      </c>
      <c r="H99" s="2" t="n">
        <f aca="false">N98*$H$1/12</f>
        <v>96.8291329270425</v>
      </c>
      <c r="J99" s="2" t="n">
        <f aca="false">+J98+F99</f>
        <v>0</v>
      </c>
      <c r="K99" s="2" t="n">
        <f aca="false">K98+F99</f>
        <v>7856</v>
      </c>
      <c r="L99" s="2" t="n">
        <f aca="false">+L98+G99</f>
        <v>0</v>
      </c>
      <c r="M99" s="2" t="n">
        <f aca="false">IF(I99=0,M98+H99,M98+I99)</f>
        <v>1923.74242563129</v>
      </c>
      <c r="N99" s="2" t="n">
        <f aca="false">IF(I99=0,N98+F99+G99+H99,N98+F99+G99+I99)</f>
        <v>9779.74242563129</v>
      </c>
    </row>
    <row r="100" customFormat="false" ht="12.75" hidden="false" customHeight="false" outlineLevel="0" collapsed="false">
      <c r="A100" s="1" t="n">
        <f aca="false">+Darron!A100</f>
        <v>38595</v>
      </c>
      <c r="B100" s="0" t="n">
        <f aca="false">+Darron!B100</f>
        <v>38</v>
      </c>
      <c r="C100" s="0" t="n">
        <f aca="false">+Darron!C100</f>
        <v>13</v>
      </c>
      <c r="D100" s="0" t="n">
        <f aca="false">+Darron!D100</f>
        <v>10</v>
      </c>
      <c r="E100" s="2" t="n">
        <f aca="false">+Darron!E100</f>
        <v>92291.72242</v>
      </c>
      <c r="F100" s="2" t="n">
        <f aca="false">IF(ROUND(E100*0.14/12,0)&gt;Darron!F100,ROUND(E100*0.14/12,0)-Darron!F100,0)</f>
        <v>0</v>
      </c>
      <c r="G100" s="2" t="n">
        <v>0</v>
      </c>
      <c r="H100" s="2" t="n">
        <f aca="false">N99*$H$1/12</f>
        <v>97.7974242563129</v>
      </c>
      <c r="J100" s="2" t="n">
        <f aca="false">+J99+F100</f>
        <v>0</v>
      </c>
      <c r="K100" s="2" t="n">
        <f aca="false">K99+F100</f>
        <v>7856</v>
      </c>
      <c r="L100" s="2" t="n">
        <f aca="false">+L99+G100</f>
        <v>0</v>
      </c>
      <c r="M100" s="2" t="n">
        <f aca="false">IF(I100=0,M99+H100,M99+I100)</f>
        <v>2021.5398498876</v>
      </c>
      <c r="N100" s="2" t="n">
        <f aca="false">IF(I100=0,N99+F100+G100+H100,N99+F100+G100+I100)</f>
        <v>9877.5398498876</v>
      </c>
    </row>
    <row r="101" customFormat="false" ht="12.75" hidden="false" customHeight="false" outlineLevel="0" collapsed="false">
      <c r="A101" s="1" t="n">
        <f aca="false">+Darron!A101</f>
        <v>38625</v>
      </c>
      <c r="B101" s="0" t="n">
        <f aca="false">+Darron!B101</f>
        <v>38</v>
      </c>
      <c r="C101" s="0" t="n">
        <f aca="false">+Darron!C101</f>
        <v>13</v>
      </c>
      <c r="D101" s="0" t="n">
        <f aca="false">+Darron!D101</f>
        <v>10</v>
      </c>
      <c r="E101" s="2" t="n">
        <f aca="false">+Darron!E101</f>
        <v>92291.72242</v>
      </c>
      <c r="F101" s="2" t="n">
        <f aca="false">IF(ROUND(E101*0.14/12,0)&gt;Darron!F101,ROUND(E101*0.14/12,0)-Darron!F101,0)</f>
        <v>0</v>
      </c>
      <c r="G101" s="2" t="n">
        <v>0</v>
      </c>
      <c r="H101" s="2" t="n">
        <f aca="false">N100*$H$1/12</f>
        <v>98.775398498876</v>
      </c>
      <c r="J101" s="2" t="n">
        <f aca="false">+J100+F101</f>
        <v>0</v>
      </c>
      <c r="K101" s="2" t="n">
        <f aca="false">K100+F101</f>
        <v>7856</v>
      </c>
      <c r="L101" s="2" t="n">
        <f aca="false">+L100+G101</f>
        <v>0</v>
      </c>
      <c r="M101" s="2" t="n">
        <f aca="false">IF(I101=0,M100+H101,M100+I101)</f>
        <v>2120.31524838648</v>
      </c>
      <c r="N101" s="2" t="n">
        <f aca="false">IF(I101=0,N100+F101+G101+H101,N100+F101+G101+I101)</f>
        <v>9976.31524838648</v>
      </c>
    </row>
    <row r="102" customFormat="false" ht="12.75" hidden="false" customHeight="false" outlineLevel="0" collapsed="false">
      <c r="A102" s="1" t="n">
        <f aca="false">+Darron!A102</f>
        <v>38656</v>
      </c>
      <c r="B102" s="0" t="n">
        <f aca="false">+Darron!B102</f>
        <v>38</v>
      </c>
      <c r="C102" s="0" t="n">
        <f aca="false">+Darron!C102</f>
        <v>13</v>
      </c>
      <c r="D102" s="0" t="n">
        <f aca="false">+Darron!D102</f>
        <v>10</v>
      </c>
      <c r="E102" s="2" t="n">
        <f aca="false">+Darron!E102</f>
        <v>92291.72242</v>
      </c>
      <c r="F102" s="2" t="n">
        <f aca="false">IF(ROUND(E102*0.14/12,0)&gt;Darron!F102,ROUND(E102*0.14/12,0)-Darron!F102,0)</f>
        <v>929</v>
      </c>
      <c r="G102" s="2" t="n">
        <v>0</v>
      </c>
      <c r="H102" s="2" t="n">
        <f aca="false">N101*$H$1/12</f>
        <v>99.7631524838648</v>
      </c>
      <c r="J102" s="2" t="n">
        <f aca="false">+J101+F102</f>
        <v>929</v>
      </c>
      <c r="K102" s="2" t="n">
        <f aca="false">K101+F102</f>
        <v>8785</v>
      </c>
      <c r="L102" s="2" t="n">
        <f aca="false">+L101+G102</f>
        <v>0</v>
      </c>
      <c r="M102" s="2" t="n">
        <f aca="false">IF(I102=0,M101+H102,M101+I102)</f>
        <v>2220.07840087034</v>
      </c>
      <c r="N102" s="2" t="n">
        <f aca="false">IF(I102=0,N101+F102+G102+H102,N101+F102+G102+I102)</f>
        <v>11005.0784008703</v>
      </c>
    </row>
    <row r="103" customFormat="false" ht="12.75" hidden="false" customHeight="false" outlineLevel="0" collapsed="false">
      <c r="A103" s="1" t="n">
        <f aca="false">+Darron!A103</f>
        <v>38686</v>
      </c>
      <c r="B103" s="0" t="n">
        <f aca="false">+Darron!B103</f>
        <v>38</v>
      </c>
      <c r="C103" s="0" t="n">
        <f aca="false">+Darron!C103</f>
        <v>13</v>
      </c>
      <c r="D103" s="0" t="n">
        <f aca="false">+Darron!D103</f>
        <v>10</v>
      </c>
      <c r="E103" s="2" t="n">
        <f aca="false">+Darron!E103</f>
        <v>92291.72242</v>
      </c>
      <c r="F103" s="2" t="n">
        <f aca="false">IF(ROUND(E103*0.14/12,0)&gt;Darron!F103,ROUND(E103*0.14/12,0)-Darron!F103,0)</f>
        <v>1077</v>
      </c>
      <c r="G103" s="2" t="n">
        <v>0</v>
      </c>
      <c r="H103" s="2" t="n">
        <f aca="false">N102*$H$1/12</f>
        <v>110.050784008703</v>
      </c>
      <c r="J103" s="2" t="n">
        <f aca="false">+J102+F103</f>
        <v>2006</v>
      </c>
      <c r="K103" s="2" t="n">
        <f aca="false">K102+F103</f>
        <v>9862</v>
      </c>
      <c r="L103" s="2" t="n">
        <f aca="false">+L102+G103</f>
        <v>0</v>
      </c>
      <c r="M103" s="2" t="n">
        <f aca="false">IF(I103=0,M102+H103,M102+I103)</f>
        <v>2330.12918487905</v>
      </c>
      <c r="N103" s="2" t="n">
        <f aca="false">IF(I103=0,N102+F103+G103+H103,N102+F103+G103+I103)</f>
        <v>12192.129184879</v>
      </c>
    </row>
    <row r="104" customFormat="false" ht="12.75" hidden="false" customHeight="false" outlineLevel="0" collapsed="false">
      <c r="A104" s="1" t="n">
        <f aca="false">+Darron!A104</f>
        <v>38717</v>
      </c>
      <c r="B104" s="0" t="n">
        <f aca="false">+Darron!B104</f>
        <v>38</v>
      </c>
      <c r="C104" s="0" t="n">
        <f aca="false">+Darron!C104</f>
        <v>13</v>
      </c>
      <c r="D104" s="0" t="n">
        <f aca="false">+Darron!D104</f>
        <v>10</v>
      </c>
      <c r="E104" s="2" t="n">
        <f aca="false">+Darron!E104</f>
        <v>92291.72242</v>
      </c>
      <c r="F104" s="2" t="n">
        <f aca="false">IF(ROUND(E104*0.14/12,0)&gt;Darron!F104,ROUND(E104*0.14/12,0)-Darron!F104,0)</f>
        <v>1077</v>
      </c>
      <c r="G104" s="2" t="n">
        <v>0</v>
      </c>
      <c r="H104" s="2" t="n">
        <f aca="false">N103*$H$1/12</f>
        <v>121.92129184879</v>
      </c>
      <c r="J104" s="2" t="n">
        <f aca="false">+J103+F104</f>
        <v>3083</v>
      </c>
      <c r="K104" s="2" t="n">
        <f aca="false">K103+F104</f>
        <v>10939</v>
      </c>
      <c r="L104" s="2" t="n">
        <f aca="false">+L103+G104</f>
        <v>0</v>
      </c>
      <c r="M104" s="2" t="n">
        <f aca="false">IF(I104=0,M103+H104,M103+I104)</f>
        <v>2452.05047672784</v>
      </c>
      <c r="N104" s="2" t="n">
        <f aca="false">IF(I104=0,N103+F104+G104+H104,N103+F104+G104+I104)</f>
        <v>13391.0504767278</v>
      </c>
    </row>
    <row r="105" customFormat="false" ht="12.75" hidden="false" customHeight="false" outlineLevel="0" collapsed="false">
      <c r="A105" s="1" t="n">
        <f aca="false">+Darron!A105</f>
        <v>38748</v>
      </c>
      <c r="B105" s="0" t="n">
        <f aca="false">+Darron!B105</f>
        <v>38</v>
      </c>
      <c r="C105" s="0" t="n">
        <f aca="false">+Darron!C105</f>
        <v>13</v>
      </c>
      <c r="D105" s="0" t="n">
        <f aca="false">+Darron!D105</f>
        <v>10</v>
      </c>
      <c r="E105" s="2" t="n">
        <f aca="false">+Darron!E105</f>
        <v>92291.72242</v>
      </c>
      <c r="F105" s="2" t="n">
        <f aca="false">IF(ROUND(E105*0.14/12,0)&gt;Darron!F105,ROUND(E105*0.14/12,0)-Darron!F105,0)</f>
        <v>0</v>
      </c>
      <c r="G105" s="2" t="n">
        <v>0</v>
      </c>
      <c r="H105" s="2" t="n">
        <f aca="false">N104*$H$1/12</f>
        <v>133.910504767278</v>
      </c>
      <c r="J105" s="2" t="n">
        <f aca="false">+F105</f>
        <v>0</v>
      </c>
      <c r="K105" s="2" t="n">
        <f aca="false">K104+F105</f>
        <v>10939</v>
      </c>
      <c r="L105" s="2" t="n">
        <f aca="false">+L104+G105</f>
        <v>0</v>
      </c>
      <c r="M105" s="2" t="n">
        <f aca="false">IF(I105=0,M104+H105,M104+I105)</f>
        <v>2585.96098149512</v>
      </c>
      <c r="N105" s="2" t="n">
        <f aca="false">IF(I105=0,N104+F105+G105+H105,N104+F105+G105+I105)</f>
        <v>13524.9609814951</v>
      </c>
    </row>
    <row r="106" customFormat="false" ht="12.75" hidden="false" customHeight="false" outlineLevel="0" collapsed="false">
      <c r="A106" s="1" t="n">
        <f aca="false">+Darron!A106</f>
        <v>38776</v>
      </c>
      <c r="B106" s="0" t="n">
        <f aca="false">+Darron!B106</f>
        <v>38</v>
      </c>
      <c r="C106" s="0" t="n">
        <f aca="false">+Darron!C106</f>
        <v>13</v>
      </c>
      <c r="D106" s="0" t="n">
        <f aca="false">+Darron!D106</f>
        <v>11</v>
      </c>
      <c r="E106" s="2" t="n">
        <f aca="false">+Darron!E106</f>
        <v>95060.4740926</v>
      </c>
      <c r="F106" s="2" t="n">
        <f aca="false">IF(ROUND(E106*0.14/12,0)&gt;Darron!F106,ROUND(E106*0.14/12,0)-Darron!F106,0)</f>
        <v>0</v>
      </c>
      <c r="G106" s="2" t="n">
        <v>0</v>
      </c>
      <c r="H106" s="2" t="n">
        <f aca="false">N105*$H$1/12</f>
        <v>135.249609814951</v>
      </c>
      <c r="J106" s="2" t="n">
        <f aca="false">+J105+F106</f>
        <v>0</v>
      </c>
      <c r="K106" s="2" t="n">
        <f aca="false">K105+F106</f>
        <v>10939</v>
      </c>
      <c r="L106" s="2" t="n">
        <f aca="false">+L105+G106</f>
        <v>0</v>
      </c>
      <c r="M106" s="2" t="n">
        <f aca="false">IF(I106=0,M105+H106,M105+I106)</f>
        <v>2721.21059131007</v>
      </c>
      <c r="N106" s="2" t="n">
        <f aca="false">IF(I106=0,N105+F106+G106+H106,N105+F106+G106+I106)</f>
        <v>13660.2105913101</v>
      </c>
    </row>
    <row r="107" customFormat="false" ht="12.75" hidden="false" customHeight="false" outlineLevel="0" collapsed="false">
      <c r="A107" s="1" t="n">
        <f aca="false">+Darron!A107</f>
        <v>38807</v>
      </c>
      <c r="B107" s="0" t="n">
        <f aca="false">+Darron!B107</f>
        <v>38</v>
      </c>
      <c r="C107" s="0" t="n">
        <f aca="false">+Darron!C107</f>
        <v>13</v>
      </c>
      <c r="D107" s="0" t="n">
        <f aca="false">+Darron!D107</f>
        <v>11</v>
      </c>
      <c r="E107" s="2" t="n">
        <f aca="false">+Darron!E107</f>
        <v>95060.4740926</v>
      </c>
      <c r="F107" s="2" t="n">
        <f aca="false">IF(ROUND(E107*0.14/12,0)&gt;Darron!F107,ROUND(E107*0.14/12,0)-Darron!F107,0)</f>
        <v>0</v>
      </c>
      <c r="G107" s="2" t="n">
        <v>0</v>
      </c>
      <c r="H107" s="2" t="n">
        <f aca="false">N106*$H$1/12</f>
        <v>136.602105913101</v>
      </c>
      <c r="J107" s="2" t="n">
        <f aca="false">+J106+F107</f>
        <v>0</v>
      </c>
      <c r="K107" s="2" t="n">
        <f aca="false">K106+F107</f>
        <v>10939</v>
      </c>
      <c r="L107" s="2" t="n">
        <f aca="false">+L106+G107</f>
        <v>0</v>
      </c>
      <c r="M107" s="2" t="n">
        <f aca="false">IF(I107=0,M106+H107,M106+I107)</f>
        <v>2857.81269722317</v>
      </c>
      <c r="N107" s="2" t="n">
        <f aca="false">IF(I107=0,N106+F107+G107+H107,N106+F107+G107+I107)</f>
        <v>13796.8126972232</v>
      </c>
    </row>
    <row r="108" customFormat="false" ht="12.75" hidden="false" customHeight="false" outlineLevel="0" collapsed="false">
      <c r="A108" s="1" t="n">
        <f aca="false">+Darron!A108</f>
        <v>38837</v>
      </c>
      <c r="B108" s="0" t="n">
        <f aca="false">+Darron!B108</f>
        <v>39</v>
      </c>
      <c r="C108" s="0" t="n">
        <f aca="false">+Darron!C108</f>
        <v>14</v>
      </c>
      <c r="D108" s="0" t="n">
        <f aca="false">+Darron!D108</f>
        <v>11</v>
      </c>
      <c r="E108" s="2" t="n">
        <f aca="false">+Darron!E108</f>
        <v>95060.4740926</v>
      </c>
      <c r="F108" s="2" t="n">
        <f aca="false">IF(ROUND(E108*0.14/12,0)&gt;Darron!F108,ROUND(E108*0.14/12,0)-Darron!F108,0)</f>
        <v>0</v>
      </c>
      <c r="G108" s="2" t="n">
        <v>0</v>
      </c>
      <c r="H108" s="2" t="n">
        <f aca="false">N107*$H$1/12</f>
        <v>137.968126972232</v>
      </c>
      <c r="J108" s="2" t="n">
        <f aca="false">+J107+F108</f>
        <v>0</v>
      </c>
      <c r="K108" s="2" t="n">
        <f aca="false">K107+F108</f>
        <v>10939</v>
      </c>
      <c r="L108" s="2" t="n">
        <f aca="false">+L107+G108</f>
        <v>0</v>
      </c>
      <c r="M108" s="2" t="n">
        <f aca="false">IF(I108=0,M107+H108,M107+I108)</f>
        <v>2995.7808241954</v>
      </c>
      <c r="N108" s="2" t="n">
        <f aca="false">IF(I108=0,N107+F108+G108+H108,N107+F108+G108+I108)</f>
        <v>13934.7808241954</v>
      </c>
    </row>
    <row r="109" customFormat="false" ht="12.75" hidden="false" customHeight="false" outlineLevel="0" collapsed="false">
      <c r="A109" s="1" t="n">
        <f aca="false">+Darron!A109</f>
        <v>38868</v>
      </c>
      <c r="B109" s="0" t="n">
        <f aca="false">+Darron!B109</f>
        <v>39</v>
      </c>
      <c r="C109" s="0" t="n">
        <f aca="false">+Darron!C109</f>
        <v>14</v>
      </c>
      <c r="D109" s="0" t="n">
        <f aca="false">+Darron!D109</f>
        <v>11</v>
      </c>
      <c r="E109" s="2" t="n">
        <f aca="false">+Darron!E109</f>
        <v>95060.4740926</v>
      </c>
      <c r="F109" s="2" t="n">
        <f aca="false">IF(ROUND(E109*0.14/12,0)&gt;Darron!F109,ROUND(E109*0.14/12,0)-Darron!F109,0)</f>
        <v>0</v>
      </c>
      <c r="G109" s="2" t="n">
        <v>0</v>
      </c>
      <c r="H109" s="2" t="n">
        <f aca="false">N108*$H$1/12</f>
        <v>139.347808241954</v>
      </c>
      <c r="J109" s="2" t="n">
        <f aca="false">+J108+F109</f>
        <v>0</v>
      </c>
      <c r="K109" s="2" t="n">
        <f aca="false">K108+F109</f>
        <v>10939</v>
      </c>
      <c r="L109" s="2" t="n">
        <f aca="false">+L108+G109</f>
        <v>0</v>
      </c>
      <c r="M109" s="2" t="n">
        <f aca="false">IF(I109=0,M108+H109,M108+I109)</f>
        <v>3135.12863243735</v>
      </c>
      <c r="N109" s="2" t="n">
        <f aca="false">IF(I109=0,N108+F109+G109+H109,N108+F109+G109+I109)</f>
        <v>14074.1286324374</v>
      </c>
    </row>
    <row r="110" customFormat="false" ht="12.75" hidden="false" customHeight="false" outlineLevel="0" collapsed="false">
      <c r="A110" s="1" t="n">
        <f aca="false">+Darron!A110</f>
        <v>38898</v>
      </c>
      <c r="B110" s="0" t="n">
        <f aca="false">+Darron!B110</f>
        <v>39</v>
      </c>
      <c r="C110" s="0" t="n">
        <f aca="false">+Darron!C110</f>
        <v>14</v>
      </c>
      <c r="D110" s="0" t="n">
        <f aca="false">+Darron!D110</f>
        <v>11</v>
      </c>
      <c r="E110" s="2" t="n">
        <f aca="false">+Darron!E110</f>
        <v>95060.4740926</v>
      </c>
      <c r="F110" s="2" t="n">
        <f aca="false">IF(ROUND(E110*0.14/12,0)&gt;Darron!F110,ROUND(E110*0.14/12,0)-Darron!F110,0)</f>
        <v>0</v>
      </c>
      <c r="G110" s="2" t="n">
        <v>0</v>
      </c>
      <c r="H110" s="2" t="n">
        <f aca="false">N109*$H$1/12</f>
        <v>140.741286324374</v>
      </c>
      <c r="J110" s="2" t="n">
        <f aca="false">+J109+F110</f>
        <v>0</v>
      </c>
      <c r="K110" s="2" t="n">
        <f aca="false">K109+F110</f>
        <v>10939</v>
      </c>
      <c r="L110" s="2" t="n">
        <f aca="false">+L109+G110</f>
        <v>0</v>
      </c>
      <c r="M110" s="2" t="n">
        <f aca="false">IF(I110=0,M109+H110,M109+I110)</f>
        <v>3275.86991876173</v>
      </c>
      <c r="N110" s="2" t="n">
        <f aca="false">IF(I110=0,N109+F110+G110+H110,N109+F110+G110+I110)</f>
        <v>14214.8699187617</v>
      </c>
    </row>
    <row r="111" customFormat="false" ht="12.75" hidden="false" customHeight="false" outlineLevel="0" collapsed="false">
      <c r="A111" s="1" t="n">
        <f aca="false">+Darron!A111</f>
        <v>38929</v>
      </c>
      <c r="B111" s="0" t="n">
        <f aca="false">+Darron!B111</f>
        <v>39</v>
      </c>
      <c r="C111" s="0" t="n">
        <f aca="false">+Darron!C111</f>
        <v>14</v>
      </c>
      <c r="D111" s="0" t="n">
        <f aca="false">+Darron!D111</f>
        <v>11</v>
      </c>
      <c r="E111" s="2" t="n">
        <f aca="false">+Darron!E111</f>
        <v>95060.4740926</v>
      </c>
      <c r="F111" s="2" t="n">
        <f aca="false">IF(ROUND(E111*0.14/12,0)&gt;Darron!F111,ROUND(E111*0.14/12,0)-Darron!F111,0)</f>
        <v>0</v>
      </c>
      <c r="G111" s="2" t="n">
        <v>0</v>
      </c>
      <c r="H111" s="2" t="n">
        <f aca="false">N110*$H$1/12</f>
        <v>142.148699187617</v>
      </c>
      <c r="J111" s="2" t="n">
        <f aca="false">+J110+F111</f>
        <v>0</v>
      </c>
      <c r="K111" s="2" t="n">
        <f aca="false">K110+F111</f>
        <v>10939</v>
      </c>
      <c r="L111" s="2" t="n">
        <f aca="false">+L110+G111</f>
        <v>0</v>
      </c>
      <c r="M111" s="2" t="n">
        <f aca="false">IF(I111=0,M110+H111,M110+I111)</f>
        <v>3418.01861794934</v>
      </c>
      <c r="N111" s="2" t="n">
        <f aca="false">IF(I111=0,N110+F111+G111+H111,N110+F111+G111+I111)</f>
        <v>14357.0186179493</v>
      </c>
    </row>
    <row r="112" customFormat="false" ht="12.75" hidden="false" customHeight="false" outlineLevel="0" collapsed="false">
      <c r="A112" s="1" t="n">
        <f aca="false">+Darron!A112</f>
        <v>38960</v>
      </c>
      <c r="B112" s="0" t="n">
        <f aca="false">+Darron!B112</f>
        <v>39</v>
      </c>
      <c r="C112" s="0" t="n">
        <f aca="false">+Darron!C112</f>
        <v>14</v>
      </c>
      <c r="D112" s="0" t="n">
        <f aca="false">+Darron!D112</f>
        <v>11</v>
      </c>
      <c r="E112" s="2" t="n">
        <f aca="false">+Darron!E112</f>
        <v>95060.4740926</v>
      </c>
      <c r="F112" s="2" t="n">
        <f aca="false">IF(ROUND(E112*0.14/12,0)&gt;Darron!F112,ROUND(E112*0.14/12,0)-Darron!F112,0)</f>
        <v>0</v>
      </c>
      <c r="G112" s="2" t="n">
        <v>0</v>
      </c>
      <c r="H112" s="2" t="n">
        <f aca="false">N111*$H$1/12</f>
        <v>143.570186179493</v>
      </c>
      <c r="J112" s="2" t="n">
        <f aca="false">+J111+F112</f>
        <v>0</v>
      </c>
      <c r="K112" s="2" t="n">
        <f aca="false">K111+F112</f>
        <v>10939</v>
      </c>
      <c r="L112" s="2" t="n">
        <f aca="false">+L111+G112</f>
        <v>0</v>
      </c>
      <c r="M112" s="2" t="n">
        <f aca="false">IF(I112=0,M111+H112,M111+I112)</f>
        <v>3561.58880412884</v>
      </c>
      <c r="N112" s="2" t="n">
        <f aca="false">IF(I112=0,N111+F112+G112+H112,N111+F112+G112+I112)</f>
        <v>14500.5888041288</v>
      </c>
    </row>
    <row r="113" customFormat="false" ht="12.75" hidden="false" customHeight="false" outlineLevel="0" collapsed="false">
      <c r="A113" s="1" t="n">
        <f aca="false">+Darron!A113</f>
        <v>38990</v>
      </c>
      <c r="B113" s="0" t="n">
        <f aca="false">+Darron!B113</f>
        <v>39</v>
      </c>
      <c r="C113" s="0" t="n">
        <f aca="false">+Darron!C113</f>
        <v>14</v>
      </c>
      <c r="D113" s="0" t="n">
        <f aca="false">+Darron!D113</f>
        <v>11</v>
      </c>
      <c r="E113" s="2" t="n">
        <f aca="false">+Darron!E113</f>
        <v>95060.4740926</v>
      </c>
      <c r="F113" s="2" t="n">
        <f aca="false">IF(ROUND(E113*0.14/12,0)&gt;Darron!F113,ROUND(E113*0.14/12,0)-Darron!F113,0)</f>
        <v>79</v>
      </c>
      <c r="G113" s="2" t="n">
        <v>0</v>
      </c>
      <c r="H113" s="2" t="n">
        <f aca="false">N112*$H$1/12</f>
        <v>145.005888041288</v>
      </c>
      <c r="J113" s="2" t="n">
        <f aca="false">+J112+F113</f>
        <v>79</v>
      </c>
      <c r="K113" s="2" t="n">
        <f aca="false">K112+F113</f>
        <v>11018</v>
      </c>
      <c r="L113" s="2" t="n">
        <f aca="false">+L112+G113</f>
        <v>0</v>
      </c>
      <c r="M113" s="2" t="n">
        <f aca="false">IF(I113=0,M112+H113,M112+I113)</f>
        <v>3706.59469217013</v>
      </c>
      <c r="N113" s="2" t="n">
        <f aca="false">IF(I113=0,N112+F113+G113+H113,N112+F113+G113+I113)</f>
        <v>14724.5946921701</v>
      </c>
    </row>
    <row r="114" customFormat="false" ht="12.75" hidden="false" customHeight="false" outlineLevel="0" collapsed="false">
      <c r="A114" s="1" t="n">
        <f aca="false">+Darron!A114</f>
        <v>39021</v>
      </c>
      <c r="B114" s="0" t="n">
        <f aca="false">+Darron!B114</f>
        <v>39</v>
      </c>
      <c r="C114" s="0" t="n">
        <f aca="false">+Darron!C114</f>
        <v>14</v>
      </c>
      <c r="D114" s="0" t="n">
        <f aca="false">+Darron!D114</f>
        <v>11</v>
      </c>
      <c r="E114" s="2" t="n">
        <f aca="false">+Darron!E114</f>
        <v>95060.4740926</v>
      </c>
      <c r="F114" s="2" t="n">
        <f aca="false">IF(ROUND(E114*0.14/12,0)&gt;Darron!F114,ROUND(E114*0.14/12,0)-Darron!F114,0)</f>
        <v>1109</v>
      </c>
      <c r="G114" s="2" t="n">
        <v>0</v>
      </c>
      <c r="H114" s="2" t="n">
        <f aca="false">N113*$H$1/12</f>
        <v>147.245946921701</v>
      </c>
      <c r="J114" s="2" t="n">
        <f aca="false">+J113+F114</f>
        <v>1188</v>
      </c>
      <c r="K114" s="2" t="n">
        <f aca="false">K113+F114</f>
        <v>12127</v>
      </c>
      <c r="L114" s="2" t="n">
        <f aca="false">+L113+G114</f>
        <v>0</v>
      </c>
      <c r="M114" s="2" t="n">
        <f aca="false">IF(I114=0,M113+H114,M113+I114)</f>
        <v>3853.84063909183</v>
      </c>
      <c r="N114" s="2" t="n">
        <f aca="false">IF(I114=0,N113+F114+G114+H114,N113+F114+G114+I114)</f>
        <v>15980.8406390918</v>
      </c>
    </row>
    <row r="115" customFormat="false" ht="12.75" hidden="false" customHeight="false" outlineLevel="0" collapsed="false">
      <c r="A115" s="1" t="n">
        <f aca="false">+Darron!A115</f>
        <v>39051</v>
      </c>
      <c r="B115" s="0" t="n">
        <f aca="false">+Darron!B115</f>
        <v>39</v>
      </c>
      <c r="C115" s="0" t="n">
        <f aca="false">+Darron!C115</f>
        <v>14</v>
      </c>
      <c r="D115" s="0" t="n">
        <f aca="false">+Darron!D115</f>
        <v>11</v>
      </c>
      <c r="E115" s="2" t="n">
        <f aca="false">+Darron!E115</f>
        <v>95060.4740926</v>
      </c>
      <c r="F115" s="2" t="n">
        <f aca="false">IF(ROUND(E115*0.14/12,0)&gt;Darron!F115,ROUND(E115*0.14/12,0)-Darron!F115,0)</f>
        <v>1109</v>
      </c>
      <c r="G115" s="2" t="n">
        <v>0</v>
      </c>
      <c r="H115" s="2" t="n">
        <f aca="false">N114*$H$1/12</f>
        <v>159.808406390918</v>
      </c>
      <c r="J115" s="2" t="n">
        <f aca="false">+J114+F115</f>
        <v>2297</v>
      </c>
      <c r="K115" s="2" t="n">
        <f aca="false">K114+F115</f>
        <v>13236</v>
      </c>
      <c r="L115" s="2" t="n">
        <f aca="false">+L114+G115</f>
        <v>0</v>
      </c>
      <c r="M115" s="2" t="n">
        <f aca="false">IF(I115=0,M114+H115,M114+I115)</f>
        <v>4013.64904548275</v>
      </c>
      <c r="N115" s="2" t="n">
        <f aca="false">IF(I115=0,N114+F115+G115+H115,N114+F115+G115+I115)</f>
        <v>17249.6490454827</v>
      </c>
    </row>
    <row r="116" customFormat="false" ht="12.75" hidden="false" customHeight="false" outlineLevel="0" collapsed="false">
      <c r="A116" s="1" t="n">
        <f aca="false">+Darron!A116</f>
        <v>39082</v>
      </c>
      <c r="B116" s="0" t="n">
        <f aca="false">+Darron!B116</f>
        <v>39</v>
      </c>
      <c r="C116" s="0" t="n">
        <f aca="false">+Darron!C116</f>
        <v>14</v>
      </c>
      <c r="D116" s="0" t="n">
        <f aca="false">+Darron!D116</f>
        <v>11</v>
      </c>
      <c r="E116" s="2" t="n">
        <f aca="false">+Darron!E116</f>
        <v>95060.4740926</v>
      </c>
      <c r="F116" s="2" t="n">
        <f aca="false">IF(ROUND(E116*0.14/12,0)&gt;Darron!F116,ROUND(E116*0.14/12,0)-Darron!F116,0)</f>
        <v>1109</v>
      </c>
      <c r="G116" s="2" t="n">
        <v>0</v>
      </c>
      <c r="H116" s="2" t="n">
        <f aca="false">N115*$H$1/12</f>
        <v>172.496490454827</v>
      </c>
      <c r="J116" s="2" t="n">
        <f aca="false">+J115+F116</f>
        <v>3406</v>
      </c>
      <c r="K116" s="2" t="n">
        <f aca="false">K115+F116</f>
        <v>14345</v>
      </c>
      <c r="L116" s="2" t="n">
        <f aca="false">+L115+G116</f>
        <v>0</v>
      </c>
      <c r="M116" s="2" t="n">
        <f aca="false">IF(I116=0,M115+H116,M115+I116)</f>
        <v>4186.14553593757</v>
      </c>
      <c r="N116" s="2" t="n">
        <f aca="false">IF(I116=0,N115+F116+G116+H116,N115+F116+G116+I116)</f>
        <v>18531.1455359376</v>
      </c>
    </row>
    <row r="117" customFormat="false" ht="12.75" hidden="false" customHeight="false" outlineLevel="0" collapsed="false">
      <c r="A117" s="1" t="n">
        <f aca="false">+Darron!A117</f>
        <v>39113</v>
      </c>
      <c r="B117" s="0" t="n">
        <f aca="false">+Darron!B117</f>
        <v>39</v>
      </c>
      <c r="C117" s="0" t="n">
        <f aca="false">+Darron!C117</f>
        <v>14</v>
      </c>
      <c r="D117" s="0" t="n">
        <f aca="false">+Darron!D117</f>
        <v>11</v>
      </c>
      <c r="E117" s="2" t="n">
        <f aca="false">+Darron!E117</f>
        <v>95060.4740926</v>
      </c>
      <c r="F117" s="2" t="n">
        <f aca="false">IF(ROUND(E117*0.14/12,0)&gt;Darron!F117,ROUND(E117*0.14/12,0)-Darron!F117,0)</f>
        <v>0</v>
      </c>
      <c r="G117" s="2" t="n">
        <v>0</v>
      </c>
      <c r="H117" s="2" t="n">
        <f aca="false">N116*$H$1/12</f>
        <v>185.311455359376</v>
      </c>
      <c r="J117" s="2" t="n">
        <f aca="false">+F117</f>
        <v>0</v>
      </c>
      <c r="K117" s="2" t="n">
        <f aca="false">K116+F117</f>
        <v>14345</v>
      </c>
      <c r="L117" s="2" t="n">
        <f aca="false">+L116+G117</f>
        <v>0</v>
      </c>
      <c r="M117" s="2" t="n">
        <f aca="false">IF(I117=0,M116+H117,M116+I117)</f>
        <v>4371.45699129695</v>
      </c>
      <c r="N117" s="2" t="n">
        <f aca="false">IF(I117=0,N116+F117+G117+H117,N116+F117+G117+I117)</f>
        <v>18716.456991297</v>
      </c>
    </row>
    <row r="118" customFormat="false" ht="12.75" hidden="false" customHeight="false" outlineLevel="0" collapsed="false">
      <c r="A118" s="1" t="n">
        <f aca="false">+Darron!A118</f>
        <v>39141</v>
      </c>
      <c r="B118" s="0" t="n">
        <f aca="false">+Darron!B118</f>
        <v>39</v>
      </c>
      <c r="C118" s="0" t="n">
        <f aca="false">+Darron!C118</f>
        <v>14</v>
      </c>
      <c r="D118" s="0" t="n">
        <f aca="false">+Darron!D118</f>
        <v>12</v>
      </c>
      <c r="E118" s="2" t="n">
        <f aca="false">+Darron!E118</f>
        <v>97912.288315378</v>
      </c>
      <c r="F118" s="2" t="n">
        <f aca="false">IF(ROUND(E118*0.14/12,0)&gt;Darron!F118,ROUND(E118*0.14/12,0)-Darron!F118,0)</f>
        <v>0</v>
      </c>
      <c r="G118" s="2" t="n">
        <v>0</v>
      </c>
      <c r="H118" s="2" t="n">
        <f aca="false">N117*$H$1/12</f>
        <v>187.164569912969</v>
      </c>
      <c r="J118" s="2" t="n">
        <f aca="false">+J117+F118</f>
        <v>0</v>
      </c>
      <c r="K118" s="2" t="n">
        <f aca="false">K117+F118</f>
        <v>14345</v>
      </c>
      <c r="L118" s="2" t="n">
        <f aca="false">+L117+G118</f>
        <v>0</v>
      </c>
      <c r="M118" s="2" t="n">
        <f aca="false">IF(I118=0,M117+H118,M117+I118)</f>
        <v>4558.62156120992</v>
      </c>
      <c r="N118" s="2" t="n">
        <f aca="false">IF(I118=0,N117+F118+G118+H118,N117+F118+G118+I118)</f>
        <v>18903.6215612099</v>
      </c>
    </row>
    <row r="119" customFormat="false" ht="12.75" hidden="false" customHeight="false" outlineLevel="0" collapsed="false">
      <c r="A119" s="1" t="n">
        <f aca="false">+Darron!A119</f>
        <v>39172</v>
      </c>
      <c r="B119" s="0" t="n">
        <f aca="false">+Darron!B119</f>
        <v>39</v>
      </c>
      <c r="C119" s="0" t="n">
        <f aca="false">+Darron!C119</f>
        <v>14</v>
      </c>
      <c r="D119" s="0" t="n">
        <f aca="false">+Darron!D119</f>
        <v>12</v>
      </c>
      <c r="E119" s="2" t="n">
        <f aca="false">+Darron!E119</f>
        <v>97912.288315378</v>
      </c>
      <c r="F119" s="2" t="n">
        <f aca="false">IF(ROUND(E119*0.14/12,0)&gt;Darron!F119,ROUND(E119*0.14/12,0)-Darron!F119,0)</f>
        <v>0</v>
      </c>
      <c r="G119" s="2" t="n">
        <v>0</v>
      </c>
      <c r="H119" s="2" t="n">
        <f aca="false">N118*$H$1/12</f>
        <v>189.036215612099</v>
      </c>
      <c r="J119" s="2" t="n">
        <f aca="false">+J118+F119</f>
        <v>0</v>
      </c>
      <c r="K119" s="2" t="n">
        <f aca="false">K118+F119</f>
        <v>14345</v>
      </c>
      <c r="L119" s="2" t="n">
        <f aca="false">+L118+G119</f>
        <v>0</v>
      </c>
      <c r="M119" s="2" t="n">
        <f aca="false">IF(I119=0,M118+H119,M118+I119)</f>
        <v>4747.65777682202</v>
      </c>
      <c r="N119" s="2" t="n">
        <f aca="false">IF(I119=0,N118+F119+G119+H119,N118+F119+G119+I119)</f>
        <v>19092.657776822</v>
      </c>
    </row>
    <row r="120" customFormat="false" ht="12.75" hidden="false" customHeight="false" outlineLevel="0" collapsed="false">
      <c r="A120" s="1" t="n">
        <f aca="false">+Darron!A120</f>
        <v>39202</v>
      </c>
      <c r="B120" s="0" t="n">
        <f aca="false">+Darron!B120</f>
        <v>40</v>
      </c>
      <c r="C120" s="0" t="n">
        <f aca="false">+Darron!C120</f>
        <v>15</v>
      </c>
      <c r="D120" s="0" t="n">
        <f aca="false">+Darron!D120</f>
        <v>12</v>
      </c>
      <c r="E120" s="2" t="n">
        <f aca="false">+Darron!E120</f>
        <v>97912.288315378</v>
      </c>
      <c r="F120" s="2" t="n">
        <f aca="false">IF(ROUND(E120*0.14/12,0)&gt;Darron!F120,ROUND(E120*0.14/12,0)-Darron!F120,0)</f>
        <v>0</v>
      </c>
      <c r="G120" s="2" t="n">
        <v>0</v>
      </c>
      <c r="H120" s="2" t="n">
        <f aca="false">N119*$H$1/12</f>
        <v>190.92657776822</v>
      </c>
      <c r="J120" s="2" t="n">
        <f aca="false">+J119+F120</f>
        <v>0</v>
      </c>
      <c r="K120" s="2" t="n">
        <f aca="false">K119+F120</f>
        <v>14345</v>
      </c>
      <c r="L120" s="2" t="n">
        <f aca="false">+L119+G120</f>
        <v>0</v>
      </c>
      <c r="M120" s="2" t="n">
        <f aca="false">IF(I120=0,M119+H120,M119+I120)</f>
        <v>4938.58435459024</v>
      </c>
      <c r="N120" s="2" t="n">
        <f aca="false">IF(I120=0,N119+F120+G120+H120,N119+F120+G120+I120)</f>
        <v>19283.5843545902</v>
      </c>
    </row>
    <row r="121" customFormat="false" ht="12.75" hidden="false" customHeight="false" outlineLevel="0" collapsed="false">
      <c r="A121" s="1" t="n">
        <f aca="false">+Darron!A121</f>
        <v>39233</v>
      </c>
      <c r="B121" s="0" t="n">
        <f aca="false">+Darron!B121</f>
        <v>40</v>
      </c>
      <c r="C121" s="0" t="n">
        <f aca="false">+Darron!C121</f>
        <v>15</v>
      </c>
      <c r="D121" s="0" t="n">
        <f aca="false">+Darron!D121</f>
        <v>12</v>
      </c>
      <c r="E121" s="2" t="n">
        <f aca="false">+Darron!E121</f>
        <v>97912.288315378</v>
      </c>
      <c r="F121" s="2" t="n">
        <f aca="false">IF(ROUND(E121*0.14/12,0)&gt;Darron!F121,ROUND(E121*0.14/12,0)-Darron!F121,0)</f>
        <v>0</v>
      </c>
      <c r="G121" s="2" t="n">
        <v>0</v>
      </c>
      <c r="H121" s="2" t="n">
        <f aca="false">N120*$H$1/12</f>
        <v>192.835843545902</v>
      </c>
      <c r="J121" s="2" t="n">
        <f aca="false">+J120+F121</f>
        <v>0</v>
      </c>
      <c r="K121" s="2" t="n">
        <f aca="false">K120+F121</f>
        <v>14345</v>
      </c>
      <c r="L121" s="2" t="n">
        <f aca="false">+L120+G121</f>
        <v>0</v>
      </c>
      <c r="M121" s="2" t="n">
        <f aca="false">IF(I121=0,M120+H121,M120+I121)</f>
        <v>5131.42019813614</v>
      </c>
      <c r="N121" s="2" t="n">
        <f aca="false">IF(I121=0,N120+F121+G121+H121,N120+F121+G121+I121)</f>
        <v>19476.4201981361</v>
      </c>
    </row>
    <row r="122" customFormat="false" ht="12.75" hidden="false" customHeight="false" outlineLevel="0" collapsed="false">
      <c r="A122" s="1" t="n">
        <f aca="false">+Darron!A122</f>
        <v>39263</v>
      </c>
      <c r="B122" s="0" t="n">
        <f aca="false">+Darron!B122</f>
        <v>40</v>
      </c>
      <c r="C122" s="0" t="n">
        <f aca="false">+Darron!C122</f>
        <v>15</v>
      </c>
      <c r="D122" s="0" t="n">
        <f aca="false">+Darron!D122</f>
        <v>12</v>
      </c>
      <c r="E122" s="2" t="n">
        <f aca="false">+Darron!E122</f>
        <v>97912.288315378</v>
      </c>
      <c r="F122" s="2" t="n">
        <f aca="false">IF(ROUND(E122*0.14/12,0)&gt;Darron!F122,ROUND(E122*0.14/12,0)-Darron!F122,0)</f>
        <v>0</v>
      </c>
      <c r="G122" s="2" t="n">
        <v>0</v>
      </c>
      <c r="H122" s="2" t="n">
        <f aca="false">N121*$H$1/12</f>
        <v>194.764201981361</v>
      </c>
      <c r="J122" s="2" t="n">
        <f aca="false">+J121+F122</f>
        <v>0</v>
      </c>
      <c r="K122" s="2" t="n">
        <f aca="false">K121+F122</f>
        <v>14345</v>
      </c>
      <c r="L122" s="2" t="n">
        <f aca="false">+L121+G122</f>
        <v>0</v>
      </c>
      <c r="M122" s="2" t="n">
        <f aca="false">IF(I122=0,M121+H122,M121+I122)</f>
        <v>5326.1844001175</v>
      </c>
      <c r="N122" s="2" t="n">
        <f aca="false">IF(I122=0,N121+F122+G122+H122,N121+F122+G122+I122)</f>
        <v>19671.1844001175</v>
      </c>
    </row>
    <row r="123" customFormat="false" ht="12.75" hidden="false" customHeight="false" outlineLevel="0" collapsed="false">
      <c r="A123" s="1" t="n">
        <f aca="false">+Darron!A123</f>
        <v>39294</v>
      </c>
      <c r="B123" s="0" t="n">
        <f aca="false">+Darron!B123</f>
        <v>40</v>
      </c>
      <c r="C123" s="0" t="n">
        <f aca="false">+Darron!C123</f>
        <v>15</v>
      </c>
      <c r="D123" s="0" t="n">
        <f aca="false">+Darron!D123</f>
        <v>12</v>
      </c>
      <c r="E123" s="2" t="n">
        <f aca="false">+Darron!E123</f>
        <v>97912.288315378</v>
      </c>
      <c r="F123" s="2" t="n">
        <f aca="false">IF(ROUND(E123*0.14/12,0)&gt;Darron!F123,ROUND(E123*0.14/12,0)-Darron!F123,0)</f>
        <v>0</v>
      </c>
      <c r="G123" s="2" t="n">
        <v>0</v>
      </c>
      <c r="H123" s="2" t="n">
        <f aca="false">N122*$H$1/12</f>
        <v>196.711844001175</v>
      </c>
      <c r="J123" s="2" t="n">
        <f aca="false">+J122+F123</f>
        <v>0</v>
      </c>
      <c r="K123" s="2" t="n">
        <f aca="false">K122+F123</f>
        <v>14345</v>
      </c>
      <c r="L123" s="2" t="n">
        <f aca="false">+L122+G123</f>
        <v>0</v>
      </c>
      <c r="M123" s="2" t="n">
        <f aca="false">IF(I123=0,M122+H123,M122+I123)</f>
        <v>5522.89624411868</v>
      </c>
      <c r="N123" s="2" t="n">
        <f aca="false">IF(I123=0,N122+F123+G123+H123,N122+F123+G123+I123)</f>
        <v>19867.8962441187</v>
      </c>
    </row>
    <row r="124" customFormat="false" ht="12.75" hidden="false" customHeight="false" outlineLevel="0" collapsed="false">
      <c r="A124" s="1" t="n">
        <f aca="false">+Darron!A124</f>
        <v>39325</v>
      </c>
      <c r="B124" s="0" t="n">
        <f aca="false">+Darron!B124</f>
        <v>40</v>
      </c>
      <c r="C124" s="0" t="n">
        <f aca="false">+Darron!C124</f>
        <v>15</v>
      </c>
      <c r="D124" s="0" t="n">
        <f aca="false">+Darron!D124</f>
        <v>12</v>
      </c>
      <c r="E124" s="2" t="n">
        <f aca="false">+Darron!E124</f>
        <v>97912.288315378</v>
      </c>
      <c r="F124" s="2" t="n">
        <f aca="false">IF(ROUND(E124*0.14/12,0)&gt;Darron!F124,ROUND(E124*0.14/12,0)-Darron!F124,0)</f>
        <v>0</v>
      </c>
      <c r="G124" s="2" t="n">
        <v>0</v>
      </c>
      <c r="H124" s="2" t="n">
        <f aca="false">N123*$H$1/12</f>
        <v>198.678962441187</v>
      </c>
      <c r="J124" s="2" t="n">
        <f aca="false">+J123+F124</f>
        <v>0</v>
      </c>
      <c r="K124" s="2" t="n">
        <f aca="false">K123+F124</f>
        <v>14345</v>
      </c>
      <c r="L124" s="2" t="n">
        <f aca="false">+L123+G124</f>
        <v>0</v>
      </c>
      <c r="M124" s="2" t="n">
        <f aca="false">IF(I124=0,M123+H124,M123+I124)</f>
        <v>5721.57520655986</v>
      </c>
      <c r="N124" s="2" t="n">
        <f aca="false">IF(I124=0,N123+F124+G124+H124,N123+F124+G124+I124)</f>
        <v>20066.5752065599</v>
      </c>
    </row>
    <row r="125" customFormat="false" ht="12.75" hidden="false" customHeight="false" outlineLevel="0" collapsed="false">
      <c r="A125" s="1" t="n">
        <f aca="false">+Darron!A125</f>
        <v>39355</v>
      </c>
      <c r="B125" s="0" t="n">
        <f aca="false">+Darron!B125</f>
        <v>40</v>
      </c>
      <c r="C125" s="0" t="n">
        <f aca="false">+Darron!C125</f>
        <v>15</v>
      </c>
      <c r="D125" s="0" t="n">
        <f aca="false">+Darron!D125</f>
        <v>12</v>
      </c>
      <c r="E125" s="2" t="n">
        <f aca="false">+Darron!E125</f>
        <v>97912.288315378</v>
      </c>
      <c r="F125" s="2" t="n">
        <f aca="false">IF(ROUND(E125*0.14/12,0)&gt;Darron!F125,ROUND(E125*0.14/12,0)-Darron!F125,0)</f>
        <v>398</v>
      </c>
      <c r="G125" s="2" t="n">
        <v>0</v>
      </c>
      <c r="H125" s="2" t="n">
        <f aca="false">N124*$H$1/12</f>
        <v>200.665752065599</v>
      </c>
      <c r="J125" s="2" t="n">
        <f aca="false">+J124+F125</f>
        <v>398</v>
      </c>
      <c r="K125" s="2" t="n">
        <f aca="false">K124+F125</f>
        <v>14743</v>
      </c>
      <c r="L125" s="2" t="n">
        <f aca="false">+L124+G125</f>
        <v>0</v>
      </c>
      <c r="M125" s="2" t="n">
        <f aca="false">IF(I125=0,M124+H125,M124+I125)</f>
        <v>5922.24095862546</v>
      </c>
      <c r="N125" s="2" t="n">
        <f aca="false">IF(I125=0,N124+F125+G125+H125,N124+F125+G125+I125)</f>
        <v>20665.2409586255</v>
      </c>
    </row>
    <row r="126" customFormat="false" ht="12.75" hidden="false" customHeight="false" outlineLevel="0" collapsed="false">
      <c r="A126" s="1" t="n">
        <f aca="false">+Darron!A126</f>
        <v>39386</v>
      </c>
      <c r="B126" s="0" t="n">
        <f aca="false">+Darron!B126</f>
        <v>40</v>
      </c>
      <c r="C126" s="0" t="n">
        <f aca="false">+Darron!C126</f>
        <v>15</v>
      </c>
      <c r="D126" s="0" t="n">
        <f aca="false">+Darron!D126</f>
        <v>12</v>
      </c>
      <c r="E126" s="2" t="n">
        <f aca="false">+Darron!E126</f>
        <v>97912.288315378</v>
      </c>
      <c r="F126" s="2" t="n">
        <f aca="false">IF(ROUND(E126*0.14/12,0)&gt;Darron!F126,ROUND(E126*0.14/12,0)-Darron!F126,0)</f>
        <v>1142</v>
      </c>
      <c r="G126" s="2" t="n">
        <v>0</v>
      </c>
      <c r="H126" s="2" t="n">
        <f aca="false">N125*$H$1/12</f>
        <v>206.652409586255</v>
      </c>
      <c r="J126" s="2" t="n">
        <f aca="false">+J125+F126</f>
        <v>1540</v>
      </c>
      <c r="K126" s="2" t="n">
        <f aca="false">K125+F126</f>
        <v>15885</v>
      </c>
      <c r="L126" s="2" t="n">
        <f aca="false">+L125+G126</f>
        <v>0</v>
      </c>
      <c r="M126" s="2" t="n">
        <f aca="false">IF(I126=0,M125+H126,M125+I126)</f>
        <v>6128.89336821172</v>
      </c>
      <c r="N126" s="2" t="n">
        <f aca="false">IF(I126=0,N125+F126+G126+H126,N125+F126+G126+I126)</f>
        <v>22013.8933682117</v>
      </c>
    </row>
    <row r="127" customFormat="false" ht="12.75" hidden="false" customHeight="false" outlineLevel="0" collapsed="false">
      <c r="A127" s="1" t="n">
        <f aca="false">+Darron!A127</f>
        <v>39416</v>
      </c>
      <c r="B127" s="0" t="n">
        <f aca="false">+Darron!B127</f>
        <v>40</v>
      </c>
      <c r="C127" s="0" t="n">
        <f aca="false">+Darron!C127</f>
        <v>15</v>
      </c>
      <c r="D127" s="0" t="n">
        <f aca="false">+Darron!D127</f>
        <v>12</v>
      </c>
      <c r="E127" s="2" t="n">
        <f aca="false">+Darron!E127</f>
        <v>97912.288315378</v>
      </c>
      <c r="F127" s="2" t="n">
        <f aca="false">IF(ROUND(E127*0.14/12,0)&gt;Darron!F127,ROUND(E127*0.14/12,0)-Darron!F127,0)</f>
        <v>1142</v>
      </c>
      <c r="G127" s="2" t="n">
        <v>0</v>
      </c>
      <c r="H127" s="2" t="n">
        <f aca="false">N126*$H$1/12</f>
        <v>220.138933682117</v>
      </c>
      <c r="J127" s="2" t="n">
        <f aca="false">+J126+F127</f>
        <v>2682</v>
      </c>
      <c r="K127" s="2" t="n">
        <f aca="false">K126+F127</f>
        <v>17027</v>
      </c>
      <c r="L127" s="2" t="n">
        <f aca="false">+L126+G127</f>
        <v>0</v>
      </c>
      <c r="M127" s="2" t="n">
        <f aca="false">IF(I127=0,M126+H127,M126+I127)</f>
        <v>6349.03230189383</v>
      </c>
      <c r="N127" s="2" t="n">
        <f aca="false">IF(I127=0,N126+F127+G127+H127,N126+F127+G127+I127)</f>
        <v>23376.0323018938</v>
      </c>
    </row>
    <row r="128" customFormat="false" ht="12.75" hidden="false" customHeight="false" outlineLevel="0" collapsed="false">
      <c r="A128" s="1" t="n">
        <f aca="false">+Darron!A128</f>
        <v>39447</v>
      </c>
      <c r="B128" s="0" t="n">
        <f aca="false">+Darron!B128</f>
        <v>40</v>
      </c>
      <c r="C128" s="0" t="n">
        <f aca="false">+Darron!C128</f>
        <v>15</v>
      </c>
      <c r="D128" s="0" t="n">
        <f aca="false">+Darron!D128</f>
        <v>12</v>
      </c>
      <c r="E128" s="2" t="n">
        <f aca="false">+Darron!E128</f>
        <v>97912.288315378</v>
      </c>
      <c r="F128" s="2" t="n">
        <f aca="false">IF(ROUND(E128*0.14/12,0)&gt;Darron!F128,ROUND(E128*0.14/12,0)-Darron!F128,0)</f>
        <v>1142</v>
      </c>
      <c r="G128" s="2" t="n">
        <v>0</v>
      </c>
      <c r="H128" s="2" t="n">
        <f aca="false">N127*$H$1/12</f>
        <v>233.760323018938</v>
      </c>
      <c r="J128" s="2" t="n">
        <f aca="false">+J127+F128</f>
        <v>3824</v>
      </c>
      <c r="K128" s="2" t="n">
        <f aca="false">K127+F128</f>
        <v>18169</v>
      </c>
      <c r="L128" s="2" t="n">
        <f aca="false">+L127+G128</f>
        <v>0</v>
      </c>
      <c r="M128" s="2" t="n">
        <f aca="false">IF(I128=0,M127+H128,M127+I128)</f>
        <v>6582.79262491277</v>
      </c>
      <c r="N128" s="2" t="n">
        <f aca="false">IF(I128=0,N127+F128+G128+H128,N127+F128+G128+I128)</f>
        <v>24751.7926249128</v>
      </c>
    </row>
    <row r="129" customFormat="false" ht="12.75" hidden="false" customHeight="false" outlineLevel="0" collapsed="false">
      <c r="A129" s="1" t="n">
        <f aca="false">+Darron!A129</f>
        <v>39478</v>
      </c>
      <c r="B129" s="0" t="n">
        <f aca="false">+Darron!B129</f>
        <v>40</v>
      </c>
      <c r="C129" s="0" t="n">
        <f aca="false">+Darron!C129</f>
        <v>15</v>
      </c>
      <c r="D129" s="0" t="n">
        <f aca="false">+Darron!D129</f>
        <v>12</v>
      </c>
      <c r="E129" s="2" t="n">
        <f aca="false">+Darron!E129</f>
        <v>97912.288315378</v>
      </c>
      <c r="F129" s="2" t="n">
        <f aca="false">IF(ROUND(E129*0.14/12,0)&gt;Darron!F129,ROUND(E129*0.14/12,0)-Darron!F129,0)</f>
        <v>0</v>
      </c>
      <c r="G129" s="2" t="n">
        <v>0</v>
      </c>
      <c r="H129" s="2" t="n">
        <f aca="false">N128*$H$1/12</f>
        <v>247.517926249128</v>
      </c>
      <c r="J129" s="2" t="n">
        <f aca="false">+F129</f>
        <v>0</v>
      </c>
      <c r="K129" s="2" t="n">
        <f aca="false">K128+F129</f>
        <v>18169</v>
      </c>
      <c r="L129" s="2" t="n">
        <f aca="false">+L128+G129</f>
        <v>0</v>
      </c>
      <c r="M129" s="2" t="n">
        <f aca="false">IF(I129=0,M128+H129,M128+I129)</f>
        <v>6830.3105511619</v>
      </c>
      <c r="N129" s="2" t="n">
        <f aca="false">IF(I129=0,N128+F129+G129+H129,N128+F129+G129+I129)</f>
        <v>24999.3105511619</v>
      </c>
    </row>
    <row r="130" customFormat="false" ht="12.75" hidden="false" customHeight="false" outlineLevel="0" collapsed="false">
      <c r="A130" s="1" t="n">
        <f aca="false">+Darron!A130</f>
        <v>39507</v>
      </c>
      <c r="B130" s="0" t="n">
        <f aca="false">+Darron!B130</f>
        <v>40</v>
      </c>
      <c r="C130" s="0" t="n">
        <f aca="false">+Darron!C130</f>
        <v>15</v>
      </c>
      <c r="D130" s="0" t="n">
        <f aca="false">+Darron!D130</f>
        <v>13</v>
      </c>
      <c r="E130" s="2" t="n">
        <f aca="false">+Darron!E130</f>
        <v>100849.656964839</v>
      </c>
      <c r="F130" s="2" t="n">
        <f aca="false">IF(ROUND(E130*0.14/12,0)&gt;Darron!F130,ROUND(E130*0.14/12,0)-Darron!F130,0)</f>
        <v>0</v>
      </c>
      <c r="G130" s="2" t="n">
        <v>0</v>
      </c>
      <c r="H130" s="2" t="n">
        <f aca="false">N129*$H$1/12</f>
        <v>249.993105511619</v>
      </c>
      <c r="J130" s="2" t="n">
        <f aca="false">+J129+F130</f>
        <v>0</v>
      </c>
      <c r="K130" s="2" t="n">
        <f aca="false">K129+F130</f>
        <v>18169</v>
      </c>
      <c r="L130" s="2" t="n">
        <f aca="false">+L129+G130</f>
        <v>0</v>
      </c>
      <c r="M130" s="2" t="n">
        <f aca="false">IF(I130=0,M129+H130,M129+I130)</f>
        <v>7080.30365667352</v>
      </c>
      <c r="N130" s="2" t="n">
        <f aca="false">IF(I130=0,N129+F130+G130+H130,N129+F130+G130+I130)</f>
        <v>25249.3036566735</v>
      </c>
    </row>
    <row r="131" customFormat="false" ht="12.75" hidden="false" customHeight="false" outlineLevel="0" collapsed="false">
      <c r="A131" s="1" t="n">
        <f aca="false">+Darron!A131</f>
        <v>39538</v>
      </c>
      <c r="B131" s="0" t="n">
        <f aca="false">+Darron!B131</f>
        <v>40</v>
      </c>
      <c r="C131" s="0" t="n">
        <f aca="false">+Darron!C131</f>
        <v>15</v>
      </c>
      <c r="D131" s="0" t="n">
        <f aca="false">+Darron!D131</f>
        <v>13</v>
      </c>
      <c r="E131" s="2" t="n">
        <f aca="false">+Darron!E131</f>
        <v>100849.656964839</v>
      </c>
      <c r="F131" s="2" t="n">
        <f aca="false">IF(ROUND(E131*0.14/12,0)&gt;Darron!F131,ROUND(E131*0.14/12,0)-Darron!F131,0)</f>
        <v>0</v>
      </c>
      <c r="G131" s="2" t="n">
        <v>0</v>
      </c>
      <c r="H131" s="2" t="n">
        <f aca="false">N130*$H$1/12</f>
        <v>252.493036566735</v>
      </c>
      <c r="J131" s="2" t="n">
        <f aca="false">+J130+F131</f>
        <v>0</v>
      </c>
      <c r="K131" s="2" t="n">
        <f aca="false">K130+F131</f>
        <v>18169</v>
      </c>
      <c r="L131" s="2" t="n">
        <f aca="false">+L130+G131</f>
        <v>0</v>
      </c>
      <c r="M131" s="2" t="n">
        <f aca="false">IF(I131=0,M130+H131,M130+I131)</f>
        <v>7332.79669324025</v>
      </c>
      <c r="N131" s="2" t="n">
        <f aca="false">IF(I131=0,N130+F131+G131+H131,N130+F131+G131+I131)</f>
        <v>25501.7966932403</v>
      </c>
    </row>
    <row r="132" customFormat="false" ht="12.75" hidden="false" customHeight="false" outlineLevel="0" collapsed="false">
      <c r="A132" s="1" t="n">
        <f aca="false">+Darron!A132</f>
        <v>39568</v>
      </c>
      <c r="B132" s="0" t="n">
        <f aca="false">+Darron!B132</f>
        <v>41</v>
      </c>
      <c r="C132" s="0" t="n">
        <f aca="false">+Darron!C132</f>
        <v>16</v>
      </c>
      <c r="D132" s="0" t="n">
        <f aca="false">+Darron!D132</f>
        <v>13</v>
      </c>
      <c r="E132" s="2" t="n">
        <f aca="false">+Darron!E132</f>
        <v>100849.656964839</v>
      </c>
      <c r="F132" s="2" t="n">
        <f aca="false">IF(ROUND(E132*0.14/12,0)&gt;Darron!F132,ROUND(E132*0.14/12,0)-Darron!F132,0)</f>
        <v>0</v>
      </c>
      <c r="G132" s="2" t="n">
        <v>0</v>
      </c>
      <c r="H132" s="2" t="n">
        <f aca="false">N131*$H$1/12</f>
        <v>255.017966932403</v>
      </c>
      <c r="J132" s="2" t="n">
        <f aca="false">+J131+F132</f>
        <v>0</v>
      </c>
      <c r="K132" s="2" t="n">
        <f aca="false">K131+F132</f>
        <v>18169</v>
      </c>
      <c r="L132" s="2" t="n">
        <f aca="false">+L131+G132</f>
        <v>0</v>
      </c>
      <c r="M132" s="2" t="n">
        <f aca="false">IF(I132=0,M131+H132,M131+I132)</f>
        <v>7587.81466017266</v>
      </c>
      <c r="N132" s="2" t="n">
        <f aca="false">IF(I132=0,N131+F132+G132+H132,N131+F132+G132+I132)</f>
        <v>25756.8146601727</v>
      </c>
    </row>
    <row r="133" customFormat="false" ht="12.75" hidden="false" customHeight="false" outlineLevel="0" collapsed="false">
      <c r="A133" s="1" t="n">
        <f aca="false">+Darron!A133</f>
        <v>39599</v>
      </c>
      <c r="B133" s="0" t="n">
        <f aca="false">+Darron!B133</f>
        <v>41</v>
      </c>
      <c r="C133" s="0" t="n">
        <f aca="false">+Darron!C133</f>
        <v>16</v>
      </c>
      <c r="D133" s="0" t="n">
        <f aca="false">+Darron!D133</f>
        <v>13</v>
      </c>
      <c r="E133" s="2" t="n">
        <f aca="false">+Darron!E133</f>
        <v>100849.656964839</v>
      </c>
      <c r="F133" s="2" t="n">
        <f aca="false">IF(ROUND(E133*0.14/12,0)&gt;Darron!F133,ROUND(E133*0.14/12,0)-Darron!F133,0)</f>
        <v>0</v>
      </c>
      <c r="G133" s="2" t="n">
        <v>0</v>
      </c>
      <c r="H133" s="2" t="n">
        <f aca="false">N132*$H$1/12</f>
        <v>257.568146601727</v>
      </c>
      <c r="J133" s="2" t="n">
        <f aca="false">+J132+F133</f>
        <v>0</v>
      </c>
      <c r="K133" s="2" t="n">
        <f aca="false">K132+F133</f>
        <v>18169</v>
      </c>
      <c r="L133" s="2" t="n">
        <f aca="false">+L132+G133</f>
        <v>0</v>
      </c>
      <c r="M133" s="2" t="n">
        <f aca="false">IF(I133=0,M132+H133,M132+I133)</f>
        <v>7845.38280677438</v>
      </c>
      <c r="N133" s="2" t="n">
        <f aca="false">IF(I133=0,N132+F133+G133+H133,N132+F133+G133+I133)</f>
        <v>26014.3828067744</v>
      </c>
    </row>
    <row r="134" customFormat="false" ht="12.75" hidden="false" customHeight="false" outlineLevel="0" collapsed="false">
      <c r="A134" s="1" t="n">
        <f aca="false">+Darron!A134</f>
        <v>39629</v>
      </c>
      <c r="B134" s="0" t="n">
        <f aca="false">+Darron!B134</f>
        <v>41</v>
      </c>
      <c r="C134" s="0" t="n">
        <f aca="false">+Darron!C134</f>
        <v>16</v>
      </c>
      <c r="D134" s="0" t="n">
        <f aca="false">+Darron!D134</f>
        <v>13</v>
      </c>
      <c r="E134" s="2" t="n">
        <f aca="false">+Darron!E134</f>
        <v>100849.656964839</v>
      </c>
      <c r="F134" s="2" t="n">
        <f aca="false">IF(ROUND(E134*0.14/12,0)&gt;Darron!F134,ROUND(E134*0.14/12,0)-Darron!F134,0)</f>
        <v>0</v>
      </c>
      <c r="G134" s="2" t="n">
        <v>0</v>
      </c>
      <c r="H134" s="2" t="n">
        <f aca="false">N133*$H$1/12</f>
        <v>260.143828067744</v>
      </c>
      <c r="J134" s="2" t="n">
        <f aca="false">+J133+F134</f>
        <v>0</v>
      </c>
      <c r="K134" s="2" t="n">
        <f aca="false">K133+F134</f>
        <v>18169</v>
      </c>
      <c r="L134" s="2" t="n">
        <f aca="false">+L133+G134</f>
        <v>0</v>
      </c>
      <c r="M134" s="2" t="n">
        <f aca="false">IF(I134=0,M133+H134,M133+I134)</f>
        <v>8105.52663484213</v>
      </c>
      <c r="N134" s="2" t="n">
        <f aca="false">IF(I134=0,N133+F134+G134+H134,N133+F134+G134+I134)</f>
        <v>26274.5266348421</v>
      </c>
    </row>
    <row r="135" customFormat="false" ht="12.75" hidden="false" customHeight="false" outlineLevel="0" collapsed="false">
      <c r="A135" s="1" t="n">
        <f aca="false">+Darron!A135</f>
        <v>39660</v>
      </c>
      <c r="B135" s="0" t="n">
        <f aca="false">+Darron!B135</f>
        <v>41</v>
      </c>
      <c r="C135" s="0" t="n">
        <f aca="false">+Darron!C135</f>
        <v>16</v>
      </c>
      <c r="D135" s="0" t="n">
        <f aca="false">+Darron!D135</f>
        <v>13</v>
      </c>
      <c r="E135" s="2" t="n">
        <f aca="false">+Darron!E135</f>
        <v>100849.656964839</v>
      </c>
      <c r="F135" s="2" t="n">
        <f aca="false">IF(ROUND(E135*0.14/12,0)&gt;Darron!F135,ROUND(E135*0.14/12,0)-Darron!F135,0)</f>
        <v>0</v>
      </c>
      <c r="G135" s="2" t="n">
        <v>0</v>
      </c>
      <c r="H135" s="2" t="n">
        <f aca="false">N134*$H$1/12</f>
        <v>262.745266348421</v>
      </c>
      <c r="J135" s="2" t="n">
        <f aca="false">+J134+F135</f>
        <v>0</v>
      </c>
      <c r="K135" s="2" t="n">
        <f aca="false">K134+F135</f>
        <v>18169</v>
      </c>
      <c r="L135" s="2" t="n">
        <f aca="false">+L134+G135</f>
        <v>0</v>
      </c>
      <c r="M135" s="2" t="n">
        <f aca="false">IF(I135=0,M134+H135,M134+I135)</f>
        <v>8368.27190119055</v>
      </c>
      <c r="N135" s="2" t="n">
        <f aca="false">IF(I135=0,N134+F135+G135+H135,N134+F135+G135+I135)</f>
        <v>26537.2719011905</v>
      </c>
    </row>
    <row r="136" customFormat="false" ht="12.75" hidden="false" customHeight="false" outlineLevel="0" collapsed="false">
      <c r="A136" s="1" t="n">
        <f aca="false">+Darron!A136</f>
        <v>39691</v>
      </c>
      <c r="B136" s="0" t="n">
        <f aca="false">+Darron!B136</f>
        <v>41</v>
      </c>
      <c r="C136" s="0" t="n">
        <f aca="false">+Darron!C136</f>
        <v>16</v>
      </c>
      <c r="D136" s="0" t="n">
        <f aca="false">+Darron!D136</f>
        <v>13</v>
      </c>
      <c r="E136" s="2" t="n">
        <f aca="false">+Darron!E136</f>
        <v>100849.656964839</v>
      </c>
      <c r="F136" s="2" t="n">
        <f aca="false">IF(ROUND(E136*0.14/12,0)&gt;Darron!F136,ROUND(E136*0.14/12,0)-Darron!F136,0)</f>
        <v>0</v>
      </c>
      <c r="G136" s="2" t="n">
        <v>0</v>
      </c>
      <c r="H136" s="2" t="n">
        <f aca="false">N135*$H$1/12</f>
        <v>265.372719011906</v>
      </c>
      <c r="J136" s="2" t="n">
        <f aca="false">+J135+F136</f>
        <v>0</v>
      </c>
      <c r="K136" s="2" t="n">
        <f aca="false">K135+F136</f>
        <v>18169</v>
      </c>
      <c r="L136" s="2" t="n">
        <f aca="false">+L135+G136</f>
        <v>0</v>
      </c>
      <c r="M136" s="2" t="n">
        <f aca="false">IF(I136=0,M135+H136,M135+I136)</f>
        <v>8633.64462020245</v>
      </c>
      <c r="N136" s="2" t="n">
        <f aca="false">IF(I136=0,N135+F136+G136+H136,N135+F136+G136+I136)</f>
        <v>26802.6446202025</v>
      </c>
    </row>
    <row r="137" customFormat="false" ht="12.75" hidden="false" customHeight="false" outlineLevel="0" collapsed="false">
      <c r="A137" s="1" t="n">
        <f aca="false">+Darron!A137</f>
        <v>39721</v>
      </c>
      <c r="B137" s="0" t="n">
        <f aca="false">+Darron!B137</f>
        <v>41</v>
      </c>
      <c r="C137" s="0" t="n">
        <f aca="false">+Darron!C137</f>
        <v>16</v>
      </c>
      <c r="D137" s="0" t="n">
        <f aca="false">+Darron!D137</f>
        <v>13</v>
      </c>
      <c r="E137" s="2" t="n">
        <f aca="false">+Darron!E137</f>
        <v>100849.656964839</v>
      </c>
      <c r="F137" s="2" t="n">
        <f aca="false">IF(ROUND(E137*0.14/12,0)&gt;Darron!F137,ROUND(E137*0.14/12,0)-Darron!F137,0)</f>
        <v>728</v>
      </c>
      <c r="G137" s="2" t="n">
        <v>0</v>
      </c>
      <c r="H137" s="2" t="n">
        <f aca="false">N136*$H$1/12</f>
        <v>268.026446202025</v>
      </c>
      <c r="J137" s="2" t="n">
        <f aca="false">+J136+F137</f>
        <v>728</v>
      </c>
      <c r="K137" s="2" t="n">
        <f aca="false">K136+F137</f>
        <v>18897</v>
      </c>
      <c r="L137" s="2" t="n">
        <f aca="false">+L136+G137</f>
        <v>0</v>
      </c>
      <c r="M137" s="2" t="n">
        <f aca="false">IF(I137=0,M136+H137,M136+I137)</f>
        <v>8901.67106640448</v>
      </c>
      <c r="N137" s="2" t="n">
        <f aca="false">IF(I137=0,N136+F137+G137+H137,N136+F137+G137+I137)</f>
        <v>27798.6710664045</v>
      </c>
    </row>
    <row r="138" customFormat="false" ht="12.75" hidden="false" customHeight="false" outlineLevel="0" collapsed="false">
      <c r="A138" s="1" t="n">
        <f aca="false">+Darron!A138</f>
        <v>39752</v>
      </c>
      <c r="B138" s="0" t="n">
        <f aca="false">+Darron!B138</f>
        <v>41</v>
      </c>
      <c r="C138" s="0" t="n">
        <f aca="false">+Darron!C138</f>
        <v>16</v>
      </c>
      <c r="D138" s="0" t="n">
        <f aca="false">+Darron!D138</f>
        <v>13</v>
      </c>
      <c r="E138" s="2" t="n">
        <f aca="false">+Darron!E138</f>
        <v>100849.656964839</v>
      </c>
      <c r="F138" s="2" t="n">
        <f aca="false">IF(ROUND(E138*0.14/12,0)&gt;Darron!F138,ROUND(E138*0.14/12,0)-Darron!F138,0)</f>
        <v>1177</v>
      </c>
      <c r="G138" s="2" t="n">
        <v>0</v>
      </c>
      <c r="H138" s="2" t="n">
        <f aca="false">N137*$H$1/12</f>
        <v>277.986710664045</v>
      </c>
      <c r="J138" s="2" t="n">
        <f aca="false">+J137+F138</f>
        <v>1905</v>
      </c>
      <c r="K138" s="2" t="n">
        <f aca="false">K137+F138</f>
        <v>20074</v>
      </c>
      <c r="L138" s="2" t="n">
        <f aca="false">+L137+G138</f>
        <v>0</v>
      </c>
      <c r="M138" s="2" t="n">
        <f aca="false">IF(I138=0,M137+H138,M137+I138)</f>
        <v>9179.65777706852</v>
      </c>
      <c r="N138" s="2" t="n">
        <f aca="false">IF(I138=0,N137+F138+G138+H138,N137+F138+G138+I138)</f>
        <v>29253.6577770685</v>
      </c>
    </row>
    <row r="139" customFormat="false" ht="12.75" hidden="false" customHeight="false" outlineLevel="0" collapsed="false">
      <c r="A139" s="1" t="n">
        <f aca="false">+Darron!A139</f>
        <v>39782</v>
      </c>
      <c r="B139" s="0" t="n">
        <f aca="false">+Darron!B139</f>
        <v>41</v>
      </c>
      <c r="C139" s="0" t="n">
        <f aca="false">+Darron!C139</f>
        <v>16</v>
      </c>
      <c r="D139" s="0" t="n">
        <f aca="false">+Darron!D139</f>
        <v>13</v>
      </c>
      <c r="E139" s="2" t="n">
        <f aca="false">+Darron!E139</f>
        <v>100849.656964839</v>
      </c>
      <c r="F139" s="2" t="n">
        <f aca="false">IF(ROUND(E139*0.14/12,0)&gt;Darron!F139,ROUND(E139*0.14/12,0)-Darron!F139,0)</f>
        <v>1177</v>
      </c>
      <c r="G139" s="2" t="n">
        <v>0</v>
      </c>
      <c r="H139" s="2" t="n">
        <f aca="false">N138*$H$1/12</f>
        <v>292.536577770685</v>
      </c>
      <c r="J139" s="2" t="n">
        <f aca="false">+J138+F139</f>
        <v>3082</v>
      </c>
      <c r="K139" s="2" t="n">
        <f aca="false">K138+F139</f>
        <v>21251</v>
      </c>
      <c r="L139" s="2" t="n">
        <f aca="false">+L138+G139</f>
        <v>0</v>
      </c>
      <c r="M139" s="2" t="n">
        <f aca="false">IF(I139=0,M138+H139,M138+I139)</f>
        <v>9472.19435483921</v>
      </c>
      <c r="N139" s="2" t="n">
        <f aca="false">IF(I139=0,N138+F139+G139+H139,N138+F139+G139+I139)</f>
        <v>30723.1943548392</v>
      </c>
    </row>
    <row r="140" customFormat="false" ht="12.75" hidden="false" customHeight="false" outlineLevel="0" collapsed="false">
      <c r="A140" s="1" t="n">
        <f aca="false">+Darron!A140</f>
        <v>39813</v>
      </c>
      <c r="B140" s="0" t="n">
        <f aca="false">+Darron!B140</f>
        <v>41</v>
      </c>
      <c r="C140" s="0" t="n">
        <f aca="false">+Darron!C140</f>
        <v>16</v>
      </c>
      <c r="D140" s="0" t="n">
        <f aca="false">+Darron!D140</f>
        <v>13</v>
      </c>
      <c r="E140" s="2" t="n">
        <f aca="false">+Darron!E140</f>
        <v>100849.656964839</v>
      </c>
      <c r="F140" s="2" t="n">
        <f aca="false">IF(ROUND(E140*0.14/12,0)&gt;Darron!F140,ROUND(E140*0.14/12,0)-Darron!F140,0)</f>
        <v>1177</v>
      </c>
      <c r="G140" s="2" t="n">
        <v>0</v>
      </c>
      <c r="H140" s="2" t="n">
        <f aca="false">N139*$H$1/12</f>
        <v>307.231943548392</v>
      </c>
      <c r="J140" s="2" t="n">
        <f aca="false">+J139+F140</f>
        <v>4259</v>
      </c>
      <c r="K140" s="2" t="n">
        <f aca="false">K139+F140</f>
        <v>22428</v>
      </c>
      <c r="L140" s="2" t="n">
        <f aca="false">+L139+G140</f>
        <v>0</v>
      </c>
      <c r="M140" s="2" t="n">
        <f aca="false">IF(I140=0,M139+H140,M139+I140)</f>
        <v>9779.4262983876</v>
      </c>
      <c r="N140" s="2" t="n">
        <f aca="false">IF(I140=0,N139+F140+G140+H140,N139+F140+G140+I140)</f>
        <v>32207.4262983876</v>
      </c>
    </row>
    <row r="141" customFormat="false" ht="12.75" hidden="false" customHeight="false" outlineLevel="0" collapsed="false">
      <c r="A141" s="1" t="n">
        <f aca="false">+Darron!A141</f>
        <v>39844</v>
      </c>
      <c r="B141" s="0" t="n">
        <f aca="false">+Darron!B141</f>
        <v>41</v>
      </c>
      <c r="C141" s="0" t="n">
        <f aca="false">+Darron!C141</f>
        <v>16</v>
      </c>
      <c r="D141" s="0" t="n">
        <f aca="false">+Darron!D141</f>
        <v>13</v>
      </c>
      <c r="E141" s="2" t="n">
        <f aca="false">+Darron!E141</f>
        <v>100849.656964839</v>
      </c>
      <c r="F141" s="2" t="n">
        <f aca="false">IF(ROUND(E141*0.14/12,0)&gt;Darron!F141,ROUND(E141*0.14/12,0)-Darron!F141,0)</f>
        <v>0</v>
      </c>
      <c r="G141" s="2" t="n">
        <v>0</v>
      </c>
      <c r="H141" s="2" t="n">
        <f aca="false">N140*$H$1/12</f>
        <v>322.074262983876</v>
      </c>
      <c r="J141" s="2" t="n">
        <f aca="false">+F141</f>
        <v>0</v>
      </c>
      <c r="K141" s="2" t="n">
        <f aca="false">K140+F141</f>
        <v>22428</v>
      </c>
      <c r="L141" s="2" t="n">
        <f aca="false">+L140+G141</f>
        <v>0</v>
      </c>
      <c r="M141" s="2" t="n">
        <f aca="false">IF(I141=0,M140+H141,M140+I141)</f>
        <v>10101.5005613715</v>
      </c>
      <c r="N141" s="2" t="n">
        <f aca="false">IF(I141=0,N140+F141+G141+H141,N140+F141+G141+I141)</f>
        <v>32529.5005613715</v>
      </c>
    </row>
    <row r="142" customFormat="false" ht="12.75" hidden="false" customHeight="false" outlineLevel="0" collapsed="false">
      <c r="A142" s="1" t="n">
        <f aca="false">+Darron!A142</f>
        <v>39872</v>
      </c>
      <c r="B142" s="0" t="n">
        <f aca="false">+Darron!B142</f>
        <v>41</v>
      </c>
      <c r="C142" s="0" t="n">
        <f aca="false">+Darron!C142</f>
        <v>16</v>
      </c>
      <c r="D142" s="0" t="n">
        <f aca="false">+Darron!D142</f>
        <v>14</v>
      </c>
      <c r="E142" s="2" t="n">
        <f aca="false">+Darron!E142</f>
        <v>103875.146673785</v>
      </c>
      <c r="F142" s="2" t="n">
        <f aca="false">IF(ROUND(E142*0.14/12,0)&gt;Darron!F142,ROUND(E142*0.14/12,0)-Darron!F142,0)</f>
        <v>0</v>
      </c>
      <c r="G142" s="2" t="n">
        <v>0</v>
      </c>
      <c r="H142" s="2" t="n">
        <f aca="false">N141*$H$1/12</f>
        <v>325.295005613715</v>
      </c>
      <c r="J142" s="2" t="n">
        <f aca="false">+J141+F142</f>
        <v>0</v>
      </c>
      <c r="K142" s="2" t="n">
        <f aca="false">K141+F142</f>
        <v>22428</v>
      </c>
      <c r="L142" s="2" t="n">
        <f aca="false">+L141+G142</f>
        <v>0</v>
      </c>
      <c r="M142" s="2" t="n">
        <f aca="false">IF(I142=0,M141+H142,M141+I142)</f>
        <v>10426.7955669852</v>
      </c>
      <c r="N142" s="2" t="n">
        <f aca="false">IF(I142=0,N141+F142+G142+H142,N141+F142+G142+I142)</f>
        <v>32854.7955669852</v>
      </c>
    </row>
    <row r="143" customFormat="false" ht="12.75" hidden="false" customHeight="false" outlineLevel="0" collapsed="false">
      <c r="A143" s="1" t="n">
        <f aca="false">+Darron!A143</f>
        <v>39903</v>
      </c>
      <c r="B143" s="0" t="n">
        <f aca="false">+Darron!B143</f>
        <v>41</v>
      </c>
      <c r="C143" s="0" t="n">
        <f aca="false">+Darron!C143</f>
        <v>16</v>
      </c>
      <c r="D143" s="0" t="n">
        <f aca="false">+Darron!D143</f>
        <v>14</v>
      </c>
      <c r="E143" s="2" t="n">
        <f aca="false">+Darron!E143</f>
        <v>103875.146673785</v>
      </c>
      <c r="F143" s="2" t="n">
        <f aca="false">IF(ROUND(E143*0.14/12,0)&gt;Darron!F143,ROUND(E143*0.14/12,0)-Darron!F143,0)</f>
        <v>0</v>
      </c>
      <c r="G143" s="2" t="n">
        <v>0</v>
      </c>
      <c r="H143" s="2" t="n">
        <f aca="false">N142*$H$1/12</f>
        <v>328.547955669852</v>
      </c>
      <c r="J143" s="2" t="n">
        <f aca="false">+J142+F143</f>
        <v>0</v>
      </c>
      <c r="K143" s="2" t="n">
        <f aca="false">K142+F143</f>
        <v>22428</v>
      </c>
      <c r="L143" s="2" t="n">
        <f aca="false">+L142+G143</f>
        <v>0</v>
      </c>
      <c r="M143" s="2" t="n">
        <f aca="false">IF(I143=0,M142+H143,M142+I143)</f>
        <v>10755.343522655</v>
      </c>
      <c r="N143" s="2" t="n">
        <f aca="false">IF(I143=0,N142+F143+G143+H143,N142+F143+G143+I143)</f>
        <v>33183.343522655</v>
      </c>
    </row>
    <row r="144" customFormat="false" ht="12.75" hidden="false" customHeight="false" outlineLevel="0" collapsed="false">
      <c r="A144" s="1" t="n">
        <f aca="false">+Darron!A144</f>
        <v>39933</v>
      </c>
      <c r="B144" s="0" t="n">
        <f aca="false">+Darron!B144</f>
        <v>42</v>
      </c>
      <c r="C144" s="0" t="n">
        <f aca="false">+Darron!C144</f>
        <v>17</v>
      </c>
      <c r="D144" s="0" t="n">
        <f aca="false">+Darron!D144</f>
        <v>14</v>
      </c>
      <c r="E144" s="2" t="n">
        <f aca="false">+Darron!E144</f>
        <v>103875.146673785</v>
      </c>
      <c r="F144" s="2" t="n">
        <f aca="false">IF(ROUND(E144*0.14/12,0)&gt;Darron!F144,ROUND(E144*0.14/12,0)-Darron!F144,0)</f>
        <v>0</v>
      </c>
      <c r="G144" s="2" t="n">
        <v>0</v>
      </c>
      <c r="H144" s="2" t="n">
        <f aca="false">N143*$H$1/12</f>
        <v>331.83343522655</v>
      </c>
      <c r="J144" s="2" t="n">
        <f aca="false">+J143+F144</f>
        <v>0</v>
      </c>
      <c r="K144" s="2" t="n">
        <f aca="false">K143+F144</f>
        <v>22428</v>
      </c>
      <c r="L144" s="2" t="n">
        <f aca="false">+L143+G144</f>
        <v>0</v>
      </c>
      <c r="M144" s="2" t="n">
        <f aca="false">IF(I144=0,M143+H144,M143+I144)</f>
        <v>11087.1769578816</v>
      </c>
      <c r="N144" s="2" t="n">
        <f aca="false">IF(I144=0,N143+F144+G144+H144,N143+F144+G144+I144)</f>
        <v>33515.1769578816</v>
      </c>
    </row>
    <row r="145" customFormat="false" ht="12.75" hidden="false" customHeight="false" outlineLevel="0" collapsed="false">
      <c r="A145" s="1" t="n">
        <f aca="false">+Darron!A145</f>
        <v>39964</v>
      </c>
      <c r="B145" s="0" t="n">
        <f aca="false">+Darron!B145</f>
        <v>42</v>
      </c>
      <c r="C145" s="0" t="n">
        <f aca="false">+Darron!C145</f>
        <v>17</v>
      </c>
      <c r="D145" s="0" t="n">
        <f aca="false">+Darron!D145</f>
        <v>14</v>
      </c>
      <c r="E145" s="2" t="n">
        <f aca="false">+Darron!E145</f>
        <v>103875.146673785</v>
      </c>
      <c r="F145" s="2" t="n">
        <f aca="false">IF(ROUND(E145*0.14/12,0)&gt;Darron!F145,ROUND(E145*0.14/12,0)-Darron!F145,0)</f>
        <v>0</v>
      </c>
      <c r="G145" s="2" t="n">
        <v>0</v>
      </c>
      <c r="H145" s="2" t="n">
        <f aca="false">N144*$H$1/12</f>
        <v>335.151769578816</v>
      </c>
      <c r="J145" s="2" t="n">
        <f aca="false">+J144+F145</f>
        <v>0</v>
      </c>
      <c r="K145" s="2" t="n">
        <f aca="false">K144+F145</f>
        <v>22428</v>
      </c>
      <c r="L145" s="2" t="n">
        <f aca="false">+L144+G145</f>
        <v>0</v>
      </c>
      <c r="M145" s="2" t="n">
        <f aca="false">IF(I145=0,M144+H145,M144+I145)</f>
        <v>11422.3287274604</v>
      </c>
      <c r="N145" s="2" t="n">
        <f aca="false">IF(I145=0,N144+F145+G145+H145,N144+F145+G145+I145)</f>
        <v>33850.3287274604</v>
      </c>
    </row>
    <row r="146" customFormat="false" ht="12.75" hidden="false" customHeight="false" outlineLevel="0" collapsed="false">
      <c r="A146" s="1" t="n">
        <f aca="false">+Darron!A146</f>
        <v>39994</v>
      </c>
      <c r="B146" s="0" t="n">
        <f aca="false">+Darron!B146</f>
        <v>42</v>
      </c>
      <c r="C146" s="0" t="n">
        <f aca="false">+Darron!C146</f>
        <v>17</v>
      </c>
      <c r="D146" s="0" t="n">
        <f aca="false">+Darron!D146</f>
        <v>14</v>
      </c>
      <c r="E146" s="2" t="n">
        <f aca="false">+Darron!E146</f>
        <v>103875.146673785</v>
      </c>
      <c r="F146" s="2" t="n">
        <f aca="false">IF(ROUND(E146*0.14/12,0)&gt;Darron!F146,ROUND(E146*0.14/12,0)-Darron!F146,0)</f>
        <v>0</v>
      </c>
      <c r="G146" s="2" t="n">
        <v>0</v>
      </c>
      <c r="H146" s="2" t="n">
        <f aca="false">N145*$H$1/12</f>
        <v>338.503287274604</v>
      </c>
      <c r="J146" s="2" t="n">
        <f aca="false">+J145+F146</f>
        <v>0</v>
      </c>
      <c r="K146" s="2" t="n">
        <f aca="false">K145+F146</f>
        <v>22428</v>
      </c>
      <c r="L146" s="2" t="n">
        <f aca="false">+L145+G146</f>
        <v>0</v>
      </c>
      <c r="M146" s="2" t="n">
        <f aca="false">IF(I146=0,M145+H146,M145+I146)</f>
        <v>11760.832014735</v>
      </c>
      <c r="N146" s="2" t="n">
        <f aca="false">IF(I146=0,N145+F146+G146+H146,N145+F146+G146+I146)</f>
        <v>34188.832014735</v>
      </c>
    </row>
    <row r="147" customFormat="false" ht="12.75" hidden="false" customHeight="false" outlineLevel="0" collapsed="false">
      <c r="A147" s="1" t="n">
        <f aca="false">+Darron!A147</f>
        <v>40025</v>
      </c>
      <c r="B147" s="0" t="n">
        <f aca="false">+Darron!B147</f>
        <v>42</v>
      </c>
      <c r="C147" s="0" t="n">
        <f aca="false">+Darron!C147</f>
        <v>17</v>
      </c>
      <c r="D147" s="0" t="n">
        <f aca="false">+Darron!D147</f>
        <v>14</v>
      </c>
      <c r="E147" s="2" t="n">
        <f aca="false">+Darron!E147</f>
        <v>103875.146673785</v>
      </c>
      <c r="F147" s="2" t="n">
        <f aca="false">IF(ROUND(E147*0.14/12,0)&gt;Darron!F147,ROUND(E147*0.14/12,0)-Darron!F147,0)</f>
        <v>0</v>
      </c>
      <c r="G147" s="2" t="n">
        <v>0</v>
      </c>
      <c r="H147" s="2" t="n">
        <f aca="false">N146*$H$1/12</f>
        <v>341.88832014735</v>
      </c>
      <c r="J147" s="2" t="n">
        <f aca="false">+J146+F147</f>
        <v>0</v>
      </c>
      <c r="K147" s="2" t="n">
        <f aca="false">K146+F147</f>
        <v>22428</v>
      </c>
      <c r="L147" s="2" t="n">
        <f aca="false">+L146+G147</f>
        <v>0</v>
      </c>
      <c r="M147" s="2" t="n">
        <f aca="false">IF(I147=0,M146+H147,M146+I147)</f>
        <v>12102.7203348824</v>
      </c>
      <c r="N147" s="2" t="n">
        <f aca="false">IF(I147=0,N146+F147+G147+H147,N146+F147+G147+I147)</f>
        <v>34530.7203348824</v>
      </c>
    </row>
    <row r="148" customFormat="false" ht="12.75" hidden="false" customHeight="false" outlineLevel="0" collapsed="false">
      <c r="A148" s="1" t="n">
        <f aca="false">+Darron!A148</f>
        <v>40056</v>
      </c>
      <c r="B148" s="0" t="n">
        <f aca="false">+Darron!B148</f>
        <v>42</v>
      </c>
      <c r="C148" s="0" t="n">
        <f aca="false">+Darron!C148</f>
        <v>17</v>
      </c>
      <c r="D148" s="0" t="n">
        <f aca="false">+Darron!D148</f>
        <v>14</v>
      </c>
      <c r="E148" s="2" t="n">
        <f aca="false">+Darron!E148</f>
        <v>103875.146673785</v>
      </c>
      <c r="F148" s="2" t="n">
        <f aca="false">IF(ROUND(E148*0.14/12,0)&gt;Darron!F148,ROUND(E148*0.14/12,0)-Darron!F148,0)</f>
        <v>0</v>
      </c>
      <c r="G148" s="2" t="n">
        <v>0</v>
      </c>
      <c r="H148" s="2" t="n">
        <f aca="false">N147*$H$1/12</f>
        <v>345.307203348824</v>
      </c>
      <c r="J148" s="2" t="n">
        <f aca="false">+J147+F148</f>
        <v>0</v>
      </c>
      <c r="K148" s="2" t="n">
        <f aca="false">K147+F148</f>
        <v>22428</v>
      </c>
      <c r="L148" s="2" t="n">
        <f aca="false">+L147+G148</f>
        <v>0</v>
      </c>
      <c r="M148" s="2" t="n">
        <f aca="false">IF(I148=0,M147+H148,M147+I148)</f>
        <v>12448.0275382312</v>
      </c>
      <c r="N148" s="2" t="n">
        <f aca="false">IF(I148=0,N147+F148+G148+H148,N147+F148+G148+I148)</f>
        <v>34876.0275382312</v>
      </c>
    </row>
    <row r="149" customFormat="false" ht="12.75" hidden="false" customHeight="false" outlineLevel="0" collapsed="false">
      <c r="A149" s="1" t="n">
        <f aca="false">+Darron!A149</f>
        <v>40086</v>
      </c>
      <c r="B149" s="0" t="n">
        <f aca="false">+Darron!B149</f>
        <v>42</v>
      </c>
      <c r="C149" s="0" t="n">
        <f aca="false">+Darron!C149</f>
        <v>17</v>
      </c>
      <c r="D149" s="0" t="n">
        <f aca="false">+Darron!D149</f>
        <v>14</v>
      </c>
      <c r="E149" s="2" t="n">
        <f aca="false">+Darron!E149</f>
        <v>103875.146673785</v>
      </c>
      <c r="F149" s="2" t="n">
        <f aca="false">IF(ROUND(E149*0.14/12,0)&gt;Darron!F149,ROUND(E149*0.14/12,0)-Darron!F149,0)</f>
        <v>1059</v>
      </c>
      <c r="G149" s="2" t="n">
        <v>0</v>
      </c>
      <c r="H149" s="2" t="n">
        <f aca="false">N148*$H$1/12</f>
        <v>348.760275382312</v>
      </c>
      <c r="J149" s="2" t="n">
        <f aca="false">+J148+F149</f>
        <v>1059</v>
      </c>
      <c r="K149" s="2" t="n">
        <f aca="false">K148+F149</f>
        <v>23487</v>
      </c>
      <c r="L149" s="2" t="n">
        <f aca="false">+L148+G149</f>
        <v>0</v>
      </c>
      <c r="M149" s="2" t="n">
        <f aca="false">IF(I149=0,M148+H149,M148+I149)</f>
        <v>12796.7878136135</v>
      </c>
      <c r="N149" s="2" t="n">
        <f aca="false">IF(I149=0,N148+F149+G149+H149,N148+F149+G149+I149)</f>
        <v>36283.7878136135</v>
      </c>
    </row>
    <row r="150" customFormat="false" ht="12.75" hidden="false" customHeight="false" outlineLevel="0" collapsed="false">
      <c r="A150" s="1" t="n">
        <f aca="false">+Darron!A150</f>
        <v>40117</v>
      </c>
      <c r="B150" s="0" t="n">
        <f aca="false">+Darron!B150</f>
        <v>42</v>
      </c>
      <c r="C150" s="0" t="n">
        <f aca="false">+Darron!C150</f>
        <v>17</v>
      </c>
      <c r="D150" s="0" t="n">
        <f aca="false">+Darron!D150</f>
        <v>14</v>
      </c>
      <c r="E150" s="2" t="n">
        <f aca="false">+Darron!E150</f>
        <v>103875.146673785</v>
      </c>
      <c r="F150" s="2" t="n">
        <f aca="false">IF(ROUND(E150*0.14/12,0)&gt;Darron!F150,ROUND(E150*0.14/12,0)-Darron!F150,0)</f>
        <v>1212</v>
      </c>
      <c r="G150" s="2" t="n">
        <v>0</v>
      </c>
      <c r="H150" s="2" t="n">
        <f aca="false">N149*$H$1/12</f>
        <v>362.837878136135</v>
      </c>
      <c r="J150" s="2" t="n">
        <f aca="false">+J149+F150</f>
        <v>2271</v>
      </c>
      <c r="K150" s="2" t="n">
        <f aca="false">K149+F150</f>
        <v>24699</v>
      </c>
      <c r="L150" s="2" t="n">
        <f aca="false">+L149+G150</f>
        <v>0</v>
      </c>
      <c r="M150" s="2" t="n">
        <f aca="false">IF(I150=0,M149+H150,M149+I150)</f>
        <v>13159.6256917496</v>
      </c>
      <c r="N150" s="2" t="n">
        <f aca="false">IF(I150=0,N149+F150+G150+H150,N149+F150+G150+I150)</f>
        <v>37858.6256917496</v>
      </c>
    </row>
    <row r="151" customFormat="false" ht="12.75" hidden="false" customHeight="false" outlineLevel="0" collapsed="false">
      <c r="A151" s="1" t="n">
        <f aca="false">+Darron!A151</f>
        <v>40147</v>
      </c>
      <c r="B151" s="0" t="n">
        <f aca="false">+Darron!B151</f>
        <v>42</v>
      </c>
      <c r="C151" s="0" t="n">
        <f aca="false">+Darron!C151</f>
        <v>17</v>
      </c>
      <c r="D151" s="0" t="n">
        <f aca="false">+Darron!D151</f>
        <v>14</v>
      </c>
      <c r="E151" s="2" t="n">
        <f aca="false">+Darron!E151</f>
        <v>103875.146673785</v>
      </c>
      <c r="F151" s="2" t="n">
        <f aca="false">IF(ROUND(E151*0.14/12,0)&gt;Darron!F151,ROUND(E151*0.14/12,0)-Darron!F151,0)</f>
        <v>1212</v>
      </c>
      <c r="G151" s="2" t="n">
        <v>0</v>
      </c>
      <c r="H151" s="2" t="n">
        <f aca="false">N150*$H$1/12</f>
        <v>378.586256917496</v>
      </c>
      <c r="J151" s="2" t="n">
        <f aca="false">+J150+F151</f>
        <v>3483</v>
      </c>
      <c r="K151" s="2" t="n">
        <f aca="false">K150+F151</f>
        <v>25911</v>
      </c>
      <c r="L151" s="2" t="n">
        <f aca="false">+L150+G151</f>
        <v>0</v>
      </c>
      <c r="M151" s="2" t="n">
        <f aca="false">IF(I151=0,M150+H151,M150+I151)</f>
        <v>13538.2119486671</v>
      </c>
      <c r="N151" s="2" t="n">
        <f aca="false">IF(I151=0,N150+F151+G151+H151,N150+F151+G151+I151)</f>
        <v>39449.2119486671</v>
      </c>
    </row>
    <row r="152" customFormat="false" ht="12.75" hidden="false" customHeight="false" outlineLevel="0" collapsed="false">
      <c r="A152" s="1" t="n">
        <f aca="false">+Darron!A152</f>
        <v>40178</v>
      </c>
      <c r="B152" s="0" t="n">
        <f aca="false">+Darron!B152</f>
        <v>42</v>
      </c>
      <c r="C152" s="0" t="n">
        <f aca="false">+Darron!C152</f>
        <v>17</v>
      </c>
      <c r="D152" s="0" t="n">
        <f aca="false">+Darron!D152</f>
        <v>14</v>
      </c>
      <c r="E152" s="2" t="n">
        <f aca="false">+Darron!E152</f>
        <v>103875.146673785</v>
      </c>
      <c r="F152" s="2" t="n">
        <f aca="false">IF(ROUND(E152*0.14/12,0)&gt;Darron!F152,ROUND(E152*0.14/12,0)-Darron!F152,0)</f>
        <v>1212</v>
      </c>
      <c r="G152" s="2" t="n">
        <v>0</v>
      </c>
      <c r="H152" s="2" t="n">
        <f aca="false">N151*$H$1/12</f>
        <v>394.492119486671</v>
      </c>
      <c r="J152" s="2" t="n">
        <f aca="false">+J151+F152</f>
        <v>4695</v>
      </c>
      <c r="K152" s="2" t="n">
        <f aca="false">K151+F152</f>
        <v>27123</v>
      </c>
      <c r="L152" s="2" t="n">
        <f aca="false">+L151+G152</f>
        <v>0</v>
      </c>
      <c r="M152" s="2" t="n">
        <f aca="false">IF(I152=0,M151+H152,M151+I152)</f>
        <v>13932.7040681538</v>
      </c>
      <c r="N152" s="2" t="n">
        <f aca="false">IF(I152=0,N151+F152+G152+H152,N151+F152+G152+I152)</f>
        <v>41055.7040681538</v>
      </c>
    </row>
    <row r="153" customFormat="false" ht="12.75" hidden="false" customHeight="false" outlineLevel="0" collapsed="false">
      <c r="A153" s="1" t="n">
        <f aca="false">+Darron!A153</f>
        <v>40209</v>
      </c>
      <c r="B153" s="0" t="n">
        <f aca="false">+Darron!B153</f>
        <v>42</v>
      </c>
      <c r="C153" s="0" t="n">
        <f aca="false">+Darron!C153</f>
        <v>17</v>
      </c>
      <c r="D153" s="0" t="n">
        <f aca="false">+Darron!D153</f>
        <v>14</v>
      </c>
      <c r="E153" s="2" t="n">
        <f aca="false">+Darron!E153</f>
        <v>103875.146673785</v>
      </c>
      <c r="F153" s="2" t="n">
        <f aca="false">IF(ROUND(E153*0.14/12,0)&gt;Darron!F153,ROUND(E153*0.14/12,0)-Darron!F153,0)</f>
        <v>0</v>
      </c>
      <c r="G153" s="2" t="n">
        <v>0</v>
      </c>
      <c r="H153" s="2" t="n">
        <f aca="false">N152*$H$1/12</f>
        <v>410.557040681538</v>
      </c>
      <c r="J153" s="2" t="n">
        <f aca="false">+F153</f>
        <v>0</v>
      </c>
      <c r="K153" s="2" t="n">
        <f aca="false">K152+F153</f>
        <v>27123</v>
      </c>
      <c r="L153" s="2" t="n">
        <f aca="false">+L152+G153</f>
        <v>0</v>
      </c>
      <c r="M153" s="2" t="n">
        <f aca="false">IF(I153=0,M152+H153,M152+I153)</f>
        <v>14343.2611088353</v>
      </c>
      <c r="N153" s="2" t="n">
        <f aca="false">IF(I153=0,N152+F153+G153+H153,N152+F153+G153+I153)</f>
        <v>41466.2611088353</v>
      </c>
    </row>
    <row r="154" customFormat="false" ht="12.75" hidden="false" customHeight="false" outlineLevel="0" collapsed="false">
      <c r="A154" s="1" t="n">
        <f aca="false">+Darron!A154</f>
        <v>40237</v>
      </c>
      <c r="B154" s="0" t="n">
        <f aca="false">+Darron!B154</f>
        <v>42</v>
      </c>
      <c r="C154" s="0" t="n">
        <f aca="false">+Darron!C154</f>
        <v>17</v>
      </c>
      <c r="D154" s="0" t="n">
        <f aca="false">+Darron!D154</f>
        <v>15</v>
      </c>
      <c r="E154" s="2" t="n">
        <f aca="false">+Darron!E154</f>
        <v>106991.401073998</v>
      </c>
      <c r="F154" s="2" t="n">
        <f aca="false">IF(ROUND(E154*0.14/12,0)&gt;Darron!F154,ROUND(E154*0.14/12,0)-Darron!F154,0)</f>
        <v>0</v>
      </c>
      <c r="G154" s="2" t="n">
        <v>0</v>
      </c>
      <c r="H154" s="2" t="n">
        <f aca="false">N153*$H$1/12</f>
        <v>414.662611088353</v>
      </c>
      <c r="J154" s="2" t="n">
        <f aca="false">+J153+F154</f>
        <v>0</v>
      </c>
      <c r="K154" s="2" t="n">
        <f aca="false">K153+F154</f>
        <v>27123</v>
      </c>
      <c r="L154" s="2" t="n">
        <f aca="false">+L153+G154</f>
        <v>0</v>
      </c>
      <c r="M154" s="2" t="n">
        <f aca="false">IF(I154=0,M153+H154,M153+I154)</f>
        <v>14757.9237199237</v>
      </c>
      <c r="N154" s="2" t="n">
        <f aca="false">IF(I154=0,N153+F154+G154+H154,N153+F154+G154+I154)</f>
        <v>41880.9237199237</v>
      </c>
    </row>
    <row r="155" customFormat="false" ht="12.75" hidden="false" customHeight="false" outlineLevel="0" collapsed="false">
      <c r="A155" s="1" t="n">
        <f aca="false">+Darron!A155</f>
        <v>40268</v>
      </c>
      <c r="B155" s="0" t="n">
        <f aca="false">+Darron!B155</f>
        <v>42</v>
      </c>
      <c r="C155" s="0" t="n">
        <f aca="false">+Darron!C155</f>
        <v>17</v>
      </c>
      <c r="D155" s="0" t="n">
        <f aca="false">+Darron!D155</f>
        <v>15</v>
      </c>
      <c r="E155" s="2" t="n">
        <f aca="false">+Darron!E155</f>
        <v>106991.401073998</v>
      </c>
      <c r="F155" s="2" t="n">
        <f aca="false">IF(ROUND(E155*0.14/12,0)&gt;Darron!F155,ROUND(E155*0.14/12,0)-Darron!F155,0)</f>
        <v>0</v>
      </c>
      <c r="G155" s="2" t="n">
        <v>0</v>
      </c>
      <c r="H155" s="2" t="n">
        <f aca="false">N154*$H$1/12</f>
        <v>418.809237199237</v>
      </c>
      <c r="J155" s="2" t="n">
        <f aca="false">+J154+F155</f>
        <v>0</v>
      </c>
      <c r="K155" s="2" t="n">
        <f aca="false">K154+F155</f>
        <v>27123</v>
      </c>
      <c r="L155" s="2" t="n">
        <f aca="false">+L154+G155</f>
        <v>0</v>
      </c>
      <c r="M155" s="2" t="n">
        <f aca="false">IF(I155=0,M154+H155,M154+I155)</f>
        <v>15176.7329571229</v>
      </c>
      <c r="N155" s="2" t="n">
        <f aca="false">IF(I155=0,N154+F155+G155+H155,N154+F155+G155+I155)</f>
        <v>42299.7329571229</v>
      </c>
    </row>
    <row r="156" customFormat="false" ht="12.75" hidden="false" customHeight="false" outlineLevel="0" collapsed="false">
      <c r="A156" s="1" t="n">
        <f aca="false">+Darron!A156</f>
        <v>40298</v>
      </c>
      <c r="B156" s="0" t="n">
        <f aca="false">+Darron!B156</f>
        <v>43</v>
      </c>
      <c r="C156" s="0" t="n">
        <f aca="false">+Darron!C156</f>
        <v>18</v>
      </c>
      <c r="D156" s="0" t="n">
        <f aca="false">+Darron!D156</f>
        <v>15</v>
      </c>
      <c r="E156" s="2" t="n">
        <f aca="false">+Darron!E156</f>
        <v>106991.401073998</v>
      </c>
      <c r="F156" s="2" t="n">
        <f aca="false">IF(ROUND(E156*0.14/12,0)&gt;Darron!F156,ROUND(E156*0.14/12,0)-Darron!F156,0)</f>
        <v>0</v>
      </c>
      <c r="G156" s="2" t="n">
        <v>0</v>
      </c>
      <c r="H156" s="2" t="n">
        <f aca="false">N155*$H$1/12</f>
        <v>422.997329571229</v>
      </c>
      <c r="J156" s="2" t="n">
        <f aca="false">+J155+F156</f>
        <v>0</v>
      </c>
      <c r="K156" s="2" t="n">
        <f aca="false">K155+F156</f>
        <v>27123</v>
      </c>
      <c r="L156" s="2" t="n">
        <f aca="false">+L155+G156</f>
        <v>0</v>
      </c>
      <c r="M156" s="2" t="n">
        <f aca="false">IF(I156=0,M155+H156,M155+I156)</f>
        <v>15599.7302866942</v>
      </c>
      <c r="N156" s="2" t="n">
        <f aca="false">IF(I156=0,N155+F156+G156+H156,N155+F156+G156+I156)</f>
        <v>42722.7302866941</v>
      </c>
    </row>
    <row r="157" customFormat="false" ht="12.75" hidden="false" customHeight="false" outlineLevel="0" collapsed="false">
      <c r="A157" s="1" t="n">
        <f aca="false">+Darron!A157</f>
        <v>40329</v>
      </c>
      <c r="B157" s="0" t="n">
        <f aca="false">+Darron!B157</f>
        <v>43</v>
      </c>
      <c r="C157" s="0" t="n">
        <f aca="false">+Darron!C157</f>
        <v>18</v>
      </c>
      <c r="D157" s="0" t="n">
        <f aca="false">+Darron!D157</f>
        <v>15</v>
      </c>
      <c r="E157" s="2" t="n">
        <f aca="false">+Darron!E157</f>
        <v>106991.401073998</v>
      </c>
      <c r="F157" s="2" t="n">
        <f aca="false">IF(ROUND(E157*0.14/12,0)&gt;Darron!F157,ROUND(E157*0.14/12,0)-Darron!F157,0)</f>
        <v>0</v>
      </c>
      <c r="G157" s="2" t="n">
        <v>0</v>
      </c>
      <c r="H157" s="2" t="n">
        <f aca="false">N156*$H$1/12</f>
        <v>427.227302866941</v>
      </c>
      <c r="J157" s="2" t="n">
        <f aca="false">+J156+F157</f>
        <v>0</v>
      </c>
      <c r="K157" s="2" t="n">
        <f aca="false">K156+F157</f>
        <v>27123</v>
      </c>
      <c r="L157" s="2" t="n">
        <f aca="false">+L156+G157</f>
        <v>0</v>
      </c>
      <c r="M157" s="2" t="n">
        <f aca="false">IF(I157=0,M156+H157,M156+I157)</f>
        <v>16026.9575895611</v>
      </c>
      <c r="N157" s="2" t="n">
        <f aca="false">IF(I157=0,N156+F157+G157+H157,N156+F157+G157+I157)</f>
        <v>43149.9575895611</v>
      </c>
    </row>
    <row r="158" customFormat="false" ht="12.75" hidden="false" customHeight="false" outlineLevel="0" collapsed="false">
      <c r="A158" s="1" t="n">
        <f aca="false">+Darron!A158</f>
        <v>40359</v>
      </c>
      <c r="B158" s="0" t="n">
        <f aca="false">+Darron!B158</f>
        <v>43</v>
      </c>
      <c r="C158" s="0" t="n">
        <f aca="false">+Darron!C158</f>
        <v>18</v>
      </c>
      <c r="D158" s="0" t="n">
        <f aca="false">+Darron!D158</f>
        <v>15</v>
      </c>
      <c r="E158" s="2" t="n">
        <f aca="false">+Darron!E158</f>
        <v>106991.401073998</v>
      </c>
      <c r="F158" s="2" t="n">
        <f aca="false">IF(ROUND(E158*0.14/12,0)&gt;Darron!F158,ROUND(E158*0.14/12,0)-Darron!F158,0)</f>
        <v>0</v>
      </c>
      <c r="G158" s="2" t="n">
        <v>0</v>
      </c>
      <c r="H158" s="2" t="n">
        <f aca="false">N157*$H$1/12</f>
        <v>431.499575895611</v>
      </c>
      <c r="J158" s="2" t="n">
        <f aca="false">+J157+F158</f>
        <v>0</v>
      </c>
      <c r="K158" s="2" t="n">
        <f aca="false">K157+F158</f>
        <v>27123</v>
      </c>
      <c r="L158" s="2" t="n">
        <f aca="false">+L157+G158</f>
        <v>0</v>
      </c>
      <c r="M158" s="2" t="n">
        <f aca="false">IF(I158=0,M157+H158,M157+I158)</f>
        <v>16458.4571654567</v>
      </c>
      <c r="N158" s="2" t="n">
        <f aca="false">IF(I158=0,N157+F158+G158+H158,N157+F158+G158+I158)</f>
        <v>43581.4571654567</v>
      </c>
    </row>
    <row r="159" customFormat="false" ht="12.75" hidden="false" customHeight="false" outlineLevel="0" collapsed="false">
      <c r="A159" s="1" t="n">
        <f aca="false">+Darron!A159</f>
        <v>40390</v>
      </c>
      <c r="B159" s="0" t="n">
        <f aca="false">+Darron!B159</f>
        <v>43</v>
      </c>
      <c r="C159" s="0" t="n">
        <f aca="false">+Darron!C159</f>
        <v>18</v>
      </c>
      <c r="D159" s="0" t="n">
        <f aca="false">+Darron!D159</f>
        <v>15</v>
      </c>
      <c r="E159" s="2" t="n">
        <f aca="false">+Darron!E159</f>
        <v>106991.401073998</v>
      </c>
      <c r="F159" s="2" t="n">
        <f aca="false">IF(ROUND(E159*0.14/12,0)&gt;Darron!F159,ROUND(E159*0.14/12,0)-Darron!F159,0)</f>
        <v>0</v>
      </c>
      <c r="G159" s="2" t="n">
        <v>0</v>
      </c>
      <c r="H159" s="2" t="n">
        <f aca="false">N158*$H$1/12</f>
        <v>435.814571654567</v>
      </c>
      <c r="J159" s="2" t="n">
        <f aca="false">+J158+F159</f>
        <v>0</v>
      </c>
      <c r="K159" s="2" t="n">
        <f aca="false">K158+F159</f>
        <v>27123</v>
      </c>
      <c r="L159" s="2" t="n">
        <f aca="false">+L158+G159</f>
        <v>0</v>
      </c>
      <c r="M159" s="2" t="n">
        <f aca="false">IF(I159=0,M158+H159,M158+I159)</f>
        <v>16894.2717371113</v>
      </c>
      <c r="N159" s="2" t="n">
        <f aca="false">IF(I159=0,N158+F159+G159+H159,N158+F159+G159+I159)</f>
        <v>44017.2717371113</v>
      </c>
    </row>
    <row r="160" customFormat="false" ht="12.75" hidden="false" customHeight="false" outlineLevel="0" collapsed="false">
      <c r="A160" s="1" t="n">
        <f aca="false">+Darron!A160</f>
        <v>40421</v>
      </c>
      <c r="B160" s="0" t="n">
        <f aca="false">+Darron!B160</f>
        <v>43</v>
      </c>
      <c r="C160" s="0" t="n">
        <f aca="false">+Darron!C160</f>
        <v>18</v>
      </c>
      <c r="D160" s="0" t="n">
        <f aca="false">+Darron!D160</f>
        <v>15</v>
      </c>
      <c r="E160" s="2" t="n">
        <f aca="false">+Darron!E160</f>
        <v>106991.401073998</v>
      </c>
      <c r="F160" s="2" t="n">
        <f aca="false">IF(ROUND(E160*0.14/12,0)&gt;Darron!F160,ROUND(E160*0.14/12,0)-Darron!F160,0)</f>
        <v>68</v>
      </c>
      <c r="G160" s="2" t="n">
        <v>0</v>
      </c>
      <c r="H160" s="2" t="n">
        <f aca="false">N159*$H$1/12</f>
        <v>440.172717371113</v>
      </c>
      <c r="J160" s="2" t="n">
        <f aca="false">+J159+F160</f>
        <v>68</v>
      </c>
      <c r="K160" s="2" t="n">
        <f aca="false">K159+F160</f>
        <v>27191</v>
      </c>
      <c r="L160" s="2" t="n">
        <f aca="false">+L159+G160</f>
        <v>0</v>
      </c>
      <c r="M160" s="2" t="n">
        <f aca="false">IF(I160=0,M159+H160,M159+I160)</f>
        <v>17334.4444544824</v>
      </c>
      <c r="N160" s="2" t="n">
        <f aca="false">IF(I160=0,N159+F160+G160+H160,N159+F160+G160+I160)</f>
        <v>44525.4444544824</v>
      </c>
    </row>
    <row r="161" customFormat="false" ht="12.75" hidden="false" customHeight="false" outlineLevel="0" collapsed="false">
      <c r="A161" s="1" t="n">
        <f aca="false">+Darron!A161</f>
        <v>40451</v>
      </c>
      <c r="B161" s="0" t="n">
        <f aca="false">+Darron!B161</f>
        <v>43</v>
      </c>
      <c r="C161" s="0" t="n">
        <f aca="false">+Darron!C161</f>
        <v>18</v>
      </c>
      <c r="D161" s="0" t="n">
        <f aca="false">+Darron!D161</f>
        <v>15</v>
      </c>
      <c r="E161" s="2" t="n">
        <f aca="false">+Darron!E161</f>
        <v>106991.401073998</v>
      </c>
      <c r="F161" s="2" t="n">
        <f aca="false">IF(ROUND(E161*0.14/12,0)&gt;Darron!F161,ROUND(E161*0.14/12,0)-Darron!F161,0)</f>
        <v>1248</v>
      </c>
      <c r="G161" s="2" t="n">
        <v>0</v>
      </c>
      <c r="H161" s="2" t="n">
        <f aca="false">N160*$H$1/12</f>
        <v>445.254444544824</v>
      </c>
      <c r="J161" s="2" t="n">
        <f aca="false">+J160+F161</f>
        <v>1316</v>
      </c>
      <c r="K161" s="2" t="n">
        <f aca="false">K160+F161</f>
        <v>28439</v>
      </c>
      <c r="L161" s="2" t="n">
        <f aca="false">+L160+G161</f>
        <v>0</v>
      </c>
      <c r="M161" s="2" t="n">
        <f aca="false">IF(I161=0,M160+H161,M160+I161)</f>
        <v>17779.6988990272</v>
      </c>
      <c r="N161" s="2" t="n">
        <f aca="false">IF(I161=0,N160+F161+G161+H161,N160+F161+G161+I161)</f>
        <v>46218.6988990272</v>
      </c>
    </row>
    <row r="162" customFormat="false" ht="12.75" hidden="false" customHeight="false" outlineLevel="0" collapsed="false">
      <c r="A162" s="1" t="n">
        <f aca="false">+Darron!A162</f>
        <v>40482</v>
      </c>
      <c r="B162" s="0" t="n">
        <f aca="false">+Darron!B162</f>
        <v>43</v>
      </c>
      <c r="C162" s="0" t="n">
        <f aca="false">+Darron!C162</f>
        <v>18</v>
      </c>
      <c r="D162" s="0" t="n">
        <f aca="false">+Darron!D162</f>
        <v>15</v>
      </c>
      <c r="E162" s="2" t="n">
        <f aca="false">+Darron!E162</f>
        <v>106991.401073998</v>
      </c>
      <c r="F162" s="2" t="n">
        <f aca="false">IF(ROUND(E162*0.14/12,0)&gt;Darron!F162,ROUND(E162*0.14/12,0)-Darron!F162,0)</f>
        <v>1248</v>
      </c>
      <c r="G162" s="2" t="n">
        <v>0</v>
      </c>
      <c r="H162" s="2" t="n">
        <f aca="false">N161*$H$1/12</f>
        <v>462.186988990272</v>
      </c>
      <c r="J162" s="2" t="n">
        <f aca="false">+J161+F162</f>
        <v>2564</v>
      </c>
      <c r="K162" s="2" t="n">
        <f aca="false">K161+F162</f>
        <v>29687</v>
      </c>
      <c r="L162" s="2" t="n">
        <f aca="false">+L161+G162</f>
        <v>0</v>
      </c>
      <c r="M162" s="2" t="n">
        <f aca="false">IF(I162=0,M161+H162,M161+I162)</f>
        <v>18241.8858880175</v>
      </c>
      <c r="N162" s="2" t="n">
        <f aca="false">IF(I162=0,N161+F162+G162+H162,N161+F162+G162+I162)</f>
        <v>47928.8858880175</v>
      </c>
    </row>
    <row r="163" customFormat="false" ht="12.75" hidden="false" customHeight="false" outlineLevel="0" collapsed="false">
      <c r="A163" s="1" t="n">
        <f aca="false">+Darron!A163</f>
        <v>40512</v>
      </c>
      <c r="B163" s="0" t="n">
        <f aca="false">+Darron!B163</f>
        <v>43</v>
      </c>
      <c r="C163" s="0" t="n">
        <f aca="false">+Darron!C163</f>
        <v>18</v>
      </c>
      <c r="D163" s="0" t="n">
        <f aca="false">+Darron!D163</f>
        <v>15</v>
      </c>
      <c r="E163" s="2" t="n">
        <f aca="false">+Darron!E163</f>
        <v>106991.401073998</v>
      </c>
      <c r="F163" s="2" t="n">
        <f aca="false">IF(ROUND(E163*0.14/12,0)&gt;Darron!F163,ROUND(E163*0.14/12,0)-Darron!F163,0)</f>
        <v>1248</v>
      </c>
      <c r="G163" s="2" t="n">
        <v>0</v>
      </c>
      <c r="H163" s="2" t="n">
        <f aca="false">N162*$H$1/12</f>
        <v>479.288858880175</v>
      </c>
      <c r="J163" s="2" t="n">
        <f aca="false">+J162+F163</f>
        <v>3812</v>
      </c>
      <c r="K163" s="2" t="n">
        <f aca="false">K162+F163</f>
        <v>30935</v>
      </c>
      <c r="L163" s="2" t="n">
        <f aca="false">+L162+G163</f>
        <v>0</v>
      </c>
      <c r="M163" s="2" t="n">
        <f aca="false">IF(I163=0,M162+H163,M162+I163)</f>
        <v>18721.1747468977</v>
      </c>
      <c r="N163" s="2" t="n">
        <f aca="false">IF(I163=0,N162+F163+G163+H163,N162+F163+G163+I163)</f>
        <v>49656.1747468976</v>
      </c>
    </row>
    <row r="164" customFormat="false" ht="12.75" hidden="false" customHeight="false" outlineLevel="0" collapsed="false">
      <c r="A164" s="1" t="n">
        <f aca="false">+Darron!A164</f>
        <v>40543</v>
      </c>
      <c r="B164" s="0" t="n">
        <f aca="false">+Darron!B164</f>
        <v>43</v>
      </c>
      <c r="C164" s="0" t="n">
        <f aca="false">+Darron!C164</f>
        <v>18</v>
      </c>
      <c r="D164" s="0" t="n">
        <f aca="false">+Darron!D164</f>
        <v>15</v>
      </c>
      <c r="E164" s="2" t="n">
        <f aca="false">+Darron!E164</f>
        <v>106991.401073998</v>
      </c>
      <c r="F164" s="2" t="n">
        <f aca="false">IF(ROUND(E164*0.14/12,0)&gt;Darron!F164,ROUND(E164*0.14/12,0)-Darron!F164,0)</f>
        <v>1248</v>
      </c>
      <c r="G164" s="2" t="n">
        <v>0</v>
      </c>
      <c r="H164" s="2" t="n">
        <f aca="false">N163*$H$1/12</f>
        <v>496.561747468976</v>
      </c>
      <c r="J164" s="2" t="n">
        <f aca="false">+J163+F164</f>
        <v>5060</v>
      </c>
      <c r="K164" s="2" t="n">
        <f aca="false">K163+F164</f>
        <v>32183</v>
      </c>
      <c r="L164" s="2" t="n">
        <f aca="false">+L163+G164</f>
        <v>0</v>
      </c>
      <c r="M164" s="2" t="n">
        <f aca="false">IF(I164=0,M163+H164,M163+I164)</f>
        <v>19217.7364943666</v>
      </c>
      <c r="N164" s="2" t="n">
        <f aca="false">IF(I164=0,N163+F164+G164+H164,N163+F164+G164+I164)</f>
        <v>51400.7364943666</v>
      </c>
    </row>
    <row r="165" customFormat="false" ht="12.75" hidden="false" customHeight="false" outlineLevel="0" collapsed="false">
      <c r="A165" s="1" t="n">
        <f aca="false">+Darron!A165</f>
        <v>40574</v>
      </c>
      <c r="B165" s="0" t="n">
        <f aca="false">+Darron!B165</f>
        <v>43</v>
      </c>
      <c r="C165" s="0" t="n">
        <f aca="false">+Darron!C165</f>
        <v>18</v>
      </c>
      <c r="D165" s="0" t="n">
        <f aca="false">+Darron!D165</f>
        <v>15</v>
      </c>
      <c r="E165" s="2" t="n">
        <f aca="false">+Darron!E165</f>
        <v>106991.401073998</v>
      </c>
      <c r="F165" s="2" t="n">
        <f aca="false">IF(ROUND(E165*0.14/12,0)&gt;Darron!F165,ROUND(E165*0.14/12,0)-Darron!F165,0)</f>
        <v>0</v>
      </c>
      <c r="G165" s="2" t="n">
        <v>0</v>
      </c>
      <c r="H165" s="2" t="n">
        <f aca="false">N164*$H$1/12</f>
        <v>514.007364943666</v>
      </c>
      <c r="J165" s="2" t="n">
        <f aca="false">+F165</f>
        <v>0</v>
      </c>
      <c r="K165" s="2" t="n">
        <f aca="false">K164+F165</f>
        <v>32183</v>
      </c>
      <c r="L165" s="2" t="n">
        <f aca="false">+L164+G165</f>
        <v>0</v>
      </c>
      <c r="M165" s="2" t="n">
        <f aca="false">IF(I165=0,M164+H165,M164+I165)</f>
        <v>19731.7438593103</v>
      </c>
      <c r="N165" s="2" t="n">
        <f aca="false">IF(I165=0,N164+F165+G165+H165,N164+F165+G165+I165)</f>
        <v>51914.7438593103</v>
      </c>
    </row>
    <row r="166" customFormat="false" ht="12.75" hidden="false" customHeight="false" outlineLevel="0" collapsed="false">
      <c r="A166" s="1" t="n">
        <f aca="false">+Darron!A166</f>
        <v>40602</v>
      </c>
      <c r="B166" s="0" t="n">
        <f aca="false">+Darron!B166</f>
        <v>43</v>
      </c>
      <c r="C166" s="0" t="n">
        <f aca="false">+Darron!C166</f>
        <v>18</v>
      </c>
      <c r="D166" s="0" t="n">
        <f aca="false">+Darron!D166</f>
        <v>16</v>
      </c>
      <c r="E166" s="2" t="n">
        <f aca="false">+Darron!E166</f>
        <v>110201.143106218</v>
      </c>
      <c r="F166" s="2" t="n">
        <f aca="false">IF(ROUND(E166*0.14/12,0)&gt;Darron!F166,ROUND(E166*0.14/12,0)-Darron!F166,0)</f>
        <v>0</v>
      </c>
      <c r="G166" s="2" t="n">
        <v>0</v>
      </c>
      <c r="H166" s="2" t="n">
        <f aca="false">N165*$H$1/12</f>
        <v>519.147438593103</v>
      </c>
      <c r="J166" s="2" t="n">
        <f aca="false">+J165+F166</f>
        <v>0</v>
      </c>
      <c r="K166" s="2" t="n">
        <f aca="false">K165+F166</f>
        <v>32183</v>
      </c>
      <c r="L166" s="2" t="n">
        <f aca="false">+L165+G166</f>
        <v>0</v>
      </c>
      <c r="M166" s="2" t="n">
        <f aca="false">IF(I166=0,M165+H166,M165+I166)</f>
        <v>20250.8912979034</v>
      </c>
      <c r="N166" s="2" t="n">
        <f aca="false">IF(I166=0,N165+F166+G166+H166,N165+F166+G166+I166)</f>
        <v>52433.8912979034</v>
      </c>
    </row>
    <row r="167" customFormat="false" ht="12.75" hidden="false" customHeight="false" outlineLevel="0" collapsed="false">
      <c r="A167" s="1" t="n">
        <f aca="false">+Darron!A167</f>
        <v>40633</v>
      </c>
      <c r="B167" s="0" t="n">
        <f aca="false">+Darron!B167</f>
        <v>43</v>
      </c>
      <c r="C167" s="0" t="n">
        <f aca="false">+Darron!C167</f>
        <v>18</v>
      </c>
      <c r="D167" s="0" t="n">
        <f aca="false">+Darron!D167</f>
        <v>16</v>
      </c>
      <c r="E167" s="2" t="n">
        <f aca="false">+Darron!E167</f>
        <v>110201.143106218</v>
      </c>
      <c r="F167" s="2" t="n">
        <f aca="false">IF(ROUND(E167*0.14/12,0)&gt;Darron!F167,ROUND(E167*0.14/12,0)-Darron!F167,0)</f>
        <v>0</v>
      </c>
      <c r="G167" s="2" t="n">
        <v>0</v>
      </c>
      <c r="H167" s="2" t="n">
        <f aca="false">N166*$H$1/12</f>
        <v>524.338912979034</v>
      </c>
      <c r="J167" s="2" t="n">
        <f aca="false">+J166+F167</f>
        <v>0</v>
      </c>
      <c r="K167" s="2" t="n">
        <f aca="false">K166+F167</f>
        <v>32183</v>
      </c>
      <c r="L167" s="2" t="n">
        <f aca="false">+L166+G167</f>
        <v>0</v>
      </c>
      <c r="M167" s="2" t="n">
        <f aca="false">IF(I167=0,M166+H167,M166+I167)</f>
        <v>20775.2302108824</v>
      </c>
      <c r="N167" s="2" t="n">
        <f aca="false">IF(I167=0,N166+F167+G167+H167,N166+F167+G167+I167)</f>
        <v>52958.2302108824</v>
      </c>
    </row>
    <row r="168" customFormat="false" ht="12.75" hidden="false" customHeight="false" outlineLevel="0" collapsed="false">
      <c r="A168" s="1" t="n">
        <f aca="false">+Darron!A168</f>
        <v>40663</v>
      </c>
      <c r="B168" s="0" t="n">
        <f aca="false">+Darron!B168</f>
        <v>44</v>
      </c>
      <c r="C168" s="0" t="n">
        <f aca="false">+Darron!C168</f>
        <v>19</v>
      </c>
      <c r="D168" s="0" t="n">
        <f aca="false">+Darron!D168</f>
        <v>16</v>
      </c>
      <c r="E168" s="2" t="n">
        <f aca="false">+Darron!E168</f>
        <v>110201.143106218</v>
      </c>
      <c r="F168" s="2" t="n">
        <f aca="false">IF(ROUND(E168*0.14/12,0)&gt;Darron!F168,ROUND(E168*0.14/12,0)-Darron!F168,0)</f>
        <v>0</v>
      </c>
      <c r="G168" s="2" t="n">
        <v>0</v>
      </c>
      <c r="H168" s="2" t="n">
        <f aca="false">N167*$H$1/12</f>
        <v>529.582302108824</v>
      </c>
      <c r="J168" s="2" t="n">
        <f aca="false">+J167+F168</f>
        <v>0</v>
      </c>
      <c r="K168" s="2" t="n">
        <f aca="false">K167+F168</f>
        <v>32183</v>
      </c>
      <c r="L168" s="2" t="n">
        <f aca="false">+L167+G168</f>
        <v>0</v>
      </c>
      <c r="M168" s="2" t="n">
        <f aca="false">IF(I168=0,M167+H168,M167+I168)</f>
        <v>21304.8125129913</v>
      </c>
      <c r="N168" s="2" t="n">
        <f aca="false">IF(I168=0,N167+F168+G168+H168,N167+F168+G168+I168)</f>
        <v>53487.8125129912</v>
      </c>
    </row>
    <row r="169" customFormat="false" ht="12.75" hidden="false" customHeight="false" outlineLevel="0" collapsed="false">
      <c r="A169" s="1" t="n">
        <f aca="false">+Darron!A169</f>
        <v>40694</v>
      </c>
      <c r="B169" s="0" t="n">
        <f aca="false">+Darron!B169</f>
        <v>44</v>
      </c>
      <c r="C169" s="0" t="n">
        <f aca="false">+Darron!C169</f>
        <v>19</v>
      </c>
      <c r="D169" s="0" t="n">
        <f aca="false">+Darron!D169</f>
        <v>16</v>
      </c>
      <c r="E169" s="2" t="n">
        <f aca="false">+Darron!E169</f>
        <v>110201.143106218</v>
      </c>
      <c r="F169" s="2" t="n">
        <f aca="false">IF(ROUND(E169*0.14/12,0)&gt;Darron!F169,ROUND(E169*0.14/12,0)-Darron!F169,0)</f>
        <v>0</v>
      </c>
      <c r="G169" s="2" t="n">
        <v>0</v>
      </c>
      <c r="H169" s="2" t="n">
        <f aca="false">N168*$H$1/12</f>
        <v>534.878125129912</v>
      </c>
      <c r="J169" s="2" t="n">
        <f aca="false">+J168+F169</f>
        <v>0</v>
      </c>
      <c r="K169" s="2" t="n">
        <f aca="false">K168+F169</f>
        <v>32183</v>
      </c>
      <c r="L169" s="2" t="n">
        <f aca="false">+L168+G169</f>
        <v>0</v>
      </c>
      <c r="M169" s="2" t="n">
        <f aca="false">IF(I169=0,M168+H169,M168+I169)</f>
        <v>21839.6906381212</v>
      </c>
      <c r="N169" s="2" t="n">
        <f aca="false">IF(I169=0,N168+F169+G169+H169,N168+F169+G169+I169)</f>
        <v>54022.6906381212</v>
      </c>
    </row>
    <row r="170" customFormat="false" ht="12.75" hidden="false" customHeight="false" outlineLevel="0" collapsed="false">
      <c r="A170" s="1" t="n">
        <f aca="false">+Darron!A170</f>
        <v>40724</v>
      </c>
      <c r="B170" s="0" t="n">
        <f aca="false">+Darron!B170</f>
        <v>44</v>
      </c>
      <c r="C170" s="0" t="n">
        <f aca="false">+Darron!C170</f>
        <v>19</v>
      </c>
      <c r="D170" s="0" t="n">
        <f aca="false">+Darron!D170</f>
        <v>16</v>
      </c>
      <c r="E170" s="2" t="n">
        <f aca="false">+Darron!E170</f>
        <v>110201.143106218</v>
      </c>
      <c r="F170" s="2" t="n">
        <f aca="false">IF(ROUND(E170*0.14/12,0)&gt;Darron!F170,ROUND(E170*0.14/12,0)-Darron!F170,0)</f>
        <v>0</v>
      </c>
      <c r="G170" s="2" t="n">
        <v>0</v>
      </c>
      <c r="H170" s="2" t="n">
        <f aca="false">N169*$H$1/12</f>
        <v>540.226906381212</v>
      </c>
      <c r="J170" s="2" t="n">
        <f aca="false">+J169+F170</f>
        <v>0</v>
      </c>
      <c r="K170" s="2" t="n">
        <f aca="false">K169+F170</f>
        <v>32183</v>
      </c>
      <c r="L170" s="2" t="n">
        <f aca="false">+L169+G170</f>
        <v>0</v>
      </c>
      <c r="M170" s="2" t="n">
        <f aca="false">IF(I170=0,M169+H170,M169+I170)</f>
        <v>22379.9175445024</v>
      </c>
      <c r="N170" s="2" t="n">
        <f aca="false">IF(I170=0,N169+F170+G170+H170,N169+F170+G170+I170)</f>
        <v>54562.9175445024</v>
      </c>
    </row>
    <row r="171" customFormat="false" ht="12.75" hidden="false" customHeight="false" outlineLevel="0" collapsed="false">
      <c r="A171" s="1" t="n">
        <f aca="false">+Darron!A171</f>
        <v>40755</v>
      </c>
      <c r="B171" s="0" t="n">
        <f aca="false">+Darron!B171</f>
        <v>44</v>
      </c>
      <c r="C171" s="0" t="n">
        <f aca="false">+Darron!C171</f>
        <v>19</v>
      </c>
      <c r="D171" s="0" t="n">
        <f aca="false">+Darron!D171</f>
        <v>16</v>
      </c>
      <c r="E171" s="2" t="n">
        <f aca="false">+Darron!E171</f>
        <v>110201.143106218</v>
      </c>
      <c r="F171" s="2" t="n">
        <f aca="false">IF(ROUND(E171*0.14/12,0)&gt;Darron!F171,ROUND(E171*0.14/12,0)-Darron!F171,0)</f>
        <v>0</v>
      </c>
      <c r="G171" s="2" t="n">
        <v>0</v>
      </c>
      <c r="H171" s="2" t="n">
        <f aca="false">N170*$H$1/12</f>
        <v>545.629175445024</v>
      </c>
      <c r="J171" s="2" t="n">
        <f aca="false">+J170+F171</f>
        <v>0</v>
      </c>
      <c r="K171" s="2" t="n">
        <f aca="false">K170+F171</f>
        <v>32183</v>
      </c>
      <c r="L171" s="2" t="n">
        <f aca="false">+L170+G171</f>
        <v>0</v>
      </c>
      <c r="M171" s="2" t="n">
        <f aca="false">IF(I171=0,M170+H171,M170+I171)</f>
        <v>22925.5467199474</v>
      </c>
      <c r="N171" s="2" t="n">
        <f aca="false">IF(I171=0,N170+F171+G171+H171,N170+F171+G171+I171)</f>
        <v>55108.5467199474</v>
      </c>
    </row>
    <row r="172" customFormat="false" ht="12.75" hidden="false" customHeight="false" outlineLevel="0" collapsed="false">
      <c r="A172" s="1" t="n">
        <f aca="false">+Darron!A172</f>
        <v>40786</v>
      </c>
      <c r="B172" s="0" t="n">
        <f aca="false">+Darron!B172</f>
        <v>44</v>
      </c>
      <c r="C172" s="0" t="n">
        <f aca="false">+Darron!C172</f>
        <v>19</v>
      </c>
      <c r="D172" s="0" t="n">
        <f aca="false">+Darron!D172</f>
        <v>16</v>
      </c>
      <c r="E172" s="2" t="n">
        <f aca="false">+Darron!E172</f>
        <v>110201.143106218</v>
      </c>
      <c r="F172" s="2" t="n">
        <f aca="false">IF(ROUND(E172*0.14/12,0)&gt;Darron!F172,ROUND(E172*0.14/12,0)-Darron!F172,0)</f>
        <v>391</v>
      </c>
      <c r="G172" s="2" t="n">
        <v>0</v>
      </c>
      <c r="H172" s="2" t="n">
        <f aca="false">N171*$H$1/12</f>
        <v>551.085467199474</v>
      </c>
      <c r="J172" s="2" t="n">
        <f aca="false">+J171+F172</f>
        <v>391</v>
      </c>
      <c r="K172" s="2" t="n">
        <f aca="false">K171+F172</f>
        <v>32574</v>
      </c>
      <c r="L172" s="2" t="n">
        <f aca="false">+L171+G172</f>
        <v>0</v>
      </c>
      <c r="M172" s="2" t="n">
        <f aca="false">IF(I172=0,M171+H172,M171+I172)</f>
        <v>23476.6321871469</v>
      </c>
      <c r="N172" s="2" t="n">
        <f aca="false">IF(I172=0,N171+F172+G172+H172,N171+F172+G172+I172)</f>
        <v>56050.6321871469</v>
      </c>
    </row>
    <row r="173" customFormat="false" ht="12.75" hidden="false" customHeight="false" outlineLevel="0" collapsed="false">
      <c r="A173" s="1" t="n">
        <f aca="false">+Darron!A173</f>
        <v>40816</v>
      </c>
      <c r="B173" s="0" t="n">
        <f aca="false">+Darron!B173</f>
        <v>44</v>
      </c>
      <c r="C173" s="0" t="n">
        <f aca="false">+Darron!C173</f>
        <v>19</v>
      </c>
      <c r="D173" s="0" t="n">
        <f aca="false">+Darron!D173</f>
        <v>16</v>
      </c>
      <c r="E173" s="2" t="n">
        <f aca="false">+Darron!E173</f>
        <v>110201.143106218</v>
      </c>
      <c r="F173" s="2" t="n">
        <f aca="false">IF(ROUND(E173*0.14/12,0)&gt;Darron!F173,ROUND(E173*0.14/12,0)-Darron!F173,0)</f>
        <v>1286</v>
      </c>
      <c r="G173" s="2" t="n">
        <v>0</v>
      </c>
      <c r="H173" s="2" t="n">
        <f aca="false">N172*$H$1/12</f>
        <v>560.506321871469</v>
      </c>
      <c r="J173" s="2" t="n">
        <f aca="false">+J172+F173</f>
        <v>1677</v>
      </c>
      <c r="K173" s="2" t="n">
        <f aca="false">K172+F173</f>
        <v>33860</v>
      </c>
      <c r="L173" s="2" t="n">
        <f aca="false">+L172+G173</f>
        <v>0</v>
      </c>
      <c r="M173" s="2" t="n">
        <f aca="false">IF(I173=0,M172+H173,M172+I173)</f>
        <v>24037.1385090184</v>
      </c>
      <c r="N173" s="2" t="n">
        <f aca="false">IF(I173=0,N172+F173+G173+H173,N172+F173+G173+I173)</f>
        <v>57897.1385090183</v>
      </c>
    </row>
    <row r="174" customFormat="false" ht="12.75" hidden="false" customHeight="false" outlineLevel="0" collapsed="false">
      <c r="A174" s="1" t="n">
        <f aca="false">+Darron!A174</f>
        <v>40847</v>
      </c>
      <c r="B174" s="0" t="n">
        <f aca="false">+Darron!B174</f>
        <v>44</v>
      </c>
      <c r="C174" s="0" t="n">
        <f aca="false">+Darron!C174</f>
        <v>19</v>
      </c>
      <c r="D174" s="0" t="n">
        <f aca="false">+Darron!D174</f>
        <v>16</v>
      </c>
      <c r="E174" s="2" t="n">
        <f aca="false">+Darron!E174</f>
        <v>110201.143106218</v>
      </c>
      <c r="F174" s="2" t="n">
        <f aca="false">IF(ROUND(E174*0.14/12,0)&gt;Darron!F174,ROUND(E174*0.14/12,0)-Darron!F174,0)</f>
        <v>1286</v>
      </c>
      <c r="G174" s="2" t="n">
        <v>0</v>
      </c>
      <c r="H174" s="2" t="n">
        <f aca="false">N173*$H$1/12</f>
        <v>578.971385090183</v>
      </c>
      <c r="J174" s="2" t="n">
        <f aca="false">+J173+F174</f>
        <v>2963</v>
      </c>
      <c r="K174" s="2" t="n">
        <f aca="false">K173+F174</f>
        <v>35146</v>
      </c>
      <c r="L174" s="2" t="n">
        <f aca="false">+L173+G174</f>
        <v>0</v>
      </c>
      <c r="M174" s="2" t="n">
        <f aca="false">IF(I174=0,M173+H174,M173+I174)</f>
        <v>24616.1098941085</v>
      </c>
      <c r="N174" s="2" t="n">
        <f aca="false">IF(I174=0,N173+F174+G174+H174,N173+F174+G174+I174)</f>
        <v>59762.1098941085</v>
      </c>
    </row>
    <row r="175" customFormat="false" ht="12.75" hidden="false" customHeight="false" outlineLevel="0" collapsed="false">
      <c r="A175" s="1" t="n">
        <f aca="false">+Darron!A175</f>
        <v>40877</v>
      </c>
      <c r="B175" s="0" t="n">
        <f aca="false">+Darron!B175</f>
        <v>44</v>
      </c>
      <c r="C175" s="0" t="n">
        <f aca="false">+Darron!C175</f>
        <v>19</v>
      </c>
      <c r="D175" s="0" t="n">
        <f aca="false">+Darron!D175</f>
        <v>16</v>
      </c>
      <c r="E175" s="2" t="n">
        <f aca="false">+Darron!E175</f>
        <v>110201.143106218</v>
      </c>
      <c r="F175" s="2" t="n">
        <f aca="false">IF(ROUND(E175*0.14/12,0)&gt;Darron!F175,ROUND(E175*0.14/12,0)-Darron!F175,0)</f>
        <v>1286</v>
      </c>
      <c r="G175" s="2" t="n">
        <v>0</v>
      </c>
      <c r="H175" s="2" t="n">
        <f aca="false">N174*$H$1/12</f>
        <v>597.621098941085</v>
      </c>
      <c r="J175" s="2" t="n">
        <f aca="false">+J174+F175</f>
        <v>4249</v>
      </c>
      <c r="K175" s="2" t="n">
        <f aca="false">K174+F175</f>
        <v>36432</v>
      </c>
      <c r="L175" s="2" t="n">
        <f aca="false">+L174+G175</f>
        <v>0</v>
      </c>
      <c r="M175" s="2" t="n">
        <f aca="false">IF(I175=0,M174+H175,M174+I175)</f>
        <v>25213.7309930496</v>
      </c>
      <c r="N175" s="2" t="n">
        <f aca="false">IF(I175=0,N174+F175+G175+H175,N174+F175+G175+I175)</f>
        <v>61645.7309930496</v>
      </c>
    </row>
    <row r="176" customFormat="false" ht="12.75" hidden="false" customHeight="false" outlineLevel="0" collapsed="false">
      <c r="A176" s="1" t="n">
        <f aca="false">+Darron!A176</f>
        <v>40908</v>
      </c>
      <c r="B176" s="0" t="n">
        <f aca="false">+Darron!B176</f>
        <v>44</v>
      </c>
      <c r="C176" s="0" t="n">
        <f aca="false">+Darron!C176</f>
        <v>19</v>
      </c>
      <c r="D176" s="0" t="n">
        <f aca="false">+Darron!D176</f>
        <v>16</v>
      </c>
      <c r="E176" s="2" t="n">
        <f aca="false">+Darron!E176</f>
        <v>110201.143106218</v>
      </c>
      <c r="F176" s="2" t="n">
        <f aca="false">IF(ROUND(E176*0.14/12,0)&gt;Darron!F176,ROUND(E176*0.14/12,0)-Darron!F176,0)</f>
        <v>1286</v>
      </c>
      <c r="G176" s="2" t="n">
        <v>0</v>
      </c>
      <c r="H176" s="2" t="n">
        <f aca="false">N175*$H$1/12</f>
        <v>616.457309930496</v>
      </c>
      <c r="J176" s="2" t="n">
        <f aca="false">+J175+F176</f>
        <v>5535</v>
      </c>
      <c r="K176" s="2" t="n">
        <f aca="false">K175+F176</f>
        <v>37718</v>
      </c>
      <c r="L176" s="2" t="n">
        <f aca="false">+L175+G176</f>
        <v>0</v>
      </c>
      <c r="M176" s="2" t="n">
        <f aca="false">IF(I176=0,M175+H176,M175+I176)</f>
        <v>25830.1883029801</v>
      </c>
      <c r="N176" s="2" t="n">
        <f aca="false">IF(I176=0,N175+F176+G176+H176,N175+F176+G176+I176)</f>
        <v>63548.1883029801</v>
      </c>
    </row>
    <row r="177" customFormat="false" ht="12.75" hidden="false" customHeight="false" outlineLevel="0" collapsed="false">
      <c r="A177" s="1" t="n">
        <f aca="false">+Darron!A177</f>
        <v>40939</v>
      </c>
      <c r="B177" s="0" t="n">
        <f aca="false">+Darron!B177</f>
        <v>44</v>
      </c>
      <c r="C177" s="0" t="n">
        <f aca="false">+Darron!C177</f>
        <v>19</v>
      </c>
      <c r="D177" s="0" t="n">
        <f aca="false">+Darron!D177</f>
        <v>16</v>
      </c>
      <c r="E177" s="2" t="n">
        <f aca="false">+Darron!E177</f>
        <v>110201.143106218</v>
      </c>
      <c r="F177" s="2" t="n">
        <f aca="false">IF(ROUND(E177*0.14/12,0)&gt;Darron!F177,ROUND(E177*0.14/12,0)-Darron!F177,0)</f>
        <v>0</v>
      </c>
      <c r="G177" s="2" t="n">
        <v>0</v>
      </c>
      <c r="H177" s="2" t="n">
        <f aca="false">N176*$H$1/12</f>
        <v>635.481883029801</v>
      </c>
      <c r="J177" s="2" t="n">
        <f aca="false">+F177</f>
        <v>0</v>
      </c>
      <c r="K177" s="2" t="n">
        <f aca="false">K176+F177</f>
        <v>37718</v>
      </c>
      <c r="L177" s="2" t="n">
        <f aca="false">+L176+G177</f>
        <v>0</v>
      </c>
      <c r="M177" s="2" t="n">
        <f aca="false">IF(I177=0,M176+H177,M176+I177)</f>
        <v>26465.6701860099</v>
      </c>
      <c r="N177" s="2" t="n">
        <f aca="false">IF(I177=0,N176+F177+G177+H177,N176+F177+G177+I177)</f>
        <v>64183.6701860099</v>
      </c>
    </row>
    <row r="178" customFormat="false" ht="12.75" hidden="false" customHeight="false" outlineLevel="0" collapsed="false">
      <c r="A178" s="1" t="n">
        <f aca="false">+Darron!A178</f>
        <v>40968</v>
      </c>
      <c r="B178" s="0" t="n">
        <f aca="false">+Darron!B178</f>
        <v>44</v>
      </c>
      <c r="C178" s="0" t="n">
        <f aca="false">+Darron!C178</f>
        <v>19</v>
      </c>
      <c r="D178" s="0" t="n">
        <f aca="false">+Darron!D178</f>
        <v>17</v>
      </c>
      <c r="E178" s="2" t="n">
        <f aca="false">+Darron!E178</f>
        <v>113507.177399405</v>
      </c>
      <c r="F178" s="2" t="n">
        <f aca="false">IF(ROUND(E178*0.14/12,0)&gt;Darron!F178,ROUND(E178*0.14/12,0)-Darron!F178,0)</f>
        <v>0</v>
      </c>
      <c r="G178" s="2" t="n">
        <v>0</v>
      </c>
      <c r="H178" s="2" t="n">
        <f aca="false">N177*$H$1/12</f>
        <v>641.836701860099</v>
      </c>
      <c r="J178" s="2" t="n">
        <f aca="false">+J177+F178</f>
        <v>0</v>
      </c>
      <c r="K178" s="2" t="n">
        <f aca="false">K177+F178</f>
        <v>37718</v>
      </c>
      <c r="L178" s="2" t="n">
        <f aca="false">+L177+G178</f>
        <v>0</v>
      </c>
      <c r="M178" s="2" t="n">
        <f aca="false">IF(I178=0,M177+H178,M177+I178)</f>
        <v>27107.50688787</v>
      </c>
      <c r="N178" s="2" t="n">
        <f aca="false">IF(I178=0,N177+F178+G178+H178,N177+F178+G178+I178)</f>
        <v>64825.50688787</v>
      </c>
    </row>
    <row r="179" customFormat="false" ht="12.75" hidden="false" customHeight="false" outlineLevel="0" collapsed="false">
      <c r="A179" s="1" t="n">
        <f aca="false">+Darron!A179</f>
        <v>40999</v>
      </c>
      <c r="B179" s="0" t="n">
        <f aca="false">+Darron!B179</f>
        <v>44</v>
      </c>
      <c r="C179" s="0" t="n">
        <f aca="false">+Darron!C179</f>
        <v>19</v>
      </c>
      <c r="D179" s="0" t="n">
        <f aca="false">+Darron!D179</f>
        <v>17</v>
      </c>
      <c r="E179" s="2" t="n">
        <f aca="false">+Darron!E179</f>
        <v>113507.177399405</v>
      </c>
      <c r="F179" s="2" t="n">
        <f aca="false">IF(ROUND(E179*0.14/12,0)&gt;Darron!F179,ROUND(E179*0.14/12,0)-Darron!F179,0)</f>
        <v>0</v>
      </c>
      <c r="G179" s="2" t="n">
        <v>0</v>
      </c>
      <c r="H179" s="2" t="n">
        <f aca="false">N178*$H$1/12</f>
        <v>648.2550688787</v>
      </c>
      <c r="J179" s="2" t="n">
        <f aca="false">+J178+F179</f>
        <v>0</v>
      </c>
      <c r="K179" s="2" t="n">
        <f aca="false">K178+F179</f>
        <v>37718</v>
      </c>
      <c r="L179" s="2" t="n">
        <f aca="false">+L178+G179</f>
        <v>0</v>
      </c>
      <c r="M179" s="2" t="n">
        <f aca="false">IF(I179=0,M178+H179,M178+I179)</f>
        <v>27755.7619567487</v>
      </c>
      <c r="N179" s="2" t="n">
        <f aca="false">IF(I179=0,N178+F179+G179+H179,N178+F179+G179+I179)</f>
        <v>65473.7619567487</v>
      </c>
    </row>
    <row r="180" customFormat="false" ht="12.75" hidden="false" customHeight="false" outlineLevel="0" collapsed="false">
      <c r="A180" s="1" t="n">
        <f aca="false">+Darron!A180</f>
        <v>41029</v>
      </c>
      <c r="B180" s="0" t="n">
        <f aca="false">+Darron!B180</f>
        <v>45</v>
      </c>
      <c r="C180" s="0" t="n">
        <f aca="false">+Darron!C180</f>
        <v>20</v>
      </c>
      <c r="D180" s="0" t="n">
        <f aca="false">+Darron!D180</f>
        <v>17</v>
      </c>
      <c r="E180" s="2" t="n">
        <f aca="false">+Darron!E180</f>
        <v>113507.177399405</v>
      </c>
      <c r="F180" s="2" t="n">
        <f aca="false">IF(ROUND(E180*0.14/12,0)&gt;Darron!F180,ROUND(E180*0.14/12,0)-Darron!F180,0)</f>
        <v>0</v>
      </c>
      <c r="G180" s="2" t="n">
        <v>0</v>
      </c>
      <c r="H180" s="2" t="n">
        <f aca="false">N179*$H$1/12</f>
        <v>654.737619567487</v>
      </c>
      <c r="J180" s="2" t="n">
        <f aca="false">+J179+F180</f>
        <v>0</v>
      </c>
      <c r="K180" s="2" t="n">
        <f aca="false">K179+F180</f>
        <v>37718</v>
      </c>
      <c r="L180" s="2" t="n">
        <f aca="false">+L179+G180</f>
        <v>0</v>
      </c>
      <c r="M180" s="2" t="n">
        <f aca="false">IF(I180=0,M179+H180,M179+I180)</f>
        <v>28410.4995763162</v>
      </c>
      <c r="N180" s="2" t="n">
        <f aca="false">IF(I180=0,N179+F180+G180+H180,N179+F180+G180+I180)</f>
        <v>66128.4995763162</v>
      </c>
    </row>
    <row r="181" customFormat="false" ht="12.75" hidden="false" customHeight="false" outlineLevel="0" collapsed="false">
      <c r="A181" s="1" t="n">
        <f aca="false">+Darron!A181</f>
        <v>41060</v>
      </c>
      <c r="B181" s="0" t="n">
        <f aca="false">+Darron!B181</f>
        <v>45</v>
      </c>
      <c r="C181" s="0" t="n">
        <f aca="false">+Darron!C181</f>
        <v>20</v>
      </c>
      <c r="D181" s="0" t="n">
        <f aca="false">+Darron!D181</f>
        <v>17</v>
      </c>
      <c r="E181" s="2" t="n">
        <f aca="false">+Darron!E181</f>
        <v>113507.177399405</v>
      </c>
      <c r="F181" s="2" t="n">
        <f aca="false">IF(ROUND(E181*0.14/12,0)&gt;Darron!F181,ROUND(E181*0.14/12,0)-Darron!F181,0)</f>
        <v>0</v>
      </c>
      <c r="G181" s="2" t="n">
        <v>0</v>
      </c>
      <c r="H181" s="2" t="n">
        <f aca="false">N180*$H$1/12</f>
        <v>661.284995763162</v>
      </c>
      <c r="J181" s="2" t="n">
        <f aca="false">+J180+F181</f>
        <v>0</v>
      </c>
      <c r="K181" s="2" t="n">
        <f aca="false">K180+F181</f>
        <v>37718</v>
      </c>
      <c r="L181" s="2" t="n">
        <f aca="false">+L180+G181</f>
        <v>0</v>
      </c>
      <c r="M181" s="2" t="n">
        <f aca="false">IF(I181=0,M180+H181,M180+I181)</f>
        <v>29071.7845720794</v>
      </c>
      <c r="N181" s="2" t="n">
        <f aca="false">IF(I181=0,N180+F181+G181+H181,N180+F181+G181+I181)</f>
        <v>66789.7845720793</v>
      </c>
    </row>
    <row r="182" customFormat="false" ht="12.75" hidden="false" customHeight="false" outlineLevel="0" collapsed="false">
      <c r="A182" s="1" t="n">
        <f aca="false">+Darron!A182</f>
        <v>41090</v>
      </c>
      <c r="B182" s="0" t="n">
        <f aca="false">+Darron!B182</f>
        <v>45</v>
      </c>
      <c r="C182" s="0" t="n">
        <f aca="false">+Darron!C182</f>
        <v>20</v>
      </c>
      <c r="D182" s="0" t="n">
        <f aca="false">+Darron!D182</f>
        <v>17</v>
      </c>
      <c r="E182" s="2" t="n">
        <f aca="false">+Darron!E182</f>
        <v>113507.177399405</v>
      </c>
      <c r="F182" s="2" t="n">
        <f aca="false">IF(ROUND(E182*0.14/12,0)&gt;Darron!F182,ROUND(E182*0.14/12,0)-Darron!F182,0)</f>
        <v>0</v>
      </c>
      <c r="G182" s="2" t="n">
        <v>0</v>
      </c>
      <c r="H182" s="2" t="n">
        <f aca="false">N181*$H$1/12</f>
        <v>667.897845720793</v>
      </c>
      <c r="J182" s="2" t="n">
        <f aca="false">+J181+F182</f>
        <v>0</v>
      </c>
      <c r="K182" s="2" t="n">
        <f aca="false">K181+F182</f>
        <v>37718</v>
      </c>
      <c r="L182" s="2" t="n">
        <f aca="false">+L181+G182</f>
        <v>0</v>
      </c>
      <c r="M182" s="2" t="n">
        <f aca="false">IF(I182=0,M181+H182,M181+I182)</f>
        <v>29739.6824178002</v>
      </c>
      <c r="N182" s="2" t="n">
        <f aca="false">IF(I182=0,N181+F182+G182+H182,N181+F182+G182+I182)</f>
        <v>67457.6824178001</v>
      </c>
    </row>
    <row r="183" customFormat="false" ht="12.75" hidden="false" customHeight="false" outlineLevel="0" collapsed="false">
      <c r="A183" s="1" t="n">
        <f aca="false">+Darron!A183</f>
        <v>41121</v>
      </c>
      <c r="B183" s="0" t="n">
        <f aca="false">+Darron!B183</f>
        <v>45</v>
      </c>
      <c r="C183" s="0" t="n">
        <f aca="false">+Darron!C183</f>
        <v>20</v>
      </c>
      <c r="D183" s="0" t="n">
        <f aca="false">+Darron!D183</f>
        <v>17</v>
      </c>
      <c r="E183" s="2" t="n">
        <f aca="false">+Darron!E183</f>
        <v>113507.177399405</v>
      </c>
      <c r="F183" s="2" t="n">
        <f aca="false">IF(ROUND(E183*0.14/12,0)&gt;Darron!F183,ROUND(E183*0.14/12,0)-Darron!F183,0)</f>
        <v>0</v>
      </c>
      <c r="G183" s="2" t="n">
        <v>0</v>
      </c>
      <c r="H183" s="2" t="n">
        <f aca="false">N182*$H$1/12</f>
        <v>674.576824178001</v>
      </c>
      <c r="J183" s="2" t="n">
        <f aca="false">+J182+F183</f>
        <v>0</v>
      </c>
      <c r="K183" s="2" t="n">
        <f aca="false">K182+F183</f>
        <v>37718</v>
      </c>
      <c r="L183" s="2" t="n">
        <f aca="false">+L182+G183</f>
        <v>0</v>
      </c>
      <c r="M183" s="2" t="n">
        <f aca="false">IF(I183=0,M182+H183,M182+I183)</f>
        <v>30414.2592419782</v>
      </c>
      <c r="N183" s="2" t="n">
        <f aca="false">IF(I183=0,N182+F183+G183+H183,N182+F183+G183+I183)</f>
        <v>68132.2592419781</v>
      </c>
    </row>
    <row r="184" customFormat="false" ht="12.75" hidden="false" customHeight="false" outlineLevel="0" collapsed="false">
      <c r="A184" s="1" t="n">
        <f aca="false">+Darron!A184</f>
        <v>41152</v>
      </c>
      <c r="B184" s="0" t="n">
        <f aca="false">+Darron!B184</f>
        <v>45</v>
      </c>
      <c r="C184" s="0" t="n">
        <f aca="false">+Darron!C184</f>
        <v>20</v>
      </c>
      <c r="D184" s="0" t="n">
        <f aca="false">+Darron!D184</f>
        <v>17</v>
      </c>
      <c r="E184" s="2" t="n">
        <f aca="false">+Darron!E184</f>
        <v>113507.177399405</v>
      </c>
      <c r="F184" s="2" t="n">
        <f aca="false">IF(ROUND(E184*0.14/12,0)&gt;Darron!F184,ROUND(E184*0.14/12,0)-Darron!F184,0)</f>
        <v>716</v>
      </c>
      <c r="G184" s="2" t="n">
        <v>0</v>
      </c>
      <c r="H184" s="2" t="n">
        <f aca="false">N183*$H$1/12</f>
        <v>681.322592419782</v>
      </c>
      <c r="J184" s="2" t="n">
        <f aca="false">+J183+F184</f>
        <v>716</v>
      </c>
      <c r="K184" s="2" t="n">
        <f aca="false">K183+F184</f>
        <v>38434</v>
      </c>
      <c r="L184" s="2" t="n">
        <f aca="false">+L183+G184</f>
        <v>0</v>
      </c>
      <c r="M184" s="2" t="n">
        <f aca="false">IF(I184=0,M183+H184,M183+I184)</f>
        <v>31095.5818343979</v>
      </c>
      <c r="N184" s="2" t="n">
        <f aca="false">IF(I184=0,N183+F184+G184+H184,N183+F184+G184+I184)</f>
        <v>69529.5818343979</v>
      </c>
    </row>
    <row r="185" customFormat="false" ht="12.75" hidden="false" customHeight="false" outlineLevel="0" collapsed="false">
      <c r="A185" s="1" t="n">
        <f aca="false">+Darron!A185</f>
        <v>41182</v>
      </c>
      <c r="B185" s="0" t="n">
        <f aca="false">+Darron!B185</f>
        <v>45</v>
      </c>
      <c r="C185" s="0" t="n">
        <f aca="false">+Darron!C185</f>
        <v>20</v>
      </c>
      <c r="D185" s="0" t="n">
        <f aca="false">+Darron!D185</f>
        <v>17</v>
      </c>
      <c r="E185" s="2" t="n">
        <f aca="false">+Darron!E185</f>
        <v>113507.177399405</v>
      </c>
      <c r="F185" s="2" t="n">
        <f aca="false">IF(ROUND(E185*0.14/12,0)&gt;Darron!F185,ROUND(E185*0.14/12,0)-Darron!F185,0)</f>
        <v>1324</v>
      </c>
      <c r="G185" s="2" t="n">
        <v>0</v>
      </c>
      <c r="H185" s="2" t="n">
        <f aca="false">N184*$H$1/12</f>
        <v>695.295818343979</v>
      </c>
      <c r="J185" s="2" t="n">
        <f aca="false">+J184+F185</f>
        <v>2040</v>
      </c>
      <c r="K185" s="2" t="n">
        <f aca="false">K184+F185</f>
        <v>39758</v>
      </c>
      <c r="L185" s="2" t="n">
        <f aca="false">+L184+G185</f>
        <v>0</v>
      </c>
      <c r="M185" s="2" t="n">
        <f aca="false">IF(I185=0,M184+H185,M184+I185)</f>
        <v>31790.8776527419</v>
      </c>
      <c r="N185" s="2" t="n">
        <f aca="false">IF(I185=0,N184+F185+G185+H185,N184+F185+G185+I185)</f>
        <v>71548.8776527419</v>
      </c>
    </row>
    <row r="186" customFormat="false" ht="12.75" hidden="false" customHeight="false" outlineLevel="0" collapsed="false">
      <c r="A186" s="1" t="n">
        <f aca="false">+Darron!A186</f>
        <v>41213</v>
      </c>
      <c r="B186" s="0" t="n">
        <f aca="false">+Darron!B186</f>
        <v>45</v>
      </c>
      <c r="C186" s="0" t="n">
        <f aca="false">+Darron!C186</f>
        <v>20</v>
      </c>
      <c r="D186" s="0" t="n">
        <f aca="false">+Darron!D186</f>
        <v>17</v>
      </c>
      <c r="E186" s="2" t="n">
        <f aca="false">+Darron!E186</f>
        <v>113507.177399405</v>
      </c>
      <c r="F186" s="2" t="n">
        <f aca="false">IF(ROUND(E186*0.14/12,0)&gt;Darron!F186,ROUND(E186*0.14/12,0)-Darron!F186,0)</f>
        <v>1324</v>
      </c>
      <c r="G186" s="2" t="n">
        <v>0</v>
      </c>
      <c r="H186" s="2" t="n">
        <f aca="false">N185*$H$1/12</f>
        <v>715.488776527419</v>
      </c>
      <c r="J186" s="2" t="n">
        <f aca="false">+J185+F186</f>
        <v>3364</v>
      </c>
      <c r="K186" s="2" t="n">
        <f aca="false">K185+F186</f>
        <v>41082</v>
      </c>
      <c r="L186" s="2" t="n">
        <f aca="false">+L185+G186</f>
        <v>0</v>
      </c>
      <c r="M186" s="2" t="n">
        <f aca="false">IF(I186=0,M185+H186,M185+I186)</f>
        <v>32506.3664292693</v>
      </c>
      <c r="N186" s="2" t="n">
        <f aca="false">IF(I186=0,N185+F186+G186+H186,N185+F186+G186+I186)</f>
        <v>73588.3664292693</v>
      </c>
    </row>
    <row r="187" customFormat="false" ht="12.75" hidden="false" customHeight="false" outlineLevel="0" collapsed="false">
      <c r="A187" s="1" t="n">
        <f aca="false">+Darron!A187</f>
        <v>41243</v>
      </c>
      <c r="B187" s="0" t="n">
        <f aca="false">+Darron!B187</f>
        <v>45</v>
      </c>
      <c r="C187" s="0" t="n">
        <f aca="false">+Darron!C187</f>
        <v>20</v>
      </c>
      <c r="D187" s="0" t="n">
        <f aca="false">+Darron!D187</f>
        <v>17</v>
      </c>
      <c r="E187" s="2" t="n">
        <f aca="false">+Darron!E187</f>
        <v>113507.177399405</v>
      </c>
      <c r="F187" s="2" t="n">
        <f aca="false">IF(ROUND(E187*0.14/12,0)&gt;Darron!F187,ROUND(E187*0.14/12,0)-Darron!F187,0)</f>
        <v>1324</v>
      </c>
      <c r="G187" s="2" t="n">
        <v>0</v>
      </c>
      <c r="H187" s="2" t="n">
        <f aca="false">N186*$H$1/12</f>
        <v>735.883664292693</v>
      </c>
      <c r="J187" s="2" t="n">
        <f aca="false">+J186+F187</f>
        <v>4688</v>
      </c>
      <c r="K187" s="2" t="n">
        <f aca="false">K186+F187</f>
        <v>42406</v>
      </c>
      <c r="L187" s="2" t="n">
        <f aca="false">+L186+G187</f>
        <v>0</v>
      </c>
      <c r="M187" s="2" t="n">
        <f aca="false">IF(I187=0,M186+H187,M186+I187)</f>
        <v>33242.250093562</v>
      </c>
      <c r="N187" s="2" t="n">
        <f aca="false">IF(I187=0,N186+F187+G187+H187,N186+F187+G187+I187)</f>
        <v>75648.250093562</v>
      </c>
    </row>
    <row r="188" customFormat="false" ht="12.75" hidden="false" customHeight="false" outlineLevel="0" collapsed="false">
      <c r="A188" s="1" t="n">
        <f aca="false">+Darron!A188</f>
        <v>41274</v>
      </c>
      <c r="B188" s="0" t="n">
        <f aca="false">+Darron!B188</f>
        <v>45</v>
      </c>
      <c r="C188" s="0" t="n">
        <f aca="false">+Darron!C188</f>
        <v>20</v>
      </c>
      <c r="D188" s="0" t="n">
        <f aca="false">+Darron!D188</f>
        <v>17</v>
      </c>
      <c r="E188" s="2" t="n">
        <f aca="false">+Darron!E188</f>
        <v>113507.177399405</v>
      </c>
      <c r="F188" s="2" t="n">
        <f aca="false">IF(ROUND(E188*0.14/12,0)&gt;Darron!F188,ROUND(E188*0.14/12,0)-Darron!F188,0)</f>
        <v>1324</v>
      </c>
      <c r="G188" s="2" t="n">
        <v>0</v>
      </c>
      <c r="H188" s="2" t="n">
        <f aca="false">N187*$H$1/12</f>
        <v>756.48250093562</v>
      </c>
      <c r="J188" s="2" t="n">
        <f aca="false">+J187+F188</f>
        <v>6012</v>
      </c>
      <c r="K188" s="2" t="n">
        <f aca="false">K187+F188</f>
        <v>43730</v>
      </c>
      <c r="L188" s="2" t="n">
        <f aca="false">+L187+G188</f>
        <v>0</v>
      </c>
      <c r="M188" s="2" t="n">
        <f aca="false">IF(I188=0,M187+H188,M187+I188)</f>
        <v>33998.7325944977</v>
      </c>
      <c r="N188" s="2" t="n">
        <f aca="false">IF(I188=0,N187+F188+G188+H188,N187+F188+G188+I188)</f>
        <v>77728.7325944976</v>
      </c>
    </row>
    <row r="189" customFormat="false" ht="12.75" hidden="false" customHeight="false" outlineLevel="0" collapsed="false">
      <c r="A189" s="1" t="n">
        <f aca="false">+Darron!A189</f>
        <v>41305</v>
      </c>
      <c r="B189" s="0" t="n">
        <f aca="false">+Darron!B189</f>
        <v>45</v>
      </c>
      <c r="C189" s="0" t="n">
        <f aca="false">+Darron!C189</f>
        <v>20</v>
      </c>
      <c r="D189" s="0" t="n">
        <f aca="false">+Darron!D189</f>
        <v>17</v>
      </c>
      <c r="E189" s="2" t="n">
        <f aca="false">+Darron!E189</f>
        <v>113507.177399405</v>
      </c>
      <c r="F189" s="2" t="n">
        <f aca="false">IF(ROUND(E189*0.14/12,0)&gt;Darron!F189,ROUND(E189*0.14/12,0)-Darron!F189,0)</f>
        <v>0</v>
      </c>
      <c r="G189" s="2" t="n">
        <v>0</v>
      </c>
      <c r="H189" s="2" t="n">
        <f aca="false">N188*$H$1/12</f>
        <v>777.287325944976</v>
      </c>
      <c r="J189" s="2" t="n">
        <f aca="false">+F189</f>
        <v>0</v>
      </c>
      <c r="K189" s="2" t="n">
        <f aca="false">K188+F189</f>
        <v>43730</v>
      </c>
      <c r="L189" s="2" t="n">
        <f aca="false">+L188+G189</f>
        <v>0</v>
      </c>
      <c r="M189" s="2" t="n">
        <f aca="false">IF(I189=0,M188+H189,M188+I189)</f>
        <v>34776.0199204426</v>
      </c>
      <c r="N189" s="2" t="n">
        <f aca="false">IF(I189=0,N188+F189+G189+H189,N188+F189+G189+I189)</f>
        <v>78506.0199204426</v>
      </c>
    </row>
    <row r="190" customFormat="false" ht="12.75" hidden="false" customHeight="false" outlineLevel="0" collapsed="false">
      <c r="A190" s="1" t="n">
        <f aca="false">+Darron!A190</f>
        <v>41333</v>
      </c>
      <c r="B190" s="0" t="n">
        <f aca="false">+Darron!B190</f>
        <v>45</v>
      </c>
      <c r="C190" s="0" t="n">
        <f aca="false">+Darron!C190</f>
        <v>20</v>
      </c>
      <c r="D190" s="0" t="n">
        <f aca="false">+Darron!D190</f>
        <v>18</v>
      </c>
      <c r="E190" s="2" t="n">
        <f aca="false">+Darron!E190</f>
        <v>116912.392721387</v>
      </c>
      <c r="F190" s="2" t="n">
        <f aca="false">IF(ROUND(E190*0.14/12,0)&gt;Darron!F190,ROUND(E190*0.14/12,0)-Darron!F190,0)</f>
        <v>0</v>
      </c>
      <c r="G190" s="2" t="n">
        <v>0</v>
      </c>
      <c r="H190" s="2" t="n">
        <f aca="false">N189*$H$1/12</f>
        <v>785.060199204426</v>
      </c>
      <c r="J190" s="2" t="n">
        <f aca="false">+J189+F190</f>
        <v>0</v>
      </c>
      <c r="K190" s="2" t="n">
        <f aca="false">K189+F190</f>
        <v>43730</v>
      </c>
      <c r="L190" s="2" t="n">
        <f aca="false">+L189+G190</f>
        <v>0</v>
      </c>
      <c r="M190" s="2" t="n">
        <f aca="false">IF(I190=0,M189+H190,M189+I190)</f>
        <v>35561.0801196471</v>
      </c>
      <c r="N190" s="2" t="n">
        <f aca="false">IF(I190=0,N189+F190+G190+H190,N189+F190+G190+I190)</f>
        <v>79291.080119647</v>
      </c>
    </row>
    <row r="191" customFormat="false" ht="12.75" hidden="false" customHeight="false" outlineLevel="0" collapsed="false">
      <c r="A191" s="1" t="n">
        <f aca="false">+Darron!A191</f>
        <v>41364</v>
      </c>
      <c r="B191" s="0" t="n">
        <f aca="false">+Darron!B191</f>
        <v>45</v>
      </c>
      <c r="C191" s="0" t="n">
        <f aca="false">+Darron!C191</f>
        <v>20</v>
      </c>
      <c r="D191" s="0" t="n">
        <f aca="false">+Darron!D191</f>
        <v>18</v>
      </c>
      <c r="E191" s="2" t="n">
        <f aca="false">+Darron!E191</f>
        <v>116912.392721387</v>
      </c>
      <c r="F191" s="2" t="n">
        <f aca="false">IF(ROUND(E191*0.14/12,0)&gt;Darron!F191,ROUND(E191*0.14/12,0)-Darron!F191,0)</f>
        <v>0</v>
      </c>
      <c r="G191" s="2" t="n">
        <v>0</v>
      </c>
      <c r="H191" s="2" t="n">
        <f aca="false">N190*$H$1/12</f>
        <v>792.91080119647</v>
      </c>
      <c r="J191" s="2" t="n">
        <f aca="false">+J190+F191</f>
        <v>0</v>
      </c>
      <c r="K191" s="2" t="n">
        <f aca="false">K190+F191</f>
        <v>43730</v>
      </c>
      <c r="L191" s="2" t="n">
        <f aca="false">+L190+G191</f>
        <v>0</v>
      </c>
      <c r="M191" s="2" t="n">
        <f aca="false">IF(I191=0,M190+H191,M190+I191)</f>
        <v>36353.9909208435</v>
      </c>
      <c r="N191" s="2" t="n">
        <f aca="false">IF(I191=0,N190+F191+G191+H191,N190+F191+G191+I191)</f>
        <v>80083.9909208435</v>
      </c>
    </row>
    <row r="192" customFormat="false" ht="12.75" hidden="false" customHeight="false" outlineLevel="0" collapsed="false">
      <c r="A192" s="1" t="n">
        <f aca="false">+Darron!A192</f>
        <v>41394</v>
      </c>
      <c r="B192" s="0" t="n">
        <f aca="false">+Darron!B192</f>
        <v>46</v>
      </c>
      <c r="C192" s="0" t="n">
        <f aca="false">+Darron!C192</f>
        <v>21</v>
      </c>
      <c r="D192" s="0" t="n">
        <f aca="false">+Darron!D192</f>
        <v>18</v>
      </c>
      <c r="E192" s="2" t="n">
        <f aca="false">+Darron!E192</f>
        <v>116912.392721387</v>
      </c>
      <c r="F192" s="2" t="n">
        <f aca="false">IF(ROUND(E192*0.14/12,0)&gt;Darron!F192,ROUND(E192*0.14/12,0)-Darron!F192,0)</f>
        <v>0</v>
      </c>
      <c r="G192" s="2" t="n">
        <v>0</v>
      </c>
      <c r="H192" s="2" t="n">
        <f aca="false">N191*$H$1/12</f>
        <v>800.839909208435</v>
      </c>
      <c r="J192" s="2" t="n">
        <f aca="false">+J191+F192</f>
        <v>0</v>
      </c>
      <c r="K192" s="2" t="n">
        <f aca="false">K191+F192</f>
        <v>43730</v>
      </c>
      <c r="L192" s="2" t="n">
        <f aca="false">+L191+G192</f>
        <v>0</v>
      </c>
      <c r="M192" s="2" t="n">
        <f aca="false">IF(I192=0,M191+H192,M191+I192)</f>
        <v>37154.830830052</v>
      </c>
      <c r="N192" s="2" t="n">
        <f aca="false">IF(I192=0,N191+F192+G192+H192,N191+F192+G192+I192)</f>
        <v>80884.8308300519</v>
      </c>
    </row>
    <row r="193" customFormat="false" ht="12.75" hidden="false" customHeight="false" outlineLevel="0" collapsed="false">
      <c r="A193" s="1" t="n">
        <f aca="false">+Darron!A193</f>
        <v>41425</v>
      </c>
      <c r="B193" s="0" t="n">
        <f aca="false">+Darron!B193</f>
        <v>46</v>
      </c>
      <c r="C193" s="0" t="n">
        <f aca="false">+Darron!C193</f>
        <v>21</v>
      </c>
      <c r="D193" s="0" t="n">
        <f aca="false">+Darron!D193</f>
        <v>18</v>
      </c>
      <c r="E193" s="2" t="n">
        <f aca="false">+Darron!E193</f>
        <v>116912.392721387</v>
      </c>
      <c r="F193" s="2" t="n">
        <f aca="false">IF(ROUND(E193*0.14/12,0)&gt;Darron!F193,ROUND(E193*0.14/12,0)-Darron!F193,0)</f>
        <v>0</v>
      </c>
      <c r="G193" s="2" t="n">
        <v>0</v>
      </c>
      <c r="H193" s="2" t="n">
        <f aca="false">N192*$H$1/12</f>
        <v>808.848308300519</v>
      </c>
      <c r="J193" s="2" t="n">
        <f aca="false">+J192+F193</f>
        <v>0</v>
      </c>
      <c r="K193" s="2" t="n">
        <f aca="false">K192+F193</f>
        <v>43730</v>
      </c>
      <c r="L193" s="2" t="n">
        <f aca="false">+L192+G193</f>
        <v>0</v>
      </c>
      <c r="M193" s="2" t="n">
        <f aca="false">IF(I193=0,M192+H193,M192+I193)</f>
        <v>37963.6791383525</v>
      </c>
      <c r="N193" s="2" t="n">
        <f aca="false">IF(I193=0,N192+F193+G193+H193,N192+F193+G193+I193)</f>
        <v>81693.6791383524</v>
      </c>
    </row>
    <row r="194" customFormat="false" ht="12.75" hidden="false" customHeight="false" outlineLevel="0" collapsed="false">
      <c r="A194" s="1" t="n">
        <f aca="false">+Darron!A194</f>
        <v>41455</v>
      </c>
      <c r="B194" s="0" t="n">
        <f aca="false">+Darron!B194</f>
        <v>46</v>
      </c>
      <c r="C194" s="0" t="n">
        <f aca="false">+Darron!C194</f>
        <v>21</v>
      </c>
      <c r="D194" s="0" t="n">
        <f aca="false">+Darron!D194</f>
        <v>18</v>
      </c>
      <c r="E194" s="2" t="n">
        <f aca="false">+Darron!E194</f>
        <v>116912.392721387</v>
      </c>
      <c r="F194" s="2" t="n">
        <f aca="false">IF(ROUND(E194*0.14/12,0)&gt;Darron!F194,ROUND(E194*0.14/12,0)-Darron!F194,0)</f>
        <v>0</v>
      </c>
      <c r="G194" s="2" t="n">
        <v>0</v>
      </c>
      <c r="H194" s="2" t="n">
        <f aca="false">N193*$H$1/12</f>
        <v>816.936791383524</v>
      </c>
      <c r="J194" s="2" t="n">
        <f aca="false">+J193+F194</f>
        <v>0</v>
      </c>
      <c r="K194" s="2" t="n">
        <f aca="false">K193+F194</f>
        <v>43730</v>
      </c>
      <c r="L194" s="2" t="n">
        <f aca="false">+L193+G194</f>
        <v>0</v>
      </c>
      <c r="M194" s="2" t="n">
        <f aca="false">IF(I194=0,M193+H194,M193+I194)</f>
        <v>38780.615929736</v>
      </c>
      <c r="N194" s="2" t="n">
        <f aca="false">IF(I194=0,N193+F194+G194+H194,N193+F194+G194+I194)</f>
        <v>82510.615929736</v>
      </c>
    </row>
    <row r="195" customFormat="false" ht="12.75" hidden="false" customHeight="false" outlineLevel="0" collapsed="false">
      <c r="A195" s="1" t="n">
        <f aca="false">+Darron!A195</f>
        <v>41486</v>
      </c>
      <c r="B195" s="0" t="n">
        <f aca="false">+Darron!B195</f>
        <v>46</v>
      </c>
      <c r="C195" s="0" t="n">
        <f aca="false">+Darron!C195</f>
        <v>21</v>
      </c>
      <c r="D195" s="0" t="n">
        <f aca="false">+Darron!D195</f>
        <v>18</v>
      </c>
      <c r="E195" s="2" t="n">
        <f aca="false">+Darron!E195</f>
        <v>116912.392721387</v>
      </c>
      <c r="F195" s="2" t="n">
        <f aca="false">IF(ROUND(E195*0.14/12,0)&gt;Darron!F195,ROUND(E195*0.14/12,0)-Darron!F195,0)</f>
        <v>0</v>
      </c>
      <c r="G195" s="2" t="n">
        <v>0</v>
      </c>
      <c r="H195" s="2" t="n">
        <f aca="false">N194*$H$1/12</f>
        <v>825.10615929736</v>
      </c>
      <c r="J195" s="2" t="n">
        <f aca="false">+J194+F195</f>
        <v>0</v>
      </c>
      <c r="K195" s="2" t="n">
        <f aca="false">K194+F195</f>
        <v>43730</v>
      </c>
      <c r="L195" s="2" t="n">
        <f aca="false">+L194+G195</f>
        <v>0</v>
      </c>
      <c r="M195" s="2" t="n">
        <f aca="false">IF(I195=0,M194+H195,M194+I195)</f>
        <v>39605.7220890334</v>
      </c>
      <c r="N195" s="2" t="n">
        <f aca="false">IF(I195=0,N194+F195+G195+H195,N194+F195+G195+I195)</f>
        <v>83335.7220890333</v>
      </c>
    </row>
    <row r="196" customFormat="false" ht="12.75" hidden="false" customHeight="false" outlineLevel="0" collapsed="false">
      <c r="A196" s="1" t="n">
        <f aca="false">+Darron!A196</f>
        <v>41517</v>
      </c>
      <c r="B196" s="0" t="n">
        <f aca="false">+Darron!B196</f>
        <v>46</v>
      </c>
      <c r="C196" s="0" t="n">
        <f aca="false">+Darron!C196</f>
        <v>21</v>
      </c>
      <c r="D196" s="0" t="n">
        <f aca="false">+Darron!D196</f>
        <v>18</v>
      </c>
      <c r="E196" s="2" t="n">
        <f aca="false">+Darron!E196</f>
        <v>116912.392721387</v>
      </c>
      <c r="F196" s="2" t="n">
        <f aca="false">IF(ROUND(E196*0.14/12,0)&gt;Darron!F196,ROUND(E196*0.14/12,0)-Darron!F196,0)</f>
        <v>1049</v>
      </c>
      <c r="G196" s="2" t="n">
        <v>0</v>
      </c>
      <c r="H196" s="2" t="n">
        <f aca="false">N195*$H$1/12</f>
        <v>833.357220890333</v>
      </c>
      <c r="J196" s="2" t="n">
        <f aca="false">+J195+F196</f>
        <v>1049</v>
      </c>
      <c r="K196" s="2" t="n">
        <f aca="false">K195+F196</f>
        <v>44779</v>
      </c>
      <c r="L196" s="2" t="n">
        <f aca="false">+L195+G196</f>
        <v>0</v>
      </c>
      <c r="M196" s="2" t="n">
        <f aca="false">IF(I196=0,M195+H196,M195+I196)</f>
        <v>40439.0793099237</v>
      </c>
      <c r="N196" s="2" t="n">
        <f aca="false">IF(I196=0,N195+F196+G196+H196,N195+F196+G196+I196)</f>
        <v>85218.0793099237</v>
      </c>
    </row>
    <row r="197" customFormat="false" ht="12.75" hidden="false" customHeight="false" outlineLevel="0" collapsed="false">
      <c r="A197" s="1" t="n">
        <f aca="false">+Darron!A197</f>
        <v>41547</v>
      </c>
      <c r="B197" s="0" t="n">
        <f aca="false">+Darron!B197</f>
        <v>46</v>
      </c>
      <c r="C197" s="0" t="n">
        <f aca="false">+Darron!C197</f>
        <v>21</v>
      </c>
      <c r="D197" s="0" t="n">
        <f aca="false">+Darron!D197</f>
        <v>18</v>
      </c>
      <c r="E197" s="2" t="n">
        <f aca="false">+Darron!E197</f>
        <v>116912.392721387</v>
      </c>
      <c r="F197" s="2" t="n">
        <f aca="false">IF(ROUND(E197*0.14/12,0)&gt;Darron!F197,ROUND(E197*0.14/12,0)-Darron!F197,0)</f>
        <v>1364</v>
      </c>
      <c r="G197" s="2" t="n">
        <v>0</v>
      </c>
      <c r="H197" s="2" t="n">
        <f aca="false">N196*$H$1/12</f>
        <v>852.180793099236</v>
      </c>
      <c r="J197" s="2" t="n">
        <f aca="false">+J196+F197</f>
        <v>2413</v>
      </c>
      <c r="K197" s="2" t="n">
        <f aca="false">K196+F197</f>
        <v>46143</v>
      </c>
      <c r="L197" s="2" t="n">
        <f aca="false">+L196+G197</f>
        <v>0</v>
      </c>
      <c r="M197" s="2" t="n">
        <f aca="false">IF(I197=0,M196+H197,M196+I197)</f>
        <v>41291.2601030229</v>
      </c>
      <c r="N197" s="2" t="n">
        <f aca="false">IF(I197=0,N196+F197+G197+H197,N196+F197+G197+I197)</f>
        <v>87434.2601030229</v>
      </c>
    </row>
    <row r="198" customFormat="false" ht="12.75" hidden="false" customHeight="false" outlineLevel="0" collapsed="false">
      <c r="A198" s="1" t="n">
        <f aca="false">+Darron!A198</f>
        <v>41578</v>
      </c>
      <c r="B198" s="0" t="n">
        <f aca="false">+Darron!B198</f>
        <v>46</v>
      </c>
      <c r="C198" s="0" t="n">
        <f aca="false">+Darron!C198</f>
        <v>21</v>
      </c>
      <c r="D198" s="0" t="n">
        <f aca="false">+Darron!D198</f>
        <v>18</v>
      </c>
      <c r="E198" s="2" t="n">
        <f aca="false">+Darron!E198</f>
        <v>116912.392721387</v>
      </c>
      <c r="F198" s="2" t="n">
        <f aca="false">IF(ROUND(E198*0.14/12,0)&gt;Darron!F198,ROUND(E198*0.14/12,0)-Darron!F198,0)</f>
        <v>1364</v>
      </c>
      <c r="G198" s="2" t="n">
        <v>0</v>
      </c>
      <c r="H198" s="2" t="n">
        <f aca="false">N197*$H$1/12</f>
        <v>874.342601030229</v>
      </c>
      <c r="J198" s="2" t="n">
        <f aca="false">+J197+F198</f>
        <v>3777</v>
      </c>
      <c r="K198" s="2" t="n">
        <f aca="false">K197+F198</f>
        <v>47507</v>
      </c>
      <c r="L198" s="2" t="n">
        <f aca="false">+L197+G198</f>
        <v>0</v>
      </c>
      <c r="M198" s="2" t="n">
        <f aca="false">IF(I198=0,M197+H198,M197+I198)</f>
        <v>42165.6027040532</v>
      </c>
      <c r="N198" s="2" t="n">
        <f aca="false">IF(I198=0,N197+F198+G198+H198,N197+F198+G198+I198)</f>
        <v>89672.6027040531</v>
      </c>
    </row>
    <row r="199" customFormat="false" ht="12.75" hidden="false" customHeight="false" outlineLevel="0" collapsed="false">
      <c r="A199" s="1" t="n">
        <f aca="false">+Darron!A199</f>
        <v>41608</v>
      </c>
      <c r="B199" s="0" t="n">
        <f aca="false">+Darron!B199</f>
        <v>46</v>
      </c>
      <c r="C199" s="0" t="n">
        <f aca="false">+Darron!C199</f>
        <v>21</v>
      </c>
      <c r="D199" s="0" t="n">
        <f aca="false">+Darron!D199</f>
        <v>18</v>
      </c>
      <c r="E199" s="2" t="n">
        <f aca="false">+Darron!E199</f>
        <v>116912.392721387</v>
      </c>
      <c r="F199" s="2" t="n">
        <f aca="false">IF(ROUND(E199*0.14/12,0)&gt;Darron!F199,ROUND(E199*0.14/12,0)-Darron!F199,0)</f>
        <v>1364</v>
      </c>
      <c r="G199" s="2" t="n">
        <v>0</v>
      </c>
      <c r="H199" s="2" t="n">
        <f aca="false">N198*$H$1/12</f>
        <v>896.726027040531</v>
      </c>
      <c r="J199" s="2" t="n">
        <f aca="false">+J198+F199</f>
        <v>5141</v>
      </c>
      <c r="K199" s="2" t="n">
        <f aca="false">K198+F199</f>
        <v>48871</v>
      </c>
      <c r="L199" s="2" t="n">
        <f aca="false">+L198+G199</f>
        <v>0</v>
      </c>
      <c r="M199" s="2" t="n">
        <f aca="false">IF(I199=0,M198+H199,M198+I199)</f>
        <v>43062.3287310937</v>
      </c>
      <c r="N199" s="2" t="n">
        <f aca="false">IF(I199=0,N198+F199+G199+H199,N198+F199+G199+I199)</f>
        <v>91933.3287310936</v>
      </c>
    </row>
    <row r="200" customFormat="false" ht="12.75" hidden="false" customHeight="false" outlineLevel="0" collapsed="false">
      <c r="A200" s="1" t="n">
        <f aca="false">+Darron!A200</f>
        <v>41639</v>
      </c>
      <c r="B200" s="0" t="n">
        <f aca="false">+Darron!B200</f>
        <v>46</v>
      </c>
      <c r="C200" s="0" t="n">
        <f aca="false">+Darron!C200</f>
        <v>21</v>
      </c>
      <c r="D200" s="0" t="n">
        <f aca="false">+Darron!D200</f>
        <v>18</v>
      </c>
      <c r="E200" s="2" t="n">
        <f aca="false">+Darron!E200</f>
        <v>116912.392721387</v>
      </c>
      <c r="F200" s="2" t="n">
        <f aca="false">IF(ROUND(E200*0.14/12,0)&gt;Darron!F200,ROUND(E200*0.14/12,0)-Darron!F200,0)</f>
        <v>1364</v>
      </c>
      <c r="G200" s="2" t="n">
        <v>0</v>
      </c>
      <c r="H200" s="2" t="n">
        <f aca="false">N199*$H$1/12</f>
        <v>919.333287310937</v>
      </c>
      <c r="J200" s="2" t="n">
        <f aca="false">+J199+F200</f>
        <v>6505</v>
      </c>
      <c r="K200" s="2" t="n">
        <f aca="false">K199+F200</f>
        <v>50235</v>
      </c>
      <c r="L200" s="2" t="n">
        <f aca="false">+L199+G200</f>
        <v>0</v>
      </c>
      <c r="M200" s="2" t="n">
        <f aca="false">IF(I200=0,M199+H200,M199+I200)</f>
        <v>43981.6620184046</v>
      </c>
      <c r="N200" s="2" t="n">
        <f aca="false">IF(I200=0,N199+F200+G200+H200,N199+F200+G200+I200)</f>
        <v>94216.6620184046</v>
      </c>
    </row>
    <row r="201" customFormat="false" ht="12.75" hidden="false" customHeight="false" outlineLevel="0" collapsed="false">
      <c r="A201" s="1" t="n">
        <f aca="false">+Darron!A201</f>
        <v>41670</v>
      </c>
      <c r="B201" s="0" t="n">
        <f aca="false">+Darron!B201</f>
        <v>46</v>
      </c>
      <c r="C201" s="0" t="n">
        <f aca="false">+Darron!C201</f>
        <v>21</v>
      </c>
      <c r="D201" s="0" t="n">
        <f aca="false">+Darron!D201</f>
        <v>18</v>
      </c>
      <c r="E201" s="2" t="n">
        <f aca="false">+Darron!E201</f>
        <v>116912.392721387</v>
      </c>
      <c r="F201" s="2" t="n">
        <f aca="false">IF(ROUND(E201*0.14/12,0)&gt;Darron!F201,ROUND(E201*0.14/12,0)-Darron!F201,0)</f>
        <v>0</v>
      </c>
      <c r="G201" s="2" t="n">
        <v>0</v>
      </c>
      <c r="H201" s="2" t="n">
        <f aca="false">N200*$H$1/12</f>
        <v>942.166620184046</v>
      </c>
      <c r="J201" s="2" t="n">
        <f aca="false">+F201</f>
        <v>0</v>
      </c>
      <c r="K201" s="2" t="n">
        <f aca="false">K200+F201</f>
        <v>50235</v>
      </c>
      <c r="L201" s="2" t="n">
        <f aca="false">+L200+G201</f>
        <v>0</v>
      </c>
      <c r="M201" s="2" t="n">
        <f aca="false">IF(I201=0,M200+H201,M200+I201)</f>
        <v>44923.8286385887</v>
      </c>
      <c r="N201" s="2" t="n">
        <f aca="false">IF(I201=0,N200+F201+G201+H201,N200+F201+G201+I201)</f>
        <v>95158.8286385886</v>
      </c>
    </row>
    <row r="202" customFormat="false" ht="12.75" hidden="false" customHeight="false" outlineLevel="0" collapsed="false">
      <c r="A202" s="1" t="n">
        <f aca="false">+Darron!A202</f>
        <v>41698</v>
      </c>
      <c r="B202" s="0" t="n">
        <f aca="false">+Darron!B202</f>
        <v>46</v>
      </c>
      <c r="C202" s="0" t="n">
        <f aca="false">+Darron!C202</f>
        <v>21</v>
      </c>
      <c r="D202" s="0" t="n">
        <f aca="false">+Darron!D202</f>
        <v>19</v>
      </c>
      <c r="E202" s="2" t="n">
        <f aca="false">+Darron!E202</f>
        <v>120419.764503028</v>
      </c>
      <c r="F202" s="2" t="n">
        <f aca="false">IF(ROUND(E202*0.14/12,0)&gt;Darron!F202,ROUND(E202*0.14/12,0)-Darron!F202,0)</f>
        <v>0</v>
      </c>
      <c r="G202" s="2" t="n">
        <v>0</v>
      </c>
      <c r="H202" s="2" t="n">
        <f aca="false">N201*$H$1/12</f>
        <v>951.588286385886</v>
      </c>
      <c r="J202" s="2" t="n">
        <f aca="false">+J201+F202</f>
        <v>0</v>
      </c>
      <c r="K202" s="2" t="n">
        <f aca="false">K201+F202</f>
        <v>50235</v>
      </c>
      <c r="L202" s="2" t="n">
        <f aca="false">+L201+G202</f>
        <v>0</v>
      </c>
      <c r="M202" s="2" t="n">
        <f aca="false">IF(I202=0,M201+H202,M201+I202)</f>
        <v>45875.4169249746</v>
      </c>
      <c r="N202" s="2" t="n">
        <f aca="false">IF(I202=0,N201+F202+G202+H202,N201+F202+G202+I202)</f>
        <v>96110.4169249745</v>
      </c>
    </row>
    <row r="203" customFormat="false" ht="12.75" hidden="false" customHeight="false" outlineLevel="0" collapsed="false">
      <c r="A203" s="1" t="n">
        <f aca="false">+Darron!A203</f>
        <v>41729</v>
      </c>
      <c r="B203" s="0" t="n">
        <f aca="false">+Darron!B203</f>
        <v>46</v>
      </c>
      <c r="C203" s="0" t="n">
        <f aca="false">+Darron!C203</f>
        <v>21</v>
      </c>
      <c r="D203" s="0" t="n">
        <f aca="false">+Darron!D203</f>
        <v>19</v>
      </c>
      <c r="E203" s="2" t="n">
        <f aca="false">+Darron!E203</f>
        <v>120419.764503028</v>
      </c>
      <c r="F203" s="2" t="n">
        <f aca="false">IF(ROUND(E203*0.14/12,0)&gt;Darron!F203,ROUND(E203*0.14/12,0)-Darron!F203,0)</f>
        <v>0</v>
      </c>
      <c r="G203" s="2" t="n">
        <v>0</v>
      </c>
      <c r="H203" s="2" t="n">
        <f aca="false">N202*$H$1/12</f>
        <v>961.104169249745</v>
      </c>
      <c r="J203" s="2" t="n">
        <f aca="false">+J202+F203</f>
        <v>0</v>
      </c>
      <c r="K203" s="2" t="n">
        <f aca="false">K202+F203</f>
        <v>50235</v>
      </c>
      <c r="L203" s="2" t="n">
        <f aca="false">+L202+G203</f>
        <v>0</v>
      </c>
      <c r="M203" s="2" t="n">
        <f aca="false">IF(I203=0,M202+H203,M202+I203)</f>
        <v>46836.5210942243</v>
      </c>
      <c r="N203" s="2" t="n">
        <f aca="false">IF(I203=0,N202+F203+G203+H203,N202+F203+G203+I203)</f>
        <v>97071.5210942242</v>
      </c>
    </row>
    <row r="204" customFormat="false" ht="12.75" hidden="false" customHeight="false" outlineLevel="0" collapsed="false">
      <c r="A204" s="1" t="n">
        <f aca="false">+Darron!A204</f>
        <v>41759</v>
      </c>
      <c r="B204" s="0" t="n">
        <f aca="false">+Darron!B204</f>
        <v>47</v>
      </c>
      <c r="C204" s="0" t="n">
        <f aca="false">+Darron!C204</f>
        <v>22</v>
      </c>
      <c r="D204" s="0" t="n">
        <f aca="false">+Darron!D204</f>
        <v>19</v>
      </c>
      <c r="E204" s="2" t="n">
        <f aca="false">+Darron!E204</f>
        <v>120419.764503028</v>
      </c>
      <c r="F204" s="2" t="n">
        <f aca="false">IF(ROUND(E204*0.14/12,0)&gt;Darron!F204,ROUND(E204*0.14/12,0)-Darron!F204,0)</f>
        <v>0</v>
      </c>
      <c r="G204" s="2" t="n">
        <v>0</v>
      </c>
      <c r="H204" s="2" t="n">
        <f aca="false">N203*$H$1/12</f>
        <v>970.715210942242</v>
      </c>
      <c r="J204" s="2" t="n">
        <f aca="false">+J203+F204</f>
        <v>0</v>
      </c>
      <c r="K204" s="2" t="n">
        <f aca="false">K203+F204</f>
        <v>50235</v>
      </c>
      <c r="L204" s="2" t="n">
        <f aca="false">+L203+G204</f>
        <v>0</v>
      </c>
      <c r="M204" s="2" t="n">
        <f aca="false">IF(I204=0,M203+H204,M203+I204)</f>
        <v>47807.2363051666</v>
      </c>
      <c r="N204" s="2" t="n">
        <f aca="false">IF(I204=0,N203+F204+G204+H204,N203+F204+G204+I204)</f>
        <v>98042.2363051665</v>
      </c>
    </row>
    <row r="205" customFormat="false" ht="12.75" hidden="false" customHeight="false" outlineLevel="0" collapsed="false">
      <c r="A205" s="1" t="n">
        <f aca="false">+Darron!A205</f>
        <v>41790</v>
      </c>
      <c r="B205" s="0" t="n">
        <f aca="false">+Darron!B205</f>
        <v>47</v>
      </c>
      <c r="C205" s="0" t="n">
        <f aca="false">+Darron!C205</f>
        <v>22</v>
      </c>
      <c r="D205" s="0" t="n">
        <f aca="false">+Darron!D205</f>
        <v>19</v>
      </c>
      <c r="E205" s="2" t="n">
        <f aca="false">+Darron!E205</f>
        <v>120419.764503028</v>
      </c>
      <c r="F205" s="2" t="n">
        <f aca="false">IF(ROUND(E205*0.14/12,0)&gt;Darron!F205,ROUND(E205*0.14/12,0)-Darron!F205,0)</f>
        <v>0</v>
      </c>
      <c r="G205" s="2" t="n">
        <v>0</v>
      </c>
      <c r="H205" s="2" t="n">
        <f aca="false">N204*$H$1/12</f>
        <v>980.422363051665</v>
      </c>
      <c r="J205" s="2" t="n">
        <f aca="false">+J204+F205</f>
        <v>0</v>
      </c>
      <c r="K205" s="2" t="n">
        <f aca="false">K204+F205</f>
        <v>50235</v>
      </c>
      <c r="L205" s="2" t="n">
        <f aca="false">+L204+G205</f>
        <v>0</v>
      </c>
      <c r="M205" s="2" t="n">
        <f aca="false">IF(I205=0,M204+H205,M204+I205)</f>
        <v>48787.6586682182</v>
      </c>
      <c r="N205" s="2" t="n">
        <f aca="false">IF(I205=0,N204+F205+G205+H205,N204+F205+G205+I205)</f>
        <v>99022.6586682182</v>
      </c>
    </row>
    <row r="206" customFormat="false" ht="12.75" hidden="false" customHeight="false" outlineLevel="0" collapsed="false">
      <c r="A206" s="1" t="n">
        <f aca="false">+Darron!A206</f>
        <v>41820</v>
      </c>
      <c r="B206" s="0" t="n">
        <f aca="false">+Darron!B206</f>
        <v>47</v>
      </c>
      <c r="C206" s="0" t="n">
        <f aca="false">+Darron!C206</f>
        <v>22</v>
      </c>
      <c r="D206" s="0" t="n">
        <f aca="false">+Darron!D206</f>
        <v>19</v>
      </c>
      <c r="E206" s="2" t="n">
        <f aca="false">+Darron!E206</f>
        <v>120419.764503028</v>
      </c>
      <c r="F206" s="2" t="n">
        <f aca="false">IF(ROUND(E206*0.14/12,0)&gt;Darron!F206,ROUND(E206*0.14/12,0)-Darron!F206,0)</f>
        <v>0</v>
      </c>
      <c r="G206" s="2" t="n">
        <v>0</v>
      </c>
      <c r="H206" s="2" t="n">
        <f aca="false">N205*$H$1/12</f>
        <v>990.226586682181</v>
      </c>
      <c r="J206" s="2" t="n">
        <f aca="false">+J205+F206</f>
        <v>0</v>
      </c>
      <c r="K206" s="2" t="n">
        <f aca="false">K205+F206</f>
        <v>50235</v>
      </c>
      <c r="L206" s="2" t="n">
        <f aca="false">+L205+G206</f>
        <v>0</v>
      </c>
      <c r="M206" s="2" t="n">
        <f aca="false">IF(I206=0,M205+H206,M205+I206)</f>
        <v>49777.8852549004</v>
      </c>
      <c r="N206" s="2" t="n">
        <f aca="false">IF(I206=0,N205+F206+G206+H206,N205+F206+G206+I206)</f>
        <v>100012.8852549</v>
      </c>
    </row>
    <row r="207" customFormat="false" ht="12.75" hidden="false" customHeight="false" outlineLevel="0" collapsed="false">
      <c r="A207" s="1" t="n">
        <f aca="false">+Darron!A207</f>
        <v>41851</v>
      </c>
      <c r="B207" s="0" t="n">
        <f aca="false">+Darron!B207</f>
        <v>47</v>
      </c>
      <c r="C207" s="0" t="n">
        <f aca="false">+Darron!C207</f>
        <v>22</v>
      </c>
      <c r="D207" s="0" t="n">
        <f aca="false">+Darron!D207</f>
        <v>19</v>
      </c>
      <c r="E207" s="2" t="n">
        <f aca="false">+Darron!E207</f>
        <v>120419.764503028</v>
      </c>
      <c r="F207" s="2" t="n">
        <f aca="false">IF(ROUND(E207*0.14/12,0)&gt;Darron!F207,ROUND(E207*0.14/12,0)-Darron!F207,0)</f>
        <v>0</v>
      </c>
      <c r="G207" s="2" t="n">
        <v>0</v>
      </c>
      <c r="H207" s="2" t="n">
        <f aca="false">N206*$H$1/12</f>
        <v>1000.128852549</v>
      </c>
      <c r="J207" s="2" t="n">
        <f aca="false">+J206+F207</f>
        <v>0</v>
      </c>
      <c r="K207" s="2" t="n">
        <f aca="false">K206+F207</f>
        <v>50235</v>
      </c>
      <c r="L207" s="2" t="n">
        <f aca="false">+L206+G207</f>
        <v>0</v>
      </c>
      <c r="M207" s="2" t="n">
        <f aca="false">IF(I207=0,M206+H207,M206+I207)</f>
        <v>50778.0141074494</v>
      </c>
      <c r="N207" s="2" t="n">
        <f aca="false">IF(I207=0,N206+F207+G207+H207,N206+F207+G207+I207)</f>
        <v>101013.014107449</v>
      </c>
    </row>
    <row r="208" customFormat="false" ht="12.75" hidden="false" customHeight="false" outlineLevel="0" collapsed="false">
      <c r="A208" s="1" t="n">
        <f aca="false">+Darron!A208</f>
        <v>41882</v>
      </c>
      <c r="B208" s="0" t="n">
        <f aca="false">+Darron!B208</f>
        <v>47</v>
      </c>
      <c r="C208" s="0" t="n">
        <f aca="false">+Darron!C208</f>
        <v>22</v>
      </c>
      <c r="D208" s="0" t="n">
        <f aca="false">+Darron!D208</f>
        <v>19</v>
      </c>
      <c r="E208" s="2" t="n">
        <f aca="false">+Darron!E208</f>
        <v>120419.764503028</v>
      </c>
      <c r="F208" s="2" t="n">
        <f aca="false">IF(ROUND(E208*0.14/12,0)&gt;Darron!F208,ROUND(E208*0.14/12,0)-Darron!F208,0)</f>
        <v>1396</v>
      </c>
      <c r="G208" s="2" t="n">
        <v>0</v>
      </c>
      <c r="H208" s="2" t="n">
        <f aca="false">N207*$H$1/12</f>
        <v>1010.13014107449</v>
      </c>
      <c r="J208" s="2" t="n">
        <f aca="false">+J207+F208</f>
        <v>1396</v>
      </c>
      <c r="K208" s="2" t="n">
        <f aca="false">K207+F208</f>
        <v>51631</v>
      </c>
      <c r="L208" s="2" t="n">
        <f aca="false">+L207+G208</f>
        <v>0</v>
      </c>
      <c r="M208" s="2" t="n">
        <f aca="false">IF(I208=0,M207+H208,M207+I208)</f>
        <v>51788.1442485239</v>
      </c>
      <c r="N208" s="2" t="n">
        <f aca="false">IF(I208=0,N207+F208+G208+H208,N207+F208+G208+I208)</f>
        <v>103419.144248524</v>
      </c>
    </row>
    <row r="209" customFormat="false" ht="12.75" hidden="false" customHeight="false" outlineLevel="0" collapsed="false">
      <c r="A209" s="1" t="n">
        <f aca="false">+Darron!A209</f>
        <v>41912</v>
      </c>
      <c r="B209" s="0" t="n">
        <f aca="false">+Darron!B209</f>
        <v>47</v>
      </c>
      <c r="C209" s="0" t="n">
        <f aca="false">+Darron!C209</f>
        <v>22</v>
      </c>
      <c r="D209" s="0" t="n">
        <f aca="false">+Darron!D209</f>
        <v>19</v>
      </c>
      <c r="E209" s="2" t="n">
        <f aca="false">+Darron!E209</f>
        <v>120419.764503028</v>
      </c>
      <c r="F209" s="2" t="n">
        <f aca="false">IF(ROUND(E209*0.14/12,0)&gt;Darron!F209,ROUND(E209*0.14/12,0)-Darron!F209,0)</f>
        <v>1405</v>
      </c>
      <c r="G209" s="2" t="n">
        <v>0</v>
      </c>
      <c r="H209" s="2" t="n">
        <f aca="false">N208*$H$1/12</f>
        <v>1034.19144248524</v>
      </c>
      <c r="J209" s="2" t="n">
        <f aca="false">+J208+F209</f>
        <v>2801</v>
      </c>
      <c r="K209" s="2" t="n">
        <f aca="false">K208+F209</f>
        <v>53036</v>
      </c>
      <c r="L209" s="2" t="n">
        <f aca="false">+L208+G209</f>
        <v>0</v>
      </c>
      <c r="M209" s="2" t="n">
        <f aca="false">IF(I209=0,M208+H209,M208+I209)</f>
        <v>52822.3356910091</v>
      </c>
      <c r="N209" s="2" t="n">
        <f aca="false">IF(I209=0,N208+F209+G209+H209,N208+F209+G209+I209)</f>
        <v>105858.335691009</v>
      </c>
    </row>
    <row r="210" customFormat="false" ht="12.75" hidden="false" customHeight="false" outlineLevel="0" collapsed="false">
      <c r="A210" s="1" t="n">
        <f aca="false">+Darron!A210</f>
        <v>41943</v>
      </c>
      <c r="B210" s="0" t="n">
        <f aca="false">+Darron!B210</f>
        <v>47</v>
      </c>
      <c r="C210" s="0" t="n">
        <f aca="false">+Darron!C210</f>
        <v>22</v>
      </c>
      <c r="D210" s="0" t="n">
        <f aca="false">+Darron!D210</f>
        <v>19</v>
      </c>
      <c r="E210" s="2" t="n">
        <f aca="false">+Darron!E210</f>
        <v>120419.764503028</v>
      </c>
      <c r="F210" s="2" t="n">
        <f aca="false">IF(ROUND(E210*0.14/12,0)&gt;Darron!F210,ROUND(E210*0.14/12,0)-Darron!F210,0)</f>
        <v>1405</v>
      </c>
      <c r="G210" s="2" t="n">
        <v>0</v>
      </c>
      <c r="H210" s="2" t="n">
        <f aca="false">N209*$H$1/12</f>
        <v>1058.58335691009</v>
      </c>
      <c r="J210" s="2" t="n">
        <f aca="false">+J209+F210</f>
        <v>4206</v>
      </c>
      <c r="K210" s="2" t="n">
        <f aca="false">K209+F210</f>
        <v>54441</v>
      </c>
      <c r="L210" s="2" t="n">
        <f aca="false">+L209+G210</f>
        <v>0</v>
      </c>
      <c r="M210" s="2" t="n">
        <f aca="false">IF(I210=0,M209+H210,M209+I210)</f>
        <v>53880.9190479192</v>
      </c>
      <c r="N210" s="2" t="n">
        <f aca="false">IF(I210=0,N209+F210+G210+H210,N209+F210+G210+I210)</f>
        <v>108321.919047919</v>
      </c>
    </row>
    <row r="211" customFormat="false" ht="12.75" hidden="false" customHeight="false" outlineLevel="0" collapsed="false">
      <c r="A211" s="1" t="n">
        <f aca="false">+Darron!A211</f>
        <v>41973</v>
      </c>
      <c r="B211" s="0" t="n">
        <f aca="false">+Darron!B211</f>
        <v>47</v>
      </c>
      <c r="C211" s="0" t="n">
        <f aca="false">+Darron!C211</f>
        <v>22</v>
      </c>
      <c r="D211" s="0" t="n">
        <f aca="false">+Darron!D211</f>
        <v>19</v>
      </c>
      <c r="E211" s="2" t="n">
        <f aca="false">+Darron!E211</f>
        <v>120419.764503028</v>
      </c>
      <c r="F211" s="2" t="n">
        <f aca="false">IF(ROUND(E211*0.14/12,0)&gt;Darron!F211,ROUND(E211*0.14/12,0)-Darron!F211,0)</f>
        <v>1405</v>
      </c>
      <c r="G211" s="2" t="n">
        <v>0</v>
      </c>
      <c r="H211" s="2" t="n">
        <f aca="false">N210*$H$1/12</f>
        <v>1083.21919047919</v>
      </c>
      <c r="J211" s="2" t="n">
        <f aca="false">+J210+F211</f>
        <v>5611</v>
      </c>
      <c r="K211" s="2" t="n">
        <f aca="false">K210+F211</f>
        <v>55846</v>
      </c>
      <c r="L211" s="2" t="n">
        <f aca="false">+L210+G211</f>
        <v>0</v>
      </c>
      <c r="M211" s="2" t="n">
        <f aca="false">IF(I211=0,M210+H211,M210+I211)</f>
        <v>54964.1382383984</v>
      </c>
      <c r="N211" s="2" t="n">
        <f aca="false">IF(I211=0,N210+F211+G211+H211,N210+F211+G211+I211)</f>
        <v>110810.138238398</v>
      </c>
    </row>
    <row r="212" customFormat="false" ht="12.75" hidden="false" customHeight="false" outlineLevel="0" collapsed="false">
      <c r="A212" s="1" t="n">
        <f aca="false">+Darron!A212</f>
        <v>42004</v>
      </c>
      <c r="B212" s="0" t="n">
        <f aca="false">+Darron!B212</f>
        <v>47</v>
      </c>
      <c r="C212" s="0" t="n">
        <f aca="false">+Darron!C212</f>
        <v>22</v>
      </c>
      <c r="D212" s="0" t="n">
        <f aca="false">+Darron!D212</f>
        <v>19</v>
      </c>
      <c r="E212" s="2" t="n">
        <f aca="false">+Darron!E212</f>
        <v>120419.764503028</v>
      </c>
      <c r="F212" s="2" t="n">
        <f aca="false">IF(ROUND(E212*0.14/12,0)&gt;Darron!F212,ROUND(E212*0.14/12,0)-Darron!F212,0)</f>
        <v>1405</v>
      </c>
      <c r="G212" s="2" t="n">
        <v>0</v>
      </c>
      <c r="H212" s="2" t="n">
        <f aca="false">N211*$H$1/12</f>
        <v>1108.10138238398</v>
      </c>
      <c r="J212" s="2" t="n">
        <f aca="false">+J211+F212</f>
        <v>7016</v>
      </c>
      <c r="K212" s="2" t="n">
        <f aca="false">K211+F212</f>
        <v>57251</v>
      </c>
      <c r="L212" s="2" t="n">
        <f aca="false">+L211+G212</f>
        <v>0</v>
      </c>
      <c r="M212" s="2" t="n">
        <f aca="false">IF(I212=0,M211+H212,M211+I212)</f>
        <v>56072.2396207824</v>
      </c>
      <c r="N212" s="2" t="n">
        <f aca="false">IF(I212=0,N211+F212+G212+H212,N211+F212+G212+I212)</f>
        <v>113323.239620782</v>
      </c>
    </row>
    <row r="213" customFormat="false" ht="12.75" hidden="false" customHeight="false" outlineLevel="0" collapsed="false">
      <c r="A213" s="1" t="n">
        <f aca="false">+Darron!A213</f>
        <v>42035</v>
      </c>
      <c r="B213" s="0" t="n">
        <f aca="false">+Darron!B213</f>
        <v>47</v>
      </c>
      <c r="C213" s="0" t="n">
        <f aca="false">+Darron!C213</f>
        <v>22</v>
      </c>
      <c r="D213" s="0" t="n">
        <f aca="false">+Darron!D213</f>
        <v>19</v>
      </c>
      <c r="E213" s="2" t="n">
        <f aca="false">+Darron!E213</f>
        <v>120419.764503028</v>
      </c>
      <c r="F213" s="2" t="n">
        <f aca="false">IF(ROUND(E213*0.14/12,0)&gt;Darron!F213,ROUND(E213*0.14/12,0)-Darron!F213,0)</f>
        <v>0</v>
      </c>
      <c r="G213" s="2" t="n">
        <v>0</v>
      </c>
      <c r="H213" s="2" t="n">
        <f aca="false">N212*$H$1/12</f>
        <v>1133.23239620782</v>
      </c>
      <c r="J213" s="2" t="n">
        <f aca="false">+F213</f>
        <v>0</v>
      </c>
      <c r="K213" s="2" t="n">
        <f aca="false">K212+F213</f>
        <v>57251</v>
      </c>
      <c r="L213" s="2" t="n">
        <f aca="false">+L212+G213</f>
        <v>0</v>
      </c>
      <c r="M213" s="2" t="n">
        <f aca="false">IF(I213=0,M212+H213,M212+I213)</f>
        <v>57205.4720169902</v>
      </c>
      <c r="N213" s="2" t="n">
        <f aca="false">IF(I213=0,N212+F213+G213+H213,N212+F213+G213+I213)</f>
        <v>114456.47201699</v>
      </c>
    </row>
    <row r="214" customFormat="false" ht="12.75" hidden="false" customHeight="false" outlineLevel="0" collapsed="false">
      <c r="A214" s="1" t="n">
        <f aca="false">+Darron!A214</f>
        <v>42063</v>
      </c>
      <c r="B214" s="0" t="n">
        <f aca="false">+Darron!B214</f>
        <v>47</v>
      </c>
      <c r="C214" s="0" t="n">
        <f aca="false">+Darron!C214</f>
        <v>22</v>
      </c>
      <c r="D214" s="0" t="n">
        <f aca="false">+Darron!D214</f>
        <v>20</v>
      </c>
      <c r="E214" s="2" t="n">
        <f aca="false">+Darron!E214</f>
        <v>124032.357438119</v>
      </c>
      <c r="F214" s="2" t="n">
        <f aca="false">IF(ROUND(E214*0.14/12,0)&gt;Darron!F214,ROUND(E214*0.14/12,0)-Darron!F214,0)</f>
        <v>0</v>
      </c>
      <c r="G214" s="2" t="n">
        <v>0</v>
      </c>
      <c r="H214" s="2" t="n">
        <f aca="false">N213*$H$1/12</f>
        <v>1144.5647201699</v>
      </c>
      <c r="J214" s="2" t="n">
        <f aca="false">+J213+F214</f>
        <v>0</v>
      </c>
      <c r="K214" s="2" t="n">
        <f aca="false">K213+F214</f>
        <v>57251</v>
      </c>
      <c r="L214" s="2" t="n">
        <f aca="false">+L213+G214</f>
        <v>0</v>
      </c>
      <c r="M214" s="2" t="n">
        <f aca="false">IF(I214=0,M213+H214,M213+I214)</f>
        <v>58350.0367371601</v>
      </c>
      <c r="N214" s="2" t="n">
        <f aca="false">IF(I214=0,N213+F214+G214+H214,N213+F214+G214+I214)</f>
        <v>115601.03673716</v>
      </c>
    </row>
    <row r="215" customFormat="false" ht="12.75" hidden="false" customHeight="false" outlineLevel="0" collapsed="false">
      <c r="A215" s="1" t="n">
        <f aca="false">+Darron!A215</f>
        <v>42094</v>
      </c>
      <c r="B215" s="0" t="n">
        <f aca="false">+Darron!B215</f>
        <v>47</v>
      </c>
      <c r="C215" s="0" t="n">
        <f aca="false">+Darron!C215</f>
        <v>22</v>
      </c>
      <c r="D215" s="0" t="n">
        <f aca="false">+Darron!D215</f>
        <v>20</v>
      </c>
      <c r="E215" s="2" t="n">
        <f aca="false">+Darron!E215</f>
        <v>124032.357438119</v>
      </c>
      <c r="F215" s="2" t="n">
        <f aca="false">IF(ROUND(E215*0.14/12,0)&gt;Darron!F215,ROUND(E215*0.14/12,0)-Darron!F215,0)</f>
        <v>0</v>
      </c>
      <c r="G215" s="2" t="n">
        <v>0</v>
      </c>
      <c r="H215" s="2" t="n">
        <f aca="false">N214*$H$1/12</f>
        <v>1156.0103673716</v>
      </c>
      <c r="J215" s="2" t="n">
        <f aca="false">+J214+F215</f>
        <v>0</v>
      </c>
      <c r="K215" s="2" t="n">
        <f aca="false">K214+F215</f>
        <v>57251</v>
      </c>
      <c r="L215" s="2" t="n">
        <f aca="false">+L214+G215</f>
        <v>0</v>
      </c>
      <c r="M215" s="2" t="n">
        <f aca="false">IF(I215=0,M214+H215,M214+I215)</f>
        <v>59506.0471045317</v>
      </c>
      <c r="N215" s="2" t="n">
        <f aca="false">IF(I215=0,N214+F215+G215+H215,N214+F215+G215+I215)</f>
        <v>116757.047104532</v>
      </c>
    </row>
    <row r="216" customFormat="false" ht="12.75" hidden="false" customHeight="false" outlineLevel="0" collapsed="false">
      <c r="A216" s="1" t="n">
        <f aca="false">+Darron!A216</f>
        <v>42124</v>
      </c>
      <c r="B216" s="0" t="n">
        <f aca="false">+Darron!B216</f>
        <v>48</v>
      </c>
      <c r="C216" s="0" t="n">
        <f aca="false">+Darron!C216</f>
        <v>23</v>
      </c>
      <c r="D216" s="0" t="n">
        <f aca="false">+Darron!D216</f>
        <v>20</v>
      </c>
      <c r="E216" s="2" t="n">
        <f aca="false">+Darron!E216</f>
        <v>124032.357438119</v>
      </c>
      <c r="F216" s="2" t="n">
        <f aca="false">IF(ROUND(E216*0.14/12,0)&gt;Darron!F216,ROUND(E216*0.14/12,0)-Darron!F216,0)</f>
        <v>0</v>
      </c>
      <c r="G216" s="2" t="n">
        <v>0</v>
      </c>
      <c r="H216" s="2" t="n">
        <f aca="false">N215*$H$1/12</f>
        <v>1167.57047104532</v>
      </c>
      <c r="J216" s="2" t="n">
        <f aca="false">+J215+F216</f>
        <v>0</v>
      </c>
      <c r="K216" s="2" t="n">
        <f aca="false">K215+F216</f>
        <v>57251</v>
      </c>
      <c r="L216" s="2" t="n">
        <f aca="false">+L215+G216</f>
        <v>0</v>
      </c>
      <c r="M216" s="2" t="n">
        <f aca="false">IF(I216=0,M215+H216,M215+I216)</f>
        <v>60673.6175755771</v>
      </c>
      <c r="N216" s="2" t="n">
        <f aca="false">IF(I216=0,N215+F216+G216+H216,N215+F216+G216+I216)</f>
        <v>117924.617575577</v>
      </c>
    </row>
    <row r="217" customFormat="false" ht="12.75" hidden="false" customHeight="false" outlineLevel="0" collapsed="false">
      <c r="A217" s="1" t="n">
        <f aca="false">+Darron!A217</f>
        <v>42155</v>
      </c>
      <c r="B217" s="0" t="n">
        <f aca="false">+Darron!B217</f>
        <v>48</v>
      </c>
      <c r="C217" s="0" t="n">
        <f aca="false">+Darron!C217</f>
        <v>23</v>
      </c>
      <c r="D217" s="0" t="n">
        <f aca="false">+Darron!D217</f>
        <v>20</v>
      </c>
      <c r="E217" s="2" t="n">
        <f aca="false">+Darron!E217</f>
        <v>124032.357438119</v>
      </c>
      <c r="F217" s="2" t="n">
        <f aca="false">IF(ROUND(E217*0.14/12,0)&gt;Darron!F217,ROUND(E217*0.14/12,0)-Darron!F217,0)</f>
        <v>0</v>
      </c>
      <c r="G217" s="2" t="n">
        <v>0</v>
      </c>
      <c r="H217" s="2" t="n">
        <f aca="false">N216*$H$1/12</f>
        <v>1179.24617575577</v>
      </c>
      <c r="J217" s="2" t="n">
        <f aca="false">+J216+F217</f>
        <v>0</v>
      </c>
      <c r="K217" s="2" t="n">
        <f aca="false">K216+F217</f>
        <v>57251</v>
      </c>
      <c r="L217" s="2" t="n">
        <f aca="false">+L216+G217</f>
        <v>0</v>
      </c>
      <c r="M217" s="2" t="n">
        <f aca="false">IF(I217=0,M216+H217,M216+I217)</f>
        <v>61852.8637513328</v>
      </c>
      <c r="N217" s="2" t="n">
        <f aca="false">IF(I217=0,N216+F217+G217+H217,N216+F217+G217+I217)</f>
        <v>119103.863751333</v>
      </c>
    </row>
    <row r="218" customFormat="false" ht="12.75" hidden="false" customHeight="false" outlineLevel="0" collapsed="false">
      <c r="A218" s="1" t="n">
        <f aca="false">+Darron!A218</f>
        <v>42185</v>
      </c>
      <c r="B218" s="0" t="n">
        <f aca="false">+Darron!B218</f>
        <v>48</v>
      </c>
      <c r="C218" s="0" t="n">
        <f aca="false">+Darron!C218</f>
        <v>23</v>
      </c>
      <c r="D218" s="0" t="n">
        <f aca="false">+Darron!D218</f>
        <v>20</v>
      </c>
      <c r="E218" s="2" t="n">
        <f aca="false">+Darron!E218</f>
        <v>124032.357438119</v>
      </c>
      <c r="F218" s="2" t="n">
        <f aca="false">IF(ROUND(E218*0.14/12,0)&gt;Darron!F218,ROUND(E218*0.14/12,0)-Darron!F218,0)</f>
        <v>0</v>
      </c>
      <c r="G218" s="2" t="n">
        <v>0</v>
      </c>
      <c r="H218" s="2" t="n">
        <f aca="false">N217*$H$1/12</f>
        <v>1191.03863751333</v>
      </c>
      <c r="J218" s="2" t="n">
        <f aca="false">+J217+F218</f>
        <v>0</v>
      </c>
      <c r="K218" s="2" t="n">
        <f aca="false">K217+F218</f>
        <v>57251</v>
      </c>
      <c r="L218" s="2" t="n">
        <f aca="false">+L217+G218</f>
        <v>0</v>
      </c>
      <c r="M218" s="2" t="n">
        <f aca="false">IF(I218=0,M217+H218,M217+I218)</f>
        <v>63043.9023888462</v>
      </c>
      <c r="N218" s="2" t="n">
        <f aca="false">IF(I218=0,N217+F218+G218+H218,N217+F218+G218+I218)</f>
        <v>120294.902388846</v>
      </c>
    </row>
    <row r="219" customFormat="false" ht="12.75" hidden="false" customHeight="false" outlineLevel="0" collapsed="false">
      <c r="A219" s="1" t="n">
        <f aca="false">+Darron!A219</f>
        <v>42216</v>
      </c>
      <c r="B219" s="0" t="n">
        <f aca="false">+Darron!B219</f>
        <v>48</v>
      </c>
      <c r="C219" s="0" t="n">
        <f aca="false">+Darron!C219</f>
        <v>23</v>
      </c>
      <c r="D219" s="0" t="n">
        <f aca="false">+Darron!D219</f>
        <v>20</v>
      </c>
      <c r="E219" s="2" t="n">
        <f aca="false">+Darron!E219</f>
        <v>124032.357438119</v>
      </c>
      <c r="F219" s="2" t="n">
        <f aca="false">IF(ROUND(E219*0.14/12,0)&gt;Darron!F219,ROUND(E219*0.14/12,0)-Darron!F219,0)</f>
        <v>202</v>
      </c>
      <c r="G219" s="2" t="n">
        <v>0</v>
      </c>
      <c r="H219" s="2" t="n">
        <f aca="false">N218*$H$1/12</f>
        <v>1202.94902388846</v>
      </c>
      <c r="J219" s="2" t="n">
        <f aca="false">+J218+F219</f>
        <v>202</v>
      </c>
      <c r="K219" s="2" t="n">
        <f aca="false">K218+F219</f>
        <v>57453</v>
      </c>
      <c r="L219" s="2" t="n">
        <f aca="false">+L218+G219</f>
        <v>0</v>
      </c>
      <c r="M219" s="2" t="n">
        <f aca="false">IF(I219=0,M218+H219,M218+I219)</f>
        <v>64246.8514127346</v>
      </c>
      <c r="N219" s="2" t="n">
        <f aca="false">IF(I219=0,N218+F219+G219+H219,N218+F219+G219+I219)</f>
        <v>121699.851412735</v>
      </c>
    </row>
    <row r="220" customFormat="false" ht="12.75" hidden="false" customHeight="false" outlineLevel="0" collapsed="false">
      <c r="A220" s="1" t="n">
        <f aca="false">+Darron!A220</f>
        <v>42247</v>
      </c>
      <c r="B220" s="0" t="n">
        <f aca="false">+Darron!B220</f>
        <v>48</v>
      </c>
      <c r="C220" s="0" t="n">
        <f aca="false">+Darron!C220</f>
        <v>23</v>
      </c>
      <c r="D220" s="0" t="n">
        <f aca="false">+Darron!D220</f>
        <v>20</v>
      </c>
      <c r="E220" s="2" t="n">
        <f aca="false">+Darron!E220</f>
        <v>124032.357438119</v>
      </c>
      <c r="F220" s="2" t="n">
        <f aca="false">IF(ROUND(E220*0.14/12,0)&gt;Darron!F220,ROUND(E220*0.14/12,0)-Darron!F220,0)</f>
        <v>1447</v>
      </c>
      <c r="G220" s="2" t="n">
        <v>0</v>
      </c>
      <c r="H220" s="2" t="n">
        <f aca="false">N219*$H$1/12</f>
        <v>1216.99851412735</v>
      </c>
      <c r="J220" s="2" t="n">
        <f aca="false">+J219+F220</f>
        <v>1649</v>
      </c>
      <c r="K220" s="2" t="n">
        <f aca="false">K219+F220</f>
        <v>58900</v>
      </c>
      <c r="L220" s="2" t="n">
        <f aca="false">+L219+G220</f>
        <v>0</v>
      </c>
      <c r="M220" s="2" t="n">
        <f aca="false">IF(I220=0,M219+H220,M219+I220)</f>
        <v>65463.849926862</v>
      </c>
      <c r="N220" s="2" t="n">
        <f aca="false">IF(I220=0,N219+F220+G220+H220,N219+F220+G220+I220)</f>
        <v>124363.849926862</v>
      </c>
    </row>
    <row r="221" customFormat="false" ht="12.75" hidden="false" customHeight="false" outlineLevel="0" collapsed="false">
      <c r="A221" s="1" t="n">
        <f aca="false">+Darron!A221</f>
        <v>42277</v>
      </c>
      <c r="B221" s="0" t="n">
        <f aca="false">+Darron!B221</f>
        <v>48</v>
      </c>
      <c r="C221" s="0" t="n">
        <f aca="false">+Darron!C221</f>
        <v>23</v>
      </c>
      <c r="D221" s="0" t="n">
        <f aca="false">+Darron!D221</f>
        <v>20</v>
      </c>
      <c r="E221" s="2" t="n">
        <f aca="false">+Darron!E221</f>
        <v>124032.357438119</v>
      </c>
      <c r="F221" s="2" t="n">
        <f aca="false">IF(ROUND(E221*0.14/12,0)&gt;Darron!F221,ROUND(E221*0.14/12,0)-Darron!F221,0)</f>
        <v>1447</v>
      </c>
      <c r="G221" s="2" t="n">
        <v>0</v>
      </c>
      <c r="H221" s="2" t="n">
        <f aca="false">N220*$H$1/12</f>
        <v>1243.63849926862</v>
      </c>
      <c r="J221" s="2" t="n">
        <f aca="false">+J220+F221</f>
        <v>3096</v>
      </c>
      <c r="K221" s="2" t="n">
        <f aca="false">K220+F221</f>
        <v>60347</v>
      </c>
      <c r="L221" s="2" t="n">
        <f aca="false">+L220+G221</f>
        <v>0</v>
      </c>
      <c r="M221" s="2" t="n">
        <f aca="false">IF(I221=0,M220+H221,M220+I221)</f>
        <v>66707.4884261306</v>
      </c>
      <c r="N221" s="2" t="n">
        <f aca="false">IF(I221=0,N220+F221+G221+H221,N220+F221+G221+I221)</f>
        <v>127054.488426131</v>
      </c>
    </row>
    <row r="222" customFormat="false" ht="12.75" hidden="false" customHeight="false" outlineLevel="0" collapsed="false">
      <c r="A222" s="1" t="n">
        <f aca="false">+Darron!A222</f>
        <v>42308</v>
      </c>
      <c r="B222" s="0" t="n">
        <f aca="false">+Darron!B222</f>
        <v>48</v>
      </c>
      <c r="C222" s="0" t="n">
        <f aca="false">+Darron!C222</f>
        <v>23</v>
      </c>
      <c r="D222" s="0" t="n">
        <f aca="false">+Darron!D222</f>
        <v>20</v>
      </c>
      <c r="E222" s="2" t="n">
        <f aca="false">+Darron!E222</f>
        <v>124032.357438119</v>
      </c>
      <c r="F222" s="2" t="n">
        <f aca="false">IF(ROUND(E222*0.14/12,0)&gt;Darron!F222,ROUND(E222*0.14/12,0)-Darron!F222,0)</f>
        <v>1447</v>
      </c>
      <c r="G222" s="2" t="n">
        <v>0</v>
      </c>
      <c r="H222" s="2" t="n">
        <f aca="false">N221*$H$1/12</f>
        <v>1270.54488426131</v>
      </c>
      <c r="J222" s="2" t="n">
        <f aca="false">+J221+F222</f>
        <v>4543</v>
      </c>
      <c r="K222" s="2" t="n">
        <f aca="false">K221+F222</f>
        <v>61794</v>
      </c>
      <c r="L222" s="2" t="n">
        <f aca="false">+L221+G222</f>
        <v>0</v>
      </c>
      <c r="M222" s="2" t="n">
        <f aca="false">IF(I222=0,M221+H222,M221+I222)</f>
        <v>67978.0333103919</v>
      </c>
      <c r="N222" s="2" t="n">
        <f aca="false">IF(I222=0,N221+F222+G222+H222,N221+F222+G222+I222)</f>
        <v>129772.033310392</v>
      </c>
    </row>
    <row r="223" customFormat="false" ht="12.75" hidden="false" customHeight="false" outlineLevel="0" collapsed="false">
      <c r="A223" s="1" t="n">
        <f aca="false">+Darron!A223</f>
        <v>42338</v>
      </c>
      <c r="B223" s="0" t="n">
        <f aca="false">+Darron!B223</f>
        <v>48</v>
      </c>
      <c r="C223" s="0" t="n">
        <f aca="false">+Darron!C223</f>
        <v>23</v>
      </c>
      <c r="D223" s="0" t="n">
        <f aca="false">+Darron!D223</f>
        <v>20</v>
      </c>
      <c r="E223" s="2" t="n">
        <f aca="false">+Darron!E223</f>
        <v>124032.357438119</v>
      </c>
      <c r="F223" s="2" t="n">
        <f aca="false">IF(ROUND(E223*0.14/12,0)&gt;Darron!F223,ROUND(E223*0.14/12,0)-Darron!F223,0)</f>
        <v>1447</v>
      </c>
      <c r="G223" s="2" t="n">
        <v>0</v>
      </c>
      <c r="H223" s="2" t="n">
        <f aca="false">N222*$H$1/12</f>
        <v>1297.72033310392</v>
      </c>
      <c r="J223" s="2" t="n">
        <f aca="false">+J222+F223</f>
        <v>5990</v>
      </c>
      <c r="K223" s="2" t="n">
        <f aca="false">K222+F223</f>
        <v>63241</v>
      </c>
      <c r="L223" s="2" t="n">
        <f aca="false">+L222+G223</f>
        <v>0</v>
      </c>
      <c r="M223" s="2" t="n">
        <f aca="false">IF(I223=0,M222+H223,M222+I223)</f>
        <v>69275.7536434958</v>
      </c>
      <c r="N223" s="2" t="n">
        <f aca="false">IF(I223=0,N222+F223+G223+H223,N222+F223+G223+I223)</f>
        <v>132516.753643496</v>
      </c>
    </row>
    <row r="224" customFormat="false" ht="12.75" hidden="false" customHeight="false" outlineLevel="0" collapsed="false">
      <c r="A224" s="1" t="n">
        <f aca="false">+Darron!A224</f>
        <v>42369</v>
      </c>
      <c r="B224" s="0" t="n">
        <f aca="false">+Darron!B224</f>
        <v>48</v>
      </c>
      <c r="C224" s="0" t="n">
        <f aca="false">+Darron!C224</f>
        <v>23</v>
      </c>
      <c r="D224" s="0" t="n">
        <f aca="false">+Darron!D224</f>
        <v>20</v>
      </c>
      <c r="E224" s="2" t="n">
        <f aca="false">+Darron!E224</f>
        <v>124032.357438119</v>
      </c>
      <c r="F224" s="2" t="n">
        <f aca="false">IF(ROUND(E224*0.14/12,0)&gt;Darron!F224,ROUND(E224*0.14/12,0)-Darron!F224,0)</f>
        <v>1447</v>
      </c>
      <c r="G224" s="2" t="n">
        <v>0</v>
      </c>
      <c r="H224" s="2" t="n">
        <f aca="false">N223*$H$1/12</f>
        <v>1325.16753643496</v>
      </c>
      <c r="J224" s="2" t="n">
        <f aca="false">+J223+F224</f>
        <v>7437</v>
      </c>
      <c r="K224" s="2" t="n">
        <f aca="false">K223+F224</f>
        <v>64688</v>
      </c>
      <c r="L224" s="2" t="n">
        <f aca="false">+L223+G224</f>
        <v>0</v>
      </c>
      <c r="M224" s="2" t="n">
        <f aca="false">IF(I224=0,M223+H224,M223+I224)</f>
        <v>70600.9211799308</v>
      </c>
      <c r="N224" s="2" t="n">
        <f aca="false">IF(I224=0,N223+F224+G224+H224,N223+F224+G224+I224)</f>
        <v>135288.921179931</v>
      </c>
    </row>
    <row r="225" customFormat="false" ht="12.75" hidden="false" customHeight="false" outlineLevel="0" collapsed="false">
      <c r="A225" s="1" t="n">
        <f aca="false">+Darron!A225</f>
        <v>42400</v>
      </c>
      <c r="B225" s="0" t="n">
        <f aca="false">+Darron!B225</f>
        <v>48</v>
      </c>
      <c r="C225" s="0" t="n">
        <f aca="false">+Darron!C225</f>
        <v>23</v>
      </c>
      <c r="D225" s="0" t="n">
        <f aca="false">+Darron!D225</f>
        <v>20</v>
      </c>
      <c r="E225" s="2" t="n">
        <f aca="false">+Darron!E225</f>
        <v>124032.357438119</v>
      </c>
      <c r="F225" s="2" t="n">
        <f aca="false">IF(ROUND(E225*0.14/12,0)&gt;Darron!F225,ROUND(E225*0.14/12,0)-Darron!F225,0)</f>
        <v>0</v>
      </c>
      <c r="G225" s="2" t="n">
        <v>0</v>
      </c>
      <c r="H225" s="2" t="n">
        <f aca="false">N224*$H$1/12</f>
        <v>1352.88921179931</v>
      </c>
      <c r="J225" s="2" t="n">
        <f aca="false">+F225</f>
        <v>0</v>
      </c>
      <c r="K225" s="2" t="n">
        <f aca="false">K224+F225</f>
        <v>64688</v>
      </c>
      <c r="L225" s="2" t="n">
        <f aca="false">+L224+G225</f>
        <v>0</v>
      </c>
      <c r="M225" s="2" t="n">
        <f aca="false">IF(I225=0,M224+H225,M224+I225)</f>
        <v>71953.8103917301</v>
      </c>
      <c r="N225" s="2" t="n">
        <f aca="false">IF(I225=0,N224+F225+G225+H225,N224+F225+G225+I225)</f>
        <v>136641.81039173</v>
      </c>
    </row>
    <row r="226" customFormat="false" ht="12.75" hidden="false" customHeight="false" outlineLevel="0" collapsed="false">
      <c r="A226" s="1" t="n">
        <f aca="false">+Darron!A226</f>
        <v>42429</v>
      </c>
      <c r="B226" s="0" t="n">
        <f aca="false">+Darron!B226</f>
        <v>48</v>
      </c>
      <c r="C226" s="0" t="n">
        <f aca="false">+Darron!C226</f>
        <v>23</v>
      </c>
      <c r="D226" s="0" t="n">
        <f aca="false">+Darron!D226</f>
        <v>21</v>
      </c>
      <c r="E226" s="2" t="n">
        <f aca="false">+Darron!E226</f>
        <v>127753.328161263</v>
      </c>
      <c r="F226" s="2" t="n">
        <f aca="false">IF(ROUND(E226*0.14/12,0)&gt;Darron!F226,ROUND(E226*0.14/12,0)-Darron!F226,0)</f>
        <v>0</v>
      </c>
      <c r="G226" s="2" t="n">
        <v>0</v>
      </c>
      <c r="H226" s="2" t="n">
        <f aca="false">N225*$H$1/12</f>
        <v>1366.4181039173</v>
      </c>
      <c r="J226" s="2" t="n">
        <f aca="false">+J225+F226</f>
        <v>0</v>
      </c>
      <c r="K226" s="2" t="n">
        <f aca="false">K225+F226</f>
        <v>64688</v>
      </c>
      <c r="L226" s="2" t="n">
        <f aca="false">+L225+G226</f>
        <v>0</v>
      </c>
      <c r="M226" s="2" t="n">
        <f aca="false">IF(I226=0,M225+H226,M225+I226)</f>
        <v>73320.2284956474</v>
      </c>
      <c r="N226" s="2" t="n">
        <f aca="false">IF(I226=0,N225+F226+G226+H226,N225+F226+G226+I226)</f>
        <v>138008.228495647</v>
      </c>
    </row>
    <row r="227" customFormat="false" ht="12.75" hidden="false" customHeight="false" outlineLevel="0" collapsed="false">
      <c r="A227" s="1" t="n">
        <f aca="false">+Darron!A227</f>
        <v>42460</v>
      </c>
      <c r="B227" s="0" t="n">
        <f aca="false">+Darron!B227</f>
        <v>48</v>
      </c>
      <c r="C227" s="0" t="n">
        <f aca="false">+Darron!C227</f>
        <v>23</v>
      </c>
      <c r="D227" s="0" t="n">
        <f aca="false">+Darron!D227</f>
        <v>21</v>
      </c>
      <c r="E227" s="2" t="n">
        <f aca="false">+Darron!E227</f>
        <v>127753.328161263</v>
      </c>
      <c r="F227" s="2" t="n">
        <f aca="false">IF(ROUND(E227*0.14/12,0)&gt;Darron!F227,ROUND(E227*0.14/12,0)-Darron!F227,0)</f>
        <v>0</v>
      </c>
      <c r="G227" s="2" t="n">
        <v>0</v>
      </c>
      <c r="H227" s="2" t="n">
        <f aca="false">N226*$H$1/12</f>
        <v>1380.08228495647</v>
      </c>
      <c r="J227" s="2" t="n">
        <f aca="false">+J226+F227</f>
        <v>0</v>
      </c>
      <c r="K227" s="2" t="n">
        <f aca="false">K226+F227</f>
        <v>64688</v>
      </c>
      <c r="L227" s="2" t="n">
        <f aca="false">+L226+G227</f>
        <v>0</v>
      </c>
      <c r="M227" s="2" t="n">
        <f aca="false">IF(I227=0,M226+H227,M226+I227)</f>
        <v>74700.3107806039</v>
      </c>
      <c r="N227" s="2" t="n">
        <f aca="false">IF(I227=0,N226+F227+G227+H227,N226+F227+G227+I227)</f>
        <v>139388.310780604</v>
      </c>
    </row>
    <row r="228" customFormat="false" ht="12.75" hidden="false" customHeight="false" outlineLevel="0" collapsed="false">
      <c r="A228" s="1" t="n">
        <f aca="false">+Darron!A228</f>
        <v>42490</v>
      </c>
      <c r="B228" s="0" t="n">
        <f aca="false">+Darron!B228</f>
        <v>49</v>
      </c>
      <c r="C228" s="0" t="n">
        <f aca="false">+Darron!C228</f>
        <v>24</v>
      </c>
      <c r="D228" s="0" t="n">
        <f aca="false">+Darron!D228</f>
        <v>21</v>
      </c>
      <c r="E228" s="2" t="n">
        <f aca="false">+Darron!E228</f>
        <v>127753.328161263</v>
      </c>
      <c r="F228" s="2" t="n">
        <f aca="false">IF(ROUND(E228*0.14/12,0)&gt;Darron!F228,ROUND(E228*0.14/12,0)-Darron!F228,0)</f>
        <v>0</v>
      </c>
      <c r="G228" s="2" t="n">
        <v>0</v>
      </c>
      <c r="H228" s="2" t="n">
        <f aca="false">N227*$H$1/12</f>
        <v>1393.88310780604</v>
      </c>
      <c r="J228" s="2" t="n">
        <f aca="false">+J227+F228</f>
        <v>0</v>
      </c>
      <c r="K228" s="2" t="n">
        <f aca="false">K227+F228</f>
        <v>64688</v>
      </c>
      <c r="L228" s="2" t="n">
        <f aca="false">+L227+G228</f>
        <v>0</v>
      </c>
      <c r="M228" s="2" t="n">
        <f aca="false">IF(I228=0,M227+H228,M227+I228)</f>
        <v>76094.1938884099</v>
      </c>
      <c r="N228" s="2" t="n">
        <f aca="false">IF(I228=0,N227+F228+G228+H228,N227+F228+G228+I228)</f>
        <v>140782.19388841</v>
      </c>
    </row>
    <row r="229" customFormat="false" ht="12.75" hidden="false" customHeight="false" outlineLevel="0" collapsed="false">
      <c r="A229" s="1" t="n">
        <f aca="false">+Darron!A229</f>
        <v>42521</v>
      </c>
      <c r="B229" s="0" t="n">
        <f aca="false">+Darron!B229</f>
        <v>49</v>
      </c>
      <c r="C229" s="0" t="n">
        <f aca="false">+Darron!C229</f>
        <v>24</v>
      </c>
      <c r="D229" s="0" t="n">
        <f aca="false">+Darron!D229</f>
        <v>21</v>
      </c>
      <c r="E229" s="2" t="n">
        <f aca="false">+Darron!E229</f>
        <v>127753.328161263</v>
      </c>
      <c r="F229" s="2" t="n">
        <f aca="false">IF(ROUND(E229*0.14/12,0)&gt;Darron!F229,ROUND(E229*0.14/12,0)-Darron!F229,0)</f>
        <v>0</v>
      </c>
      <c r="G229" s="2" t="n">
        <v>0</v>
      </c>
      <c r="H229" s="2" t="n">
        <f aca="false">N228*$H$1/12</f>
        <v>1407.8219388841</v>
      </c>
      <c r="J229" s="2" t="n">
        <f aca="false">+J228+F229</f>
        <v>0</v>
      </c>
      <c r="K229" s="2" t="n">
        <f aca="false">K228+F229</f>
        <v>64688</v>
      </c>
      <c r="L229" s="2" t="n">
        <f aca="false">+L228+G229</f>
        <v>0</v>
      </c>
      <c r="M229" s="2" t="n">
        <f aca="false">IF(I229=0,M228+H229,M228+I229)</f>
        <v>77502.015827294</v>
      </c>
      <c r="N229" s="2" t="n">
        <f aca="false">IF(I229=0,N228+F229+G229+H229,N228+F229+G229+I229)</f>
        <v>142190.015827294</v>
      </c>
    </row>
    <row r="230" customFormat="false" ht="12.75" hidden="false" customHeight="false" outlineLevel="0" collapsed="false">
      <c r="A230" s="1" t="n">
        <f aca="false">+Darron!A230</f>
        <v>42551</v>
      </c>
      <c r="B230" s="0" t="n">
        <f aca="false">+Darron!B230</f>
        <v>49</v>
      </c>
      <c r="C230" s="0" t="n">
        <f aca="false">+Darron!C230</f>
        <v>24</v>
      </c>
      <c r="D230" s="0" t="n">
        <f aca="false">+Darron!D230</f>
        <v>21</v>
      </c>
      <c r="E230" s="2" t="n">
        <f aca="false">+Darron!E230</f>
        <v>127753.328161263</v>
      </c>
      <c r="F230" s="2" t="n">
        <f aca="false">IF(ROUND(E230*0.14/12,0)&gt;Darron!F230,ROUND(E230*0.14/12,0)-Darron!F230,0)</f>
        <v>0</v>
      </c>
      <c r="G230" s="2" t="n">
        <v>0</v>
      </c>
      <c r="H230" s="2" t="n">
        <f aca="false">N229*$H$1/12</f>
        <v>1421.90015827294</v>
      </c>
      <c r="J230" s="2" t="n">
        <f aca="false">+J229+F230</f>
        <v>0</v>
      </c>
      <c r="K230" s="2" t="n">
        <f aca="false">K229+F230</f>
        <v>64688</v>
      </c>
      <c r="L230" s="2" t="n">
        <f aca="false">+L229+G230</f>
        <v>0</v>
      </c>
      <c r="M230" s="2" t="n">
        <f aca="false">IF(I230=0,M229+H230,M229+I230)</f>
        <v>78923.9159855669</v>
      </c>
      <c r="N230" s="2" t="n">
        <f aca="false">IF(I230=0,N229+F230+G230+H230,N229+F230+G230+I230)</f>
        <v>143611.915985567</v>
      </c>
    </row>
    <row r="231" customFormat="false" ht="12.75" hidden="false" customHeight="false" outlineLevel="0" collapsed="false">
      <c r="A231" s="1" t="n">
        <f aca="false">+Darron!A231</f>
        <v>42582</v>
      </c>
      <c r="B231" s="0" t="n">
        <f aca="false">+Darron!B231</f>
        <v>49</v>
      </c>
      <c r="C231" s="0" t="n">
        <f aca="false">+Darron!C231</f>
        <v>24</v>
      </c>
      <c r="D231" s="0" t="n">
        <f aca="false">+Darron!D231</f>
        <v>21</v>
      </c>
      <c r="E231" s="2" t="n">
        <f aca="false">+Darron!E231</f>
        <v>127753.328161263</v>
      </c>
      <c r="F231" s="2" t="n">
        <f aca="false">IF(ROUND(E231*0.14/12,0)&gt;Darron!F231,ROUND(E231*0.14/12,0)-Darron!F231,0)</f>
        <v>525</v>
      </c>
      <c r="G231" s="2" t="n">
        <v>0</v>
      </c>
      <c r="H231" s="2" t="n">
        <f aca="false">N230*$H$1/12</f>
        <v>1436.11915985567</v>
      </c>
      <c r="J231" s="2" t="n">
        <f aca="false">+J230+F231</f>
        <v>525</v>
      </c>
      <c r="K231" s="2" t="n">
        <f aca="false">K230+F231</f>
        <v>65213</v>
      </c>
      <c r="L231" s="2" t="n">
        <f aca="false">+L230+G231</f>
        <v>0</v>
      </c>
      <c r="M231" s="2" t="n">
        <f aca="false">IF(I231=0,M230+H231,M230+I231)</f>
        <v>80360.0351454226</v>
      </c>
      <c r="N231" s="2" t="n">
        <f aca="false">IF(I231=0,N230+F231+G231+H231,N230+F231+G231+I231)</f>
        <v>145573.035145423</v>
      </c>
    </row>
    <row r="232" customFormat="false" ht="12.75" hidden="false" customHeight="false" outlineLevel="0" collapsed="false">
      <c r="A232" s="1" t="n">
        <f aca="false">+Darron!A232</f>
        <v>42613</v>
      </c>
      <c r="B232" s="0" t="n">
        <f aca="false">+Darron!B232</f>
        <v>49</v>
      </c>
      <c r="C232" s="0" t="n">
        <f aca="false">+Darron!C232</f>
        <v>24</v>
      </c>
      <c r="D232" s="0" t="n">
        <f aca="false">+Darron!D232</f>
        <v>21</v>
      </c>
      <c r="E232" s="2" t="n">
        <f aca="false">+Darron!E232</f>
        <v>127753.328161263</v>
      </c>
      <c r="F232" s="2" t="n">
        <f aca="false">IF(ROUND(E232*0.14/12,0)&gt;Darron!F232,ROUND(E232*0.14/12,0)-Darron!F232,0)</f>
        <v>1490</v>
      </c>
      <c r="G232" s="2" t="n">
        <v>0</v>
      </c>
      <c r="H232" s="2" t="n">
        <f aca="false">N231*$H$1/12</f>
        <v>1455.73035145423</v>
      </c>
      <c r="J232" s="2" t="n">
        <f aca="false">+J231+F232</f>
        <v>2015</v>
      </c>
      <c r="K232" s="2" t="n">
        <f aca="false">K231+F232</f>
        <v>66703</v>
      </c>
      <c r="L232" s="2" t="n">
        <f aca="false">+L231+G232</f>
        <v>0</v>
      </c>
      <c r="M232" s="2" t="n">
        <f aca="false">IF(I232=0,M231+H232,M231+I232)</f>
        <v>81815.7654968768</v>
      </c>
      <c r="N232" s="2" t="n">
        <f aca="false">IF(I232=0,N231+F232+G232+H232,N231+F232+G232+I232)</f>
        <v>148518.765496877</v>
      </c>
    </row>
    <row r="233" customFormat="false" ht="12.75" hidden="false" customHeight="false" outlineLevel="0" collapsed="false">
      <c r="A233" s="1" t="n">
        <f aca="false">+Darron!A233</f>
        <v>42643</v>
      </c>
      <c r="B233" s="0" t="n">
        <f aca="false">+Darron!B233</f>
        <v>49</v>
      </c>
      <c r="C233" s="0" t="n">
        <f aca="false">+Darron!C233</f>
        <v>24</v>
      </c>
      <c r="D233" s="0" t="n">
        <f aca="false">+Darron!D233</f>
        <v>21</v>
      </c>
      <c r="E233" s="2" t="n">
        <f aca="false">+Darron!E233</f>
        <v>127753.328161263</v>
      </c>
      <c r="F233" s="2" t="n">
        <f aca="false">IF(ROUND(E233*0.14/12,0)&gt;Darron!F233,ROUND(E233*0.14/12,0)-Darron!F233,0)</f>
        <v>1490</v>
      </c>
      <c r="G233" s="2" t="n">
        <v>0</v>
      </c>
      <c r="H233" s="2" t="n">
        <f aca="false">N232*$H$1/12</f>
        <v>1485.18765496877</v>
      </c>
      <c r="J233" s="2" t="n">
        <f aca="false">+J232+F233</f>
        <v>3505</v>
      </c>
      <c r="K233" s="2" t="n">
        <f aca="false">K232+F233</f>
        <v>68193</v>
      </c>
      <c r="L233" s="2" t="n">
        <f aca="false">+L232+G233</f>
        <v>0</v>
      </c>
      <c r="M233" s="2" t="n">
        <f aca="false">IF(I233=0,M232+H233,M232+I233)</f>
        <v>83300.9531518456</v>
      </c>
      <c r="N233" s="2" t="n">
        <f aca="false">IF(I233=0,N232+F233+G233+H233,N232+F233+G233+I233)</f>
        <v>151493.953151846</v>
      </c>
    </row>
    <row r="234" customFormat="false" ht="12.75" hidden="false" customHeight="false" outlineLevel="0" collapsed="false">
      <c r="A234" s="1" t="n">
        <f aca="false">+Darron!A234</f>
        <v>42674</v>
      </c>
      <c r="B234" s="0" t="n">
        <f aca="false">+Darron!B234</f>
        <v>49</v>
      </c>
      <c r="C234" s="0" t="n">
        <f aca="false">+Darron!C234</f>
        <v>24</v>
      </c>
      <c r="D234" s="0" t="n">
        <f aca="false">+Darron!D234</f>
        <v>21</v>
      </c>
      <c r="E234" s="2" t="n">
        <f aca="false">+Darron!E234</f>
        <v>127753.328161263</v>
      </c>
      <c r="F234" s="2" t="n">
        <f aca="false">IF(ROUND(E234*0.14/12,0)&gt;Darron!F234,ROUND(E234*0.14/12,0)-Darron!F234,0)</f>
        <v>1490</v>
      </c>
      <c r="G234" s="2" t="n">
        <v>0</v>
      </c>
      <c r="H234" s="2" t="n">
        <f aca="false">N233*$H$1/12</f>
        <v>1514.93953151846</v>
      </c>
      <c r="J234" s="2" t="n">
        <f aca="false">+J233+F234</f>
        <v>4995</v>
      </c>
      <c r="K234" s="2" t="n">
        <f aca="false">K233+F234</f>
        <v>69683</v>
      </c>
      <c r="L234" s="2" t="n">
        <f aca="false">+L233+G234</f>
        <v>0</v>
      </c>
      <c r="M234" s="2" t="n">
        <f aca="false">IF(I234=0,M233+H234,M233+I234)</f>
        <v>84815.892683364</v>
      </c>
      <c r="N234" s="2" t="n">
        <f aca="false">IF(I234=0,N233+F234+G234+H234,N233+F234+G234+I234)</f>
        <v>154498.892683364</v>
      </c>
    </row>
    <row r="235" customFormat="false" ht="12.75" hidden="false" customHeight="false" outlineLevel="0" collapsed="false">
      <c r="A235" s="1" t="n">
        <f aca="false">+Darron!A235</f>
        <v>42704</v>
      </c>
      <c r="B235" s="0" t="n">
        <f aca="false">+Darron!B235</f>
        <v>49</v>
      </c>
      <c r="C235" s="0" t="n">
        <f aca="false">+Darron!C235</f>
        <v>24</v>
      </c>
      <c r="D235" s="0" t="n">
        <f aca="false">+Darron!D235</f>
        <v>21</v>
      </c>
      <c r="E235" s="2" t="n">
        <f aca="false">+Darron!E235</f>
        <v>127753.328161263</v>
      </c>
      <c r="F235" s="2" t="n">
        <f aca="false">IF(ROUND(E235*0.14/12,0)&gt;Darron!F235,ROUND(E235*0.14/12,0)-Darron!F235,0)</f>
        <v>1490</v>
      </c>
      <c r="G235" s="2" t="n">
        <v>0</v>
      </c>
      <c r="H235" s="2" t="n">
        <f aca="false">N234*$H$1/12</f>
        <v>1544.98892683364</v>
      </c>
      <c r="J235" s="2" t="n">
        <f aca="false">+J234+F235</f>
        <v>6485</v>
      </c>
      <c r="K235" s="2" t="n">
        <f aca="false">K234+F235</f>
        <v>71173</v>
      </c>
      <c r="L235" s="2" t="n">
        <f aca="false">+L234+G235</f>
        <v>0</v>
      </c>
      <c r="M235" s="2" t="n">
        <f aca="false">IF(I235=0,M234+H235,M234+I235)</f>
        <v>86360.8816101977</v>
      </c>
      <c r="N235" s="2" t="n">
        <f aca="false">IF(I235=0,N234+F235+G235+H235,N234+F235+G235+I235)</f>
        <v>157533.881610198</v>
      </c>
    </row>
    <row r="236" customFormat="false" ht="12.75" hidden="false" customHeight="false" outlineLevel="0" collapsed="false">
      <c r="A236" s="1" t="n">
        <f aca="false">+Darron!A236</f>
        <v>42735</v>
      </c>
      <c r="B236" s="0" t="n">
        <f aca="false">+Darron!B236</f>
        <v>49</v>
      </c>
      <c r="C236" s="0" t="n">
        <f aca="false">+Darron!C236</f>
        <v>24</v>
      </c>
      <c r="D236" s="0" t="n">
        <f aca="false">+Darron!D236</f>
        <v>21</v>
      </c>
      <c r="E236" s="2" t="n">
        <f aca="false">+Darron!E236</f>
        <v>127753.328161263</v>
      </c>
      <c r="F236" s="2" t="n">
        <f aca="false">IF(ROUND(E236*0.14/12,0)&gt;Darron!F236,ROUND(E236*0.14/12,0)-Darron!F236,0)</f>
        <v>1490</v>
      </c>
      <c r="G236" s="2" t="n">
        <v>0</v>
      </c>
      <c r="H236" s="2" t="n">
        <f aca="false">N235*$H$1/12</f>
        <v>1575.33881610198</v>
      </c>
      <c r="J236" s="2" t="n">
        <f aca="false">+J235+F236</f>
        <v>7975</v>
      </c>
      <c r="K236" s="2" t="n">
        <f aca="false">K235+F236</f>
        <v>72663</v>
      </c>
      <c r="L236" s="2" t="n">
        <f aca="false">+L235+G236</f>
        <v>0</v>
      </c>
      <c r="M236" s="2" t="n">
        <f aca="false">IF(I236=0,M235+H236,M235+I236)</f>
        <v>87936.2204262997</v>
      </c>
      <c r="N236" s="2" t="n">
        <f aca="false">IF(I236=0,N235+F236+G236+H236,N235+F236+G236+I236)</f>
        <v>160599.2204263</v>
      </c>
    </row>
    <row r="237" customFormat="false" ht="12.75" hidden="false" customHeight="false" outlineLevel="0" collapsed="false">
      <c r="A237" s="1" t="n">
        <f aca="false">+Darron!A237</f>
        <v>42766</v>
      </c>
      <c r="B237" s="0" t="n">
        <f aca="false">+Darron!B237</f>
        <v>49</v>
      </c>
      <c r="C237" s="0" t="n">
        <f aca="false">+Darron!C237</f>
        <v>24</v>
      </c>
      <c r="D237" s="0" t="n">
        <f aca="false">+Darron!D237</f>
        <v>21</v>
      </c>
      <c r="E237" s="2" t="n">
        <f aca="false">+Darron!E237</f>
        <v>127753.328161263</v>
      </c>
      <c r="F237" s="2" t="n">
        <f aca="false">IF(ROUND(E237*0.14/12,0)&gt;Darron!F237,ROUND(E237*0.14/12,0)-Darron!F237,0)</f>
        <v>0</v>
      </c>
      <c r="G237" s="2" t="n">
        <v>0</v>
      </c>
      <c r="H237" s="2" t="n">
        <f aca="false">N236*$H$1/12</f>
        <v>1605.992204263</v>
      </c>
      <c r="J237" s="2" t="n">
        <f aca="false">+F237</f>
        <v>0</v>
      </c>
      <c r="K237" s="2" t="n">
        <f aca="false">K236+F237</f>
        <v>72663</v>
      </c>
      <c r="L237" s="2" t="n">
        <f aca="false">+L236+G237</f>
        <v>0</v>
      </c>
      <c r="M237" s="2" t="n">
        <f aca="false">IF(I237=0,M236+H237,M236+I237)</f>
        <v>89542.2126305626</v>
      </c>
      <c r="N237" s="2" t="n">
        <f aca="false">IF(I237=0,N236+F237+G237+H237,N236+F237+G237+I237)</f>
        <v>162205.212630563</v>
      </c>
    </row>
    <row r="238" customFormat="false" ht="12.75" hidden="false" customHeight="false" outlineLevel="0" collapsed="false">
      <c r="A238" s="1" t="n">
        <f aca="false">+Darron!A238</f>
        <v>42794</v>
      </c>
      <c r="B238" s="0" t="n">
        <f aca="false">+Darron!B238</f>
        <v>49</v>
      </c>
      <c r="C238" s="0" t="n">
        <f aca="false">+Darron!C238</f>
        <v>24</v>
      </c>
      <c r="D238" s="0" t="n">
        <f aca="false">+Darron!D238</f>
        <v>22</v>
      </c>
      <c r="E238" s="2" t="n">
        <f aca="false">+Darron!E238</f>
        <v>131585.928006101</v>
      </c>
      <c r="F238" s="2" t="n">
        <f aca="false">IF(ROUND(E238*0.14/12,0)&gt;Darron!F238,ROUND(E238*0.14/12,0)-Darron!F238,0)</f>
        <v>0</v>
      </c>
      <c r="G238" s="2" t="n">
        <v>0</v>
      </c>
      <c r="H238" s="2" t="n">
        <f aca="false">N237*$H$1/12</f>
        <v>1622.05212630563</v>
      </c>
      <c r="J238" s="2" t="n">
        <f aca="false">+J237+F238</f>
        <v>0</v>
      </c>
      <c r="K238" s="2" t="n">
        <f aca="false">K237+F238</f>
        <v>72663</v>
      </c>
      <c r="L238" s="2" t="n">
        <f aca="false">+L237+G238</f>
        <v>0</v>
      </c>
      <c r="M238" s="2" t="n">
        <f aca="false">IF(I238=0,M237+H238,M237+I238)</f>
        <v>91164.2647568683</v>
      </c>
      <c r="N238" s="2" t="n">
        <f aca="false">IF(I238=0,N237+F238+G238+H238,N237+F238+G238+I238)</f>
        <v>163827.264756868</v>
      </c>
    </row>
    <row r="239" customFormat="false" ht="12.75" hidden="false" customHeight="false" outlineLevel="0" collapsed="false">
      <c r="A239" s="1" t="n">
        <f aca="false">+Darron!A239</f>
        <v>42825</v>
      </c>
      <c r="B239" s="0" t="n">
        <f aca="false">+Darron!B239</f>
        <v>49</v>
      </c>
      <c r="C239" s="0" t="n">
        <f aca="false">+Darron!C239</f>
        <v>24</v>
      </c>
      <c r="D239" s="0" t="n">
        <f aca="false">+Darron!D239</f>
        <v>22</v>
      </c>
      <c r="E239" s="2" t="n">
        <f aca="false">+Darron!E239</f>
        <v>131585.928006101</v>
      </c>
      <c r="F239" s="2" t="n">
        <f aca="false">IF(ROUND(E239*0.14/12,0)&gt;Darron!F239,ROUND(E239*0.14/12,0)-Darron!F239,0)</f>
        <v>0</v>
      </c>
      <c r="G239" s="2" t="n">
        <v>0</v>
      </c>
      <c r="H239" s="2" t="n">
        <f aca="false">N238*$H$1/12</f>
        <v>1638.27264756868</v>
      </c>
      <c r="J239" s="2" t="n">
        <f aca="false">+J238+F239</f>
        <v>0</v>
      </c>
      <c r="K239" s="2" t="n">
        <f aca="false">K238+F239</f>
        <v>72663</v>
      </c>
      <c r="L239" s="2" t="n">
        <f aca="false">+L238+G239</f>
        <v>0</v>
      </c>
      <c r="M239" s="2" t="n">
        <f aca="false">IF(I239=0,M238+H239,M238+I239)</f>
        <v>92802.537404437</v>
      </c>
      <c r="N239" s="2" t="n">
        <f aca="false">IF(I239=0,N238+F239+G239+H239,N238+F239+G239+I239)</f>
        <v>165465.537404437</v>
      </c>
    </row>
    <row r="240" customFormat="false" ht="12.75" hidden="false" customHeight="false" outlineLevel="0" collapsed="false">
      <c r="A240" s="1" t="n">
        <f aca="false">+Darron!A240</f>
        <v>42855</v>
      </c>
      <c r="B240" s="0" t="n">
        <f aca="false">+Darron!B240</f>
        <v>50</v>
      </c>
      <c r="C240" s="0" t="n">
        <f aca="false">+Darron!C240</f>
        <v>25</v>
      </c>
      <c r="D240" s="0" t="n">
        <f aca="false">+Darron!D240</f>
        <v>22</v>
      </c>
      <c r="E240" s="2" t="n">
        <f aca="false">+Darron!E240</f>
        <v>131585.928006101</v>
      </c>
      <c r="F240" s="2" t="n">
        <f aca="false">IF(ROUND(E240*0.14/12,0)&gt;Darron!F240,ROUND(E240*0.14/12,0)-Darron!F240,0)</f>
        <v>0</v>
      </c>
      <c r="G240" s="2" t="n">
        <v>0</v>
      </c>
      <c r="H240" s="2" t="n">
        <f aca="false">N239*$H$1/12</f>
        <v>1654.65537404437</v>
      </c>
      <c r="J240" s="2" t="n">
        <f aca="false">+J239+F240</f>
        <v>0</v>
      </c>
      <c r="K240" s="2" t="n">
        <f aca="false">K239+F240</f>
        <v>72663</v>
      </c>
      <c r="L240" s="2" t="n">
        <f aca="false">+L239+G240</f>
        <v>0</v>
      </c>
      <c r="M240" s="2" t="n">
        <f aca="false">IF(I240=0,M239+H240,M239+I240)</f>
        <v>94457.1927784813</v>
      </c>
      <c r="N240" s="2" t="n">
        <f aca="false">IF(I240=0,N239+F240+G240+H240,N239+F240+G240+I240)</f>
        <v>167120.192778481</v>
      </c>
    </row>
    <row r="241" customFormat="false" ht="12.75" hidden="false" customHeight="false" outlineLevel="0" collapsed="false">
      <c r="A241" s="1" t="n">
        <f aca="false">+Darron!A241</f>
        <v>42886</v>
      </c>
      <c r="B241" s="0" t="n">
        <f aca="false">+Darron!B241</f>
        <v>50</v>
      </c>
      <c r="C241" s="0" t="n">
        <f aca="false">+Darron!C241</f>
        <v>25</v>
      </c>
      <c r="D241" s="0" t="n">
        <f aca="false">+Darron!D241</f>
        <v>22</v>
      </c>
      <c r="E241" s="2" t="n">
        <f aca="false">+Darron!E241</f>
        <v>131585.928006101</v>
      </c>
      <c r="F241" s="2" t="n">
        <f aca="false">IF(ROUND(E241*0.14/12,0)&gt;Darron!F241,ROUND(E241*0.14/12,0)-Darron!F241,0)</f>
        <v>0</v>
      </c>
      <c r="G241" s="2" t="n">
        <v>0</v>
      </c>
      <c r="H241" s="2" t="n">
        <f aca="false">N240*$H$1/12</f>
        <v>1671.20192778481</v>
      </c>
      <c r="J241" s="2" t="n">
        <f aca="false">+J240+F241</f>
        <v>0</v>
      </c>
      <c r="K241" s="2" t="n">
        <f aca="false">K240+F241</f>
        <v>72663</v>
      </c>
      <c r="L241" s="2" t="n">
        <f aca="false">+L240+G241</f>
        <v>0</v>
      </c>
      <c r="M241" s="2" t="n">
        <f aca="false">IF(I241=0,M240+H241,M240+I241)</f>
        <v>96128.3947062661</v>
      </c>
      <c r="N241" s="2" t="n">
        <f aca="false">IF(I241=0,N240+F241+G241+H241,N240+F241+G241+I241)</f>
        <v>168791.394706266</v>
      </c>
    </row>
    <row r="242" customFormat="false" ht="12.75" hidden="false" customHeight="false" outlineLevel="0" collapsed="false">
      <c r="A242" s="1" t="n">
        <f aca="false">+Darron!A242</f>
        <v>42916</v>
      </c>
      <c r="B242" s="0" t="n">
        <f aca="false">+Darron!B242</f>
        <v>50</v>
      </c>
      <c r="C242" s="0" t="n">
        <f aca="false">+Darron!C242</f>
        <v>25</v>
      </c>
      <c r="D242" s="0" t="n">
        <f aca="false">+Darron!D242</f>
        <v>22</v>
      </c>
      <c r="E242" s="2" t="n">
        <f aca="false">+Darron!E242</f>
        <v>131585.928006101</v>
      </c>
      <c r="F242" s="2" t="n">
        <f aca="false">IF(ROUND(E242*0.14/12,0)&gt;Darron!F242,ROUND(E242*0.14/12,0)-Darron!F242,0)</f>
        <v>0</v>
      </c>
      <c r="G242" s="2" t="n">
        <v>0</v>
      </c>
      <c r="H242" s="2" t="n">
        <f aca="false">N241*$H$1/12</f>
        <v>1687.91394706266</v>
      </c>
      <c r="J242" s="2" t="n">
        <f aca="false">+J241+F242</f>
        <v>0</v>
      </c>
      <c r="K242" s="2" t="n">
        <f aca="false">K241+F242</f>
        <v>72663</v>
      </c>
      <c r="L242" s="2" t="n">
        <f aca="false">+L241+G242</f>
        <v>0</v>
      </c>
      <c r="M242" s="2" t="n">
        <f aca="false">IF(I242=0,M241+H242,M241+I242)</f>
        <v>97816.3086533288</v>
      </c>
      <c r="N242" s="2" t="n">
        <f aca="false">IF(I242=0,N241+F242+G242+H242,N241+F242+G242+I242)</f>
        <v>170479.308653329</v>
      </c>
    </row>
    <row r="243" customFormat="false" ht="12.75" hidden="false" customHeight="false" outlineLevel="0" collapsed="false">
      <c r="A243" s="1" t="n">
        <f aca="false">+Darron!A243</f>
        <v>42947</v>
      </c>
      <c r="B243" s="0" t="n">
        <f aca="false">+Darron!B243</f>
        <v>50</v>
      </c>
      <c r="C243" s="0" t="n">
        <f aca="false">+Darron!C243</f>
        <v>25</v>
      </c>
      <c r="D243" s="0" t="n">
        <f aca="false">+Darron!D243</f>
        <v>22</v>
      </c>
      <c r="E243" s="2" t="n">
        <f aca="false">+Darron!E243</f>
        <v>131585.928006101</v>
      </c>
      <c r="F243" s="2" t="n">
        <f aca="false">IF(ROUND(E243*0.14/12,0)&gt;Darron!F243,ROUND(E243*0.14/12,0)-Darron!F243,0)</f>
        <v>857</v>
      </c>
      <c r="G243" s="2" t="n">
        <v>0</v>
      </c>
      <c r="H243" s="2" t="n">
        <f aca="false">N242*$H$1/12</f>
        <v>1704.79308653329</v>
      </c>
      <c r="J243" s="2" t="n">
        <f aca="false">+J242+F243</f>
        <v>857</v>
      </c>
      <c r="K243" s="2" t="n">
        <f aca="false">K242+F243</f>
        <v>73520</v>
      </c>
      <c r="L243" s="2" t="n">
        <f aca="false">+L242+G243</f>
        <v>0</v>
      </c>
      <c r="M243" s="2" t="n">
        <f aca="false">IF(I243=0,M242+H243,M242+I243)</f>
        <v>99521.1017398621</v>
      </c>
      <c r="N243" s="2" t="n">
        <f aca="false">IF(I243=0,N242+F243+G243+H243,N242+F243+G243+I243)</f>
        <v>173041.101739862</v>
      </c>
    </row>
    <row r="244" customFormat="false" ht="12.75" hidden="false" customHeight="false" outlineLevel="0" collapsed="false">
      <c r="A244" s="1" t="n">
        <f aca="false">+Darron!A244</f>
        <v>42978</v>
      </c>
      <c r="B244" s="0" t="n">
        <f aca="false">+Darron!B244</f>
        <v>50</v>
      </c>
      <c r="C244" s="0" t="n">
        <f aca="false">+Darron!C244</f>
        <v>25</v>
      </c>
      <c r="D244" s="0" t="n">
        <f aca="false">+Darron!D244</f>
        <v>22</v>
      </c>
      <c r="E244" s="2" t="n">
        <f aca="false">+Darron!E244</f>
        <v>131585.928006101</v>
      </c>
      <c r="F244" s="2" t="n">
        <f aca="false">IF(ROUND(E244*0.14/12,0)&gt;Darron!F244,ROUND(E244*0.14/12,0)-Darron!F244,0)</f>
        <v>1535</v>
      </c>
      <c r="G244" s="2" t="n">
        <v>0</v>
      </c>
      <c r="H244" s="2" t="n">
        <f aca="false">N243*$H$1/12</f>
        <v>1730.41101739862</v>
      </c>
      <c r="J244" s="2" t="n">
        <f aca="false">+J243+F244</f>
        <v>2392</v>
      </c>
      <c r="K244" s="2" t="n">
        <f aca="false">K243+F244</f>
        <v>75055</v>
      </c>
      <c r="L244" s="2" t="n">
        <f aca="false">+L243+G244</f>
        <v>0</v>
      </c>
      <c r="M244" s="2" t="n">
        <f aca="false">IF(I244=0,M243+H244,M243+I244)</f>
        <v>101251.512757261</v>
      </c>
      <c r="N244" s="2" t="n">
        <f aca="false">IF(I244=0,N243+F244+G244+H244,N243+F244+G244+I244)</f>
        <v>176306.512757261</v>
      </c>
    </row>
    <row r="245" customFormat="false" ht="12.75" hidden="false" customHeight="false" outlineLevel="0" collapsed="false">
      <c r="A245" s="1" t="n">
        <f aca="false">+Darron!A245</f>
        <v>43008</v>
      </c>
      <c r="B245" s="0" t="n">
        <f aca="false">+Darron!B245</f>
        <v>50</v>
      </c>
      <c r="C245" s="0" t="n">
        <f aca="false">+Darron!C245</f>
        <v>25</v>
      </c>
      <c r="D245" s="0" t="n">
        <f aca="false">+Darron!D245</f>
        <v>22</v>
      </c>
      <c r="E245" s="2" t="n">
        <f aca="false">+Darron!E245</f>
        <v>131585.928006101</v>
      </c>
      <c r="F245" s="2" t="n">
        <f aca="false">IF(ROUND(E245*0.14/12,0)&gt;Darron!F245,ROUND(E245*0.14/12,0)-Darron!F245,0)</f>
        <v>1535</v>
      </c>
      <c r="G245" s="2" t="n">
        <v>0</v>
      </c>
      <c r="H245" s="2" t="n">
        <f aca="false">N244*$H$1/12</f>
        <v>1763.06512757261</v>
      </c>
      <c r="J245" s="2" t="n">
        <f aca="false">+J244+F245</f>
        <v>3927</v>
      </c>
      <c r="K245" s="2" t="n">
        <f aca="false">K244+F245</f>
        <v>76590</v>
      </c>
      <c r="L245" s="2" t="n">
        <f aca="false">+L244+G245</f>
        <v>0</v>
      </c>
      <c r="M245" s="2" t="n">
        <f aca="false">IF(I245=0,M244+H245,M244+I245)</f>
        <v>103014.577884833</v>
      </c>
      <c r="N245" s="2" t="n">
        <f aca="false">IF(I245=0,N244+F245+G245+H245,N244+F245+G245+I245)</f>
        <v>179604.577884833</v>
      </c>
    </row>
    <row r="246" customFormat="false" ht="12.75" hidden="false" customHeight="false" outlineLevel="0" collapsed="false">
      <c r="A246" s="1" t="n">
        <f aca="false">+Darron!A246</f>
        <v>43039</v>
      </c>
      <c r="B246" s="0" t="n">
        <f aca="false">+Darron!B246</f>
        <v>50</v>
      </c>
      <c r="C246" s="0" t="n">
        <f aca="false">+Darron!C246</f>
        <v>25</v>
      </c>
      <c r="D246" s="0" t="n">
        <f aca="false">+Darron!D246</f>
        <v>22</v>
      </c>
      <c r="E246" s="2" t="n">
        <f aca="false">+Darron!E246</f>
        <v>131585.928006101</v>
      </c>
      <c r="F246" s="2" t="n">
        <f aca="false">IF(ROUND(E246*0.14/12,0)&gt;Darron!F246,ROUND(E246*0.14/12,0)-Darron!F246,0)</f>
        <v>1535</v>
      </c>
      <c r="G246" s="2" t="n">
        <v>0</v>
      </c>
      <c r="H246" s="2" t="n">
        <f aca="false">N245*$H$1/12</f>
        <v>1796.04577884833</v>
      </c>
      <c r="J246" s="2" t="n">
        <f aca="false">+J245+F246</f>
        <v>5462</v>
      </c>
      <c r="K246" s="2" t="n">
        <f aca="false">K245+F246</f>
        <v>78125</v>
      </c>
      <c r="L246" s="2" t="n">
        <f aca="false">+L245+G246</f>
        <v>0</v>
      </c>
      <c r="M246" s="2" t="n">
        <f aca="false">IF(I246=0,M245+H246,M245+I246)</f>
        <v>104810.623663682</v>
      </c>
      <c r="N246" s="2" t="n">
        <f aca="false">IF(I246=0,N245+F246+G246+H246,N245+F246+G246+I246)</f>
        <v>182935.623663682</v>
      </c>
    </row>
    <row r="247" customFormat="false" ht="12.75" hidden="false" customHeight="false" outlineLevel="0" collapsed="false">
      <c r="A247" s="1" t="n">
        <f aca="false">+Darron!A247</f>
        <v>43069</v>
      </c>
      <c r="B247" s="0" t="n">
        <f aca="false">+Darron!B247</f>
        <v>50</v>
      </c>
      <c r="C247" s="0" t="n">
        <f aca="false">+Darron!C247</f>
        <v>25</v>
      </c>
      <c r="D247" s="0" t="n">
        <f aca="false">+Darron!D247</f>
        <v>22</v>
      </c>
      <c r="E247" s="2" t="n">
        <f aca="false">+Darron!E247</f>
        <v>131585.928006101</v>
      </c>
      <c r="F247" s="2" t="n">
        <f aca="false">IF(ROUND(E247*0.14/12,0)&gt;Darron!F247,ROUND(E247*0.14/12,0)-Darron!F247,0)</f>
        <v>1535</v>
      </c>
      <c r="G247" s="2" t="n">
        <v>0</v>
      </c>
      <c r="H247" s="2" t="n">
        <f aca="false">N246*$H$1/12</f>
        <v>1829.35623663682</v>
      </c>
      <c r="J247" s="2" t="n">
        <f aca="false">+J246+F247</f>
        <v>6997</v>
      </c>
      <c r="K247" s="2" t="n">
        <f aca="false">K246+F247</f>
        <v>79660</v>
      </c>
      <c r="L247" s="2" t="n">
        <f aca="false">+L246+G247</f>
        <v>0</v>
      </c>
      <c r="M247" s="2" t="n">
        <f aca="false">IF(I247=0,M246+H247,M246+I247)</f>
        <v>106639.979900318</v>
      </c>
      <c r="N247" s="2" t="n">
        <f aca="false">IF(I247=0,N246+F247+G247+H247,N246+F247+G247+I247)</f>
        <v>186299.979900318</v>
      </c>
    </row>
    <row r="248" customFormat="false" ht="12.75" hidden="false" customHeight="false" outlineLevel="0" collapsed="false">
      <c r="A248" s="1" t="n">
        <f aca="false">+Darron!A248</f>
        <v>43100</v>
      </c>
      <c r="B248" s="0" t="n">
        <f aca="false">+Darron!B248</f>
        <v>50</v>
      </c>
      <c r="C248" s="0" t="n">
        <f aca="false">+Darron!C248</f>
        <v>25</v>
      </c>
      <c r="D248" s="0" t="n">
        <f aca="false">+Darron!D248</f>
        <v>22</v>
      </c>
      <c r="E248" s="2" t="n">
        <f aca="false">+Darron!E248</f>
        <v>131585.928006101</v>
      </c>
      <c r="F248" s="2" t="n">
        <f aca="false">IF(ROUND(E248*0.14/12,0)&gt;Darron!F248,ROUND(E248*0.14/12,0)-Darron!F248,0)</f>
        <v>1535</v>
      </c>
      <c r="G248" s="2" t="n">
        <v>0</v>
      </c>
      <c r="H248" s="2" t="n">
        <f aca="false">N247*$H$1/12</f>
        <v>1862.99979900318</v>
      </c>
      <c r="J248" s="2" t="n">
        <f aca="false">+J247+F248</f>
        <v>8532</v>
      </c>
      <c r="K248" s="2" t="n">
        <f aca="false">K247+F248</f>
        <v>81195</v>
      </c>
      <c r="L248" s="2" t="n">
        <f aca="false">+L247+G248</f>
        <v>0</v>
      </c>
      <c r="M248" s="2" t="n">
        <f aca="false">IF(I248=0,M247+H248,M247+I248)</f>
        <v>108502.979699322</v>
      </c>
      <c r="N248" s="2" t="n">
        <f aca="false">IF(I248=0,N247+F248+G248+H248,N247+F248+G248+I248)</f>
        <v>189697.979699322</v>
      </c>
    </row>
    <row r="249" customFormat="false" ht="12.75" hidden="false" customHeight="false" outlineLevel="0" collapsed="false">
      <c r="A249" s="1" t="n">
        <f aca="false">+Darron!A249</f>
        <v>43131</v>
      </c>
      <c r="B249" s="0" t="n">
        <f aca="false">+Darron!B249</f>
        <v>50</v>
      </c>
      <c r="C249" s="0" t="n">
        <f aca="false">+Darron!C249</f>
        <v>25</v>
      </c>
      <c r="D249" s="0" t="n">
        <f aca="false">+Darron!D249</f>
        <v>22</v>
      </c>
      <c r="E249" s="2" t="n">
        <f aca="false">+Darron!E249</f>
        <v>131585.928006101</v>
      </c>
      <c r="F249" s="2" t="n">
        <f aca="false">IF(ROUND(E249*0.14/12,0)&gt;Darron!F249,ROUND(E249*0.14/12,0)-Darron!F249,0)</f>
        <v>0</v>
      </c>
      <c r="G249" s="2" t="n">
        <v>0</v>
      </c>
      <c r="H249" s="2" t="n">
        <f aca="false">N248*$H$1/12</f>
        <v>1896.97979699322</v>
      </c>
      <c r="J249" s="2" t="n">
        <f aca="false">+F249</f>
        <v>0</v>
      </c>
      <c r="K249" s="2" t="n">
        <f aca="false">K248+F249</f>
        <v>81195</v>
      </c>
      <c r="L249" s="2" t="n">
        <f aca="false">+L248+G249</f>
        <v>0</v>
      </c>
      <c r="M249" s="2" t="n">
        <f aca="false">IF(I249=0,M248+H249,M248+I249)</f>
        <v>110399.959496315</v>
      </c>
      <c r="N249" s="2" t="n">
        <f aca="false">IF(I249=0,N248+F249+G249+H249,N248+F249+G249+I249)</f>
        <v>191594.959496315</v>
      </c>
    </row>
    <row r="250" customFormat="false" ht="12.75" hidden="false" customHeight="false" outlineLevel="0" collapsed="false">
      <c r="A250" s="1" t="n">
        <f aca="false">+Darron!A250</f>
        <v>43159</v>
      </c>
      <c r="B250" s="0" t="n">
        <f aca="false">+Darron!B250</f>
        <v>50</v>
      </c>
      <c r="C250" s="0" t="n">
        <f aca="false">+Darron!C250</f>
        <v>25</v>
      </c>
      <c r="D250" s="0" t="n">
        <f aca="false">+Darron!D250</f>
        <v>23</v>
      </c>
      <c r="E250" s="2" t="n">
        <f aca="false">+Darron!E250</f>
        <v>135533.505846284</v>
      </c>
      <c r="F250" s="2" t="n">
        <f aca="false">IF(ROUND(E250*0.14/12,0)&gt;Darron!F250,ROUND(E250*0.14/12,0)-Darron!F250,0)</f>
        <v>0</v>
      </c>
      <c r="G250" s="2" t="n">
        <v>0</v>
      </c>
      <c r="H250" s="2" t="n">
        <f aca="false">N249*$H$1/12</f>
        <v>1915.94959496315</v>
      </c>
      <c r="J250" s="2" t="n">
        <f aca="false">+J249+F250</f>
        <v>0</v>
      </c>
      <c r="K250" s="2" t="n">
        <f aca="false">K249+F250</f>
        <v>81195</v>
      </c>
      <c r="L250" s="2" t="n">
        <f aca="false">+L249+G250</f>
        <v>0</v>
      </c>
      <c r="M250" s="2" t="n">
        <f aca="false">IF(I250=0,M249+H250,M249+I250)</f>
        <v>112315.909091278</v>
      </c>
      <c r="N250" s="2" t="n">
        <f aca="false">IF(I250=0,N249+F250+G250+H250,N249+F250+G250+I250)</f>
        <v>193510.909091278</v>
      </c>
    </row>
    <row r="251" customFormat="false" ht="12.75" hidden="false" customHeight="false" outlineLevel="0" collapsed="false">
      <c r="A251" s="1" t="n">
        <f aca="false">+Darron!A251</f>
        <v>43190</v>
      </c>
      <c r="B251" s="0" t="n">
        <f aca="false">+Darron!B251</f>
        <v>50</v>
      </c>
      <c r="C251" s="0" t="n">
        <f aca="false">+Darron!C251</f>
        <v>25</v>
      </c>
      <c r="D251" s="0" t="n">
        <f aca="false">+Darron!D251</f>
        <v>23</v>
      </c>
      <c r="E251" s="2" t="n">
        <f aca="false">+Darron!E251</f>
        <v>135533.505846284</v>
      </c>
      <c r="F251" s="2" t="n">
        <f aca="false">IF(ROUND(E251*0.14/12,0)&gt;Darron!F251,ROUND(E251*0.14/12,0)-Darron!F251,0)</f>
        <v>0</v>
      </c>
      <c r="G251" s="2" t="n">
        <v>0</v>
      </c>
      <c r="H251" s="2" t="n">
        <f aca="false">N250*$H$1/12</f>
        <v>1935.10909091278</v>
      </c>
      <c r="J251" s="2" t="n">
        <f aca="false">+J250+F251</f>
        <v>0</v>
      </c>
      <c r="K251" s="2" t="n">
        <f aca="false">K250+F251</f>
        <v>81195</v>
      </c>
      <c r="L251" s="2" t="n">
        <f aca="false">+L250+G251</f>
        <v>0</v>
      </c>
      <c r="M251" s="2" t="n">
        <f aca="false">IF(I251=0,M250+H251,M250+I251)</f>
        <v>114251.018182191</v>
      </c>
      <c r="N251" s="2" t="n">
        <f aca="false">IF(I251=0,N250+F251+G251+H251,N250+F251+G251+I251)</f>
        <v>195446.018182191</v>
      </c>
    </row>
    <row r="252" customFormat="false" ht="12.75" hidden="false" customHeight="false" outlineLevel="0" collapsed="false">
      <c r="A252" s="1" t="n">
        <f aca="false">+Darron!A252</f>
        <v>43220</v>
      </c>
      <c r="B252" s="0" t="n">
        <f aca="false">+Darron!B252</f>
        <v>51</v>
      </c>
      <c r="C252" s="0" t="n">
        <f aca="false">+Darron!C252</f>
        <v>26</v>
      </c>
      <c r="D252" s="0" t="n">
        <f aca="false">+Darron!D252</f>
        <v>23</v>
      </c>
      <c r="E252" s="2" t="n">
        <f aca="false">+Darron!E252</f>
        <v>135533.505846284</v>
      </c>
      <c r="F252" s="2" t="n">
        <f aca="false">IF(ROUND(E252*0.14/12,0)&gt;Darron!F252,ROUND(E252*0.14/12,0)-Darron!F252,0)</f>
        <v>0</v>
      </c>
      <c r="G252" s="2" t="n">
        <v>0</v>
      </c>
      <c r="H252" s="2" t="n">
        <f aca="false">N251*$H$1/12</f>
        <v>1954.46018182191</v>
      </c>
      <c r="J252" s="2" t="n">
        <f aca="false">+J251+F252</f>
        <v>0</v>
      </c>
      <c r="K252" s="2" t="n">
        <f aca="false">K251+F252</f>
        <v>81195</v>
      </c>
      <c r="L252" s="2" t="n">
        <f aca="false">+L251+G252</f>
        <v>0</v>
      </c>
      <c r="M252" s="2" t="n">
        <f aca="false">IF(I252=0,M251+H252,M251+I252)</f>
        <v>116205.478364013</v>
      </c>
      <c r="N252" s="2" t="n">
        <f aca="false">IF(I252=0,N251+F252+G252+H252,N251+F252+G252+I252)</f>
        <v>197400.478364013</v>
      </c>
    </row>
    <row r="253" customFormat="false" ht="12.75" hidden="false" customHeight="false" outlineLevel="0" collapsed="false">
      <c r="A253" s="1" t="n">
        <f aca="false">+Darron!A253</f>
        <v>43251</v>
      </c>
      <c r="B253" s="0" t="n">
        <f aca="false">+Darron!B253</f>
        <v>51</v>
      </c>
      <c r="C253" s="0" t="n">
        <f aca="false">+Darron!C253</f>
        <v>26</v>
      </c>
      <c r="D253" s="0" t="n">
        <f aca="false">+Darron!D253</f>
        <v>23</v>
      </c>
      <c r="E253" s="2" t="n">
        <f aca="false">+Darron!E253</f>
        <v>135533.505846284</v>
      </c>
      <c r="F253" s="2" t="n">
        <f aca="false">IF(ROUND(E253*0.14/12,0)&gt;Darron!F253,ROUND(E253*0.14/12,0)-Darron!F253,0)</f>
        <v>0</v>
      </c>
      <c r="G253" s="2" t="n">
        <v>0</v>
      </c>
      <c r="H253" s="2" t="n">
        <f aca="false">N252*$H$1/12</f>
        <v>1974.00478364013</v>
      </c>
      <c r="J253" s="2" t="n">
        <f aca="false">+J252+F253</f>
        <v>0</v>
      </c>
      <c r="K253" s="2" t="n">
        <f aca="false">K252+F253</f>
        <v>81195</v>
      </c>
      <c r="L253" s="2" t="n">
        <f aca="false">+L252+G253</f>
        <v>0</v>
      </c>
      <c r="M253" s="2" t="n">
        <f aca="false">IF(I253=0,M252+H253,M252+I253)</f>
        <v>118179.483147653</v>
      </c>
      <c r="N253" s="2" t="n">
        <f aca="false">IF(I253=0,N252+F253+G253+H253,N252+F253+G253+I253)</f>
        <v>199374.483147653</v>
      </c>
    </row>
    <row r="254" customFormat="false" ht="12.75" hidden="false" customHeight="false" outlineLevel="0" collapsed="false">
      <c r="A254" s="1" t="n">
        <f aca="false">+Darron!A254</f>
        <v>43281</v>
      </c>
      <c r="B254" s="0" t="n">
        <f aca="false">+Darron!B254</f>
        <v>51</v>
      </c>
      <c r="C254" s="0" t="n">
        <f aca="false">+Darron!C254</f>
        <v>26</v>
      </c>
      <c r="D254" s="0" t="n">
        <f aca="false">+Darron!D254</f>
        <v>23</v>
      </c>
      <c r="E254" s="2" t="n">
        <f aca="false">+Darron!E254</f>
        <v>135533.505846284</v>
      </c>
      <c r="F254" s="2" t="n">
        <f aca="false">IF(ROUND(E254*0.14/12,0)&gt;Darron!F254,ROUND(E254*0.14/12,0)-Darron!F254,0)</f>
        <v>0</v>
      </c>
      <c r="G254" s="2" t="n">
        <v>0</v>
      </c>
      <c r="H254" s="2" t="n">
        <f aca="false">N253*$H$1/12</f>
        <v>1993.74483147653</v>
      </c>
      <c r="J254" s="2" t="n">
        <f aca="false">+J253+F254</f>
        <v>0</v>
      </c>
      <c r="K254" s="2" t="n">
        <f aca="false">K253+F254</f>
        <v>81195</v>
      </c>
      <c r="L254" s="2" t="n">
        <f aca="false">+L253+G254</f>
        <v>0</v>
      </c>
      <c r="M254" s="2" t="n">
        <f aca="false">IF(I254=0,M253+H254,M253+I254)</f>
        <v>120173.227979129</v>
      </c>
      <c r="N254" s="2" t="n">
        <f aca="false">IF(I254=0,N253+F254+G254+H254,N253+F254+G254+I254)</f>
        <v>201368.227979129</v>
      </c>
    </row>
    <row r="255" customFormat="false" ht="12.75" hidden="false" customHeight="false" outlineLevel="0" collapsed="false">
      <c r="A255" s="1" t="n">
        <f aca="false">+Darron!A255</f>
        <v>43312</v>
      </c>
      <c r="B255" s="0" t="n">
        <f aca="false">+Darron!B255</f>
        <v>51</v>
      </c>
      <c r="C255" s="0" t="n">
        <f aca="false">+Darron!C255</f>
        <v>26</v>
      </c>
      <c r="D255" s="0" t="n">
        <f aca="false">+Darron!D255</f>
        <v>23</v>
      </c>
      <c r="E255" s="2" t="n">
        <f aca="false">+Darron!E255</f>
        <v>135533.505846284</v>
      </c>
      <c r="F255" s="2" t="n">
        <f aca="false">IF(ROUND(E255*0.14/12,0)&gt;Darron!F255,ROUND(E255*0.14/12,0)-Darron!F255,0)</f>
        <v>1196</v>
      </c>
      <c r="G255" s="2" t="n">
        <v>0</v>
      </c>
      <c r="H255" s="2" t="n">
        <f aca="false">N254*$H$1/12</f>
        <v>2013.68227979129</v>
      </c>
      <c r="J255" s="2" t="n">
        <f aca="false">+J254+F255</f>
        <v>1196</v>
      </c>
      <c r="K255" s="2" t="n">
        <f aca="false">K254+F255</f>
        <v>82391</v>
      </c>
      <c r="L255" s="2" t="n">
        <f aca="false">+L254+G255</f>
        <v>0</v>
      </c>
      <c r="M255" s="2" t="n">
        <f aca="false">IF(I255=0,M254+H255,M254+I255)</f>
        <v>122186.910258921</v>
      </c>
      <c r="N255" s="2" t="n">
        <f aca="false">IF(I255=0,N254+F255+G255+H255,N254+F255+G255+I255)</f>
        <v>204577.910258921</v>
      </c>
    </row>
    <row r="256" customFormat="false" ht="12.75" hidden="false" customHeight="false" outlineLevel="0" collapsed="false">
      <c r="A256" s="1" t="n">
        <f aca="false">+Darron!A256</f>
        <v>43343</v>
      </c>
      <c r="B256" s="0" t="n">
        <f aca="false">+Darron!B256</f>
        <v>51</v>
      </c>
      <c r="C256" s="0" t="n">
        <f aca="false">+Darron!C256</f>
        <v>26</v>
      </c>
      <c r="D256" s="0" t="n">
        <f aca="false">+Darron!D256</f>
        <v>23</v>
      </c>
      <c r="E256" s="2" t="n">
        <f aca="false">+Darron!E256</f>
        <v>135533.505846284</v>
      </c>
      <c r="F256" s="2" t="n">
        <f aca="false">IF(ROUND(E256*0.14/12,0)&gt;Darron!F256,ROUND(E256*0.14/12,0)-Darron!F256,0)</f>
        <v>1581</v>
      </c>
      <c r="G256" s="2" t="n">
        <v>0</v>
      </c>
      <c r="H256" s="2" t="n">
        <f aca="false">N255*$H$1/12</f>
        <v>2045.77910258921</v>
      </c>
      <c r="J256" s="2" t="n">
        <f aca="false">+J255+F256</f>
        <v>2777</v>
      </c>
      <c r="K256" s="2" t="n">
        <f aca="false">K255+F256</f>
        <v>83972</v>
      </c>
      <c r="L256" s="2" t="n">
        <f aca="false">+L255+G256</f>
        <v>0</v>
      </c>
      <c r="M256" s="2" t="n">
        <f aca="false">IF(I256=0,M255+H256,M255+I256)</f>
        <v>124232.68936151</v>
      </c>
      <c r="N256" s="2" t="n">
        <f aca="false">IF(I256=0,N255+F256+G256+H256,N255+F256+G256+I256)</f>
        <v>208204.68936151</v>
      </c>
    </row>
    <row r="257" customFormat="false" ht="12.75" hidden="false" customHeight="false" outlineLevel="0" collapsed="false">
      <c r="A257" s="1" t="n">
        <f aca="false">+Darron!A257</f>
        <v>43373</v>
      </c>
      <c r="B257" s="0" t="n">
        <f aca="false">+Darron!B257</f>
        <v>51</v>
      </c>
      <c r="C257" s="0" t="n">
        <f aca="false">+Darron!C257</f>
        <v>26</v>
      </c>
      <c r="D257" s="0" t="n">
        <f aca="false">+Darron!D257</f>
        <v>23</v>
      </c>
      <c r="E257" s="2" t="n">
        <f aca="false">+Darron!E257</f>
        <v>135533.505846284</v>
      </c>
      <c r="F257" s="2" t="n">
        <f aca="false">IF(ROUND(E257*0.14/12,0)&gt;Darron!F257,ROUND(E257*0.14/12,0)-Darron!F257,0)</f>
        <v>1581</v>
      </c>
      <c r="G257" s="2" t="n">
        <v>0</v>
      </c>
      <c r="H257" s="2" t="n">
        <f aca="false">N256*$H$1/12</f>
        <v>2082.0468936151</v>
      </c>
      <c r="J257" s="2" t="n">
        <f aca="false">+J256+F257</f>
        <v>4358</v>
      </c>
      <c r="K257" s="2" t="n">
        <f aca="false">K256+F257</f>
        <v>85553</v>
      </c>
      <c r="L257" s="2" t="n">
        <f aca="false">+L256+G257</f>
        <v>0</v>
      </c>
      <c r="M257" s="2" t="n">
        <f aca="false">IF(I257=0,M256+H257,M256+I257)</f>
        <v>126314.736255125</v>
      </c>
      <c r="N257" s="2" t="n">
        <f aca="false">IF(I257=0,N256+F257+G257+H257,N256+F257+G257+I257)</f>
        <v>211867.736255125</v>
      </c>
    </row>
    <row r="258" customFormat="false" ht="12.75" hidden="false" customHeight="false" outlineLevel="0" collapsed="false">
      <c r="A258" s="1" t="n">
        <f aca="false">+Darron!A258</f>
        <v>43404</v>
      </c>
      <c r="B258" s="0" t="n">
        <f aca="false">+Darron!B258</f>
        <v>51</v>
      </c>
      <c r="C258" s="0" t="n">
        <f aca="false">+Darron!C258</f>
        <v>26</v>
      </c>
      <c r="D258" s="0" t="n">
        <f aca="false">+Darron!D258</f>
        <v>23</v>
      </c>
      <c r="E258" s="2" t="n">
        <f aca="false">+Darron!E258</f>
        <v>135533.505846284</v>
      </c>
      <c r="F258" s="2" t="n">
        <f aca="false">IF(ROUND(E258*0.14/12,0)&gt;Darron!F258,ROUND(E258*0.14/12,0)-Darron!F258,0)</f>
        <v>1581</v>
      </c>
      <c r="G258" s="2" t="n">
        <v>0</v>
      </c>
      <c r="H258" s="2" t="n">
        <f aca="false">N257*$H$1/12</f>
        <v>2118.67736255125</v>
      </c>
      <c r="J258" s="2" t="n">
        <f aca="false">+J257+F258</f>
        <v>5939</v>
      </c>
      <c r="K258" s="2" t="n">
        <f aca="false">K257+F258</f>
        <v>87134</v>
      </c>
      <c r="L258" s="2" t="n">
        <f aca="false">+L257+G258</f>
        <v>0</v>
      </c>
      <c r="M258" s="2" t="n">
        <f aca="false">IF(I258=0,M257+H258,M257+I258)</f>
        <v>128433.413617676</v>
      </c>
      <c r="N258" s="2" t="n">
        <f aca="false">IF(I258=0,N257+F258+G258+H258,N257+F258+G258+I258)</f>
        <v>215567.413617676</v>
      </c>
    </row>
    <row r="259" customFormat="false" ht="12.75" hidden="false" customHeight="false" outlineLevel="0" collapsed="false">
      <c r="A259" s="1" t="n">
        <f aca="false">+Darron!A259</f>
        <v>43434</v>
      </c>
      <c r="B259" s="0" t="n">
        <f aca="false">+Darron!B259</f>
        <v>51</v>
      </c>
      <c r="C259" s="0" t="n">
        <f aca="false">+Darron!C259</f>
        <v>26</v>
      </c>
      <c r="D259" s="0" t="n">
        <f aca="false">+Darron!D259</f>
        <v>23</v>
      </c>
      <c r="E259" s="2" t="n">
        <f aca="false">+Darron!E259</f>
        <v>135533.505846284</v>
      </c>
      <c r="F259" s="2" t="n">
        <f aca="false">IF(ROUND(E259*0.14/12,0)&gt;Darron!F259,ROUND(E259*0.14/12,0)-Darron!F259,0)</f>
        <v>1581</v>
      </c>
      <c r="G259" s="2" t="n">
        <v>0</v>
      </c>
      <c r="H259" s="2" t="n">
        <f aca="false">N258*$H$1/12</f>
        <v>2155.67413617676</v>
      </c>
      <c r="J259" s="2" t="n">
        <f aca="false">+J258+F259</f>
        <v>7520</v>
      </c>
      <c r="K259" s="2" t="n">
        <f aca="false">K258+F259</f>
        <v>88715</v>
      </c>
      <c r="L259" s="2" t="n">
        <f aca="false">+L258+G259</f>
        <v>0</v>
      </c>
      <c r="M259" s="2" t="n">
        <f aca="false">IF(I259=0,M258+H259,M258+I259)</f>
        <v>130589.087753853</v>
      </c>
      <c r="N259" s="2" t="n">
        <f aca="false">IF(I259=0,N258+F259+G259+H259,N258+F259+G259+I259)</f>
        <v>219304.087753853</v>
      </c>
    </row>
    <row r="260" customFormat="false" ht="12.75" hidden="false" customHeight="false" outlineLevel="0" collapsed="false">
      <c r="A260" s="1" t="n">
        <f aca="false">+Darron!A260</f>
        <v>43465</v>
      </c>
      <c r="B260" s="0" t="n">
        <f aca="false">+Darron!B260</f>
        <v>51</v>
      </c>
      <c r="C260" s="0" t="n">
        <f aca="false">+Darron!C260</f>
        <v>26</v>
      </c>
      <c r="D260" s="0" t="n">
        <f aca="false">+Darron!D260</f>
        <v>23</v>
      </c>
      <c r="E260" s="2" t="n">
        <f aca="false">+Darron!E260</f>
        <v>135533.505846284</v>
      </c>
      <c r="F260" s="2" t="n">
        <f aca="false">IF(ROUND(E260*0.14/12,0)&gt;Darron!F260,ROUND(E260*0.14/12,0)-Darron!F260,0)</f>
        <v>1581</v>
      </c>
      <c r="G260" s="2" t="n">
        <v>0</v>
      </c>
      <c r="H260" s="2" t="n">
        <f aca="false">N259*$H$1/12</f>
        <v>2193.04087753853</v>
      </c>
      <c r="J260" s="2" t="n">
        <f aca="false">+J259+F260</f>
        <v>9101</v>
      </c>
      <c r="K260" s="2" t="n">
        <f aca="false">K259+F260</f>
        <v>90296</v>
      </c>
      <c r="L260" s="2" t="n">
        <f aca="false">+L259+G260</f>
        <v>0</v>
      </c>
      <c r="M260" s="2" t="n">
        <f aca="false">IF(I260=0,M259+H260,M259+I260)</f>
        <v>132782.128631391</v>
      </c>
      <c r="N260" s="2" t="n">
        <f aca="false">IF(I260=0,N259+F260+G260+H260,N259+F260+G260+I260)</f>
        <v>223078.128631391</v>
      </c>
    </row>
    <row r="261" customFormat="false" ht="12.75" hidden="false" customHeight="false" outlineLevel="0" collapsed="false">
      <c r="A261" s="1" t="n">
        <f aca="false">+Darron!A261</f>
        <v>43496</v>
      </c>
      <c r="B261" s="0" t="n">
        <f aca="false">+Darron!B261</f>
        <v>51</v>
      </c>
      <c r="C261" s="0" t="n">
        <f aca="false">+Darron!C261</f>
        <v>26</v>
      </c>
      <c r="D261" s="0" t="n">
        <f aca="false">+Darron!D261</f>
        <v>23</v>
      </c>
      <c r="E261" s="2" t="n">
        <f aca="false">+Darron!E261</f>
        <v>135533.505846284</v>
      </c>
      <c r="F261" s="2" t="n">
        <f aca="false">IF(ROUND(E261*0.14/12,0)&gt;Darron!F261,ROUND(E261*0.14/12,0)-Darron!F261,0)</f>
        <v>0</v>
      </c>
      <c r="G261" s="2" t="n">
        <v>0</v>
      </c>
      <c r="H261" s="2" t="n">
        <f aca="false">N260*$H$1/12</f>
        <v>2230.78128631391</v>
      </c>
      <c r="J261" s="2" t="n">
        <f aca="false">+F261</f>
        <v>0</v>
      </c>
      <c r="K261" s="2" t="n">
        <f aca="false">K260+F261</f>
        <v>90296</v>
      </c>
      <c r="L261" s="2" t="n">
        <f aca="false">+L260+G261</f>
        <v>0</v>
      </c>
      <c r="M261" s="2" t="n">
        <f aca="false">IF(I261=0,M260+H261,M260+I261)</f>
        <v>135012.909917705</v>
      </c>
      <c r="N261" s="2" t="n">
        <f aca="false">IF(I261=0,N260+F261+G261+H261,N260+F261+G261+I261)</f>
        <v>225308.909917705</v>
      </c>
    </row>
    <row r="262" customFormat="false" ht="12.75" hidden="false" customHeight="false" outlineLevel="0" collapsed="false">
      <c r="A262" s="1" t="n">
        <f aca="false">+Darron!A262</f>
        <v>43524</v>
      </c>
      <c r="B262" s="0" t="n">
        <f aca="false">+Darron!B262</f>
        <v>51</v>
      </c>
      <c r="C262" s="0" t="n">
        <f aca="false">+Darron!C262</f>
        <v>26</v>
      </c>
      <c r="D262" s="0" t="n">
        <f aca="false">+Darron!D262</f>
        <v>24</v>
      </c>
      <c r="E262" s="2" t="n">
        <f aca="false">+Darron!E262</f>
        <v>139599.511021672</v>
      </c>
      <c r="F262" s="2" t="n">
        <f aca="false">IF(ROUND(E262*0.14/12,0)&gt;Darron!F262,ROUND(E262*0.14/12,0)-Darron!F262,0)</f>
        <v>0</v>
      </c>
      <c r="G262" s="2" t="n">
        <v>0</v>
      </c>
      <c r="H262" s="2" t="n">
        <f aca="false">N261*$H$1/12</f>
        <v>2253.08909917705</v>
      </c>
      <c r="J262" s="2" t="n">
        <f aca="false">+J261+F262</f>
        <v>0</v>
      </c>
      <c r="K262" s="2" t="n">
        <f aca="false">K261+F262</f>
        <v>90296</v>
      </c>
      <c r="L262" s="2" t="n">
        <f aca="false">+L261+G262</f>
        <v>0</v>
      </c>
      <c r="M262" s="2" t="n">
        <f aca="false">IF(I262=0,M261+H262,M261+I262)</f>
        <v>137265.999016882</v>
      </c>
      <c r="N262" s="2" t="n">
        <f aca="false">IF(I262=0,N261+F262+G262+H262,N261+F262+G262+I262)</f>
        <v>227561.999016882</v>
      </c>
    </row>
    <row r="263" customFormat="false" ht="12.75" hidden="false" customHeight="false" outlineLevel="0" collapsed="false">
      <c r="A263" s="1" t="n">
        <f aca="false">+Darron!A263</f>
        <v>43555</v>
      </c>
      <c r="B263" s="0" t="n">
        <f aca="false">+Darron!B263</f>
        <v>51</v>
      </c>
      <c r="C263" s="0" t="n">
        <f aca="false">+Darron!C263</f>
        <v>26</v>
      </c>
      <c r="D263" s="0" t="n">
        <f aca="false">+Darron!D263</f>
        <v>24</v>
      </c>
      <c r="E263" s="2" t="n">
        <f aca="false">+Darron!E263</f>
        <v>139599.511021672</v>
      </c>
      <c r="F263" s="2" t="n">
        <f aca="false">IF(ROUND(E263*0.14/12,0)&gt;Darron!F263,ROUND(E263*0.14/12,0)-Darron!F263,0)</f>
        <v>0</v>
      </c>
      <c r="G263" s="2" t="n">
        <v>0</v>
      </c>
      <c r="H263" s="2" t="n">
        <f aca="false">N262*$H$1/12</f>
        <v>2275.61999016882</v>
      </c>
      <c r="J263" s="2" t="n">
        <f aca="false">+J262+F263</f>
        <v>0</v>
      </c>
      <c r="K263" s="2" t="n">
        <f aca="false">K262+F263</f>
        <v>90296</v>
      </c>
      <c r="L263" s="2" t="n">
        <f aca="false">+L262+G263</f>
        <v>0</v>
      </c>
      <c r="M263" s="2" t="n">
        <f aca="false">IF(I263=0,M262+H263,M262+I263)</f>
        <v>139541.619007051</v>
      </c>
      <c r="N263" s="2" t="n">
        <f aca="false">IF(I263=0,N262+F263+G263+H263,N262+F263+G263+I263)</f>
        <v>229837.619007051</v>
      </c>
    </row>
    <row r="264" customFormat="false" ht="12.75" hidden="false" customHeight="false" outlineLevel="0" collapsed="false">
      <c r="A264" s="1" t="n">
        <f aca="false">+Darron!A264</f>
        <v>43585</v>
      </c>
      <c r="B264" s="0" t="n">
        <f aca="false">+Darron!B264</f>
        <v>52</v>
      </c>
      <c r="C264" s="0" t="n">
        <f aca="false">+Darron!C264</f>
        <v>27</v>
      </c>
      <c r="D264" s="0" t="n">
        <f aca="false">+Darron!D264</f>
        <v>24</v>
      </c>
      <c r="E264" s="2" t="n">
        <f aca="false">+Darron!E264</f>
        <v>139599.511021672</v>
      </c>
      <c r="F264" s="2" t="n">
        <f aca="false">IF(ROUND(E264*0.14/12,0)&gt;Darron!F264,ROUND(E264*0.14/12,0)-Darron!F264,0)</f>
        <v>0</v>
      </c>
      <c r="G264" s="2" t="n">
        <v>0</v>
      </c>
      <c r="H264" s="2" t="n">
        <f aca="false">N263*$H$1/12</f>
        <v>2298.37619007051</v>
      </c>
      <c r="J264" s="2" t="n">
        <f aca="false">+J263+F264</f>
        <v>0</v>
      </c>
      <c r="K264" s="2" t="n">
        <f aca="false">K263+F264</f>
        <v>90296</v>
      </c>
      <c r="L264" s="2" t="n">
        <f aca="false">+L263+G264</f>
        <v>0</v>
      </c>
      <c r="M264" s="2" t="n">
        <f aca="false">IF(I264=0,M263+H264,M263+I264)</f>
        <v>141839.995197122</v>
      </c>
      <c r="N264" s="2" t="n">
        <f aca="false">IF(I264=0,N263+F264+G264+H264,N263+F264+G264+I264)</f>
        <v>232135.995197122</v>
      </c>
    </row>
    <row r="265" customFormat="false" ht="12.75" hidden="false" customHeight="false" outlineLevel="0" collapsed="false">
      <c r="A265" s="1" t="n">
        <f aca="false">+Darron!A265</f>
        <v>43616</v>
      </c>
      <c r="B265" s="0" t="n">
        <f aca="false">+Darron!B265</f>
        <v>52</v>
      </c>
      <c r="C265" s="0" t="n">
        <f aca="false">+Darron!C265</f>
        <v>27</v>
      </c>
      <c r="D265" s="0" t="n">
        <f aca="false">+Darron!D265</f>
        <v>24</v>
      </c>
      <c r="E265" s="2" t="n">
        <f aca="false">+Darron!E265</f>
        <v>139599.511021672</v>
      </c>
      <c r="F265" s="2" t="n">
        <f aca="false">IF(ROUND(E265*0.14/12,0)&gt;Darron!F265,ROUND(E265*0.14/12,0)-Darron!F265,0)</f>
        <v>0</v>
      </c>
      <c r="G265" s="2" t="n">
        <v>0</v>
      </c>
      <c r="H265" s="2" t="n">
        <f aca="false">N264*$H$1/12</f>
        <v>2321.35995197122</v>
      </c>
      <c r="J265" s="2" t="n">
        <f aca="false">+J264+F265</f>
        <v>0</v>
      </c>
      <c r="K265" s="2" t="n">
        <f aca="false">K264+F265</f>
        <v>90296</v>
      </c>
      <c r="L265" s="2" t="n">
        <f aca="false">+L264+G265</f>
        <v>0</v>
      </c>
      <c r="M265" s="2" t="n">
        <f aca="false">IF(I265=0,M264+H265,M264+I265)</f>
        <v>144161.355149093</v>
      </c>
      <c r="N265" s="2" t="n">
        <f aca="false">IF(I265=0,N264+F265+G265+H265,N264+F265+G265+I265)</f>
        <v>234457.355149093</v>
      </c>
    </row>
    <row r="266" customFormat="false" ht="12.75" hidden="false" customHeight="false" outlineLevel="0" collapsed="false">
      <c r="A266" s="1" t="n">
        <f aca="false">+Darron!A266</f>
        <v>43646</v>
      </c>
      <c r="B266" s="0" t="n">
        <f aca="false">+Darron!B266</f>
        <v>52</v>
      </c>
      <c r="C266" s="0" t="n">
        <f aca="false">+Darron!C266</f>
        <v>27</v>
      </c>
      <c r="D266" s="0" t="n">
        <f aca="false">+Darron!D266</f>
        <v>24</v>
      </c>
      <c r="E266" s="2" t="n">
        <f aca="false">+Darron!E266</f>
        <v>139599.511021672</v>
      </c>
      <c r="F266" s="2" t="n">
        <f aca="false">IF(ROUND(E266*0.14/12,0)&gt;Darron!F266,ROUND(E266*0.14/12,0)-Darron!F266,0)</f>
        <v>0</v>
      </c>
      <c r="G266" s="2" t="n">
        <v>0</v>
      </c>
      <c r="H266" s="2" t="n">
        <f aca="false">N265*$H$1/12</f>
        <v>2344.57355149093</v>
      </c>
      <c r="J266" s="2" t="n">
        <f aca="false">+J265+F266</f>
        <v>0</v>
      </c>
      <c r="K266" s="2" t="n">
        <f aca="false">K265+F266</f>
        <v>90296</v>
      </c>
      <c r="L266" s="2" t="n">
        <f aca="false">+L265+G266</f>
        <v>0</v>
      </c>
      <c r="M266" s="2" t="n">
        <f aca="false">IF(I266=0,M265+H266,M265+I266)</f>
        <v>146505.928700584</v>
      </c>
      <c r="N266" s="2" t="n">
        <f aca="false">IF(I266=0,N265+F266+G266+H266,N265+F266+G266+I266)</f>
        <v>236801.928700584</v>
      </c>
    </row>
    <row r="267" customFormat="false" ht="12.75" hidden="false" customHeight="false" outlineLevel="0" collapsed="false">
      <c r="A267" s="1" t="n">
        <f aca="false">+Darron!A267</f>
        <v>43677</v>
      </c>
      <c r="B267" s="0" t="n">
        <f aca="false">+Darron!B267</f>
        <v>52</v>
      </c>
      <c r="C267" s="0" t="n">
        <f aca="false">+Darron!C267</f>
        <v>27</v>
      </c>
      <c r="D267" s="0" t="n">
        <f aca="false">+Darron!D267</f>
        <v>24</v>
      </c>
      <c r="E267" s="2" t="n">
        <f aca="false">+Darron!E267</f>
        <v>139599.511021672</v>
      </c>
      <c r="F267" s="2" t="n">
        <f aca="false">IF(ROUND(E267*0.14/12,0)&gt;Darron!F267,ROUND(E267*0.14/12,0)-Darron!F267,0)</f>
        <v>1548</v>
      </c>
      <c r="G267" s="2" t="n">
        <v>0</v>
      </c>
      <c r="H267" s="2" t="n">
        <f aca="false">N266*$H$1/12</f>
        <v>2368.01928700584</v>
      </c>
      <c r="J267" s="2" t="n">
        <f aca="false">+J266+F267</f>
        <v>1548</v>
      </c>
      <c r="K267" s="2" t="n">
        <f aca="false">K266+F267</f>
        <v>91844</v>
      </c>
      <c r="L267" s="2" t="n">
        <f aca="false">+L266+G267</f>
        <v>0</v>
      </c>
      <c r="M267" s="2" t="n">
        <f aca="false">IF(I267=0,M266+H267,M266+I267)</f>
        <v>148873.94798759</v>
      </c>
      <c r="N267" s="2" t="n">
        <f aca="false">IF(I267=0,N266+F267+G267+H267,N266+F267+G267+I267)</f>
        <v>240717.94798759</v>
      </c>
    </row>
    <row r="268" customFormat="false" ht="12.75" hidden="false" customHeight="false" outlineLevel="0" collapsed="false">
      <c r="A268" s="1" t="n">
        <f aca="false">+Darron!A268</f>
        <v>43708</v>
      </c>
      <c r="B268" s="0" t="n">
        <f aca="false">+Darron!B268</f>
        <v>52</v>
      </c>
      <c r="C268" s="0" t="n">
        <f aca="false">+Darron!C268</f>
        <v>27</v>
      </c>
      <c r="D268" s="0" t="n">
        <f aca="false">+Darron!D268</f>
        <v>24</v>
      </c>
      <c r="E268" s="2" t="n">
        <f aca="false">+Darron!E268</f>
        <v>139599.511021672</v>
      </c>
      <c r="F268" s="2" t="n">
        <f aca="false">IF(ROUND(E268*0.14/12,0)&gt;Darron!F268,ROUND(E268*0.14/12,0)-Darron!F268,0)</f>
        <v>1629</v>
      </c>
      <c r="G268" s="2" t="n">
        <v>0</v>
      </c>
      <c r="H268" s="2" t="n">
        <f aca="false">N267*$H$1/12</f>
        <v>2407.1794798759</v>
      </c>
      <c r="J268" s="2" t="n">
        <f aca="false">+J267+F268</f>
        <v>3177</v>
      </c>
      <c r="K268" s="2" t="n">
        <f aca="false">K267+F268</f>
        <v>93473</v>
      </c>
      <c r="L268" s="2" t="n">
        <f aca="false">+L267+G268</f>
        <v>0</v>
      </c>
      <c r="M268" s="2" t="n">
        <f aca="false">IF(I268=0,M267+H268,M267+I268)</f>
        <v>151281.127467466</v>
      </c>
      <c r="N268" s="2" t="n">
        <f aca="false">IF(I268=0,N267+F268+G268+H268,N267+F268+G268+I268)</f>
        <v>244754.127467466</v>
      </c>
    </row>
    <row r="269" customFormat="false" ht="12.75" hidden="false" customHeight="false" outlineLevel="0" collapsed="false">
      <c r="A269" s="1" t="n">
        <f aca="false">+Darron!A269</f>
        <v>43738</v>
      </c>
      <c r="B269" s="0" t="n">
        <f aca="false">+Darron!B269</f>
        <v>52</v>
      </c>
      <c r="C269" s="0" t="n">
        <f aca="false">+Darron!C269</f>
        <v>27</v>
      </c>
      <c r="D269" s="0" t="n">
        <f aca="false">+Darron!D269</f>
        <v>24</v>
      </c>
      <c r="E269" s="2" t="n">
        <f aca="false">+Darron!E269</f>
        <v>139599.511021672</v>
      </c>
      <c r="F269" s="2" t="n">
        <f aca="false">IF(ROUND(E269*0.14/12,0)&gt;Darron!F269,ROUND(E269*0.14/12,0)-Darron!F269,0)</f>
        <v>1629</v>
      </c>
      <c r="G269" s="2" t="n">
        <v>0</v>
      </c>
      <c r="H269" s="2" t="n">
        <f aca="false">N268*$H$1/12</f>
        <v>2447.54127467466</v>
      </c>
      <c r="J269" s="2" t="n">
        <f aca="false">+J268+F269</f>
        <v>4806</v>
      </c>
      <c r="K269" s="2" t="n">
        <f aca="false">K268+F269</f>
        <v>95102</v>
      </c>
      <c r="L269" s="2" t="n">
        <f aca="false">+L268+G269</f>
        <v>0</v>
      </c>
      <c r="M269" s="2" t="n">
        <f aca="false">IF(I269=0,M268+H269,M268+I269)</f>
        <v>153728.66874214</v>
      </c>
      <c r="N269" s="2" t="n">
        <f aca="false">IF(I269=0,N268+F269+G269+H269,N268+F269+G269+I269)</f>
        <v>248830.66874214</v>
      </c>
    </row>
    <row r="270" customFormat="false" ht="12.75" hidden="false" customHeight="false" outlineLevel="0" collapsed="false">
      <c r="A270" s="1" t="n">
        <f aca="false">+Darron!A270</f>
        <v>43769</v>
      </c>
      <c r="B270" s="0" t="n">
        <f aca="false">+Darron!B270</f>
        <v>52</v>
      </c>
      <c r="C270" s="0" t="n">
        <f aca="false">+Darron!C270</f>
        <v>27</v>
      </c>
      <c r="D270" s="0" t="n">
        <f aca="false">+Darron!D270</f>
        <v>24</v>
      </c>
      <c r="E270" s="2" t="n">
        <f aca="false">+Darron!E270</f>
        <v>139599.511021672</v>
      </c>
      <c r="F270" s="2" t="n">
        <f aca="false">IF(ROUND(E270*0.14/12,0)&gt;Darron!F270,ROUND(E270*0.14/12,0)-Darron!F270,0)</f>
        <v>1629</v>
      </c>
      <c r="G270" s="2" t="n">
        <v>0</v>
      </c>
      <c r="H270" s="2" t="n">
        <f aca="false">N269*$H$1/12</f>
        <v>2488.3066874214</v>
      </c>
      <c r="J270" s="2" t="n">
        <f aca="false">+J269+F270</f>
        <v>6435</v>
      </c>
      <c r="K270" s="2" t="n">
        <f aca="false">K269+F270</f>
        <v>96731</v>
      </c>
      <c r="L270" s="2" t="n">
        <f aca="false">+L269+G270</f>
        <v>0</v>
      </c>
      <c r="M270" s="2" t="n">
        <f aca="false">IF(I270=0,M269+H270,M269+I270)</f>
        <v>156216.975429562</v>
      </c>
      <c r="N270" s="2" t="n">
        <f aca="false">IF(I270=0,N269+F270+G270+H270,N269+F270+G270+I270)</f>
        <v>252947.975429562</v>
      </c>
    </row>
    <row r="271" customFormat="false" ht="12.75" hidden="false" customHeight="false" outlineLevel="0" collapsed="false">
      <c r="A271" s="1" t="n">
        <f aca="false">+Darron!A271</f>
        <v>43799</v>
      </c>
      <c r="B271" s="0" t="n">
        <f aca="false">+Darron!B271</f>
        <v>52</v>
      </c>
      <c r="C271" s="0" t="n">
        <f aca="false">+Darron!C271</f>
        <v>27</v>
      </c>
      <c r="D271" s="0" t="n">
        <f aca="false">+Darron!D271</f>
        <v>24</v>
      </c>
      <c r="E271" s="2" t="n">
        <f aca="false">+Darron!E271</f>
        <v>139599.511021672</v>
      </c>
      <c r="F271" s="2" t="n">
        <f aca="false">IF(ROUND(E271*0.14/12,0)&gt;Darron!F271,ROUND(E271*0.14/12,0)-Darron!F271,0)</f>
        <v>1629</v>
      </c>
      <c r="G271" s="2" t="n">
        <v>0</v>
      </c>
      <c r="H271" s="2" t="n">
        <f aca="false">N270*$H$1/12</f>
        <v>2529.47975429562</v>
      </c>
      <c r="J271" s="2" t="n">
        <f aca="false">+J270+F271</f>
        <v>8064</v>
      </c>
      <c r="K271" s="2" t="n">
        <f aca="false">K270+F271</f>
        <v>98360</v>
      </c>
      <c r="L271" s="2" t="n">
        <f aca="false">+L270+G271</f>
        <v>0</v>
      </c>
      <c r="M271" s="2" t="n">
        <f aca="false">IF(I271=0,M270+H271,M270+I271)</f>
        <v>158746.455183857</v>
      </c>
      <c r="N271" s="2" t="n">
        <f aca="false">IF(I271=0,N270+F271+G271+H271,N270+F271+G271+I271)</f>
        <v>257106.455183857</v>
      </c>
    </row>
    <row r="272" customFormat="false" ht="12.75" hidden="false" customHeight="false" outlineLevel="0" collapsed="false">
      <c r="A272" s="1" t="n">
        <f aca="false">+Darron!A272</f>
        <v>43830</v>
      </c>
      <c r="B272" s="0" t="n">
        <f aca="false">+Darron!B272</f>
        <v>52</v>
      </c>
      <c r="C272" s="0" t="n">
        <f aca="false">+Darron!C272</f>
        <v>27</v>
      </c>
      <c r="D272" s="0" t="n">
        <f aca="false">+Darron!D272</f>
        <v>24</v>
      </c>
      <c r="E272" s="2" t="n">
        <f aca="false">+Darron!E272</f>
        <v>139599.511021672</v>
      </c>
      <c r="F272" s="2" t="n">
        <f aca="false">IF(ROUND(E272*0.14/12,0)&gt;Darron!F272,ROUND(E272*0.14/12,0)-Darron!F272,0)</f>
        <v>1629</v>
      </c>
      <c r="G272" s="2" t="n">
        <v>0</v>
      </c>
      <c r="H272" s="2" t="n">
        <f aca="false">N271*$H$1/12</f>
        <v>2571.06455183857</v>
      </c>
      <c r="J272" s="2" t="n">
        <f aca="false">+J271+F272</f>
        <v>9693</v>
      </c>
      <c r="K272" s="2" t="n">
        <f aca="false">K271+F272</f>
        <v>99989</v>
      </c>
      <c r="L272" s="2" t="n">
        <f aca="false">+L271+G272</f>
        <v>0</v>
      </c>
      <c r="M272" s="2" t="n">
        <f aca="false">IF(I272=0,M271+H272,M271+I272)</f>
        <v>161317.519735696</v>
      </c>
      <c r="N272" s="2" t="n">
        <f aca="false">IF(I272=0,N271+F272+G272+H272,N271+F272+G272+I272)</f>
        <v>261306.519735696</v>
      </c>
    </row>
    <row r="273" customFormat="false" ht="12.75" hidden="false" customHeight="false" outlineLevel="0" collapsed="false">
      <c r="A273" s="1" t="n">
        <f aca="false">+Darron!A273</f>
        <v>43861</v>
      </c>
      <c r="B273" s="0" t="n">
        <f aca="false">+Darron!B273</f>
        <v>52</v>
      </c>
      <c r="C273" s="0" t="n">
        <f aca="false">+Darron!C273</f>
        <v>27</v>
      </c>
      <c r="D273" s="0" t="n">
        <f aca="false">+Darron!D273</f>
        <v>24</v>
      </c>
      <c r="E273" s="2" t="n">
        <f aca="false">+Darron!E273</f>
        <v>139599.511021672</v>
      </c>
      <c r="F273" s="2" t="n">
        <f aca="false">IF(ROUND(E273*0.14/12,0)&gt;Darron!F273,ROUND(E273*0.14/12,0)-Darron!F273,0)</f>
        <v>0</v>
      </c>
      <c r="G273" s="2" t="n">
        <v>0</v>
      </c>
      <c r="H273" s="2" t="n">
        <f aca="false">N272*$H$1/12</f>
        <v>2613.06519735696</v>
      </c>
      <c r="J273" s="2" t="n">
        <f aca="false">+F273</f>
        <v>0</v>
      </c>
      <c r="K273" s="2" t="n">
        <f aca="false">K272+F273</f>
        <v>99989</v>
      </c>
      <c r="L273" s="2" t="n">
        <f aca="false">+L272+G273</f>
        <v>0</v>
      </c>
      <c r="M273" s="2" t="n">
        <f aca="false">IF(I273=0,M272+H273,M272+I273)</f>
        <v>163930.584933053</v>
      </c>
      <c r="N273" s="2" t="n">
        <f aca="false">IF(I273=0,N272+F273+G273+H273,N272+F273+G273+I273)</f>
        <v>263919.584933053</v>
      </c>
    </row>
    <row r="274" customFormat="false" ht="12.75" hidden="false" customHeight="false" outlineLevel="0" collapsed="false">
      <c r="A274" s="1" t="n">
        <f aca="false">+Darron!A274</f>
        <v>43890</v>
      </c>
      <c r="B274" s="0" t="n">
        <f aca="false">+Darron!B274</f>
        <v>52</v>
      </c>
      <c r="C274" s="0" t="n">
        <f aca="false">+Darron!C274</f>
        <v>27</v>
      </c>
      <c r="D274" s="0" t="n">
        <f aca="false">+Darron!D274</f>
        <v>25</v>
      </c>
      <c r="E274" s="2" t="n">
        <f aca="false">+Darron!E274</f>
        <v>143787.496352322</v>
      </c>
      <c r="F274" s="2" t="n">
        <f aca="false">IF(ROUND(E274*0.14/12,0)&gt;Darron!F274,ROUND(E274*0.14/12,0)-Darron!F274,0)</f>
        <v>0</v>
      </c>
      <c r="G274" s="2" t="n">
        <v>0</v>
      </c>
      <c r="H274" s="2" t="n">
        <f aca="false">N273*$H$1/12</f>
        <v>2639.19584933053</v>
      </c>
      <c r="J274" s="2" t="n">
        <f aca="false">+J273+F274</f>
        <v>0</v>
      </c>
      <c r="K274" s="2" t="n">
        <f aca="false">K273+F274</f>
        <v>99989</v>
      </c>
      <c r="L274" s="2" t="n">
        <f aca="false">+L273+G274</f>
        <v>0</v>
      </c>
      <c r="M274" s="2" t="n">
        <f aca="false">IF(I274=0,M273+H274,M273+I274)</f>
        <v>166569.780782383</v>
      </c>
      <c r="N274" s="2" t="n">
        <f aca="false">IF(I274=0,N273+F274+G274+H274,N273+F274+G274+I274)</f>
        <v>266558.780782383</v>
      </c>
    </row>
    <row r="275" customFormat="false" ht="12.75" hidden="false" customHeight="false" outlineLevel="0" collapsed="false">
      <c r="A275" s="1" t="n">
        <f aca="false">+Darron!A275</f>
        <v>43921</v>
      </c>
      <c r="B275" s="0" t="n">
        <f aca="false">+Darron!B275</f>
        <v>52</v>
      </c>
      <c r="C275" s="0" t="n">
        <f aca="false">+Darron!C275</f>
        <v>27</v>
      </c>
      <c r="D275" s="0" t="n">
        <f aca="false">+Darron!D275</f>
        <v>25</v>
      </c>
      <c r="E275" s="2" t="n">
        <f aca="false">+Darron!E275</f>
        <v>143787.496352322</v>
      </c>
      <c r="F275" s="2" t="n">
        <f aca="false">IF(ROUND(E275*0.14/12,0)&gt;Darron!F275,ROUND(E275*0.14/12,0)-Darron!F275,0)</f>
        <v>0</v>
      </c>
      <c r="G275" s="2" t="n">
        <v>0</v>
      </c>
      <c r="H275" s="2" t="n">
        <f aca="false">N274*$H$1/12</f>
        <v>2665.58780782383</v>
      </c>
      <c r="J275" s="2" t="n">
        <f aca="false">+J274+F275</f>
        <v>0</v>
      </c>
      <c r="K275" s="2" t="n">
        <f aca="false">K274+F275</f>
        <v>99989</v>
      </c>
      <c r="L275" s="2" t="n">
        <f aca="false">+L274+G275</f>
        <v>0</v>
      </c>
      <c r="M275" s="2" t="n">
        <f aca="false">IF(I275=0,M274+H275,M274+I275)</f>
        <v>169235.368590207</v>
      </c>
      <c r="N275" s="2" t="n">
        <f aca="false">IF(I275=0,N274+F275+G275+H275,N274+F275+G275+I275)</f>
        <v>269224.368590207</v>
      </c>
    </row>
    <row r="276" customFormat="false" ht="12.75" hidden="false" customHeight="false" outlineLevel="0" collapsed="false">
      <c r="A276" s="1" t="n">
        <f aca="false">+Darron!A276</f>
        <v>43951</v>
      </c>
      <c r="B276" s="0" t="n">
        <f aca="false">+Darron!B276</f>
        <v>53</v>
      </c>
      <c r="C276" s="0" t="n">
        <f aca="false">+Darron!C276</f>
        <v>28</v>
      </c>
      <c r="D276" s="0" t="n">
        <f aca="false">+Darron!D276</f>
        <v>25</v>
      </c>
      <c r="E276" s="2" t="n">
        <f aca="false">+Darron!E276</f>
        <v>143787.496352322</v>
      </c>
      <c r="F276" s="2" t="n">
        <f aca="false">IF(ROUND(E276*0.14/12,0)&gt;Darron!F276,ROUND(E276*0.14/12,0)-Darron!F276,0)</f>
        <v>0</v>
      </c>
      <c r="G276" s="2" t="n">
        <v>0</v>
      </c>
      <c r="H276" s="2" t="n">
        <f aca="false">N275*$H$1/12</f>
        <v>2692.24368590207</v>
      </c>
      <c r="J276" s="2" t="n">
        <f aca="false">+J275+F276</f>
        <v>0</v>
      </c>
      <c r="K276" s="2" t="n">
        <f aca="false">K275+F276</f>
        <v>99989</v>
      </c>
      <c r="L276" s="2" t="n">
        <f aca="false">+L275+G276</f>
        <v>0</v>
      </c>
      <c r="M276" s="2" t="n">
        <f aca="false">IF(I276=0,M275+H276,M275+I276)</f>
        <v>171927.612276109</v>
      </c>
      <c r="N276" s="2" t="n">
        <f aca="false">IF(I276=0,N275+F276+G276+H276,N275+F276+G276+I276)</f>
        <v>271916.612276109</v>
      </c>
    </row>
    <row r="277" customFormat="false" ht="12.75" hidden="false" customHeight="false" outlineLevel="0" collapsed="false">
      <c r="A277" s="1" t="n">
        <f aca="false">+Darron!A277</f>
        <v>43982</v>
      </c>
      <c r="B277" s="0" t="n">
        <f aca="false">+Darron!B277</f>
        <v>53</v>
      </c>
      <c r="C277" s="0" t="n">
        <f aca="false">+Darron!C277</f>
        <v>28</v>
      </c>
      <c r="D277" s="0" t="n">
        <f aca="false">+Darron!D277</f>
        <v>25</v>
      </c>
      <c r="E277" s="2" t="n">
        <f aca="false">+Darron!E277</f>
        <v>143787.496352322</v>
      </c>
      <c r="F277" s="2" t="n">
        <f aca="false">IF(ROUND(E277*0.14/12,0)&gt;Darron!F277,ROUND(E277*0.14/12,0)-Darron!F277,0)</f>
        <v>0</v>
      </c>
      <c r="G277" s="2" t="n">
        <v>0</v>
      </c>
      <c r="H277" s="2" t="n">
        <f aca="false">N276*$H$1/12</f>
        <v>2719.16612276109</v>
      </c>
      <c r="J277" s="2" t="n">
        <f aca="false">+J276+F277</f>
        <v>0</v>
      </c>
      <c r="K277" s="2" t="n">
        <f aca="false">K276+F277</f>
        <v>99989</v>
      </c>
      <c r="L277" s="2" t="n">
        <f aca="false">+L276+G277</f>
        <v>0</v>
      </c>
      <c r="M277" s="2" t="n">
        <f aca="false">IF(I277=0,M276+H277,M276+I277)</f>
        <v>174646.77839887</v>
      </c>
      <c r="N277" s="2" t="n">
        <f aca="false">IF(I277=0,N276+F277+G277+H277,N276+F277+G277+I277)</f>
        <v>274635.77839887</v>
      </c>
    </row>
    <row r="278" customFormat="false" ht="12.75" hidden="false" customHeight="false" outlineLevel="0" collapsed="false">
      <c r="A278" s="1" t="n">
        <f aca="false">+Darron!A278</f>
        <v>44012</v>
      </c>
      <c r="B278" s="0" t="n">
        <f aca="false">+Darron!B278</f>
        <v>53</v>
      </c>
      <c r="C278" s="0" t="n">
        <f aca="false">+Darron!C278</f>
        <v>28</v>
      </c>
      <c r="D278" s="0" t="n">
        <f aca="false">+Darron!D278</f>
        <v>25</v>
      </c>
      <c r="E278" s="2" t="n">
        <f aca="false">+Darron!E278</f>
        <v>143787.496352322</v>
      </c>
      <c r="F278" s="2" t="n">
        <f aca="false">IF(ROUND(E278*0.14/12,0)&gt;Darron!F278,ROUND(E278*0.14/12,0)-Darron!F278,0)</f>
        <v>111</v>
      </c>
      <c r="G278" s="2" t="n">
        <v>0</v>
      </c>
      <c r="H278" s="2" t="n">
        <f aca="false">N277*$H$1/12</f>
        <v>2746.3577839887</v>
      </c>
      <c r="J278" s="2" t="n">
        <f aca="false">+J277+F278</f>
        <v>111</v>
      </c>
      <c r="K278" s="2" t="n">
        <f aca="false">K277+F278</f>
        <v>100100</v>
      </c>
      <c r="L278" s="2" t="n">
        <f aca="false">+L277+G278</f>
        <v>0</v>
      </c>
      <c r="M278" s="2" t="n">
        <f aca="false">IF(I278=0,M277+H278,M277+I278)</f>
        <v>177393.136182859</v>
      </c>
      <c r="N278" s="2" t="n">
        <f aca="false">IF(I278=0,N277+F278+G278+H278,N277+F278+G278+I278)</f>
        <v>277493.136182859</v>
      </c>
    </row>
    <row r="279" customFormat="false" ht="12.75" hidden="false" customHeight="false" outlineLevel="0" collapsed="false">
      <c r="A279" s="1" t="n">
        <f aca="false">+Darron!A279</f>
        <v>44043</v>
      </c>
      <c r="B279" s="0" t="n">
        <f aca="false">+Darron!B279</f>
        <v>53</v>
      </c>
      <c r="C279" s="0" t="n">
        <f aca="false">+Darron!C279</f>
        <v>28</v>
      </c>
      <c r="D279" s="0" t="n">
        <f aca="false">+Darron!D279</f>
        <v>25</v>
      </c>
      <c r="E279" s="2" t="n">
        <f aca="false">+Darron!E279</f>
        <v>143787.496352322</v>
      </c>
      <c r="F279" s="2" t="n">
        <f aca="false">IF(ROUND(E279*0.14/12,0)&gt;Darron!F279,ROUND(E279*0.14/12,0)-Darron!F279,0)</f>
        <v>1678</v>
      </c>
      <c r="G279" s="2" t="n">
        <v>0</v>
      </c>
      <c r="H279" s="2" t="n">
        <f aca="false">N278*$H$1/12</f>
        <v>2774.93136182859</v>
      </c>
      <c r="J279" s="2" t="n">
        <f aca="false">+J278+F279</f>
        <v>1789</v>
      </c>
      <c r="K279" s="2" t="n">
        <f aca="false">K278+F279</f>
        <v>101778</v>
      </c>
      <c r="L279" s="2" t="n">
        <f aca="false">+L278+G279</f>
        <v>0</v>
      </c>
      <c r="M279" s="2" t="n">
        <f aca="false">IF(I279=0,M278+H279,M278+I279)</f>
        <v>180168.067544688</v>
      </c>
      <c r="N279" s="2" t="n">
        <f aca="false">IF(I279=0,N278+F279+G279+H279,N278+F279+G279+I279)</f>
        <v>281946.067544688</v>
      </c>
    </row>
    <row r="280" customFormat="false" ht="12.75" hidden="false" customHeight="false" outlineLevel="0" collapsed="false">
      <c r="A280" s="1" t="n">
        <f aca="false">+Darron!A280</f>
        <v>44074</v>
      </c>
      <c r="B280" s="0" t="n">
        <f aca="false">+Darron!B280</f>
        <v>53</v>
      </c>
      <c r="C280" s="0" t="n">
        <f aca="false">+Darron!C280</f>
        <v>28</v>
      </c>
      <c r="D280" s="0" t="n">
        <f aca="false">+Darron!D280</f>
        <v>25</v>
      </c>
      <c r="E280" s="2" t="n">
        <f aca="false">+Darron!E280</f>
        <v>143787.496352322</v>
      </c>
      <c r="F280" s="2" t="n">
        <f aca="false">IF(ROUND(E280*0.14/12,0)&gt;Darron!F280,ROUND(E280*0.14/12,0)-Darron!F280,0)</f>
        <v>1678</v>
      </c>
      <c r="G280" s="2" t="n">
        <v>0</v>
      </c>
      <c r="H280" s="2" t="n">
        <f aca="false">N279*$H$1/12</f>
        <v>2819.46067544688</v>
      </c>
      <c r="J280" s="2" t="n">
        <f aca="false">+J279+F280</f>
        <v>3467</v>
      </c>
      <c r="K280" s="2" t="n">
        <f aca="false">K279+F280</f>
        <v>103456</v>
      </c>
      <c r="L280" s="2" t="n">
        <f aca="false">+L279+G280</f>
        <v>0</v>
      </c>
      <c r="M280" s="2" t="n">
        <f aca="false">IF(I280=0,M279+H280,M279+I280)</f>
        <v>182987.528220135</v>
      </c>
      <c r="N280" s="2" t="n">
        <f aca="false">IF(I280=0,N279+F280+G280+H280,N279+F280+G280+I280)</f>
        <v>286443.528220135</v>
      </c>
    </row>
    <row r="281" customFormat="false" ht="12.75" hidden="false" customHeight="false" outlineLevel="0" collapsed="false">
      <c r="A281" s="1" t="n">
        <f aca="false">+Darron!A281</f>
        <v>44104</v>
      </c>
      <c r="B281" s="0" t="n">
        <f aca="false">+Darron!B281</f>
        <v>53</v>
      </c>
      <c r="C281" s="0" t="n">
        <f aca="false">+Darron!C281</f>
        <v>28</v>
      </c>
      <c r="D281" s="0" t="n">
        <f aca="false">+Darron!D281</f>
        <v>25</v>
      </c>
      <c r="E281" s="2" t="n">
        <f aca="false">+Darron!E281</f>
        <v>143787.496352322</v>
      </c>
      <c r="F281" s="2" t="n">
        <f aca="false">IF(ROUND(E281*0.14/12,0)&gt;Darron!F281,ROUND(E281*0.14/12,0)-Darron!F281,0)</f>
        <v>1678</v>
      </c>
      <c r="G281" s="2" t="n">
        <v>0</v>
      </c>
      <c r="H281" s="2" t="n">
        <f aca="false">N280*$H$1/12</f>
        <v>2864.43528220134</v>
      </c>
      <c r="J281" s="2" t="n">
        <f aca="false">+J280+F281</f>
        <v>5145</v>
      </c>
      <c r="K281" s="2" t="n">
        <f aca="false">K280+F281</f>
        <v>105134</v>
      </c>
      <c r="L281" s="2" t="n">
        <f aca="false">+L280+G281</f>
        <v>0</v>
      </c>
      <c r="M281" s="2" t="n">
        <f aca="false">IF(I281=0,M280+H281,M280+I281)</f>
        <v>185851.963502336</v>
      </c>
      <c r="N281" s="2" t="n">
        <f aca="false">IF(I281=0,N280+F281+G281+H281,N280+F281+G281+I281)</f>
        <v>290985.963502336</v>
      </c>
    </row>
    <row r="282" customFormat="false" ht="12.75" hidden="false" customHeight="false" outlineLevel="0" collapsed="false">
      <c r="A282" s="1" t="n">
        <f aca="false">+Darron!A282</f>
        <v>44135</v>
      </c>
      <c r="B282" s="0" t="n">
        <f aca="false">+Darron!B282</f>
        <v>53</v>
      </c>
      <c r="C282" s="0" t="n">
        <f aca="false">+Darron!C282</f>
        <v>28</v>
      </c>
      <c r="D282" s="0" t="n">
        <f aca="false">+Darron!D282</f>
        <v>25</v>
      </c>
      <c r="E282" s="2" t="n">
        <f aca="false">+Darron!E282</f>
        <v>143787.496352322</v>
      </c>
      <c r="F282" s="2" t="n">
        <f aca="false">IF(ROUND(E282*0.14/12,0)&gt;Darron!F282,ROUND(E282*0.14/12,0)-Darron!F282,0)</f>
        <v>1678</v>
      </c>
      <c r="G282" s="2" t="n">
        <v>0</v>
      </c>
      <c r="H282" s="2" t="n">
        <f aca="false">N281*$H$1/12</f>
        <v>2909.85963502336</v>
      </c>
      <c r="J282" s="2" t="n">
        <f aca="false">+J281+F282</f>
        <v>6823</v>
      </c>
      <c r="K282" s="2" t="n">
        <f aca="false">K281+F282</f>
        <v>106812</v>
      </c>
      <c r="L282" s="2" t="n">
        <f aca="false">+L281+G282</f>
        <v>0</v>
      </c>
      <c r="M282" s="2" t="n">
        <f aca="false">IF(I282=0,M281+H282,M281+I282)</f>
        <v>188761.823137359</v>
      </c>
      <c r="N282" s="2" t="n">
        <f aca="false">IF(I282=0,N281+F282+G282+H282,N281+F282+G282+I282)</f>
        <v>295573.823137359</v>
      </c>
    </row>
    <row r="283" customFormat="false" ht="12.75" hidden="false" customHeight="false" outlineLevel="0" collapsed="false">
      <c r="A283" s="1" t="n">
        <f aca="false">+Darron!A283</f>
        <v>44165</v>
      </c>
      <c r="B283" s="0" t="n">
        <f aca="false">+Darron!B283</f>
        <v>53</v>
      </c>
      <c r="C283" s="0" t="n">
        <f aca="false">+Darron!C283</f>
        <v>28</v>
      </c>
      <c r="D283" s="0" t="n">
        <f aca="false">+Darron!D283</f>
        <v>25</v>
      </c>
      <c r="E283" s="2" t="n">
        <f aca="false">+Darron!E283</f>
        <v>143787.496352322</v>
      </c>
      <c r="F283" s="2" t="n">
        <f aca="false">IF(ROUND(E283*0.14/12,0)&gt;Darron!F283,ROUND(E283*0.14/12,0)-Darron!F283,0)</f>
        <v>1678</v>
      </c>
      <c r="G283" s="2" t="n">
        <v>0</v>
      </c>
      <c r="H283" s="2" t="n">
        <f aca="false">N282*$H$1/12</f>
        <v>2955.73823137359</v>
      </c>
      <c r="J283" s="2" t="n">
        <f aca="false">+J282+F283</f>
        <v>8501</v>
      </c>
      <c r="K283" s="2" t="n">
        <f aca="false">K282+F283</f>
        <v>108490</v>
      </c>
      <c r="L283" s="2" t="n">
        <f aca="false">+L282+G283</f>
        <v>0</v>
      </c>
      <c r="M283" s="2" t="n">
        <f aca="false">IF(I283=0,M282+H283,M282+I283)</f>
        <v>191717.561368733</v>
      </c>
      <c r="N283" s="2" t="n">
        <f aca="false">IF(I283=0,N282+F283+G283+H283,N282+F283+G283+I283)</f>
        <v>300207.561368733</v>
      </c>
    </row>
    <row r="284" customFormat="false" ht="12.75" hidden="false" customHeight="false" outlineLevel="0" collapsed="false">
      <c r="A284" s="1" t="n">
        <f aca="false">+Darron!A284</f>
        <v>44196</v>
      </c>
      <c r="B284" s="0" t="n">
        <f aca="false">+Darron!B284</f>
        <v>53</v>
      </c>
      <c r="C284" s="0" t="n">
        <f aca="false">+Darron!C284</f>
        <v>28</v>
      </c>
      <c r="D284" s="0" t="n">
        <f aca="false">+Darron!D284</f>
        <v>25</v>
      </c>
      <c r="E284" s="2" t="n">
        <f aca="false">+Darron!E284</f>
        <v>143787.496352322</v>
      </c>
      <c r="F284" s="2" t="n">
        <f aca="false">IF(ROUND(E284*0.14/12,0)&gt;Darron!F284,ROUND(E284*0.14/12,0)-Darron!F284,0)</f>
        <v>1678</v>
      </c>
      <c r="G284" s="2" t="n">
        <v>0</v>
      </c>
      <c r="H284" s="2" t="n">
        <f aca="false">N283*$H$1/12</f>
        <v>3002.07561368733</v>
      </c>
      <c r="J284" s="2" t="n">
        <f aca="false">+J283+F284</f>
        <v>10179</v>
      </c>
      <c r="K284" s="2" t="n">
        <f aca="false">K283+F284</f>
        <v>110168</v>
      </c>
      <c r="L284" s="2" t="n">
        <f aca="false">+L283+G284</f>
        <v>0</v>
      </c>
      <c r="M284" s="2" t="n">
        <f aca="false">IF(I284=0,M283+H284,M283+I284)</f>
        <v>194719.63698242</v>
      </c>
      <c r="N284" s="2" t="n">
        <f aca="false">IF(I284=0,N283+F284+G284+H284,N283+F284+G284+I284)</f>
        <v>304887.63698242</v>
      </c>
    </row>
    <row r="285" customFormat="false" ht="12.75" hidden="false" customHeight="false" outlineLevel="0" collapsed="false">
      <c r="A285" s="1" t="n">
        <f aca="false">+Darron!A285</f>
        <v>44227</v>
      </c>
      <c r="B285" s="0" t="n">
        <f aca="false">+Darron!B285</f>
        <v>53</v>
      </c>
      <c r="C285" s="0" t="n">
        <f aca="false">+Darron!C285</f>
        <v>28</v>
      </c>
      <c r="D285" s="0" t="n">
        <f aca="false">+Darron!D285</f>
        <v>25</v>
      </c>
      <c r="E285" s="2" t="n">
        <f aca="false">+Darron!E285</f>
        <v>143787.496352322</v>
      </c>
      <c r="F285" s="2" t="n">
        <f aca="false">IF(ROUND(E285*0.14/12,0)&gt;Darron!F285,ROUND(E285*0.14/12,0)-Darron!F285,0)</f>
        <v>0</v>
      </c>
      <c r="G285" s="2" t="n">
        <v>0</v>
      </c>
      <c r="H285" s="2" t="n">
        <f aca="false">N284*$H$1/12</f>
        <v>3048.8763698242</v>
      </c>
      <c r="J285" s="2" t="n">
        <f aca="false">+F285</f>
        <v>0</v>
      </c>
      <c r="K285" s="2" t="n">
        <f aca="false">K284+F285</f>
        <v>110168</v>
      </c>
      <c r="L285" s="2" t="n">
        <f aca="false">+L284+G285</f>
        <v>0</v>
      </c>
      <c r="M285" s="2" t="n">
        <f aca="false">IF(I285=0,M284+H285,M284+I285)</f>
        <v>197768.513352244</v>
      </c>
      <c r="N285" s="2" t="n">
        <f aca="false">IF(I285=0,N284+F285+G285+H285,N284+F285+G285+I285)</f>
        <v>307936.513352244</v>
      </c>
    </row>
    <row r="286" customFormat="false" ht="12.75" hidden="false" customHeight="false" outlineLevel="0" collapsed="false">
      <c r="A286" s="1" t="n">
        <f aca="false">+Darron!A286</f>
        <v>44255</v>
      </c>
      <c r="B286" s="0" t="n">
        <f aca="false">+Darron!B286</f>
        <v>53</v>
      </c>
      <c r="C286" s="0" t="n">
        <f aca="false">+Darron!C286</f>
        <v>28</v>
      </c>
      <c r="D286" s="0" t="n">
        <f aca="false">+Darron!D286</f>
        <v>26</v>
      </c>
      <c r="E286" s="2" t="n">
        <f aca="false">+Darron!E286</f>
        <v>148101.121242892</v>
      </c>
      <c r="F286" s="2" t="n">
        <f aca="false">IF(ROUND(E286*0.14/12,0)&gt;Darron!F286,ROUND(E286*0.14/12,0)-Darron!F286,0)</f>
        <v>0</v>
      </c>
      <c r="G286" s="2" t="n">
        <v>0</v>
      </c>
      <c r="H286" s="2" t="n">
        <f aca="false">N285*$H$1/12</f>
        <v>3079.36513352244</v>
      </c>
      <c r="J286" s="2" t="n">
        <f aca="false">+J285+F286</f>
        <v>0</v>
      </c>
      <c r="K286" s="2" t="n">
        <f aca="false">K285+F286</f>
        <v>110168</v>
      </c>
      <c r="L286" s="2" t="n">
        <f aca="false">+L285+G286</f>
        <v>0</v>
      </c>
      <c r="M286" s="2" t="n">
        <f aca="false">IF(I286=0,M285+H286,M285+I286)</f>
        <v>200847.878485767</v>
      </c>
      <c r="N286" s="2" t="n">
        <f aca="false">IF(I286=0,N285+F286+G286+H286,N285+F286+G286+I286)</f>
        <v>311015.878485767</v>
      </c>
    </row>
    <row r="287" customFormat="false" ht="12.75" hidden="false" customHeight="false" outlineLevel="0" collapsed="false">
      <c r="A287" s="1" t="n">
        <f aca="false">+Darron!A287</f>
        <v>44286</v>
      </c>
      <c r="B287" s="0" t="n">
        <f aca="false">+Darron!B287</f>
        <v>53</v>
      </c>
      <c r="C287" s="0" t="n">
        <f aca="false">+Darron!C287</f>
        <v>28</v>
      </c>
      <c r="D287" s="0" t="n">
        <f aca="false">+Darron!D287</f>
        <v>26</v>
      </c>
      <c r="E287" s="2" t="n">
        <f aca="false">+Darron!E287</f>
        <v>148101.121242892</v>
      </c>
      <c r="F287" s="2" t="n">
        <f aca="false">IF(ROUND(E287*0.14/12,0)&gt;Darron!F287,ROUND(E287*0.14/12,0)-Darron!F287,0)</f>
        <v>0</v>
      </c>
      <c r="G287" s="2" t="n">
        <v>0</v>
      </c>
      <c r="H287" s="2" t="n">
        <f aca="false">N286*$H$1/12</f>
        <v>3110.15878485767</v>
      </c>
      <c r="J287" s="2" t="n">
        <f aca="false">+J286+F287</f>
        <v>0</v>
      </c>
      <c r="K287" s="2" t="n">
        <f aca="false">K286+F287</f>
        <v>110168</v>
      </c>
      <c r="L287" s="2" t="n">
        <f aca="false">+L286+G287</f>
        <v>0</v>
      </c>
      <c r="M287" s="2" t="n">
        <f aca="false">IF(I287=0,M286+H287,M286+I287)</f>
        <v>203958.037270624</v>
      </c>
      <c r="N287" s="2" t="n">
        <f aca="false">IF(I287=0,N286+F287+G287+H287,N286+F287+G287+I287)</f>
        <v>314126.037270624</v>
      </c>
    </row>
    <row r="288" customFormat="false" ht="12.75" hidden="false" customHeight="false" outlineLevel="0" collapsed="false">
      <c r="A288" s="1" t="n">
        <f aca="false">+Darron!A288</f>
        <v>44316</v>
      </c>
      <c r="B288" s="0" t="n">
        <f aca="false">+Darron!B288</f>
        <v>54</v>
      </c>
      <c r="C288" s="0" t="n">
        <f aca="false">+Darron!C288</f>
        <v>29</v>
      </c>
      <c r="D288" s="0" t="n">
        <f aca="false">+Darron!D288</f>
        <v>26</v>
      </c>
      <c r="E288" s="2" t="n">
        <f aca="false">+Darron!E288</f>
        <v>148101.121242892</v>
      </c>
      <c r="F288" s="2" t="n">
        <f aca="false">IF(ROUND(E288*0.14/12,0)&gt;Darron!F288,ROUND(E288*0.14/12,0)-Darron!F288,0)</f>
        <v>0</v>
      </c>
      <c r="G288" s="2" t="n">
        <v>0</v>
      </c>
      <c r="H288" s="2" t="n">
        <f aca="false">N287*$H$1/12</f>
        <v>3141.26037270624</v>
      </c>
      <c r="J288" s="2" t="n">
        <f aca="false">+J287+F288</f>
        <v>0</v>
      </c>
      <c r="K288" s="2" t="n">
        <f aca="false">K287+F288</f>
        <v>110168</v>
      </c>
      <c r="L288" s="2" t="n">
        <f aca="false">+L287+G288</f>
        <v>0</v>
      </c>
      <c r="M288" s="2" t="n">
        <f aca="false">IF(I288=0,M287+H288,M287+I288)</f>
        <v>207099.297643331</v>
      </c>
      <c r="N288" s="2" t="n">
        <f aca="false">IF(I288=0,N287+F288+G288+H288,N287+F288+G288+I288)</f>
        <v>317267.297643331</v>
      </c>
    </row>
    <row r="289" customFormat="false" ht="12.75" hidden="false" customHeight="false" outlineLevel="0" collapsed="false">
      <c r="A289" s="1" t="n">
        <f aca="false">+Darron!A289</f>
        <v>44347</v>
      </c>
      <c r="B289" s="0" t="n">
        <f aca="false">+Darron!B289</f>
        <v>54</v>
      </c>
      <c r="C289" s="0" t="n">
        <f aca="false">+Darron!C289</f>
        <v>29</v>
      </c>
      <c r="D289" s="0" t="n">
        <f aca="false">+Darron!D289</f>
        <v>26</v>
      </c>
      <c r="E289" s="2" t="n">
        <f aca="false">+Darron!E289</f>
        <v>148101.121242892</v>
      </c>
      <c r="F289" s="2" t="n">
        <f aca="false">IF(ROUND(E289*0.14/12,0)&gt;Darron!F289,ROUND(E289*0.14/12,0)-Darron!F289,0)</f>
        <v>0</v>
      </c>
      <c r="G289" s="2" t="n">
        <v>0</v>
      </c>
      <c r="H289" s="2" t="n">
        <f aca="false">N288*$H$1/12</f>
        <v>3172.67297643331</v>
      </c>
      <c r="J289" s="2" t="n">
        <f aca="false">+J288+F289</f>
        <v>0</v>
      </c>
      <c r="K289" s="2" t="n">
        <f aca="false">K288+F289</f>
        <v>110168</v>
      </c>
      <c r="L289" s="2" t="n">
        <f aca="false">+L288+G289</f>
        <v>0</v>
      </c>
      <c r="M289" s="2" t="n">
        <f aca="false">IF(I289=0,M288+H289,M288+I289)</f>
        <v>210271.970619764</v>
      </c>
      <c r="N289" s="2" t="n">
        <f aca="false">IF(I289=0,N288+F289+G289+H289,N288+F289+G289+I289)</f>
        <v>320439.970619764</v>
      </c>
    </row>
    <row r="290" customFormat="false" ht="12.75" hidden="false" customHeight="false" outlineLevel="0" collapsed="false">
      <c r="A290" s="1" t="n">
        <f aca="false">+Darron!A290</f>
        <v>44377</v>
      </c>
      <c r="B290" s="0" t="n">
        <f aca="false">+Darron!B290</f>
        <v>54</v>
      </c>
      <c r="C290" s="0" t="n">
        <f aca="false">+Darron!C290</f>
        <v>29</v>
      </c>
      <c r="D290" s="0" t="n">
        <f aca="false">+Darron!D290</f>
        <v>26</v>
      </c>
      <c r="E290" s="2" t="n">
        <f aca="false">+Darron!E290</f>
        <v>148101.121242892</v>
      </c>
      <c r="F290" s="2" t="n">
        <f aca="false">IF(ROUND(E290*0.14/12,0)&gt;Darron!F290,ROUND(E290*0.14/12,0)-Darron!F290,0)</f>
        <v>429</v>
      </c>
      <c r="G290" s="2" t="n">
        <v>0</v>
      </c>
      <c r="H290" s="2" t="n">
        <f aca="false">N289*$H$1/12</f>
        <v>3204.39970619764</v>
      </c>
      <c r="J290" s="2" t="n">
        <f aca="false">+J289+F290</f>
        <v>429</v>
      </c>
      <c r="K290" s="2" t="n">
        <f aca="false">K289+F290</f>
        <v>110597</v>
      </c>
      <c r="L290" s="2" t="n">
        <f aca="false">+L289+G290</f>
        <v>0</v>
      </c>
      <c r="M290" s="2" t="n">
        <f aca="false">IF(I290=0,M289+H290,M289+I290)</f>
        <v>213476.370325962</v>
      </c>
      <c r="N290" s="2" t="n">
        <f aca="false">IF(I290=0,N289+F290+G290+H290,N289+F290+G290+I290)</f>
        <v>324073.370325962</v>
      </c>
    </row>
    <row r="291" customFormat="false" ht="12.75" hidden="false" customHeight="false" outlineLevel="0" collapsed="false">
      <c r="A291" s="1" t="n">
        <f aca="false">+Darron!A291</f>
        <v>44408</v>
      </c>
      <c r="B291" s="0" t="n">
        <f aca="false">+Darron!B291</f>
        <v>54</v>
      </c>
      <c r="C291" s="0" t="n">
        <f aca="false">+Darron!C291</f>
        <v>29</v>
      </c>
      <c r="D291" s="0" t="n">
        <f aca="false">+Darron!D291</f>
        <v>26</v>
      </c>
      <c r="E291" s="2" t="n">
        <f aca="false">+Darron!E291</f>
        <v>148101.121242892</v>
      </c>
      <c r="F291" s="2" t="n">
        <f aca="false">IF(ROUND(E291*0.14/12,0)&gt;Darron!F291,ROUND(E291*0.14/12,0)-Darron!F291,0)</f>
        <v>1728</v>
      </c>
      <c r="G291" s="2" t="n">
        <v>0</v>
      </c>
      <c r="H291" s="2" t="n">
        <f aca="false">N290*$H$1/12</f>
        <v>3240.73370325962</v>
      </c>
      <c r="J291" s="2" t="n">
        <f aca="false">+J290+F291</f>
        <v>2157</v>
      </c>
      <c r="K291" s="2" t="n">
        <f aca="false">K290+F291</f>
        <v>112325</v>
      </c>
      <c r="L291" s="2" t="n">
        <f aca="false">+L290+G291</f>
        <v>0</v>
      </c>
      <c r="M291" s="2" t="n">
        <f aca="false">IF(I291=0,M290+H291,M290+I291)</f>
        <v>216717.104029221</v>
      </c>
      <c r="N291" s="2" t="n">
        <f aca="false">IF(I291=0,N290+F291+G291+H291,N290+F291+G291+I291)</f>
        <v>329042.104029221</v>
      </c>
    </row>
    <row r="292" customFormat="false" ht="12.75" hidden="false" customHeight="false" outlineLevel="0" collapsed="false">
      <c r="A292" s="1" t="n">
        <f aca="false">+Darron!A292</f>
        <v>44439</v>
      </c>
      <c r="B292" s="0" t="n">
        <f aca="false">+Darron!B292</f>
        <v>54</v>
      </c>
      <c r="C292" s="0" t="n">
        <f aca="false">+Darron!C292</f>
        <v>29</v>
      </c>
      <c r="D292" s="0" t="n">
        <f aca="false">+Darron!D292</f>
        <v>26</v>
      </c>
      <c r="E292" s="2" t="n">
        <f aca="false">+Darron!E292</f>
        <v>148101.121242892</v>
      </c>
      <c r="F292" s="2" t="n">
        <f aca="false">IF(ROUND(E292*0.14/12,0)&gt;Darron!F292,ROUND(E292*0.14/12,0)-Darron!F292,0)</f>
        <v>1728</v>
      </c>
      <c r="G292" s="2" t="n">
        <v>0</v>
      </c>
      <c r="H292" s="2" t="n">
        <f aca="false">N291*$H$1/12</f>
        <v>3290.42104029221</v>
      </c>
      <c r="J292" s="2" t="n">
        <f aca="false">+J291+F292</f>
        <v>3885</v>
      </c>
      <c r="K292" s="2" t="n">
        <f aca="false">K291+F292</f>
        <v>114053</v>
      </c>
      <c r="L292" s="2" t="n">
        <f aca="false">+L291+G292</f>
        <v>0</v>
      </c>
      <c r="M292" s="2" t="n">
        <f aca="false">IF(I292=0,M291+H292,M291+I292)</f>
        <v>220007.525069514</v>
      </c>
      <c r="N292" s="2" t="n">
        <f aca="false">IF(I292=0,N291+F292+G292+H292,N291+F292+G292+I292)</f>
        <v>334060.525069513</v>
      </c>
    </row>
    <row r="293" customFormat="false" ht="12.75" hidden="false" customHeight="false" outlineLevel="0" collapsed="false">
      <c r="A293" s="1" t="n">
        <f aca="false">+Darron!A293</f>
        <v>44469</v>
      </c>
      <c r="B293" s="0" t="n">
        <f aca="false">+Darron!B293</f>
        <v>54</v>
      </c>
      <c r="C293" s="0" t="n">
        <f aca="false">+Darron!C293</f>
        <v>29</v>
      </c>
      <c r="D293" s="0" t="n">
        <f aca="false">+Darron!D293</f>
        <v>26</v>
      </c>
      <c r="E293" s="2" t="n">
        <f aca="false">+Darron!E293</f>
        <v>148101.121242892</v>
      </c>
      <c r="F293" s="2" t="n">
        <f aca="false">IF(ROUND(E293*0.14/12,0)&gt;Darron!F293,ROUND(E293*0.14/12,0)-Darron!F293,0)</f>
        <v>1728</v>
      </c>
      <c r="G293" s="2" t="n">
        <v>0</v>
      </c>
      <c r="H293" s="2" t="n">
        <f aca="false">N292*$H$1/12</f>
        <v>3340.60525069513</v>
      </c>
      <c r="J293" s="2" t="n">
        <f aca="false">+J292+F293</f>
        <v>5613</v>
      </c>
      <c r="K293" s="2" t="n">
        <f aca="false">K292+F293</f>
        <v>115781</v>
      </c>
      <c r="L293" s="2" t="n">
        <f aca="false">+L292+G293</f>
        <v>0</v>
      </c>
      <c r="M293" s="2" t="n">
        <f aca="false">IF(I293=0,M292+H293,M292+I293)</f>
        <v>223348.130320209</v>
      </c>
      <c r="N293" s="2" t="n">
        <f aca="false">IF(I293=0,N292+F293+G293+H293,N292+F293+G293+I293)</f>
        <v>339129.130320209</v>
      </c>
    </row>
    <row r="294" customFormat="false" ht="12.75" hidden="false" customHeight="false" outlineLevel="0" collapsed="false">
      <c r="A294" s="1" t="n">
        <f aca="false">+Darron!A294</f>
        <v>44500</v>
      </c>
      <c r="B294" s="0" t="n">
        <f aca="false">+Darron!B294</f>
        <v>54</v>
      </c>
      <c r="C294" s="0" t="n">
        <f aca="false">+Darron!C294</f>
        <v>29</v>
      </c>
      <c r="D294" s="0" t="n">
        <f aca="false">+Darron!D294</f>
        <v>26</v>
      </c>
      <c r="E294" s="2" t="n">
        <f aca="false">+Darron!E294</f>
        <v>148101.121242892</v>
      </c>
      <c r="F294" s="2" t="n">
        <f aca="false">IF(ROUND(E294*0.14/12,0)&gt;Darron!F294,ROUND(E294*0.14/12,0)-Darron!F294,0)</f>
        <v>1728</v>
      </c>
      <c r="G294" s="2" t="n">
        <v>0</v>
      </c>
      <c r="H294" s="2" t="n">
        <f aca="false">N293*$H$1/12</f>
        <v>3391.29130320208</v>
      </c>
      <c r="J294" s="2" t="n">
        <f aca="false">+J293+F294</f>
        <v>7341</v>
      </c>
      <c r="K294" s="2" t="n">
        <f aca="false">K293+F294</f>
        <v>117509</v>
      </c>
      <c r="L294" s="2" t="n">
        <f aca="false">+L293+G294</f>
        <v>0</v>
      </c>
      <c r="M294" s="2" t="n">
        <f aca="false">IF(I294=0,M293+H294,M293+I294)</f>
        <v>226739.421623411</v>
      </c>
      <c r="N294" s="2" t="n">
        <f aca="false">IF(I294=0,N293+F294+G294+H294,N293+F294+G294+I294)</f>
        <v>344248.421623411</v>
      </c>
    </row>
    <row r="295" customFormat="false" ht="12.75" hidden="false" customHeight="false" outlineLevel="0" collapsed="false">
      <c r="A295" s="1" t="n">
        <f aca="false">+Darron!A295</f>
        <v>44530</v>
      </c>
      <c r="B295" s="0" t="n">
        <f aca="false">+Darron!B295</f>
        <v>54</v>
      </c>
      <c r="C295" s="0" t="n">
        <f aca="false">+Darron!C295</f>
        <v>29</v>
      </c>
      <c r="D295" s="0" t="n">
        <f aca="false">+Darron!D295</f>
        <v>26</v>
      </c>
      <c r="E295" s="2" t="n">
        <f aca="false">+Darron!E295</f>
        <v>148101.121242892</v>
      </c>
      <c r="F295" s="2" t="n">
        <f aca="false">IF(ROUND(E295*0.14/12,0)&gt;Darron!F295,ROUND(E295*0.14/12,0)-Darron!F295,0)</f>
        <v>1728</v>
      </c>
      <c r="G295" s="2" t="n">
        <v>0</v>
      </c>
      <c r="H295" s="2" t="n">
        <f aca="false">N294*$H$1/12</f>
        <v>3442.48421623411</v>
      </c>
      <c r="J295" s="2" t="n">
        <f aca="false">+J294+F295</f>
        <v>9069</v>
      </c>
      <c r="K295" s="2" t="n">
        <f aca="false">K294+F295</f>
        <v>119237</v>
      </c>
      <c r="L295" s="2" t="n">
        <f aca="false">+L294+G295</f>
        <v>0</v>
      </c>
      <c r="M295" s="2" t="n">
        <f aca="false">IF(I295=0,M294+H295,M294+I295)</f>
        <v>230181.905839645</v>
      </c>
      <c r="N295" s="2" t="n">
        <f aca="false">IF(I295=0,N294+F295+G295+H295,N294+F295+G295+I295)</f>
        <v>349418.905839645</v>
      </c>
    </row>
    <row r="296" customFormat="false" ht="12.75" hidden="false" customHeight="false" outlineLevel="0" collapsed="false">
      <c r="A296" s="1" t="n">
        <f aca="false">+Darron!A296</f>
        <v>44561</v>
      </c>
      <c r="B296" s="0" t="n">
        <f aca="false">+Darron!B296</f>
        <v>54</v>
      </c>
      <c r="C296" s="0" t="n">
        <f aca="false">+Darron!C296</f>
        <v>29</v>
      </c>
      <c r="D296" s="0" t="n">
        <f aca="false">+Darron!D296</f>
        <v>26</v>
      </c>
      <c r="E296" s="2" t="n">
        <f aca="false">+Darron!E296</f>
        <v>148101.121242892</v>
      </c>
      <c r="F296" s="2" t="n">
        <f aca="false">IF(ROUND(E296*0.14/12,0)&gt;Darron!F296,ROUND(E296*0.14/12,0)-Darron!F296,0)</f>
        <v>1728</v>
      </c>
      <c r="G296" s="2" t="n">
        <v>0</v>
      </c>
      <c r="H296" s="2" t="n">
        <f aca="false">N295*$H$1/12</f>
        <v>3494.18905839645</v>
      </c>
      <c r="J296" s="2" t="n">
        <f aca="false">+J295+F296</f>
        <v>10797</v>
      </c>
      <c r="K296" s="2" t="n">
        <f aca="false">K295+F296</f>
        <v>120965</v>
      </c>
      <c r="L296" s="2" t="n">
        <f aca="false">+L295+G296</f>
        <v>0</v>
      </c>
      <c r="M296" s="2" t="n">
        <f aca="false">IF(I296=0,M295+H296,M295+I296)</f>
        <v>233676.094898041</v>
      </c>
      <c r="N296" s="2" t="n">
        <f aca="false">IF(I296=0,N295+F296+G296+H296,N295+F296+G296+I296)</f>
        <v>354641.094898041</v>
      </c>
    </row>
    <row r="297" customFormat="false" ht="12.75" hidden="false" customHeight="false" outlineLevel="0" collapsed="false">
      <c r="A297" s="1" t="n">
        <f aca="false">+Darron!A297</f>
        <v>44592</v>
      </c>
      <c r="B297" s="0" t="n">
        <f aca="false">+Darron!B297</f>
        <v>54</v>
      </c>
      <c r="C297" s="0" t="n">
        <f aca="false">+Darron!C297</f>
        <v>29</v>
      </c>
      <c r="D297" s="0" t="n">
        <f aca="false">+Darron!D297</f>
        <v>26</v>
      </c>
      <c r="E297" s="2" t="n">
        <f aca="false">+Darron!E297</f>
        <v>148101.121242892</v>
      </c>
      <c r="F297" s="2" t="n">
        <f aca="false">IF(ROUND(E297*0.14/12,0)&gt;Darron!F297,ROUND(E297*0.14/12,0)-Darron!F297,0)</f>
        <v>0</v>
      </c>
      <c r="G297" s="2" t="n">
        <v>0</v>
      </c>
      <c r="H297" s="2" t="n">
        <f aca="false">N296*$H$1/12</f>
        <v>3546.41094898041</v>
      </c>
      <c r="J297" s="2" t="n">
        <f aca="false">+F297</f>
        <v>0</v>
      </c>
      <c r="K297" s="2" t="n">
        <f aca="false">K296+F297</f>
        <v>120965</v>
      </c>
      <c r="L297" s="2" t="n">
        <f aca="false">+L296+G297</f>
        <v>0</v>
      </c>
      <c r="M297" s="2" t="n">
        <f aca="false">IF(I297=0,M296+H297,M296+I297)</f>
        <v>237222.505847022</v>
      </c>
      <c r="N297" s="2" t="n">
        <f aca="false">IF(I297=0,N296+F297+G297+H297,N296+F297+G297+I297)</f>
        <v>358187.505847022</v>
      </c>
    </row>
    <row r="298" customFormat="false" ht="12.75" hidden="false" customHeight="false" outlineLevel="0" collapsed="false">
      <c r="A298" s="1" t="n">
        <f aca="false">+Darron!A298</f>
        <v>44620</v>
      </c>
      <c r="B298" s="0" t="n">
        <f aca="false">+Darron!B298</f>
        <v>54</v>
      </c>
      <c r="C298" s="0" t="n">
        <f aca="false">+Darron!C298</f>
        <v>29</v>
      </c>
      <c r="D298" s="0" t="n">
        <f aca="false">+Darron!D298</f>
        <v>27</v>
      </c>
      <c r="E298" s="2" t="n">
        <f aca="false">+Darron!E298</f>
        <v>152544.154880179</v>
      </c>
      <c r="F298" s="2" t="n">
        <f aca="false">IF(ROUND(E298*0.14/12,0)&gt;Darron!F298,ROUND(E298*0.14/12,0)-Darron!F298,0)</f>
        <v>0</v>
      </c>
      <c r="G298" s="2" t="n">
        <v>0</v>
      </c>
      <c r="H298" s="2" t="n">
        <f aca="false">N297*$H$1/12</f>
        <v>3581.87505847022</v>
      </c>
      <c r="J298" s="2" t="n">
        <f aca="false">+J297+F298</f>
        <v>0</v>
      </c>
      <c r="K298" s="2" t="n">
        <f aca="false">K297+F298</f>
        <v>120965</v>
      </c>
      <c r="L298" s="2" t="n">
        <f aca="false">+L297+G298</f>
        <v>0</v>
      </c>
      <c r="M298" s="2" t="n">
        <f aca="false">IF(I298=0,M297+H298,M297+I298)</f>
        <v>240804.380905492</v>
      </c>
      <c r="N298" s="2" t="n">
        <f aca="false">IF(I298=0,N297+F298+G298+H298,N297+F298+G298+I298)</f>
        <v>361769.380905492</v>
      </c>
    </row>
    <row r="299" customFormat="false" ht="12.75" hidden="false" customHeight="false" outlineLevel="0" collapsed="false">
      <c r="A299" s="1" t="n">
        <f aca="false">+Darron!A299</f>
        <v>44651</v>
      </c>
      <c r="B299" s="0" t="n">
        <f aca="false">+Darron!B299</f>
        <v>54</v>
      </c>
      <c r="C299" s="0" t="n">
        <f aca="false">+Darron!C299</f>
        <v>29</v>
      </c>
      <c r="D299" s="0" t="n">
        <f aca="false">+Darron!D299</f>
        <v>27</v>
      </c>
      <c r="E299" s="2" t="n">
        <f aca="false">+Darron!E299</f>
        <v>152544.154880179</v>
      </c>
      <c r="F299" s="2" t="n">
        <f aca="false">IF(ROUND(E299*0.14/12,0)&gt;Darron!F299,ROUND(E299*0.14/12,0)-Darron!F299,0)</f>
        <v>0</v>
      </c>
      <c r="G299" s="2" t="n">
        <v>0</v>
      </c>
      <c r="H299" s="2" t="n">
        <f aca="false">N298*$H$1/12</f>
        <v>3617.69380905492</v>
      </c>
      <c r="J299" s="2" t="n">
        <f aca="false">+J298+F299</f>
        <v>0</v>
      </c>
      <c r="K299" s="2" t="n">
        <f aca="false">K298+F299</f>
        <v>120965</v>
      </c>
      <c r="L299" s="2" t="n">
        <f aca="false">+L298+G299</f>
        <v>0</v>
      </c>
      <c r="M299" s="2" t="n">
        <f aca="false">IF(I299=0,M298+H299,M298+I299)</f>
        <v>244422.074714547</v>
      </c>
      <c r="N299" s="2" t="n">
        <f aca="false">IF(I299=0,N298+F299+G299+H299,N298+F299+G299+I299)</f>
        <v>365387.074714547</v>
      </c>
    </row>
    <row r="300" customFormat="false" ht="12.75" hidden="false" customHeight="false" outlineLevel="0" collapsed="false">
      <c r="A300" s="1" t="n">
        <f aca="false">+Darron!A300</f>
        <v>44681</v>
      </c>
      <c r="B300" s="0" t="n">
        <f aca="false">+Darron!B300</f>
        <v>55</v>
      </c>
      <c r="C300" s="0" t="n">
        <f aca="false">+Darron!C300</f>
        <v>30</v>
      </c>
      <c r="D300" s="0" t="n">
        <f aca="false">+Darron!D300</f>
        <v>27</v>
      </c>
      <c r="E300" s="2" t="n">
        <f aca="false">+Darron!E300</f>
        <v>152544.154880179</v>
      </c>
      <c r="F300" s="2" t="n">
        <f aca="false">IF(ROUND(E300*0.14/12,0)&gt;Darron!F300,ROUND(E300*0.14/12,0)-Darron!F300,0)</f>
        <v>0</v>
      </c>
      <c r="G300" s="2" t="n">
        <v>0</v>
      </c>
      <c r="H300" s="2" t="n">
        <f aca="false">N299*$H$1/12</f>
        <v>3653.87074714547</v>
      </c>
      <c r="J300" s="2" t="n">
        <f aca="false">+J299+F300</f>
        <v>0</v>
      </c>
      <c r="K300" s="2" t="n">
        <f aca="false">K299+F300</f>
        <v>120965</v>
      </c>
      <c r="L300" s="2" t="n">
        <f aca="false">+L299+G300</f>
        <v>0</v>
      </c>
      <c r="M300" s="2" t="n">
        <f aca="false">IF(I300=0,M299+H300,M299+I300)</f>
        <v>248075.945461692</v>
      </c>
      <c r="N300" s="2" t="n">
        <f aca="false">IF(I300=0,N299+F300+G300+H300,N299+F300+G300+I300)</f>
        <v>369040.945461692</v>
      </c>
    </row>
    <row r="301" customFormat="false" ht="12.75" hidden="false" customHeight="false" outlineLevel="0" collapsed="false">
      <c r="A301" s="1" t="n">
        <f aca="false">+Darron!A301</f>
        <v>44712</v>
      </c>
      <c r="B301" s="0" t="n">
        <f aca="false">+Darron!B301</f>
        <v>55</v>
      </c>
      <c r="C301" s="0" t="n">
        <f aca="false">+Darron!C301</f>
        <v>30</v>
      </c>
      <c r="D301" s="0" t="n">
        <f aca="false">+Darron!D301</f>
        <v>27</v>
      </c>
      <c r="E301" s="2" t="n">
        <f aca="false">+Darron!E301</f>
        <v>152544.154880179</v>
      </c>
      <c r="F301" s="2" t="n">
        <f aca="false">IF(ROUND(E301*0.14/12,0)&gt;Darron!F301,ROUND(E301*0.14/12,0)-Darron!F301,0)</f>
        <v>0</v>
      </c>
      <c r="G301" s="2" t="n">
        <v>0</v>
      </c>
      <c r="H301" s="2" t="n">
        <f aca="false">N300*$H$1/12</f>
        <v>3690.40945461692</v>
      </c>
      <c r="J301" s="2" t="n">
        <f aca="false">+J300+F301</f>
        <v>0</v>
      </c>
      <c r="K301" s="2" t="n">
        <f aca="false">K300+F301</f>
        <v>120965</v>
      </c>
      <c r="L301" s="2" t="n">
        <f aca="false">+L300+G301</f>
        <v>0</v>
      </c>
      <c r="M301" s="2" t="n">
        <f aca="false">IF(I301=0,M300+H301,M300+I301)</f>
        <v>251766.354916309</v>
      </c>
      <c r="N301" s="2" t="n">
        <f aca="false">IF(I301=0,N300+F301+G301+H301,N300+F301+G301+I301)</f>
        <v>372731.354916309</v>
      </c>
    </row>
    <row r="302" customFormat="false" ht="12.75" hidden="false" customHeight="false" outlineLevel="0" collapsed="false">
      <c r="A302" s="1" t="n">
        <f aca="false">+Darron!A302</f>
        <v>44742</v>
      </c>
      <c r="B302" s="0" t="n">
        <f aca="false">+Darron!B302</f>
        <v>55</v>
      </c>
      <c r="C302" s="0" t="n">
        <f aca="false">+Darron!C302</f>
        <v>30</v>
      </c>
      <c r="D302" s="0" t="n">
        <f aca="false">+Darron!D302</f>
        <v>27</v>
      </c>
      <c r="E302" s="2" t="n">
        <f aca="false">+Darron!E302</f>
        <v>152544.154880179</v>
      </c>
      <c r="F302" s="2" t="n">
        <f aca="false">IF(ROUND(E302*0.14/12,0)&gt;Darron!F302,ROUND(E302*0.14/12,0)-Darron!F302,0)</f>
        <v>759</v>
      </c>
      <c r="G302" s="2" t="n">
        <v>0</v>
      </c>
      <c r="H302" s="2" t="n">
        <f aca="false">N301*$H$1/12</f>
        <v>3727.31354916309</v>
      </c>
      <c r="J302" s="2" t="n">
        <f aca="false">+J301+F302</f>
        <v>759</v>
      </c>
      <c r="K302" s="2" t="n">
        <f aca="false">K301+F302</f>
        <v>121724</v>
      </c>
      <c r="L302" s="2" t="n">
        <f aca="false">+L301+G302</f>
        <v>0</v>
      </c>
      <c r="M302" s="2" t="n">
        <f aca="false">IF(I302=0,M301+H302,M301+I302)</f>
        <v>255493.668465472</v>
      </c>
      <c r="N302" s="2" t="n">
        <f aca="false">IF(I302=0,N301+F302+G302+H302,N301+F302+G302+I302)</f>
        <v>377217.668465472</v>
      </c>
    </row>
    <row r="303" customFormat="false" ht="12.75" hidden="false" customHeight="false" outlineLevel="0" collapsed="false">
      <c r="A303" s="1" t="n">
        <f aca="false">+Darron!A303</f>
        <v>44773</v>
      </c>
      <c r="B303" s="0" t="n">
        <f aca="false">+Darron!B303</f>
        <v>55</v>
      </c>
      <c r="C303" s="0" t="n">
        <f aca="false">+Darron!C303</f>
        <v>30</v>
      </c>
      <c r="D303" s="0" t="n">
        <f aca="false">+Darron!D303</f>
        <v>27</v>
      </c>
      <c r="E303" s="2" t="n">
        <f aca="false">+Darron!E303</f>
        <v>152544.154880179</v>
      </c>
      <c r="F303" s="2" t="n">
        <f aca="false">IF(ROUND(E303*0.14/12,0)&gt;Darron!F303,ROUND(E303*0.14/12,0)-Darron!F303,0)</f>
        <v>1780</v>
      </c>
      <c r="G303" s="2" t="n">
        <v>0</v>
      </c>
      <c r="H303" s="2" t="n">
        <f aca="false">N302*$H$1/12</f>
        <v>3772.17668465472</v>
      </c>
      <c r="J303" s="2" t="n">
        <f aca="false">+J302+F303</f>
        <v>2539</v>
      </c>
      <c r="K303" s="2" t="n">
        <f aca="false">K302+F303</f>
        <v>123504</v>
      </c>
      <c r="L303" s="2" t="n">
        <f aca="false">+L302+G303</f>
        <v>0</v>
      </c>
      <c r="M303" s="2" t="n">
        <f aca="false">IF(I303=0,M302+H303,M302+I303)</f>
        <v>259265.845150127</v>
      </c>
      <c r="N303" s="2" t="n">
        <f aca="false">IF(I303=0,N302+F303+G303+H303,N302+F303+G303+I303)</f>
        <v>382769.845150127</v>
      </c>
      <c r="O303" s="0" t="s">
        <v>17</v>
      </c>
    </row>
    <row r="304" customFormat="false" ht="12.75" hidden="false" customHeight="false" outlineLevel="0" collapsed="false">
      <c r="A304" s="1" t="n">
        <f aca="false">+Darron!A304</f>
        <v>44804</v>
      </c>
      <c r="B304" s="0" t="n">
        <f aca="false">+Darron!B304</f>
        <v>55</v>
      </c>
      <c r="C304" s="0" t="n">
        <f aca="false">+Darron!C304</f>
        <v>30</v>
      </c>
      <c r="D304" s="0" t="n">
        <f aca="false">+Darron!D304</f>
        <v>27</v>
      </c>
      <c r="E304" s="2" t="n">
        <f aca="false">+Darron!E304</f>
        <v>152544.154880179</v>
      </c>
      <c r="F304" s="2" t="n">
        <f aca="false">IF(ROUND(E304*0.14/12,0)&gt;Darron!F304,ROUND(E304*0.14/12,0)-Darron!F304,0)</f>
        <v>1780</v>
      </c>
      <c r="G304" s="2" t="n">
        <v>0</v>
      </c>
      <c r="H304" s="2" t="n">
        <f aca="false">N303*$H$1/12</f>
        <v>3827.69845150127</v>
      </c>
      <c r="J304" s="2" t="n">
        <f aca="false">+J303+F304</f>
        <v>4319</v>
      </c>
      <c r="K304" s="2" t="n">
        <f aca="false">K303+F304</f>
        <v>125284</v>
      </c>
      <c r="L304" s="2" t="n">
        <f aca="false">+L303+G304</f>
        <v>0</v>
      </c>
      <c r="M304" s="2" t="n">
        <f aca="false">IF(I304=0,M303+H304,M303+I304)</f>
        <v>263093.543601628</v>
      </c>
      <c r="N304" s="2" t="n">
        <f aca="false">IF(I304=0,N303+F304+G304+H304,N303+F304+G304+I304)</f>
        <v>388377.543601628</v>
      </c>
    </row>
    <row r="305" customFormat="false" ht="12.75" hidden="false" customHeight="false" outlineLevel="0" collapsed="false">
      <c r="A305" s="1" t="n">
        <f aca="false">+Darron!A305</f>
        <v>44834</v>
      </c>
      <c r="B305" s="0" t="n">
        <f aca="false">+Darron!B305</f>
        <v>55</v>
      </c>
      <c r="C305" s="0" t="n">
        <f aca="false">+Darron!C305</f>
        <v>30</v>
      </c>
      <c r="D305" s="0" t="n">
        <f aca="false">+Darron!D305</f>
        <v>27</v>
      </c>
      <c r="E305" s="2" t="n">
        <f aca="false">+Darron!E305</f>
        <v>152544.154880179</v>
      </c>
      <c r="F305" s="2" t="n">
        <f aca="false">IF(ROUND(E305*0.14/12,0)&gt;Darron!F305,ROUND(E305*0.14/12,0)-Darron!F305,0)</f>
        <v>1780</v>
      </c>
      <c r="G305" s="2" t="n">
        <v>0</v>
      </c>
      <c r="H305" s="2" t="n">
        <f aca="false">N304*$H$1/12</f>
        <v>3883.77543601628</v>
      </c>
      <c r="J305" s="2" t="n">
        <f aca="false">+J304+F305</f>
        <v>6099</v>
      </c>
      <c r="K305" s="2" t="n">
        <f aca="false">K304+F305</f>
        <v>127064</v>
      </c>
      <c r="L305" s="2" t="n">
        <f aca="false">+L304+G305</f>
        <v>0</v>
      </c>
      <c r="M305" s="2" t="n">
        <f aca="false">IF(I305=0,M304+H305,M304+I305)</f>
        <v>266977.319037645</v>
      </c>
      <c r="N305" s="2" t="n">
        <f aca="false">IF(I305=0,N304+F305+G305+H305,N304+F305+G305+I305)</f>
        <v>394041.319037645</v>
      </c>
    </row>
    <row r="306" customFormat="false" ht="12.75" hidden="false" customHeight="false" outlineLevel="0" collapsed="false">
      <c r="A306" s="1" t="n">
        <f aca="false">+Darron!A306</f>
        <v>44865</v>
      </c>
      <c r="B306" s="0" t="n">
        <f aca="false">+Darron!B306</f>
        <v>55</v>
      </c>
      <c r="C306" s="0" t="n">
        <f aca="false">+Darron!C306</f>
        <v>30</v>
      </c>
      <c r="D306" s="0" t="n">
        <f aca="false">+Darron!D306</f>
        <v>27</v>
      </c>
      <c r="E306" s="2" t="n">
        <f aca="false">+Darron!E306</f>
        <v>152544.154880179</v>
      </c>
      <c r="F306" s="2" t="n">
        <f aca="false">IF(ROUND(E306*0.14/12,0)&gt;Darron!F306,ROUND(E306*0.14/12,0)-Darron!F306,0)</f>
        <v>1780</v>
      </c>
      <c r="G306" s="2" t="n">
        <v>0</v>
      </c>
      <c r="H306" s="2" t="n">
        <f aca="false">N305*$H$1/12</f>
        <v>3940.41319037644</v>
      </c>
      <c r="J306" s="2" t="n">
        <f aca="false">+J305+F306</f>
        <v>7879</v>
      </c>
      <c r="K306" s="2" t="n">
        <f aca="false">K305+F306</f>
        <v>128844</v>
      </c>
      <c r="L306" s="2" t="n">
        <f aca="false">+L305+G306</f>
        <v>0</v>
      </c>
      <c r="M306" s="2" t="n">
        <f aca="false">IF(I306=0,M305+H306,M305+I306)</f>
        <v>270917.732228021</v>
      </c>
      <c r="N306" s="2" t="n">
        <f aca="false">IF(I306=0,N305+F306+G306+H306,N305+F306+G306+I306)</f>
        <v>399761.732228021</v>
      </c>
    </row>
    <row r="307" customFormat="false" ht="12.75" hidden="false" customHeight="false" outlineLevel="0" collapsed="false">
      <c r="A307" s="1" t="n">
        <f aca="false">+Darron!A307</f>
        <v>44895</v>
      </c>
      <c r="B307" s="0" t="n">
        <f aca="false">+Darron!B307</f>
        <v>55</v>
      </c>
      <c r="C307" s="0" t="n">
        <f aca="false">+Darron!C307</f>
        <v>30</v>
      </c>
      <c r="D307" s="0" t="n">
        <f aca="false">+Darron!D307</f>
        <v>27</v>
      </c>
      <c r="E307" s="2" t="n">
        <f aca="false">+Darron!E307</f>
        <v>152544.154880179</v>
      </c>
      <c r="F307" s="2" t="n">
        <f aca="false">IF(ROUND(E307*0.14/12,0)&gt;Darron!F307,ROUND(E307*0.14/12,0)-Darron!F307,0)</f>
        <v>1780</v>
      </c>
      <c r="G307" s="2" t="n">
        <v>0</v>
      </c>
      <c r="H307" s="2" t="n">
        <f aca="false">N306*$H$1/12</f>
        <v>3997.61732228021</v>
      </c>
      <c r="J307" s="2" t="n">
        <f aca="false">+J306+F307</f>
        <v>9659</v>
      </c>
      <c r="K307" s="2" t="n">
        <f aca="false">K306+F307</f>
        <v>130624</v>
      </c>
      <c r="L307" s="2" t="n">
        <f aca="false">+L306+G307</f>
        <v>0</v>
      </c>
      <c r="M307" s="2" t="n">
        <f aca="false">IF(I307=0,M306+H307,M306+I307)</f>
        <v>274915.349550301</v>
      </c>
      <c r="N307" s="2" t="n">
        <f aca="false">IF(I307=0,N306+F307+G307+H307,N306+F307+G307+I307)</f>
        <v>405539.349550301</v>
      </c>
    </row>
    <row r="308" customFormat="false" ht="12.75" hidden="false" customHeight="false" outlineLevel="0" collapsed="false">
      <c r="A308" s="1" t="n">
        <f aca="false">+Darron!A308</f>
        <v>44926</v>
      </c>
      <c r="B308" s="0" t="n">
        <f aca="false">+Darron!B308</f>
        <v>55</v>
      </c>
      <c r="C308" s="0" t="n">
        <f aca="false">+Darron!C308</f>
        <v>30</v>
      </c>
      <c r="D308" s="0" t="n">
        <f aca="false">+Darron!D308</f>
        <v>27</v>
      </c>
      <c r="E308" s="2" t="n">
        <f aca="false">+Darron!E308</f>
        <v>152544.154880179</v>
      </c>
      <c r="F308" s="2" t="n">
        <f aca="false">IF(ROUND(E308*0.14/12,0)&gt;Darron!F308,ROUND(E308*0.14/12,0)-Darron!F308,0)</f>
        <v>1780</v>
      </c>
      <c r="G308" s="2" t="n">
        <v>0</v>
      </c>
      <c r="H308" s="2" t="n">
        <f aca="false">N307*$H$1/12</f>
        <v>4055.39349550301</v>
      </c>
      <c r="J308" s="2" t="n">
        <f aca="false">+J307+F308</f>
        <v>11439</v>
      </c>
      <c r="K308" s="2" t="n">
        <f aca="false">K307+F308</f>
        <v>132404</v>
      </c>
      <c r="L308" s="2" t="n">
        <f aca="false">+L307+G308</f>
        <v>0</v>
      </c>
      <c r="M308" s="2" t="n">
        <f aca="false">IF(I308=0,M307+H308,M307+I308)</f>
        <v>278970.743045804</v>
      </c>
      <c r="N308" s="2" t="n">
        <f aca="false">IF(I308=0,N307+F308+G308+H308,N307+F308+G308+I308)</f>
        <v>411374.743045804</v>
      </c>
    </row>
    <row r="309" customFormat="false" ht="12.75" hidden="false" customHeight="false" outlineLevel="0" collapsed="false">
      <c r="A309" s="1" t="n">
        <f aca="false">+Darron!A309</f>
        <v>44957</v>
      </c>
      <c r="B309" s="0" t="n">
        <f aca="false">+Darron!B309</f>
        <v>55</v>
      </c>
      <c r="C309" s="0" t="n">
        <f aca="false">+Darron!C309</f>
        <v>30</v>
      </c>
      <c r="D309" s="0" t="n">
        <f aca="false">+Darron!D309</f>
        <v>27</v>
      </c>
      <c r="E309" s="2" t="n">
        <f aca="false">+Darron!E309</f>
        <v>152544.154880179</v>
      </c>
      <c r="F309" s="2" t="n">
        <f aca="false">IF(ROUND(E309*0.14/12,0)&gt;Darron!F309,ROUND(E309*0.14/12,0)-Darron!F309,0)</f>
        <v>0</v>
      </c>
      <c r="G309" s="2" t="n">
        <v>0</v>
      </c>
      <c r="H309" s="2" t="n">
        <f aca="false">N308*$H$1/12</f>
        <v>4113.74743045804</v>
      </c>
      <c r="J309" s="2" t="n">
        <f aca="false">+F309</f>
        <v>0</v>
      </c>
      <c r="K309" s="2" t="n">
        <f aca="false">K308+F309</f>
        <v>132404</v>
      </c>
      <c r="L309" s="2" t="n">
        <f aca="false">+L308+G309</f>
        <v>0</v>
      </c>
      <c r="M309" s="2" t="n">
        <f aca="false">IF(I309=0,M308+H309,M308+I309)</f>
        <v>283084.490476262</v>
      </c>
      <c r="N309" s="2" t="n">
        <f aca="false">IF(I309=0,N308+F309+G309+H309,N308+F309+G309+I309)</f>
        <v>415488.490476262</v>
      </c>
    </row>
    <row r="310" customFormat="false" ht="12.75" hidden="false" customHeight="false" outlineLevel="0" collapsed="false">
      <c r="A310" s="1" t="n">
        <f aca="false">+Darron!A310</f>
        <v>44985</v>
      </c>
      <c r="B310" s="0" t="n">
        <f aca="false">+Darron!B310</f>
        <v>55</v>
      </c>
      <c r="C310" s="0" t="n">
        <f aca="false">+Darron!C310</f>
        <v>30</v>
      </c>
      <c r="D310" s="0" t="n">
        <f aca="false">+Darron!D310</f>
        <v>28</v>
      </c>
      <c r="E310" s="2" t="n">
        <f aca="false">+Darron!E310</f>
        <v>157120.479526584</v>
      </c>
      <c r="F310" s="2" t="n">
        <f aca="false">IF(ROUND(E310*0.14/12,0)&gt;Darron!F310,ROUND(E310*0.14/12,0)-Darron!F310,0)</f>
        <v>0</v>
      </c>
      <c r="G310" s="2" t="n">
        <v>0</v>
      </c>
      <c r="H310" s="2" t="n">
        <f aca="false">N309*$H$1/12</f>
        <v>4154.88490476262</v>
      </c>
      <c r="J310" s="2" t="n">
        <f aca="false">+J309+F310</f>
        <v>0</v>
      </c>
      <c r="K310" s="2" t="n">
        <f aca="false">K309+F310</f>
        <v>132404</v>
      </c>
      <c r="L310" s="2" t="n">
        <f aca="false">+L309+G310</f>
        <v>0</v>
      </c>
      <c r="M310" s="2" t="n">
        <f aca="false">IF(I310=0,M309+H310,M309+I310)</f>
        <v>287239.375381025</v>
      </c>
      <c r="N310" s="2" t="n">
        <f aca="false">IF(I310=0,N309+F310+G310+H310,N309+F310+G310+I310)</f>
        <v>419643.375381025</v>
      </c>
    </row>
    <row r="311" customFormat="false" ht="12.75" hidden="false" customHeight="false" outlineLevel="0" collapsed="false">
      <c r="A311" s="1" t="n">
        <f aca="false">+Darron!A311</f>
        <v>45016</v>
      </c>
      <c r="B311" s="0" t="n">
        <f aca="false">+Darron!B311</f>
        <v>55</v>
      </c>
      <c r="C311" s="0" t="n">
        <f aca="false">+Darron!C311</f>
        <v>30</v>
      </c>
      <c r="D311" s="0" t="n">
        <f aca="false">+Darron!D311</f>
        <v>28</v>
      </c>
      <c r="E311" s="2" t="n">
        <f aca="false">+Darron!E311</f>
        <v>157120.479526584</v>
      </c>
      <c r="F311" s="2" t="n">
        <f aca="false">IF(ROUND(E311*0.14/12,0)&gt;Darron!F311,ROUND(E311*0.14/12,0)-Darron!F311,0)</f>
        <v>0</v>
      </c>
      <c r="G311" s="2" t="n">
        <v>0</v>
      </c>
      <c r="H311" s="2" t="n">
        <f aca="false">N310*$H$1/12</f>
        <v>4196.43375381025</v>
      </c>
      <c r="J311" s="2" t="n">
        <f aca="false">+J310+F311</f>
        <v>0</v>
      </c>
      <c r="K311" s="2" t="n">
        <f aca="false">K310+F311</f>
        <v>132404</v>
      </c>
      <c r="L311" s="2" t="n">
        <f aca="false">+L310+G311</f>
        <v>0</v>
      </c>
      <c r="M311" s="2" t="n">
        <f aca="false">IF(I311=0,M310+H311,M310+I311)</f>
        <v>291435.809134835</v>
      </c>
      <c r="N311" s="2" t="n">
        <f aca="false">IF(I311=0,N310+F311+G311+H311,N310+F311+G311+I311)</f>
        <v>423839.809134835</v>
      </c>
    </row>
    <row r="312" customFormat="false" ht="12.75" hidden="false" customHeight="false" outlineLevel="0" collapsed="false">
      <c r="A312" s="1" t="n">
        <f aca="false">+Darron!A312</f>
        <v>45046</v>
      </c>
      <c r="B312" s="0" t="n">
        <f aca="false">+Darron!B312</f>
        <v>56</v>
      </c>
      <c r="C312" s="0" t="n">
        <f aca="false">+Darron!C312</f>
        <v>31</v>
      </c>
      <c r="D312" s="0" t="n">
        <f aca="false">+Darron!D312</f>
        <v>28</v>
      </c>
      <c r="E312" s="2" t="n">
        <f aca="false">+Darron!E312</f>
        <v>157120.479526584</v>
      </c>
      <c r="F312" s="2" t="n">
        <f aca="false">IF(ROUND(E312*0.14/12,0)&gt;Darron!F312,ROUND(E312*0.14/12,0)-Darron!F312,0)</f>
        <v>0</v>
      </c>
      <c r="G312" s="2" t="n">
        <v>0</v>
      </c>
      <c r="H312" s="2" t="n">
        <f aca="false">N311*$H$1/12</f>
        <v>4238.39809134835</v>
      </c>
      <c r="J312" s="2" t="n">
        <f aca="false">+J311+F312</f>
        <v>0</v>
      </c>
      <c r="K312" s="2" t="n">
        <f aca="false">K311+F312</f>
        <v>132404</v>
      </c>
      <c r="L312" s="2" t="n">
        <f aca="false">+L311+G312</f>
        <v>0</v>
      </c>
      <c r="M312" s="2" t="n">
        <f aca="false">IF(I312=0,M311+H312,M311+I312)</f>
        <v>295674.207226183</v>
      </c>
      <c r="N312" s="2" t="n">
        <f aca="false">IF(I312=0,N311+F312+G312+H312,N311+F312+G312+I312)</f>
        <v>428078.207226183</v>
      </c>
    </row>
    <row r="313" customFormat="false" ht="12.75" hidden="false" customHeight="false" outlineLevel="0" collapsed="false">
      <c r="A313" s="1" t="n">
        <f aca="false">+Darron!A313</f>
        <v>45077</v>
      </c>
      <c r="B313" s="0" t="n">
        <f aca="false">+Darron!B313</f>
        <v>56</v>
      </c>
      <c r="C313" s="0" t="n">
        <f aca="false">+Darron!C313</f>
        <v>31</v>
      </c>
      <c r="D313" s="0" t="n">
        <f aca="false">+Darron!D313</f>
        <v>28</v>
      </c>
      <c r="E313" s="2" t="n">
        <f aca="false">+Darron!E313</f>
        <v>157120.479526584</v>
      </c>
      <c r="F313" s="2" t="n">
        <f aca="false">IF(ROUND(E313*0.14/12,0)&gt;Darron!F313,ROUND(E313*0.14/12,0)-Darron!F313,0)</f>
        <v>0</v>
      </c>
      <c r="G313" s="2" t="n">
        <v>0</v>
      </c>
      <c r="H313" s="2" t="n">
        <f aca="false">N312*$H$1/12</f>
        <v>4280.78207226183</v>
      </c>
      <c r="J313" s="2" t="n">
        <f aca="false">+J312+F313</f>
        <v>0</v>
      </c>
      <c r="K313" s="2" t="n">
        <f aca="false">K312+F313</f>
        <v>132404</v>
      </c>
      <c r="L313" s="2" t="n">
        <f aca="false">+L312+G313</f>
        <v>0</v>
      </c>
      <c r="M313" s="2" t="n">
        <f aca="false">IF(I313=0,M312+H313,M312+I313)</f>
        <v>299954.989298445</v>
      </c>
      <c r="N313" s="2" t="n">
        <f aca="false">IF(I313=0,N312+F313+G313+H313,N312+F313+G313+I313)</f>
        <v>432358.989298445</v>
      </c>
    </row>
    <row r="314" customFormat="false" ht="12.75" hidden="false" customHeight="false" outlineLevel="0" collapsed="false">
      <c r="A314" s="1" t="n">
        <f aca="false">+Darron!A314</f>
        <v>45107</v>
      </c>
      <c r="B314" s="0" t="n">
        <f aca="false">+Darron!B314</f>
        <v>56</v>
      </c>
      <c r="C314" s="0" t="n">
        <f aca="false">+Darron!C314</f>
        <v>31</v>
      </c>
      <c r="D314" s="0" t="n">
        <f aca="false">+Darron!D314</f>
        <v>28</v>
      </c>
      <c r="E314" s="2" t="n">
        <f aca="false">+Darron!E314</f>
        <v>157120.479526584</v>
      </c>
      <c r="F314" s="2" t="n">
        <f aca="false">IF(ROUND(E314*0.14/12,0)&gt;Darron!F314,ROUND(E314*0.14/12,0)-Darron!F314,0)</f>
        <v>1096</v>
      </c>
      <c r="G314" s="2" t="n">
        <v>0</v>
      </c>
      <c r="H314" s="2" t="n">
        <f aca="false">N313*$H$1/12</f>
        <v>4323.58989298445</v>
      </c>
      <c r="J314" s="2" t="n">
        <f aca="false">+J313+F314</f>
        <v>1096</v>
      </c>
      <c r="K314" s="2" t="n">
        <f aca="false">K313+F314</f>
        <v>133500</v>
      </c>
      <c r="L314" s="2" t="n">
        <f aca="false">+L313+G314</f>
        <v>0</v>
      </c>
      <c r="M314" s="2" t="n">
        <f aca="false">IF(I314=0,M313+H314,M313+I314)</f>
        <v>304278.57919143</v>
      </c>
      <c r="N314" s="2" t="n">
        <f aca="false">IF(I314=0,N313+F314+G314+H314,N313+F314+G314+I314)</f>
        <v>437778.57919143</v>
      </c>
    </row>
    <row r="315" customFormat="false" ht="12.75" hidden="false" customHeight="false" outlineLevel="0" collapsed="false">
      <c r="A315" s="1" t="n">
        <f aca="false">+Darron!A315</f>
        <v>45138</v>
      </c>
      <c r="B315" s="0" t="n">
        <f aca="false">+Darron!B315</f>
        <v>56</v>
      </c>
      <c r="C315" s="0" t="n">
        <f aca="false">+Darron!C315</f>
        <v>31</v>
      </c>
      <c r="D315" s="0" t="n">
        <f aca="false">+Darron!D315</f>
        <v>28</v>
      </c>
      <c r="E315" s="2" t="n">
        <f aca="false">+Darron!E315</f>
        <v>157120.479526584</v>
      </c>
      <c r="F315" s="2" t="n">
        <f aca="false">IF(ROUND(E315*0.14/12,0)&gt;Darron!F315,ROUND(E315*0.14/12,0)-Darron!F315,0)</f>
        <v>1833</v>
      </c>
      <c r="G315" s="2" t="n">
        <v>0</v>
      </c>
      <c r="H315" s="2" t="n">
        <f aca="false">N314*$H$1/12</f>
        <v>4377.7857919143</v>
      </c>
      <c r="J315" s="2" t="n">
        <f aca="false">+J314+F315</f>
        <v>2929</v>
      </c>
      <c r="K315" s="2" t="n">
        <f aca="false">K314+F315</f>
        <v>135333</v>
      </c>
      <c r="L315" s="2" t="n">
        <f aca="false">+L314+G315</f>
        <v>0</v>
      </c>
      <c r="M315" s="2" t="n">
        <f aca="false">IF(I315=0,M314+H315,M314+I315)</f>
        <v>308656.364983344</v>
      </c>
      <c r="N315" s="2" t="n">
        <f aca="false">IF(I315=0,N314+F315+G315+H315,N314+F315+G315+I315)</f>
        <v>443989.364983344</v>
      </c>
    </row>
    <row r="316" customFormat="false" ht="12.75" hidden="false" customHeight="false" outlineLevel="0" collapsed="false">
      <c r="A316" s="1" t="n">
        <f aca="false">+Darron!A316</f>
        <v>45169</v>
      </c>
      <c r="B316" s="0" t="n">
        <f aca="false">+Darron!B316</f>
        <v>56</v>
      </c>
      <c r="C316" s="0" t="n">
        <f aca="false">+Darron!C316</f>
        <v>31</v>
      </c>
      <c r="D316" s="0" t="n">
        <f aca="false">+Darron!D316</f>
        <v>28</v>
      </c>
      <c r="E316" s="2" t="n">
        <f aca="false">+Darron!E316</f>
        <v>157120.479526584</v>
      </c>
      <c r="F316" s="2" t="n">
        <f aca="false">IF(ROUND(E316*0.14/12,0)&gt;Darron!F316,ROUND(E316*0.14/12,0)-Darron!F316,0)</f>
        <v>1833</v>
      </c>
      <c r="G316" s="2" t="n">
        <v>0</v>
      </c>
      <c r="H316" s="2" t="n">
        <f aca="false">N315*$H$1/12</f>
        <v>4439.89364983344</v>
      </c>
      <c r="J316" s="2" t="n">
        <f aca="false">+J315+F316</f>
        <v>4762</v>
      </c>
      <c r="K316" s="2" t="n">
        <f aca="false">K315+F316</f>
        <v>137166</v>
      </c>
      <c r="L316" s="2" t="n">
        <f aca="false">+L315+G316</f>
        <v>0</v>
      </c>
      <c r="M316" s="2" t="n">
        <f aca="false">IF(I316=0,M315+H316,M315+I316)</f>
        <v>313096.258633177</v>
      </c>
      <c r="N316" s="2" t="n">
        <f aca="false">IF(I316=0,N315+F316+G316+H316,N315+F316+G316+I316)</f>
        <v>450262.258633177</v>
      </c>
    </row>
    <row r="317" customFormat="false" ht="12.75" hidden="false" customHeight="false" outlineLevel="0" collapsed="false">
      <c r="A317" s="1" t="n">
        <f aca="false">+Darron!A317</f>
        <v>45199</v>
      </c>
      <c r="B317" s="0" t="n">
        <f aca="false">+Darron!B317</f>
        <v>56</v>
      </c>
      <c r="C317" s="0" t="n">
        <f aca="false">+Darron!C317</f>
        <v>31</v>
      </c>
      <c r="D317" s="0" t="n">
        <f aca="false">+Darron!D317</f>
        <v>28</v>
      </c>
      <c r="E317" s="2" t="n">
        <f aca="false">+Darron!E317</f>
        <v>157120.479526584</v>
      </c>
      <c r="F317" s="2" t="n">
        <f aca="false">IF(ROUND(E317*0.14/12,0)&gt;Darron!F317,ROUND(E317*0.14/12,0)-Darron!F317,0)</f>
        <v>1833</v>
      </c>
      <c r="G317" s="2" t="n">
        <v>0</v>
      </c>
      <c r="H317" s="2" t="n">
        <f aca="false">N316*$H$1/12</f>
        <v>4502.62258633177</v>
      </c>
      <c r="J317" s="2" t="n">
        <f aca="false">+J316+F317</f>
        <v>6595</v>
      </c>
      <c r="K317" s="2" t="n">
        <f aca="false">K316+F317</f>
        <v>138999</v>
      </c>
      <c r="L317" s="2" t="n">
        <f aca="false">+L316+G317</f>
        <v>0</v>
      </c>
      <c r="M317" s="2" t="n">
        <f aca="false">IF(I317=0,M316+H317,M316+I317)</f>
        <v>317598.881219509</v>
      </c>
      <c r="N317" s="2" t="n">
        <f aca="false">IF(I317=0,N316+F317+G317+H317,N316+F317+G317+I317)</f>
        <v>456597.881219509</v>
      </c>
    </row>
    <row r="318" customFormat="false" ht="12.75" hidden="false" customHeight="false" outlineLevel="0" collapsed="false">
      <c r="A318" s="1" t="n">
        <f aca="false">+Darron!A318</f>
        <v>45230</v>
      </c>
      <c r="B318" s="0" t="n">
        <f aca="false">+Darron!B318</f>
        <v>56</v>
      </c>
      <c r="C318" s="0" t="n">
        <f aca="false">+Darron!C318</f>
        <v>31</v>
      </c>
      <c r="D318" s="0" t="n">
        <f aca="false">+Darron!D318</f>
        <v>28</v>
      </c>
      <c r="E318" s="2" t="n">
        <f aca="false">+Darron!E318</f>
        <v>157120.479526584</v>
      </c>
      <c r="F318" s="2" t="n">
        <f aca="false">IF(ROUND(E318*0.14/12,0)&gt;Darron!F318,ROUND(E318*0.14/12,0)-Darron!F318,0)</f>
        <v>1833</v>
      </c>
      <c r="G318" s="2" t="n">
        <v>0</v>
      </c>
      <c r="H318" s="2" t="n">
        <f aca="false">N317*$H$1/12</f>
        <v>4565.97881219509</v>
      </c>
      <c r="J318" s="2" t="n">
        <f aca="false">+J317+F318</f>
        <v>8428</v>
      </c>
      <c r="K318" s="2" t="n">
        <f aca="false">K317+F318</f>
        <v>140832</v>
      </c>
      <c r="L318" s="2" t="n">
        <f aca="false">+L317+G318</f>
        <v>0</v>
      </c>
      <c r="M318" s="2" t="n">
        <f aca="false">IF(I318=0,M317+H318,M317+I318)</f>
        <v>322164.860031704</v>
      </c>
      <c r="N318" s="2" t="n">
        <f aca="false">IF(I318=0,N317+F318+G318+H318,N317+F318+G318+I318)</f>
        <v>462996.860031704</v>
      </c>
    </row>
    <row r="319" customFormat="false" ht="12.75" hidden="false" customHeight="false" outlineLevel="0" collapsed="false">
      <c r="A319" s="1" t="n">
        <f aca="false">+Darron!A319</f>
        <v>45260</v>
      </c>
      <c r="B319" s="0" t="n">
        <f aca="false">+Darron!B319</f>
        <v>56</v>
      </c>
      <c r="C319" s="0" t="n">
        <f aca="false">+Darron!C319</f>
        <v>31</v>
      </c>
      <c r="D319" s="0" t="n">
        <f aca="false">+Darron!D319</f>
        <v>28</v>
      </c>
      <c r="E319" s="2" t="n">
        <f aca="false">+Darron!E319</f>
        <v>157120.479526584</v>
      </c>
      <c r="F319" s="2" t="n">
        <f aca="false">IF(ROUND(E319*0.14/12,0)&gt;Darron!F319,ROUND(E319*0.14/12,0)-Darron!F319,0)</f>
        <v>1833</v>
      </c>
      <c r="G319" s="2" t="n">
        <v>0</v>
      </c>
      <c r="H319" s="2" t="n">
        <f aca="false">N318*$H$1/12</f>
        <v>4629.96860031704</v>
      </c>
      <c r="J319" s="2" t="n">
        <f aca="false">+J318+F319</f>
        <v>10261</v>
      </c>
      <c r="K319" s="2" t="n">
        <f aca="false">K318+F319</f>
        <v>142665</v>
      </c>
      <c r="L319" s="2" t="n">
        <f aca="false">+L318+G319</f>
        <v>0</v>
      </c>
      <c r="M319" s="2" t="n">
        <f aca="false">IF(I319=0,M318+H319,M318+I319)</f>
        <v>326794.828632021</v>
      </c>
      <c r="N319" s="2" t="n">
        <f aca="false">IF(I319=0,N318+F319+G319+H319,N318+F319+G319+I319)</f>
        <v>469459.828632021</v>
      </c>
    </row>
    <row r="320" customFormat="false" ht="12.75" hidden="false" customHeight="false" outlineLevel="0" collapsed="false">
      <c r="A320" s="1" t="n">
        <f aca="false">+Darron!A320</f>
        <v>45291</v>
      </c>
      <c r="B320" s="0" t="n">
        <f aca="false">+Darron!B320</f>
        <v>56</v>
      </c>
      <c r="C320" s="0" t="n">
        <f aca="false">+Darron!C320</f>
        <v>31</v>
      </c>
      <c r="D320" s="0" t="n">
        <f aca="false">+Darron!D320</f>
        <v>28</v>
      </c>
      <c r="E320" s="2" t="n">
        <f aca="false">+Darron!E320</f>
        <v>157120.479526584</v>
      </c>
      <c r="F320" s="2" t="n">
        <f aca="false">IF(ROUND(E320*0.14/12,0)&gt;Darron!F320,ROUND(E320*0.14/12,0)-Darron!F320,0)</f>
        <v>1833</v>
      </c>
      <c r="G320" s="2" t="n">
        <v>0</v>
      </c>
      <c r="H320" s="2" t="n">
        <f aca="false">N319*$H$1/12</f>
        <v>4694.59828632021</v>
      </c>
      <c r="J320" s="2" t="n">
        <f aca="false">+J319+F320</f>
        <v>12094</v>
      </c>
      <c r="K320" s="2" t="n">
        <f aca="false">K319+F320</f>
        <v>144498</v>
      </c>
      <c r="L320" s="2" t="n">
        <f aca="false">+L319+G320</f>
        <v>0</v>
      </c>
      <c r="M320" s="2" t="n">
        <f aca="false">IF(I320=0,M319+H320,M319+I320)</f>
        <v>331489.426918342</v>
      </c>
      <c r="N320" s="2" t="n">
        <f aca="false">IF(I320=0,N319+F320+G320+H320,N319+F320+G320+I320)</f>
        <v>475987.426918341</v>
      </c>
    </row>
    <row r="321" customFormat="false" ht="12.75" hidden="false" customHeight="false" outlineLevel="0" collapsed="false">
      <c r="A321" s="1" t="n">
        <f aca="false">+Darron!A321</f>
        <v>45322</v>
      </c>
      <c r="B321" s="0" t="n">
        <f aca="false">+Darron!B321</f>
        <v>56</v>
      </c>
      <c r="C321" s="0" t="n">
        <f aca="false">+Darron!C321</f>
        <v>31</v>
      </c>
      <c r="D321" s="0" t="n">
        <f aca="false">+Darron!D321</f>
        <v>28</v>
      </c>
      <c r="E321" s="2" t="n">
        <f aca="false">+Darron!E321</f>
        <v>157120.479526584</v>
      </c>
      <c r="F321" s="2" t="n">
        <f aca="false">IF(ROUND(E321*0.14/12,0)&gt;Darron!F321,ROUND(E321*0.14/12,0)-Darron!F321,0)</f>
        <v>0</v>
      </c>
      <c r="G321" s="2" t="n">
        <v>0</v>
      </c>
      <c r="H321" s="2" t="n">
        <f aca="false">N320*$H$1/12</f>
        <v>4759.87426918341</v>
      </c>
      <c r="J321" s="2" t="n">
        <f aca="false">+F321</f>
        <v>0</v>
      </c>
      <c r="K321" s="2" t="n">
        <f aca="false">K320+F321</f>
        <v>144498</v>
      </c>
      <c r="L321" s="2" t="n">
        <f aca="false">+L320+G321</f>
        <v>0</v>
      </c>
      <c r="M321" s="2" t="n">
        <f aca="false">IF(I321=0,M320+H321,M320+I321)</f>
        <v>336249.301187525</v>
      </c>
      <c r="N321" s="2" t="n">
        <f aca="false">IF(I321=0,N320+F321+G321+H321,N320+F321+G321+I321)</f>
        <v>480747.301187525</v>
      </c>
    </row>
    <row r="322" customFormat="false" ht="12.75" hidden="false" customHeight="false" outlineLevel="0" collapsed="false">
      <c r="A322" s="1" t="n">
        <f aca="false">+Darron!A322</f>
        <v>45351</v>
      </c>
      <c r="B322" s="0" t="n">
        <f aca="false">+Darron!B322</f>
        <v>56</v>
      </c>
      <c r="C322" s="0" t="n">
        <f aca="false">+Darron!C322</f>
        <v>31</v>
      </c>
      <c r="D322" s="0" t="n">
        <f aca="false">+Darron!D322</f>
        <v>29</v>
      </c>
      <c r="E322" s="2" t="n">
        <f aca="false">+Darron!E322</f>
        <v>161834.093912382</v>
      </c>
      <c r="F322" s="2" t="n">
        <f aca="false">IF(ROUND(E322*0.14/12,0)&gt;Darron!F322,ROUND(E322*0.14/12,0)-Darron!F322,0)</f>
        <v>0</v>
      </c>
      <c r="G322" s="2" t="n">
        <v>0</v>
      </c>
      <c r="H322" s="2" t="n">
        <f aca="false">N321*$H$1/12</f>
        <v>4807.47301187525</v>
      </c>
      <c r="J322" s="2" t="n">
        <f aca="false">+J321+F322</f>
        <v>0</v>
      </c>
      <c r="K322" s="2" t="n">
        <f aca="false">K321+F322</f>
        <v>144498</v>
      </c>
      <c r="L322" s="2" t="n">
        <f aca="false">+L321+G322</f>
        <v>0</v>
      </c>
      <c r="M322" s="2" t="n">
        <f aca="false">IF(I322=0,M321+H322,M321+I322)</f>
        <v>341056.7741994</v>
      </c>
      <c r="N322" s="2" t="n">
        <f aca="false">IF(I322=0,N321+F322+G322+H322,N321+F322+G322+I322)</f>
        <v>485554.7741994</v>
      </c>
    </row>
    <row r="323" customFormat="false" ht="12.75" hidden="false" customHeight="false" outlineLevel="0" collapsed="false">
      <c r="A323" s="1" t="n">
        <f aca="false">+Darron!A323</f>
        <v>45382</v>
      </c>
      <c r="B323" s="0" t="n">
        <f aca="false">+Darron!B323</f>
        <v>56</v>
      </c>
      <c r="C323" s="0" t="n">
        <f aca="false">+Darron!C323</f>
        <v>31</v>
      </c>
      <c r="D323" s="0" t="n">
        <f aca="false">+Darron!D323</f>
        <v>29</v>
      </c>
      <c r="E323" s="2" t="n">
        <f aca="false">+Darron!E323</f>
        <v>161834.093912382</v>
      </c>
      <c r="F323" s="2" t="n">
        <f aca="false">IF(ROUND(E323*0.14/12,0)&gt;Darron!F323,ROUND(E323*0.14/12,0)-Darron!F323,0)</f>
        <v>0</v>
      </c>
      <c r="G323" s="2" t="n">
        <v>0</v>
      </c>
      <c r="H323" s="2" t="n">
        <f aca="false">N322*$H$1/12</f>
        <v>4855.547741994</v>
      </c>
      <c r="J323" s="2" t="n">
        <f aca="false">+J322+F323</f>
        <v>0</v>
      </c>
      <c r="K323" s="2" t="n">
        <f aca="false">K322+F323</f>
        <v>144498</v>
      </c>
      <c r="L323" s="2" t="n">
        <f aca="false">+L322+G323</f>
        <v>0</v>
      </c>
      <c r="M323" s="2" t="n">
        <f aca="false">IF(I323=0,M322+H323,M322+I323)</f>
        <v>345912.321941394</v>
      </c>
      <c r="N323" s="2" t="n">
        <f aca="false">IF(I323=0,N322+F323+G323+H323,N322+F323+G323+I323)</f>
        <v>490410.321941394</v>
      </c>
    </row>
    <row r="324" customFormat="false" ht="12.75" hidden="false" customHeight="false" outlineLevel="0" collapsed="false">
      <c r="A324" s="1" t="n">
        <f aca="false">+Darron!A324</f>
        <v>45412</v>
      </c>
      <c r="B324" s="0" t="n">
        <f aca="false">+Darron!B324</f>
        <v>57</v>
      </c>
      <c r="C324" s="0" t="n">
        <f aca="false">+Darron!C324</f>
        <v>32</v>
      </c>
      <c r="D324" s="0" t="n">
        <f aca="false">+Darron!D324</f>
        <v>29</v>
      </c>
      <c r="E324" s="2" t="n">
        <f aca="false">+Darron!E324</f>
        <v>161834.093912382</v>
      </c>
      <c r="F324" s="2" t="n">
        <f aca="false">IF(ROUND(E324*0.14/12,0)&gt;Darron!F324,ROUND(E324*0.14/12,0)-Darron!F324,0)</f>
        <v>0</v>
      </c>
      <c r="G324" s="2" t="n">
        <v>0</v>
      </c>
      <c r="H324" s="2" t="n">
        <f aca="false">N323*$H$1/12</f>
        <v>4904.10321941394</v>
      </c>
      <c r="J324" s="2" t="n">
        <f aca="false">+J323+F324</f>
        <v>0</v>
      </c>
      <c r="K324" s="2" t="n">
        <f aca="false">K323+F324</f>
        <v>144498</v>
      </c>
      <c r="L324" s="2" t="n">
        <f aca="false">+L323+G324</f>
        <v>0</v>
      </c>
      <c r="M324" s="2" t="n">
        <f aca="false">IF(I324=0,M323+H324,M323+I324)</f>
        <v>350816.425160808</v>
      </c>
      <c r="N324" s="2" t="n">
        <f aca="false">IF(I324=0,N323+F324+G324+H324,N323+F324+G324+I324)</f>
        <v>495314.425160808</v>
      </c>
    </row>
    <row r="325" customFormat="false" ht="12.75" hidden="false" customHeight="false" outlineLevel="0" collapsed="false">
      <c r="A325" s="1" t="n">
        <f aca="false">+Darron!A325</f>
        <v>45443</v>
      </c>
      <c r="B325" s="0" t="n">
        <f aca="false">+Darron!B325</f>
        <v>57</v>
      </c>
      <c r="C325" s="0" t="n">
        <f aca="false">+Darron!C325</f>
        <v>32</v>
      </c>
      <c r="D325" s="0" t="n">
        <f aca="false">+Darron!D325</f>
        <v>29</v>
      </c>
      <c r="E325" s="2" t="n">
        <f aca="false">+Darron!E325</f>
        <v>161834.093912382</v>
      </c>
      <c r="F325" s="2" t="n">
        <f aca="false">IF(ROUND(E325*0.14/12,0)&gt;Darron!F325,ROUND(E325*0.14/12,0)-Darron!F325,0)</f>
        <v>0</v>
      </c>
      <c r="G325" s="2" t="n">
        <v>0</v>
      </c>
      <c r="H325" s="2" t="n">
        <f aca="false">N324*$H$1/12</f>
        <v>4953.14425160808</v>
      </c>
      <c r="J325" s="2" t="n">
        <f aca="false">+J324+F325</f>
        <v>0</v>
      </c>
      <c r="K325" s="2" t="n">
        <f aca="false">K324+F325</f>
        <v>144498</v>
      </c>
      <c r="L325" s="2" t="n">
        <f aca="false">+L324+G325</f>
        <v>0</v>
      </c>
      <c r="M325" s="2" t="n">
        <f aca="false">IF(I325=0,M324+H325,M324+I325)</f>
        <v>355769.569412416</v>
      </c>
      <c r="N325" s="2" t="n">
        <f aca="false">IF(I325=0,N324+F325+G325+H325,N324+F325+G325+I325)</f>
        <v>500267.569412416</v>
      </c>
    </row>
    <row r="326" customFormat="false" ht="12.75" hidden="false" customHeight="false" outlineLevel="0" collapsed="false">
      <c r="A326" s="1" t="n">
        <f aca="false">+Darron!A326</f>
        <v>45473</v>
      </c>
      <c r="B326" s="0" t="n">
        <f aca="false">+Darron!B326</f>
        <v>57</v>
      </c>
      <c r="C326" s="0" t="n">
        <f aca="false">+Darron!C326</f>
        <v>32</v>
      </c>
      <c r="D326" s="0" t="n">
        <f aca="false">+Darron!D326</f>
        <v>29</v>
      </c>
      <c r="E326" s="2" t="n">
        <f aca="false">+Darron!E326</f>
        <v>161834.093912382</v>
      </c>
      <c r="F326" s="2" t="n">
        <f aca="false">IF(ROUND(E326*0.14/12,0)&gt;Darron!F326,ROUND(E326*0.14/12,0)-Darron!F326,0)</f>
        <v>1444</v>
      </c>
      <c r="G326" s="2" t="n">
        <v>0</v>
      </c>
      <c r="H326" s="2" t="n">
        <f aca="false">N325*$H$1/12</f>
        <v>5002.67569412416</v>
      </c>
      <c r="J326" s="2" t="n">
        <f aca="false">+J325+F326</f>
        <v>1444</v>
      </c>
      <c r="K326" s="2" t="n">
        <f aca="false">K325+F326</f>
        <v>145942</v>
      </c>
      <c r="L326" s="2" t="n">
        <f aca="false">+L325+G326</f>
        <v>0</v>
      </c>
      <c r="M326" s="2" t="n">
        <f aca="false">IF(I326=0,M325+H326,M325+I326)</f>
        <v>360772.24510654</v>
      </c>
      <c r="N326" s="2" t="n">
        <f aca="false">IF(I326=0,N325+F326+G326+H326,N325+F326+G326+I326)</f>
        <v>506714.24510654</v>
      </c>
    </row>
    <row r="327" customFormat="false" ht="12.75" hidden="false" customHeight="false" outlineLevel="0" collapsed="false">
      <c r="A327" s="1" t="n">
        <f aca="false">+Darron!A327</f>
        <v>45504</v>
      </c>
      <c r="B327" s="0" t="n">
        <f aca="false">+Darron!B327</f>
        <v>57</v>
      </c>
      <c r="C327" s="0" t="n">
        <f aca="false">+Darron!C327</f>
        <v>32</v>
      </c>
      <c r="D327" s="0" t="n">
        <f aca="false">+Darron!D327</f>
        <v>29</v>
      </c>
      <c r="E327" s="2" t="n">
        <f aca="false">+Darron!E327</f>
        <v>161834.093912382</v>
      </c>
      <c r="F327" s="2" t="n">
        <f aca="false">IF(ROUND(E327*0.14/12,0)&gt;Darron!F327,ROUND(E327*0.14/12,0)-Darron!F327,0)</f>
        <v>1888</v>
      </c>
      <c r="G327" s="2" t="n">
        <v>0</v>
      </c>
      <c r="H327" s="2" t="n">
        <f aca="false">N326*$H$1/12</f>
        <v>5067.1424510654</v>
      </c>
      <c r="J327" s="2" t="n">
        <f aca="false">+J326+F327</f>
        <v>3332</v>
      </c>
      <c r="K327" s="2" t="n">
        <f aca="false">K326+F327</f>
        <v>147830</v>
      </c>
      <c r="L327" s="2" t="n">
        <f aca="false">+L326+G327</f>
        <v>0</v>
      </c>
      <c r="M327" s="2" t="n">
        <f aca="false">IF(I327=0,M326+H327,M326+I327)</f>
        <v>365839.387557606</v>
      </c>
      <c r="N327" s="2" t="n">
        <f aca="false">IF(I327=0,N326+F327+G327+H327,N326+F327+G327+I327)</f>
        <v>513669.387557606</v>
      </c>
    </row>
    <row r="328" customFormat="false" ht="12.75" hidden="false" customHeight="false" outlineLevel="0" collapsed="false">
      <c r="A328" s="1" t="n">
        <f aca="false">+Darron!A328</f>
        <v>45535</v>
      </c>
      <c r="B328" s="0" t="n">
        <f aca="false">+Darron!B328</f>
        <v>57</v>
      </c>
      <c r="C328" s="0" t="n">
        <f aca="false">+Darron!C328</f>
        <v>32</v>
      </c>
      <c r="D328" s="0" t="n">
        <f aca="false">+Darron!D328</f>
        <v>29</v>
      </c>
      <c r="E328" s="2" t="n">
        <f aca="false">+Darron!E328</f>
        <v>161834.093912382</v>
      </c>
      <c r="F328" s="2" t="n">
        <f aca="false">IF(ROUND(E328*0.14/12,0)&gt;Darron!F328,ROUND(E328*0.14/12,0)-Darron!F328,0)</f>
        <v>1888</v>
      </c>
      <c r="G328" s="2" t="n">
        <v>0</v>
      </c>
      <c r="H328" s="2" t="n">
        <f aca="false">N327*$H$1/12</f>
        <v>5136.69387557606</v>
      </c>
      <c r="J328" s="2" t="n">
        <f aca="false">+J327+F328</f>
        <v>5220</v>
      </c>
      <c r="K328" s="2" t="n">
        <f aca="false">K327+F328</f>
        <v>149718</v>
      </c>
      <c r="L328" s="2" t="n">
        <f aca="false">+L327+G328</f>
        <v>0</v>
      </c>
      <c r="M328" s="2" t="n">
        <f aca="false">IF(I328=0,M327+H328,M327+I328)</f>
        <v>370976.081433182</v>
      </c>
      <c r="N328" s="2" t="n">
        <f aca="false">IF(I328=0,N327+F328+G328+H328,N327+F328+G328+I328)</f>
        <v>520694.081433182</v>
      </c>
    </row>
    <row r="329" customFormat="false" ht="12.75" hidden="false" customHeight="false" outlineLevel="0" collapsed="false">
      <c r="A329" s="1" t="n">
        <f aca="false">+Darron!A329</f>
        <v>45565</v>
      </c>
      <c r="B329" s="0" t="n">
        <f aca="false">+Darron!B329</f>
        <v>57</v>
      </c>
      <c r="C329" s="0" t="n">
        <f aca="false">+Darron!C329</f>
        <v>32</v>
      </c>
      <c r="D329" s="0" t="n">
        <f aca="false">+Darron!D329</f>
        <v>29</v>
      </c>
      <c r="E329" s="2" t="n">
        <f aca="false">+Darron!E329</f>
        <v>161834.093912382</v>
      </c>
      <c r="F329" s="2" t="n">
        <f aca="false">IF(ROUND(E329*0.14/12,0)&gt;Darron!F329,ROUND(E329*0.14/12,0)-Darron!F329,0)</f>
        <v>1888</v>
      </c>
      <c r="G329" s="2" t="n">
        <v>0</v>
      </c>
      <c r="H329" s="2" t="n">
        <f aca="false">N328*$H$1/12</f>
        <v>5206.94081433182</v>
      </c>
      <c r="J329" s="2" t="n">
        <f aca="false">+J328+F329</f>
        <v>7108</v>
      </c>
      <c r="K329" s="2" t="n">
        <f aca="false">K328+F329</f>
        <v>151606</v>
      </c>
      <c r="L329" s="2" t="n">
        <f aca="false">+L328+G329</f>
        <v>0</v>
      </c>
      <c r="M329" s="2" t="n">
        <f aca="false">IF(I329=0,M328+H329,M328+I329)</f>
        <v>376183.022247514</v>
      </c>
      <c r="N329" s="2" t="n">
        <f aca="false">IF(I329=0,N328+F329+G329+H329,N328+F329+G329+I329)</f>
        <v>527789.022247514</v>
      </c>
    </row>
    <row r="330" customFormat="false" ht="12.75" hidden="false" customHeight="false" outlineLevel="0" collapsed="false">
      <c r="A330" s="1" t="n">
        <f aca="false">+Darron!A330</f>
        <v>45596</v>
      </c>
      <c r="B330" s="0" t="n">
        <f aca="false">+Darron!B330</f>
        <v>57</v>
      </c>
      <c r="C330" s="0" t="n">
        <f aca="false">+Darron!C330</f>
        <v>32</v>
      </c>
      <c r="D330" s="0" t="n">
        <f aca="false">+Darron!D330</f>
        <v>29</v>
      </c>
      <c r="E330" s="2" t="n">
        <f aca="false">+Darron!E330</f>
        <v>161834.093912382</v>
      </c>
      <c r="F330" s="2" t="n">
        <f aca="false">IF(ROUND(E330*0.14/12,0)&gt;Darron!F330,ROUND(E330*0.14/12,0)-Darron!F330,0)</f>
        <v>1888</v>
      </c>
      <c r="G330" s="2" t="n">
        <v>0</v>
      </c>
      <c r="H330" s="2" t="n">
        <f aca="false">N329*$H$1/12</f>
        <v>5277.89022247514</v>
      </c>
      <c r="J330" s="2" t="n">
        <f aca="false">+J329+F330</f>
        <v>8996</v>
      </c>
      <c r="K330" s="2" t="n">
        <f aca="false">K329+F330</f>
        <v>153494</v>
      </c>
      <c r="L330" s="2" t="n">
        <f aca="false">+L329+G330</f>
        <v>0</v>
      </c>
      <c r="M330" s="2" t="n">
        <f aca="false">IF(I330=0,M329+H330,M329+I330)</f>
        <v>381460.912469989</v>
      </c>
      <c r="N330" s="2" t="n">
        <f aca="false">IF(I330=0,N329+F330+G330+H330,N329+F330+G330+I330)</f>
        <v>534954.912469989</v>
      </c>
    </row>
    <row r="331" customFormat="false" ht="12.75" hidden="false" customHeight="false" outlineLevel="0" collapsed="false">
      <c r="A331" s="1" t="n">
        <f aca="false">+Darron!A331</f>
        <v>45626</v>
      </c>
      <c r="B331" s="0" t="n">
        <f aca="false">+Darron!B331</f>
        <v>57</v>
      </c>
      <c r="C331" s="0" t="n">
        <f aca="false">+Darron!C331</f>
        <v>32</v>
      </c>
      <c r="D331" s="0" t="n">
        <f aca="false">+Darron!D331</f>
        <v>29</v>
      </c>
      <c r="E331" s="2" t="n">
        <f aca="false">+Darron!E331</f>
        <v>161834.093912382</v>
      </c>
      <c r="F331" s="2" t="n">
        <f aca="false">IF(ROUND(E331*0.14/12,0)&gt;Darron!F331,ROUND(E331*0.14/12,0)-Darron!F331,0)</f>
        <v>1888</v>
      </c>
      <c r="G331" s="2" t="n">
        <v>0</v>
      </c>
      <c r="H331" s="2" t="n">
        <f aca="false">N330*$H$1/12</f>
        <v>5349.54912469989</v>
      </c>
      <c r="J331" s="2" t="n">
        <f aca="false">+J330+F331</f>
        <v>10884</v>
      </c>
      <c r="K331" s="2" t="n">
        <f aca="false">K330+F331</f>
        <v>155382</v>
      </c>
      <c r="L331" s="2" t="n">
        <f aca="false">+L330+G331</f>
        <v>0</v>
      </c>
      <c r="M331" s="2" t="n">
        <f aca="false">IF(I331=0,M330+H331,M330+I331)</f>
        <v>386810.461594689</v>
      </c>
      <c r="N331" s="2" t="n">
        <f aca="false">IF(I331=0,N330+F331+G331+H331,N330+F331+G331+I331)</f>
        <v>542192.461594689</v>
      </c>
    </row>
    <row r="332" customFormat="false" ht="12.75" hidden="false" customHeight="false" outlineLevel="0" collapsed="false">
      <c r="A332" s="1" t="n">
        <f aca="false">+Darron!A332</f>
        <v>45657</v>
      </c>
      <c r="B332" s="0" t="n">
        <f aca="false">+Darron!B332</f>
        <v>57</v>
      </c>
      <c r="C332" s="0" t="n">
        <f aca="false">+Darron!C332</f>
        <v>32</v>
      </c>
      <c r="D332" s="0" t="n">
        <f aca="false">+Darron!D332</f>
        <v>29</v>
      </c>
      <c r="E332" s="2" t="n">
        <f aca="false">+Darron!E332</f>
        <v>161834.093912382</v>
      </c>
      <c r="F332" s="2" t="n">
        <f aca="false">IF(ROUND(E332*0.14/12,0)&gt;Darron!F332,ROUND(E332*0.14/12,0)-Darron!F332,0)</f>
        <v>1888</v>
      </c>
      <c r="G332" s="2" t="n">
        <v>0</v>
      </c>
      <c r="H332" s="2" t="n">
        <f aca="false">N331*$H$1/12</f>
        <v>5421.92461594689</v>
      </c>
      <c r="J332" s="2" t="n">
        <f aca="false">+J331+F332</f>
        <v>12772</v>
      </c>
      <c r="K332" s="2" t="n">
        <f aca="false">K331+F332</f>
        <v>157270</v>
      </c>
      <c r="L332" s="2" t="n">
        <f aca="false">+L331+G332</f>
        <v>0</v>
      </c>
      <c r="M332" s="2" t="n">
        <f aca="false">IF(I332=0,M331+H332,M331+I332)</f>
        <v>392232.386210636</v>
      </c>
      <c r="N332" s="2" t="n">
        <f aca="false">IF(I332=0,N331+F332+G332+H332,N331+F332+G332+I332)</f>
        <v>549502.386210636</v>
      </c>
    </row>
    <row r="333" customFormat="false" ht="12.75" hidden="false" customHeight="false" outlineLevel="0" collapsed="false">
      <c r="A333" s="1" t="n">
        <f aca="false">+Darron!A333</f>
        <v>45688</v>
      </c>
      <c r="B333" s="0" t="n">
        <f aca="false">+Darron!B333</f>
        <v>57</v>
      </c>
      <c r="C333" s="0" t="n">
        <f aca="false">+Darron!C333</f>
        <v>32</v>
      </c>
      <c r="D333" s="0" t="n">
        <f aca="false">+Darron!D333</f>
        <v>29</v>
      </c>
      <c r="E333" s="2" t="n">
        <f aca="false">+Darron!E333</f>
        <v>161834.093912382</v>
      </c>
      <c r="F333" s="2" t="n">
        <f aca="false">IF(ROUND(E333*0.14/12,0)&gt;Darron!F333,ROUND(E333*0.14/12,0)-Darron!F333,0)</f>
        <v>0</v>
      </c>
      <c r="G333" s="2" t="n">
        <v>0</v>
      </c>
      <c r="H333" s="2" t="n">
        <f aca="false">N332*$H$1/12</f>
        <v>5495.02386210636</v>
      </c>
      <c r="J333" s="2" t="n">
        <f aca="false">+F333</f>
        <v>0</v>
      </c>
      <c r="K333" s="2" t="n">
        <f aca="false">K332+F333</f>
        <v>157270</v>
      </c>
      <c r="L333" s="2" t="n">
        <f aca="false">+L332+G333</f>
        <v>0</v>
      </c>
      <c r="M333" s="2" t="n">
        <f aca="false">IF(I333=0,M332+H333,M332+I333)</f>
        <v>397727.410072742</v>
      </c>
      <c r="N333" s="2" t="n">
        <f aca="false">IF(I333=0,N332+F333+G333+H333,N332+F333+G333+I333)</f>
        <v>554997.410072742</v>
      </c>
    </row>
    <row r="334" customFormat="false" ht="12.75" hidden="false" customHeight="false" outlineLevel="0" collapsed="false">
      <c r="A334" s="1" t="n">
        <f aca="false">+Darron!A334</f>
        <v>45716</v>
      </c>
      <c r="B334" s="0" t="n">
        <f aca="false">+Darron!B334</f>
        <v>57</v>
      </c>
      <c r="C334" s="0" t="n">
        <f aca="false">+Darron!C334</f>
        <v>32</v>
      </c>
      <c r="D334" s="0" t="n">
        <f aca="false">+Darron!D334</f>
        <v>30</v>
      </c>
      <c r="E334" s="2" t="n">
        <f aca="false">+Darron!E334</f>
        <v>166689.116729753</v>
      </c>
      <c r="F334" s="2" t="n">
        <f aca="false">IF(ROUND(E334*0.14/12,0)&gt;Darron!F334,ROUND(E334*0.14/12,0)-Darron!F334,0)</f>
        <v>0</v>
      </c>
      <c r="G334" s="2" t="n">
        <v>0</v>
      </c>
      <c r="H334" s="2" t="n">
        <f aca="false">N333*$H$1/12</f>
        <v>5549.97410072742</v>
      </c>
      <c r="J334" s="2" t="n">
        <f aca="false">+J333+F334</f>
        <v>0</v>
      </c>
      <c r="K334" s="2" t="n">
        <f aca="false">K333+F334</f>
        <v>157270</v>
      </c>
      <c r="L334" s="2" t="n">
        <f aca="false">+L333+G334</f>
        <v>0</v>
      </c>
      <c r="M334" s="2" t="n">
        <f aca="false">IF(I334=0,M333+H334,M333+I334)</f>
        <v>403277.384173469</v>
      </c>
      <c r="N334" s="2" t="n">
        <f aca="false">IF(I334=0,N333+F334+G334+H334,N333+F334+G334+I334)</f>
        <v>560547.384173469</v>
      </c>
    </row>
    <row r="335" customFormat="false" ht="12.75" hidden="false" customHeight="false" outlineLevel="0" collapsed="false">
      <c r="A335" s="1" t="n">
        <f aca="false">+Darron!A335</f>
        <v>45747</v>
      </c>
      <c r="B335" s="0" t="n">
        <f aca="false">+Darron!B335</f>
        <v>57</v>
      </c>
      <c r="C335" s="0" t="n">
        <f aca="false">+Darron!C335</f>
        <v>32</v>
      </c>
      <c r="D335" s="0" t="n">
        <f aca="false">+Darron!D335</f>
        <v>30</v>
      </c>
      <c r="E335" s="2" t="n">
        <f aca="false">+Darron!E335</f>
        <v>166689.116729753</v>
      </c>
      <c r="F335" s="2" t="n">
        <f aca="false">IF(ROUND(E335*0.14/12,0)&gt;Darron!F335,ROUND(E335*0.14/12,0)-Darron!F335,0)</f>
        <v>0</v>
      </c>
      <c r="G335" s="2" t="n">
        <v>0</v>
      </c>
      <c r="H335" s="2" t="n">
        <f aca="false">N334*$H$1/12</f>
        <v>5605.47384173469</v>
      </c>
      <c r="J335" s="2" t="n">
        <f aca="false">+J334+F335</f>
        <v>0</v>
      </c>
      <c r="K335" s="2" t="n">
        <f aca="false">K334+F335</f>
        <v>157270</v>
      </c>
      <c r="L335" s="2" t="n">
        <f aca="false">+L334+G335</f>
        <v>0</v>
      </c>
      <c r="M335" s="2" t="n">
        <f aca="false">IF(I335=0,M334+H335,M334+I335)</f>
        <v>408882.858015204</v>
      </c>
      <c r="N335" s="2" t="n">
        <f aca="false">IF(I335=0,N334+F335+G335+H335,N334+F335+G335+I335)</f>
        <v>566152.858015204</v>
      </c>
    </row>
    <row r="336" customFormat="false" ht="12.75" hidden="false" customHeight="false" outlineLevel="0" collapsed="false">
      <c r="A336" s="1" t="n">
        <f aca="false">+Darron!A336</f>
        <v>45777</v>
      </c>
      <c r="B336" s="0" t="n">
        <f aca="false">+Darron!B336</f>
        <v>58</v>
      </c>
      <c r="C336" s="0" t="n">
        <f aca="false">+Darron!C336</f>
        <v>33</v>
      </c>
      <c r="D336" s="0" t="n">
        <f aca="false">+Darron!D336</f>
        <v>30</v>
      </c>
      <c r="E336" s="2" t="n">
        <f aca="false">+Darron!E336</f>
        <v>166689.116729753</v>
      </c>
      <c r="F336" s="2" t="n">
        <f aca="false">IF(ROUND(E336*0.14/12,0)&gt;Darron!F336,ROUND(E336*0.14/12,0)-Darron!F336,0)</f>
        <v>0</v>
      </c>
      <c r="G336" s="2" t="n">
        <v>0</v>
      </c>
      <c r="H336" s="2" t="n">
        <f aca="false">N335*$H$1/12</f>
        <v>5661.52858015204</v>
      </c>
      <c r="J336" s="2" t="n">
        <f aca="false">+J335+F336</f>
        <v>0</v>
      </c>
      <c r="K336" s="2" t="n">
        <f aca="false">K335+F336</f>
        <v>157270</v>
      </c>
      <c r="L336" s="2" t="n">
        <f aca="false">+L335+G336</f>
        <v>0</v>
      </c>
      <c r="M336" s="2" t="n">
        <f aca="false">IF(I336=0,M335+H336,M335+I336)</f>
        <v>414544.386595356</v>
      </c>
      <c r="N336" s="2" t="n">
        <f aca="false">IF(I336=0,N335+F336+G336+H336,N335+F336+G336+I336)</f>
        <v>571814.386595356</v>
      </c>
    </row>
    <row r="337" customFormat="false" ht="12.75" hidden="false" customHeight="false" outlineLevel="0" collapsed="false">
      <c r="A337" s="1" t="n">
        <f aca="false">+Darron!A337</f>
        <v>45808</v>
      </c>
      <c r="B337" s="0" t="n">
        <f aca="false">+Darron!B337</f>
        <v>58</v>
      </c>
      <c r="C337" s="0" t="n">
        <f aca="false">+Darron!C337</f>
        <v>33</v>
      </c>
      <c r="D337" s="0" t="n">
        <f aca="false">+Darron!D337</f>
        <v>30</v>
      </c>
      <c r="E337" s="2" t="n">
        <f aca="false">+Darron!E337</f>
        <v>166689.116729753</v>
      </c>
      <c r="F337" s="2" t="n">
        <f aca="false">IF(ROUND(E337*0.14/12,0)&gt;Darron!F337,ROUND(E337*0.14/12,0)-Darron!F337,0)</f>
        <v>0</v>
      </c>
      <c r="G337" s="2" t="n">
        <v>0</v>
      </c>
      <c r="H337" s="2" t="n">
        <f aca="false">N336*$H$1/12</f>
        <v>5718.14386595356</v>
      </c>
      <c r="J337" s="2" t="n">
        <f aca="false">+J336+F337</f>
        <v>0</v>
      </c>
      <c r="K337" s="2" t="n">
        <f aca="false">K336+F337</f>
        <v>157270</v>
      </c>
      <c r="L337" s="2" t="n">
        <f aca="false">+L336+G337</f>
        <v>0</v>
      </c>
      <c r="M337" s="2" t="n">
        <f aca="false">IF(I337=0,M336+H337,M336+I337)</f>
        <v>420262.53046131</v>
      </c>
      <c r="N337" s="2" t="n">
        <f aca="false">IF(I337=0,N336+F337+G337+H337,N336+F337+G337+I337)</f>
        <v>577532.53046131</v>
      </c>
    </row>
    <row r="338" customFormat="false" ht="12.75" hidden="false" customHeight="false" outlineLevel="0" collapsed="false">
      <c r="A338" s="1" t="n">
        <f aca="false">+Darron!A338</f>
        <v>45838</v>
      </c>
      <c r="B338" s="0" t="n">
        <f aca="false">+Darron!B338</f>
        <v>58</v>
      </c>
      <c r="C338" s="0" t="n">
        <f aca="false">+Darron!C338</f>
        <v>33</v>
      </c>
      <c r="D338" s="0" t="n">
        <f aca="false">+Darron!D338</f>
        <v>30</v>
      </c>
      <c r="E338" s="2" t="n">
        <f aca="false">+Darron!E338</f>
        <v>166689.116729753</v>
      </c>
      <c r="F338" s="2" t="n">
        <f aca="false">IF(ROUND(E338*0.14/12,0)&gt;Darron!F338,ROUND(E338*0.14/12,0)-Darron!F338,0)</f>
        <v>1804</v>
      </c>
      <c r="G338" s="2" t="n">
        <v>0</v>
      </c>
      <c r="H338" s="2" t="n">
        <f aca="false">N337*$H$1/12</f>
        <v>5775.3253046131</v>
      </c>
      <c r="J338" s="2" t="n">
        <f aca="false">+J337+F338</f>
        <v>1804</v>
      </c>
      <c r="K338" s="2" t="n">
        <f aca="false">K337+F338</f>
        <v>159074</v>
      </c>
      <c r="L338" s="2" t="n">
        <f aca="false">+L337+G338</f>
        <v>0</v>
      </c>
      <c r="M338" s="2" t="n">
        <f aca="false">IF(I338=0,M337+H338,M337+I338)</f>
        <v>426037.855765923</v>
      </c>
      <c r="N338" s="2" t="n">
        <f aca="false">IF(I338=0,N337+F338+G338+H338,N337+F338+G338+I338)</f>
        <v>585111.855765923</v>
      </c>
    </row>
    <row r="339" customFormat="false" ht="12.75" hidden="false" customHeight="false" outlineLevel="0" collapsed="false">
      <c r="A339" s="1" t="n">
        <f aca="false">+Darron!A339</f>
        <v>45869</v>
      </c>
      <c r="B339" s="0" t="n">
        <f aca="false">+Darron!B339</f>
        <v>58</v>
      </c>
      <c r="C339" s="0" t="n">
        <f aca="false">+Darron!C339</f>
        <v>33</v>
      </c>
      <c r="D339" s="0" t="n">
        <f aca="false">+Darron!D339</f>
        <v>30</v>
      </c>
      <c r="E339" s="2" t="n">
        <f aca="false">+Darron!E339</f>
        <v>166689.116729753</v>
      </c>
      <c r="F339" s="2" t="n">
        <f aca="false">IF(ROUND(E339*0.14/12,0)&gt;Darron!F339,ROUND(E339*0.14/12,0)-Darron!F339,0)</f>
        <v>1945</v>
      </c>
      <c r="G339" s="2" t="n">
        <v>0</v>
      </c>
      <c r="H339" s="2" t="n">
        <f aca="false">N338*$H$1/12</f>
        <v>5851.11855765923</v>
      </c>
      <c r="J339" s="2" t="n">
        <f aca="false">+J338+F339</f>
        <v>3749</v>
      </c>
      <c r="K339" s="2" t="n">
        <f aca="false">K338+F339</f>
        <v>161019</v>
      </c>
      <c r="L339" s="2" t="n">
        <f aca="false">+L338+G339</f>
        <v>0</v>
      </c>
      <c r="M339" s="2" t="n">
        <f aca="false">IF(I339=0,M338+H339,M338+I339)</f>
        <v>431888.974323582</v>
      </c>
      <c r="N339" s="2" t="n">
        <f aca="false">IF(I339=0,N338+F339+G339+H339,N338+F339+G339+I339)</f>
        <v>592907.974323582</v>
      </c>
    </row>
    <row r="340" customFormat="false" ht="12.75" hidden="false" customHeight="false" outlineLevel="0" collapsed="false">
      <c r="A340" s="1" t="n">
        <f aca="false">+Darron!A340</f>
        <v>45900</v>
      </c>
      <c r="B340" s="0" t="n">
        <f aca="false">+Darron!B340</f>
        <v>58</v>
      </c>
      <c r="C340" s="0" t="n">
        <f aca="false">+Darron!C340</f>
        <v>33</v>
      </c>
      <c r="D340" s="0" t="n">
        <f aca="false">+Darron!D340</f>
        <v>30</v>
      </c>
      <c r="E340" s="2" t="n">
        <f aca="false">+Darron!E340</f>
        <v>166689.116729753</v>
      </c>
      <c r="F340" s="2" t="n">
        <f aca="false">IF(ROUND(E340*0.14/12,0)&gt;Darron!F340,ROUND(E340*0.14/12,0)-Darron!F340,0)</f>
        <v>1945</v>
      </c>
      <c r="G340" s="2" t="n">
        <v>0</v>
      </c>
      <c r="H340" s="2" t="n">
        <f aca="false">N339*$H$1/12</f>
        <v>5929.07974323582</v>
      </c>
      <c r="J340" s="2" t="n">
        <f aca="false">+J339+F340</f>
        <v>5694</v>
      </c>
      <c r="K340" s="2" t="n">
        <f aca="false">K339+F340</f>
        <v>162964</v>
      </c>
      <c r="L340" s="2" t="n">
        <f aca="false">+L339+G340</f>
        <v>0</v>
      </c>
      <c r="M340" s="2" t="n">
        <f aca="false">IF(I340=0,M339+H340,M339+I340)</f>
        <v>437818.054066818</v>
      </c>
      <c r="N340" s="2" t="n">
        <f aca="false">IF(I340=0,N339+F340+G340+H340,N339+F340+G340+I340)</f>
        <v>600782.054066818</v>
      </c>
    </row>
    <row r="341" customFormat="false" ht="12.75" hidden="false" customHeight="false" outlineLevel="0" collapsed="false">
      <c r="A341" s="1" t="n">
        <f aca="false">+Darron!A341</f>
        <v>45930</v>
      </c>
      <c r="B341" s="0" t="n">
        <f aca="false">+Darron!B341</f>
        <v>58</v>
      </c>
      <c r="C341" s="0" t="n">
        <f aca="false">+Darron!C341</f>
        <v>33</v>
      </c>
      <c r="D341" s="0" t="n">
        <f aca="false">+Darron!D341</f>
        <v>30</v>
      </c>
      <c r="E341" s="2" t="n">
        <f aca="false">+Darron!E341</f>
        <v>166689.116729753</v>
      </c>
      <c r="F341" s="2" t="n">
        <f aca="false">IF(ROUND(E341*0.14/12,0)&gt;Darron!F341,ROUND(E341*0.14/12,0)-Darron!F341,0)</f>
        <v>1945</v>
      </c>
      <c r="G341" s="2" t="n">
        <v>0</v>
      </c>
      <c r="H341" s="2" t="n">
        <f aca="false">N340*$H$1/12</f>
        <v>6007.82054066818</v>
      </c>
      <c r="J341" s="2" t="n">
        <f aca="false">+J340+F341</f>
        <v>7639</v>
      </c>
      <c r="K341" s="2" t="n">
        <f aca="false">K340+F341</f>
        <v>164909</v>
      </c>
      <c r="L341" s="2" t="n">
        <f aca="false">+L340+G341</f>
        <v>0</v>
      </c>
      <c r="M341" s="2" t="n">
        <f aca="false">IF(I341=0,M340+H341,M340+I341)</f>
        <v>443825.874607486</v>
      </c>
      <c r="N341" s="2" t="n">
        <f aca="false">IF(I341=0,N340+F341+G341+H341,N340+F341+G341+I341)</f>
        <v>608734.874607486</v>
      </c>
    </row>
    <row r="342" customFormat="false" ht="12.75" hidden="false" customHeight="false" outlineLevel="0" collapsed="false">
      <c r="A342" s="1" t="n">
        <f aca="false">+Darron!A342</f>
        <v>45961</v>
      </c>
      <c r="B342" s="0" t="n">
        <f aca="false">+Darron!B342</f>
        <v>58</v>
      </c>
      <c r="C342" s="0" t="n">
        <f aca="false">+Darron!C342</f>
        <v>33</v>
      </c>
      <c r="D342" s="0" t="n">
        <f aca="false">+Darron!D342</f>
        <v>30</v>
      </c>
      <c r="E342" s="2" t="n">
        <f aca="false">+Darron!E342</f>
        <v>166689.116729753</v>
      </c>
      <c r="F342" s="2" t="n">
        <f aca="false">IF(ROUND(E342*0.14/12,0)&gt;Darron!F342,ROUND(E342*0.14/12,0)-Darron!F342,0)</f>
        <v>1945</v>
      </c>
      <c r="G342" s="2" t="n">
        <v>0</v>
      </c>
      <c r="H342" s="2" t="n">
        <f aca="false">N341*$H$1/12</f>
        <v>6087.34874607486</v>
      </c>
      <c r="J342" s="2" t="n">
        <f aca="false">+J341+F342</f>
        <v>9584</v>
      </c>
      <c r="K342" s="2" t="n">
        <f aca="false">K341+F342</f>
        <v>166854</v>
      </c>
      <c r="L342" s="2" t="n">
        <f aca="false">+L341+G342</f>
        <v>0</v>
      </c>
      <c r="M342" s="2" t="n">
        <f aca="false">IF(I342=0,M341+H342,M341+I342)</f>
        <v>449913.223353561</v>
      </c>
      <c r="N342" s="2" t="n">
        <f aca="false">IF(I342=0,N341+F342+G342+H342,N341+F342+G342+I342)</f>
        <v>616767.223353561</v>
      </c>
    </row>
    <row r="343" customFormat="false" ht="12.75" hidden="false" customHeight="false" outlineLevel="0" collapsed="false">
      <c r="A343" s="1" t="n">
        <f aca="false">+Darron!A343</f>
        <v>45991</v>
      </c>
      <c r="B343" s="0" t="n">
        <f aca="false">+Darron!B343</f>
        <v>58</v>
      </c>
      <c r="C343" s="0" t="n">
        <f aca="false">+Darron!C343</f>
        <v>33</v>
      </c>
      <c r="D343" s="0" t="n">
        <f aca="false">+Darron!D343</f>
        <v>30</v>
      </c>
      <c r="E343" s="2" t="n">
        <f aca="false">+Darron!E343</f>
        <v>166689.116729753</v>
      </c>
      <c r="F343" s="2" t="n">
        <f aca="false">IF(ROUND(E343*0.14/12,0)&gt;Darron!F343,ROUND(E343*0.14/12,0)-Darron!F343,0)</f>
        <v>1945</v>
      </c>
      <c r="G343" s="2" t="n">
        <v>0</v>
      </c>
      <c r="H343" s="2" t="n">
        <f aca="false">N342*$H$1/12</f>
        <v>6167.67223353561</v>
      </c>
      <c r="J343" s="2" t="n">
        <f aca="false">+J342+F343</f>
        <v>11529</v>
      </c>
      <c r="K343" s="2" t="n">
        <f aca="false">K342+F343</f>
        <v>168799</v>
      </c>
      <c r="L343" s="2" t="n">
        <f aca="false">+L342+G343</f>
        <v>0</v>
      </c>
      <c r="M343" s="2" t="n">
        <f aca="false">IF(I343=0,M342+H343,M342+I343)</f>
        <v>456080.895587096</v>
      </c>
      <c r="N343" s="2" t="n">
        <f aca="false">IF(I343=0,N342+F343+G343+H343,N342+F343+G343+I343)</f>
        <v>624879.895587097</v>
      </c>
    </row>
    <row r="344" customFormat="false" ht="12.75" hidden="false" customHeight="false" outlineLevel="0" collapsed="false">
      <c r="A344" s="1" t="n">
        <f aca="false">+Darron!A344</f>
        <v>46022</v>
      </c>
      <c r="B344" s="0" t="n">
        <f aca="false">+Darron!B344</f>
        <v>58</v>
      </c>
      <c r="C344" s="0" t="n">
        <f aca="false">+Darron!C344</f>
        <v>33</v>
      </c>
      <c r="D344" s="0" t="n">
        <f aca="false">+Darron!D344</f>
        <v>30</v>
      </c>
      <c r="E344" s="2" t="n">
        <f aca="false">+Darron!E344</f>
        <v>166689.116729753</v>
      </c>
      <c r="F344" s="2" t="n">
        <f aca="false">IF(ROUND(E344*0.14/12,0)&gt;Darron!F344,ROUND(E344*0.14/12,0)-Darron!F344,0)</f>
        <v>1945</v>
      </c>
      <c r="G344" s="2" t="n">
        <v>0</v>
      </c>
      <c r="H344" s="2" t="n">
        <f aca="false">N343*$H$1/12</f>
        <v>6248.79895587096</v>
      </c>
      <c r="J344" s="2" t="n">
        <f aca="false">+J343+F344</f>
        <v>13474</v>
      </c>
      <c r="K344" s="2" t="n">
        <f aca="false">K343+F344</f>
        <v>170744</v>
      </c>
      <c r="L344" s="2" t="n">
        <f aca="false">+L343+G344</f>
        <v>0</v>
      </c>
      <c r="M344" s="2" t="n">
        <f aca="false">IF(I344=0,M343+H344,M343+I344)</f>
        <v>462329.694542967</v>
      </c>
      <c r="N344" s="2" t="n">
        <f aca="false">IF(I344=0,N343+F344+G344+H344,N343+F344+G344+I344)</f>
        <v>633073.694542967</v>
      </c>
    </row>
    <row r="345" customFormat="false" ht="12.75" hidden="false" customHeight="false" outlineLevel="0" collapsed="false">
      <c r="A345" s="1" t="n">
        <f aca="false">+Darron!A345</f>
        <v>46053</v>
      </c>
      <c r="B345" s="0" t="n">
        <f aca="false">+Darron!B345</f>
        <v>58</v>
      </c>
      <c r="C345" s="0" t="n">
        <f aca="false">+Darron!C345</f>
        <v>33</v>
      </c>
      <c r="D345" s="0" t="n">
        <f aca="false">+Darron!D345</f>
        <v>30</v>
      </c>
      <c r="E345" s="2" t="n">
        <f aca="false">+Darron!E345</f>
        <v>166689.116729753</v>
      </c>
      <c r="F345" s="2" t="n">
        <f aca="false">IF(ROUND(E345*0.14/12,0)&gt;Darron!F345,ROUND(E345*0.14/12,0)-Darron!F345,0)</f>
        <v>0</v>
      </c>
      <c r="G345" s="2" t="n">
        <v>0</v>
      </c>
      <c r="H345" s="2" t="n">
        <f aca="false">N344*$H$1/12</f>
        <v>6330.73694542967</v>
      </c>
      <c r="J345" s="2" t="n">
        <f aca="false">+F345</f>
        <v>0</v>
      </c>
      <c r="K345" s="2" t="n">
        <f aca="false">K344+F345</f>
        <v>170744</v>
      </c>
      <c r="L345" s="2" t="n">
        <f aca="false">+L344+G345</f>
        <v>0</v>
      </c>
      <c r="M345" s="2" t="n">
        <f aca="false">IF(I345=0,M344+H345,M344+I345)</f>
        <v>468660.431488397</v>
      </c>
      <c r="N345" s="2" t="n">
        <f aca="false">IF(I345=0,N344+F345+G345+H345,N344+F345+G345+I345)</f>
        <v>639404.431488397</v>
      </c>
    </row>
    <row r="346" customFormat="false" ht="12.75" hidden="false" customHeight="false" outlineLevel="0" collapsed="false">
      <c r="A346" s="1" t="n">
        <f aca="false">+Darron!A346</f>
        <v>46081</v>
      </c>
      <c r="B346" s="0" t="n">
        <f aca="false">+Darron!B346</f>
        <v>58</v>
      </c>
      <c r="C346" s="0" t="n">
        <f aca="false">+Darron!C346</f>
        <v>33</v>
      </c>
      <c r="D346" s="0" t="n">
        <f aca="false">+Darron!D346</f>
        <v>31</v>
      </c>
      <c r="E346" s="2" t="n">
        <f aca="false">+Darron!E346</f>
        <v>171689.790231646</v>
      </c>
      <c r="F346" s="2" t="n">
        <f aca="false">IF(ROUND(E346*0.14/12,0)&gt;Darron!F346,ROUND(E346*0.14/12,0)-Darron!F346,0)</f>
        <v>0</v>
      </c>
      <c r="G346" s="2" t="n">
        <v>0</v>
      </c>
      <c r="H346" s="2" t="n">
        <f aca="false">N345*$H$1/12</f>
        <v>6394.04431488397</v>
      </c>
      <c r="J346" s="2" t="n">
        <f aca="false">+J345+F346</f>
        <v>0</v>
      </c>
      <c r="K346" s="2" t="n">
        <f aca="false">K345+F346</f>
        <v>170744</v>
      </c>
      <c r="L346" s="2" t="n">
        <f aca="false">+L345+G346</f>
        <v>0</v>
      </c>
      <c r="M346" s="2" t="n">
        <f aca="false">IF(I346=0,M345+H346,M345+I346)</f>
        <v>475054.475803281</v>
      </c>
      <c r="N346" s="2" t="n">
        <f aca="false">IF(I346=0,N345+F346+G346+H346,N345+F346+G346+I346)</f>
        <v>645798.475803281</v>
      </c>
    </row>
    <row r="347" customFormat="false" ht="12.75" hidden="false" customHeight="false" outlineLevel="0" collapsed="false">
      <c r="A347" s="1" t="n">
        <f aca="false">+Darron!A347</f>
        <v>46112</v>
      </c>
      <c r="B347" s="0" t="n">
        <f aca="false">+Darron!B347</f>
        <v>58</v>
      </c>
      <c r="C347" s="0" t="n">
        <f aca="false">+Darron!C347</f>
        <v>33</v>
      </c>
      <c r="D347" s="0" t="n">
        <f aca="false">+Darron!D347</f>
        <v>31</v>
      </c>
      <c r="E347" s="2" t="n">
        <f aca="false">+Darron!E347</f>
        <v>171689.790231646</v>
      </c>
      <c r="F347" s="2" t="n">
        <f aca="false">IF(ROUND(E347*0.14/12,0)&gt;Darron!F347,ROUND(E347*0.14/12,0)-Darron!F347,0)</f>
        <v>0</v>
      </c>
      <c r="G347" s="2" t="n">
        <v>0</v>
      </c>
      <c r="H347" s="2" t="n">
        <f aca="false">N346*$H$1/12</f>
        <v>6457.98475803281</v>
      </c>
      <c r="J347" s="2" t="n">
        <f aca="false">+J346+F347</f>
        <v>0</v>
      </c>
      <c r="K347" s="2" t="n">
        <f aca="false">K346+F347</f>
        <v>170744</v>
      </c>
      <c r="L347" s="2" t="n">
        <f aca="false">+L346+G347</f>
        <v>0</v>
      </c>
      <c r="M347" s="2" t="n">
        <f aca="false">IF(I347=0,M346+H347,M346+I347)</f>
        <v>481512.460561314</v>
      </c>
      <c r="N347" s="2" t="n">
        <f aca="false">IF(I347=0,N346+F347+G347+H347,N346+F347+G347+I347)</f>
        <v>652256.460561314</v>
      </c>
    </row>
    <row r="348" customFormat="false" ht="12.75" hidden="false" customHeight="false" outlineLevel="0" collapsed="false">
      <c r="A348" s="1" t="n">
        <f aca="false">+Darron!A348</f>
        <v>46142</v>
      </c>
      <c r="B348" s="0" t="n">
        <f aca="false">+Darron!B348</f>
        <v>59</v>
      </c>
      <c r="C348" s="0" t="n">
        <f aca="false">+Darron!C348</f>
        <v>34</v>
      </c>
      <c r="D348" s="0" t="n">
        <f aca="false">+Darron!D348</f>
        <v>31</v>
      </c>
      <c r="E348" s="2" t="n">
        <f aca="false">+Darron!E348</f>
        <v>171689.790231646</v>
      </c>
      <c r="F348" s="2" t="n">
        <f aca="false">IF(ROUND(E348*0.14/12,0)&gt;Darron!F348,ROUND(E348*0.14/12,0)-Darron!F348,0)</f>
        <v>0</v>
      </c>
      <c r="G348" s="2" t="n">
        <v>0</v>
      </c>
      <c r="H348" s="2" t="n">
        <f aca="false">N347*$H$1/12</f>
        <v>6522.56460561314</v>
      </c>
      <c r="J348" s="2" t="n">
        <f aca="false">+J347+F348</f>
        <v>0</v>
      </c>
      <c r="K348" s="2" t="n">
        <f aca="false">K347+F348</f>
        <v>170744</v>
      </c>
      <c r="L348" s="2" t="n">
        <f aca="false">+L347+G348</f>
        <v>0</v>
      </c>
      <c r="M348" s="2" t="n">
        <f aca="false">IF(I348=0,M347+H348,M347+I348)</f>
        <v>488035.025166927</v>
      </c>
      <c r="N348" s="2" t="n">
        <f aca="false">IF(I348=0,N347+F348+G348+H348,N347+F348+G348+I348)</f>
        <v>658779.025166927</v>
      </c>
    </row>
    <row r="349" customFormat="false" ht="12.75" hidden="false" customHeight="false" outlineLevel="0" collapsed="false">
      <c r="A349" s="1" t="n">
        <f aca="false">+Darron!A349</f>
        <v>46173</v>
      </c>
      <c r="B349" s="0" t="n">
        <f aca="false">+Darron!B349</f>
        <v>59</v>
      </c>
      <c r="C349" s="0" t="n">
        <f aca="false">+Darron!C349</f>
        <v>34</v>
      </c>
      <c r="D349" s="0" t="n">
        <f aca="false">+Darron!D349</f>
        <v>31</v>
      </c>
      <c r="E349" s="2" t="n">
        <f aca="false">+Darron!E349</f>
        <v>171689.790231646</v>
      </c>
      <c r="F349" s="2" t="n">
        <f aca="false">IF(ROUND(E349*0.14/12,0)&gt;Darron!F349,ROUND(E349*0.14/12,0)-Darron!F349,0)</f>
        <v>25</v>
      </c>
      <c r="G349" s="2" t="n">
        <v>0</v>
      </c>
      <c r="H349" s="2" t="n">
        <f aca="false">N348*$H$1/12</f>
        <v>6587.79025166927</v>
      </c>
      <c r="J349" s="2" t="n">
        <f aca="false">+J348+F349</f>
        <v>25</v>
      </c>
      <c r="K349" s="2" t="n">
        <f aca="false">K348+F349</f>
        <v>170769</v>
      </c>
      <c r="L349" s="2" t="n">
        <f aca="false">+L348+G349</f>
        <v>0</v>
      </c>
      <c r="M349" s="2" t="n">
        <f aca="false">IF(I349=0,M348+H349,M348+I349)</f>
        <v>494622.815418596</v>
      </c>
      <c r="N349" s="2" t="n">
        <f aca="false">IF(I349=0,N348+F349+G349+H349,N348+F349+G349+I349)</f>
        <v>665391.815418596</v>
      </c>
    </row>
    <row r="350" customFormat="false" ht="12.75" hidden="false" customHeight="false" outlineLevel="0" collapsed="false">
      <c r="A350" s="1" t="n">
        <f aca="false">+Darron!A350</f>
        <v>46203</v>
      </c>
      <c r="B350" s="0" t="n">
        <f aca="false">+Darron!B350</f>
        <v>59</v>
      </c>
      <c r="C350" s="0" t="n">
        <f aca="false">+Darron!C350</f>
        <v>34</v>
      </c>
      <c r="D350" s="0" t="n">
        <f aca="false">+Darron!D350</f>
        <v>31</v>
      </c>
      <c r="E350" s="2" t="n">
        <f aca="false">+Darron!E350</f>
        <v>171689.790231646</v>
      </c>
      <c r="F350" s="2" t="n">
        <f aca="false">IF(ROUND(E350*0.14/12,0)&gt;Darron!F350,ROUND(E350*0.14/12,0)-Darron!F350,0)</f>
        <v>2003</v>
      </c>
      <c r="G350" s="2" t="n">
        <v>0</v>
      </c>
      <c r="H350" s="2" t="n">
        <f aca="false">N349*$H$1/12</f>
        <v>6653.91815418596</v>
      </c>
      <c r="J350" s="2" t="n">
        <f aca="false">+J349+F350</f>
        <v>2028</v>
      </c>
      <c r="K350" s="2" t="n">
        <f aca="false">K349+F350</f>
        <v>172772</v>
      </c>
      <c r="L350" s="2" t="n">
        <f aca="false">+L349+G350</f>
        <v>0</v>
      </c>
      <c r="M350" s="2" t="n">
        <f aca="false">IF(I350=0,M349+H350,M349+I350)</f>
        <v>501276.733572782</v>
      </c>
      <c r="N350" s="2" t="n">
        <f aca="false">IF(I350=0,N349+F350+G350+H350,N349+F350+G350+I350)</f>
        <v>674048.733572782</v>
      </c>
    </row>
    <row r="351" customFormat="false" ht="12.75" hidden="false" customHeight="false" outlineLevel="0" collapsed="false">
      <c r="A351" s="1" t="n">
        <f aca="false">+Darron!A351</f>
        <v>46234</v>
      </c>
      <c r="B351" s="0" t="n">
        <f aca="false">+Darron!B351</f>
        <v>59</v>
      </c>
      <c r="C351" s="0" t="n">
        <f aca="false">+Darron!C351</f>
        <v>34</v>
      </c>
      <c r="D351" s="0" t="n">
        <f aca="false">+Darron!D351</f>
        <v>31</v>
      </c>
      <c r="E351" s="2" t="n">
        <f aca="false">+Darron!E351</f>
        <v>171689.790231646</v>
      </c>
      <c r="F351" s="2" t="n">
        <f aca="false">IF(ROUND(E351*0.14/12,0)&gt;Darron!F351,ROUND(E351*0.14/12,0)-Darron!F351,0)</f>
        <v>2003</v>
      </c>
      <c r="G351" s="2" t="n">
        <v>0</v>
      </c>
      <c r="H351" s="2" t="n">
        <f aca="false">N350*$H$1/12</f>
        <v>6740.48733572782</v>
      </c>
      <c r="J351" s="2" t="n">
        <f aca="false">+J350+F351</f>
        <v>4031</v>
      </c>
      <c r="K351" s="2" t="n">
        <f aca="false">K350+F351</f>
        <v>174775</v>
      </c>
      <c r="L351" s="2" t="n">
        <f aca="false">+L350+G351</f>
        <v>0</v>
      </c>
      <c r="M351" s="2" t="n">
        <f aca="false">IF(I351=0,M350+H351,M350+I351)</f>
        <v>508017.22090851</v>
      </c>
      <c r="N351" s="2" t="n">
        <f aca="false">IF(I351=0,N350+F351+G351+H351,N350+F351+G351+I351)</f>
        <v>682792.22090851</v>
      </c>
    </row>
    <row r="352" customFormat="false" ht="12.75" hidden="false" customHeight="false" outlineLevel="0" collapsed="false">
      <c r="A352" s="1" t="n">
        <f aca="false">+Darron!A352</f>
        <v>46265</v>
      </c>
      <c r="B352" s="0" t="n">
        <f aca="false">+Darron!B352</f>
        <v>59</v>
      </c>
      <c r="C352" s="0" t="n">
        <f aca="false">+Darron!C352</f>
        <v>34</v>
      </c>
      <c r="D352" s="0" t="n">
        <f aca="false">+Darron!D352</f>
        <v>31</v>
      </c>
      <c r="E352" s="2" t="n">
        <f aca="false">+Darron!E352</f>
        <v>171689.790231646</v>
      </c>
      <c r="F352" s="2" t="n">
        <f aca="false">IF(ROUND(E352*0.14/12,0)&gt;Darron!F352,ROUND(E352*0.14/12,0)-Darron!F352,0)</f>
        <v>2003</v>
      </c>
      <c r="G352" s="2" t="n">
        <v>0</v>
      </c>
      <c r="H352" s="2" t="n">
        <f aca="false">N351*$H$1/12</f>
        <v>6827.9222090851</v>
      </c>
      <c r="J352" s="2" t="n">
        <f aca="false">+J351+F352</f>
        <v>6034</v>
      </c>
      <c r="K352" s="2" t="n">
        <f aca="false">K351+F352</f>
        <v>176778</v>
      </c>
      <c r="L352" s="2" t="n">
        <f aca="false">+L351+G352</f>
        <v>0</v>
      </c>
      <c r="M352" s="2" t="n">
        <f aca="false">IF(I352=0,M351+H352,M351+I352)</f>
        <v>514845.143117595</v>
      </c>
      <c r="N352" s="2" t="n">
        <f aca="false">IF(I352=0,N351+F352+G352+H352,N351+F352+G352+I352)</f>
        <v>691623.143117595</v>
      </c>
    </row>
    <row r="353" customFormat="false" ht="12.75" hidden="false" customHeight="false" outlineLevel="0" collapsed="false">
      <c r="A353" s="1" t="n">
        <f aca="false">+Darron!A353</f>
        <v>46295</v>
      </c>
      <c r="B353" s="0" t="n">
        <f aca="false">+Darron!B353</f>
        <v>59</v>
      </c>
      <c r="C353" s="0" t="n">
        <f aca="false">+Darron!C353</f>
        <v>34</v>
      </c>
      <c r="D353" s="0" t="n">
        <f aca="false">+Darron!D353</f>
        <v>31</v>
      </c>
      <c r="E353" s="2" t="n">
        <f aca="false">+Darron!E353</f>
        <v>171689.790231646</v>
      </c>
      <c r="F353" s="2" t="n">
        <f aca="false">IF(ROUND(E353*0.14/12,0)&gt;Darron!F353,ROUND(E353*0.14/12,0)-Darron!F353,0)</f>
        <v>2003</v>
      </c>
      <c r="G353" s="2" t="n">
        <v>0</v>
      </c>
      <c r="H353" s="2" t="n">
        <f aca="false">N352*$H$1/12</f>
        <v>6916.23143117595</v>
      </c>
      <c r="J353" s="2" t="n">
        <f aca="false">+J352+F353</f>
        <v>8037</v>
      </c>
      <c r="K353" s="2" t="n">
        <f aca="false">K352+F353</f>
        <v>178781</v>
      </c>
      <c r="L353" s="2" t="n">
        <f aca="false">+L352+G353</f>
        <v>0</v>
      </c>
      <c r="M353" s="2" t="n">
        <f aca="false">IF(I353=0,M352+H353,M352+I353)</f>
        <v>521761.374548771</v>
      </c>
      <c r="N353" s="2" t="n">
        <f aca="false">IF(I353=0,N352+F353+G353+H353,N352+F353+G353+I353)</f>
        <v>700542.374548771</v>
      </c>
    </row>
    <row r="354" customFormat="false" ht="12.75" hidden="false" customHeight="false" outlineLevel="0" collapsed="false">
      <c r="A354" s="1" t="n">
        <f aca="false">+Darron!A354</f>
        <v>46326</v>
      </c>
      <c r="B354" s="0" t="n">
        <f aca="false">+Darron!B354</f>
        <v>59</v>
      </c>
      <c r="C354" s="0" t="n">
        <f aca="false">+Darron!C354</f>
        <v>34</v>
      </c>
      <c r="D354" s="0" t="n">
        <f aca="false">+Darron!D354</f>
        <v>31</v>
      </c>
      <c r="E354" s="2" t="n">
        <f aca="false">+Darron!E354</f>
        <v>171689.790231646</v>
      </c>
      <c r="F354" s="2" t="n">
        <f aca="false">IF(ROUND(E354*0.14/12,0)&gt;Darron!F354,ROUND(E354*0.14/12,0)-Darron!F354,0)</f>
        <v>2003</v>
      </c>
      <c r="G354" s="2" t="n">
        <v>0</v>
      </c>
      <c r="H354" s="2" t="n">
        <f aca="false">N353*$H$1/12</f>
        <v>7005.42374548771</v>
      </c>
      <c r="J354" s="2" t="n">
        <f aca="false">+J353+F354</f>
        <v>10040</v>
      </c>
      <c r="K354" s="2" t="n">
        <f aca="false">K353+F354</f>
        <v>180784</v>
      </c>
      <c r="L354" s="2" t="n">
        <f aca="false">+L353+G354</f>
        <v>0</v>
      </c>
      <c r="M354" s="2" t="n">
        <f aca="false">IF(I354=0,M353+H354,M353+I354)</f>
        <v>528766.798294259</v>
      </c>
      <c r="N354" s="2" t="n">
        <f aca="false">IF(I354=0,N353+F354+G354+H354,N353+F354+G354+I354)</f>
        <v>709550.798294259</v>
      </c>
    </row>
    <row r="355" customFormat="false" ht="12.75" hidden="false" customHeight="false" outlineLevel="0" collapsed="false">
      <c r="A355" s="1" t="n">
        <f aca="false">+Darron!A355</f>
        <v>46356</v>
      </c>
      <c r="B355" s="0" t="n">
        <f aca="false">+Darron!B355</f>
        <v>59</v>
      </c>
      <c r="C355" s="0" t="n">
        <f aca="false">+Darron!C355</f>
        <v>34</v>
      </c>
      <c r="D355" s="0" t="n">
        <f aca="false">+Darron!D355</f>
        <v>31</v>
      </c>
      <c r="E355" s="2" t="n">
        <f aca="false">+Darron!E355</f>
        <v>171689.790231646</v>
      </c>
      <c r="F355" s="2" t="n">
        <f aca="false">IF(ROUND(E355*0.14/12,0)&gt;Darron!F355,ROUND(E355*0.14/12,0)-Darron!F355,0)</f>
        <v>2003</v>
      </c>
      <c r="G355" s="2" t="n">
        <v>0</v>
      </c>
      <c r="H355" s="2" t="n">
        <f aca="false">N354*$H$1/12</f>
        <v>7095.50798294259</v>
      </c>
      <c r="J355" s="2" t="n">
        <f aca="false">+J354+F355</f>
        <v>12043</v>
      </c>
      <c r="K355" s="2" t="n">
        <f aca="false">K354+F355</f>
        <v>182787</v>
      </c>
      <c r="L355" s="2" t="n">
        <f aca="false">+L354+G355</f>
        <v>0</v>
      </c>
      <c r="M355" s="2" t="n">
        <f aca="false">IF(I355=0,M354+H355,M354+I355)</f>
        <v>535862.306277202</v>
      </c>
      <c r="N355" s="2" t="n">
        <f aca="false">IF(I355=0,N354+F355+G355+H355,N354+F355+G355+I355)</f>
        <v>718649.306277201</v>
      </c>
    </row>
    <row r="356" customFormat="false" ht="12.75" hidden="false" customHeight="false" outlineLevel="0" collapsed="false">
      <c r="A356" s="1" t="n">
        <f aca="false">+Darron!A356</f>
        <v>46387</v>
      </c>
      <c r="B356" s="0" t="n">
        <f aca="false">+Darron!B356</f>
        <v>59</v>
      </c>
      <c r="C356" s="0" t="n">
        <f aca="false">+Darron!C356</f>
        <v>34</v>
      </c>
      <c r="D356" s="0" t="n">
        <f aca="false">+Darron!D356</f>
        <v>31</v>
      </c>
      <c r="E356" s="2" t="n">
        <f aca="false">+Darron!E356</f>
        <v>171689.790231646</v>
      </c>
      <c r="F356" s="2" t="n">
        <f aca="false">IF(ROUND(E356*0.14/12,0)&gt;Darron!F356,ROUND(E356*0.14/12,0)-Darron!F356,0)</f>
        <v>2003</v>
      </c>
      <c r="G356" s="2" t="n">
        <v>0</v>
      </c>
      <c r="H356" s="2" t="n">
        <f aca="false">N355*$H$1/12</f>
        <v>7186.49306277201</v>
      </c>
      <c r="J356" s="2" t="n">
        <f aca="false">+J355+F356</f>
        <v>14046</v>
      </c>
      <c r="K356" s="2" t="n">
        <f aca="false">K355+F356</f>
        <v>184790</v>
      </c>
      <c r="L356" s="2" t="n">
        <f aca="false">+L355+G356</f>
        <v>0</v>
      </c>
      <c r="M356" s="2" t="n">
        <f aca="false">IF(I356=0,M355+H356,M355+I356)</f>
        <v>543048.799339974</v>
      </c>
      <c r="N356" s="2" t="n">
        <f aca="false">IF(I356=0,N355+F356+G356+H356,N355+F356+G356+I356)</f>
        <v>727838.799339973</v>
      </c>
    </row>
    <row r="357" customFormat="false" ht="12.75" hidden="false" customHeight="false" outlineLevel="0" collapsed="false">
      <c r="A357" s="1" t="n">
        <f aca="false">+Darron!A357</f>
        <v>46418</v>
      </c>
      <c r="B357" s="0" t="n">
        <f aca="false">+Darron!B357</f>
        <v>59</v>
      </c>
      <c r="C357" s="0" t="n">
        <f aca="false">+Darron!C357</f>
        <v>34</v>
      </c>
      <c r="D357" s="0" t="n">
        <f aca="false">+Darron!D357</f>
        <v>31</v>
      </c>
      <c r="E357" s="2" t="n">
        <f aca="false">+Darron!E357</f>
        <v>171689.790231646</v>
      </c>
      <c r="F357" s="2" t="n">
        <f aca="false">IF(ROUND(E357*0.14/12,0)&gt;Darron!F357,ROUND(E357*0.14/12,0)-Darron!F357,0)</f>
        <v>0</v>
      </c>
      <c r="G357" s="2" t="n">
        <v>0</v>
      </c>
      <c r="H357" s="2" t="n">
        <f aca="false">N356*$H$1/12</f>
        <v>7278.38799339973</v>
      </c>
      <c r="J357" s="2" t="n">
        <f aca="false">+F357</f>
        <v>0</v>
      </c>
      <c r="K357" s="2" t="n">
        <f aca="false">K356+F357</f>
        <v>184790</v>
      </c>
      <c r="L357" s="2" t="n">
        <f aca="false">+L356+G357</f>
        <v>0</v>
      </c>
      <c r="M357" s="2" t="n">
        <f aca="false">IF(I357=0,M356+H357,M356+I357)</f>
        <v>550327.187333373</v>
      </c>
      <c r="N357" s="2" t="n">
        <f aca="false">IF(I357=0,N356+F357+G357+H357,N356+F357+G357+I357)</f>
        <v>735117.187333373</v>
      </c>
    </row>
    <row r="358" customFormat="false" ht="12.75" hidden="false" customHeight="false" outlineLevel="0" collapsed="false">
      <c r="A358" s="1" t="n">
        <f aca="false">+Darron!A358</f>
        <v>46446</v>
      </c>
      <c r="B358" s="0" t="n">
        <f aca="false">+Darron!B358</f>
        <v>59</v>
      </c>
      <c r="C358" s="0" t="n">
        <f aca="false">+Darron!C358</f>
        <v>34</v>
      </c>
      <c r="D358" s="0" t="n">
        <f aca="false">+Darron!D358</f>
        <v>32</v>
      </c>
      <c r="E358" s="2" t="n">
        <f aca="false">+Darron!E358</f>
        <v>176840.483938595</v>
      </c>
      <c r="F358" s="2" t="n">
        <f aca="false">IF(ROUND(E358*0.14/12,0)&gt;Darron!F358,ROUND(E358*0.14/12,0)-Darron!F358,0)</f>
        <v>0</v>
      </c>
      <c r="G358" s="2" t="n">
        <v>0</v>
      </c>
      <c r="H358" s="2" t="n">
        <f aca="false">N357*$H$1/12</f>
        <v>7351.17187333373</v>
      </c>
      <c r="J358" s="2" t="n">
        <f aca="false">+J357+F358</f>
        <v>0</v>
      </c>
      <c r="K358" s="2" t="n">
        <f aca="false">K357+F358</f>
        <v>184790</v>
      </c>
      <c r="L358" s="2" t="n">
        <f aca="false">+L357+G358</f>
        <v>0</v>
      </c>
      <c r="M358" s="2" t="n">
        <f aca="false">IF(I358=0,M357+H358,M357+I358)</f>
        <v>557678.359206707</v>
      </c>
      <c r="N358" s="2" t="n">
        <f aca="false">IF(I358=0,N357+F358+G358+H358,N357+F358+G358+I358)</f>
        <v>742468.359206707</v>
      </c>
    </row>
    <row r="359" customFormat="false" ht="12.75" hidden="false" customHeight="false" outlineLevel="0" collapsed="false">
      <c r="A359" s="1" t="n">
        <f aca="false">+Darron!A359</f>
        <v>46477</v>
      </c>
      <c r="B359" s="0" t="n">
        <f aca="false">+Darron!B359</f>
        <v>59</v>
      </c>
      <c r="C359" s="0" t="n">
        <f aca="false">+Darron!C359</f>
        <v>34</v>
      </c>
      <c r="D359" s="0" t="n">
        <f aca="false">+Darron!D359</f>
        <v>32</v>
      </c>
      <c r="E359" s="2" t="n">
        <f aca="false">+Darron!E359</f>
        <v>176840.483938595</v>
      </c>
      <c r="F359" s="2" t="n">
        <f aca="false">IF(ROUND(E359*0.14/12,0)&gt;Darron!F359,ROUND(E359*0.14/12,0)-Darron!F359,0)</f>
        <v>0</v>
      </c>
      <c r="G359" s="2" t="n">
        <v>0</v>
      </c>
      <c r="H359" s="2" t="n">
        <f aca="false">N358*$H$1/12</f>
        <v>7424.68359206707</v>
      </c>
      <c r="J359" s="2" t="n">
        <f aca="false">+J358+F359</f>
        <v>0</v>
      </c>
      <c r="K359" s="2" t="n">
        <f aca="false">K358+F359</f>
        <v>184790</v>
      </c>
      <c r="L359" s="2" t="n">
        <f aca="false">+L358+G359</f>
        <v>0</v>
      </c>
      <c r="M359" s="2" t="n">
        <f aca="false">IF(I359=0,M358+H359,M358+I359)</f>
        <v>565103.042798774</v>
      </c>
      <c r="N359" s="2" t="n">
        <f aca="false">IF(I359=0,N358+F359+G359+H359,N358+F359+G359+I359)</f>
        <v>749893.042798774</v>
      </c>
    </row>
    <row r="360" customFormat="false" ht="12.75" hidden="false" customHeight="false" outlineLevel="0" collapsed="false">
      <c r="A360" s="1" t="n">
        <f aca="false">+Darron!A360</f>
        <v>46507</v>
      </c>
      <c r="B360" s="0" t="n">
        <f aca="false">+Darron!B360</f>
        <v>60</v>
      </c>
      <c r="C360" s="0" t="n">
        <f aca="false">+Darron!C360</f>
        <v>35</v>
      </c>
      <c r="D360" s="0" t="n">
        <f aca="false">+Darron!D360</f>
        <v>32</v>
      </c>
      <c r="E360" s="2" t="n">
        <f aca="false">+Darron!E360</f>
        <v>176840.483938595</v>
      </c>
      <c r="F360" s="2" t="n">
        <f aca="false">IF(ROUND(E360*0.14/12,0)&gt;Darron!F360,ROUND(E360*0.14/12,0)-Darron!F360,0)</f>
        <v>0</v>
      </c>
      <c r="G360" s="2" t="n">
        <v>0</v>
      </c>
      <c r="H360" s="2" t="n">
        <f aca="false">N359*$H$1/12</f>
        <v>7498.93042798774</v>
      </c>
      <c r="J360" s="2" t="n">
        <f aca="false">+J359+F360</f>
        <v>0</v>
      </c>
      <c r="K360" s="2" t="n">
        <f aca="false">K359+F360</f>
        <v>184790</v>
      </c>
      <c r="L360" s="2" t="n">
        <f aca="false">+L359+G360</f>
        <v>0</v>
      </c>
      <c r="M360" s="2" t="n">
        <f aca="false">IF(I360=0,M359+H360,M359+I360)</f>
        <v>572601.973226762</v>
      </c>
      <c r="N360" s="2" t="n">
        <f aca="false">IF(I360=0,N359+F360+G360+H360,N359+F360+G360+I360)</f>
        <v>757391.973226762</v>
      </c>
    </row>
    <row r="361" customFormat="false" ht="12.75" hidden="false" customHeight="false" outlineLevel="0" collapsed="false">
      <c r="A361" s="1" t="n">
        <f aca="false">+Darron!A361</f>
        <v>46538</v>
      </c>
      <c r="B361" s="0" t="n">
        <f aca="false">+Darron!B361</f>
        <v>60</v>
      </c>
      <c r="C361" s="0" t="n">
        <f aca="false">+Darron!C361</f>
        <v>35</v>
      </c>
      <c r="D361" s="0" t="n">
        <f aca="false">+Darron!D361</f>
        <v>32</v>
      </c>
      <c r="E361" s="2" t="n">
        <f aca="false">+Darron!E361</f>
        <v>176840.483938595</v>
      </c>
      <c r="F361" s="2" t="n">
        <f aca="false">IF(ROUND(E361*0.14/12,0)&gt;Darron!F361,ROUND(E361*0.14/12,0)-Darron!F361,0)</f>
        <v>342</v>
      </c>
      <c r="G361" s="2" t="n">
        <v>0</v>
      </c>
      <c r="H361" s="2" t="n">
        <f aca="false">N360*$H$1/12</f>
        <v>7573.91973226762</v>
      </c>
      <c r="J361" s="2" t="n">
        <f aca="false">+J360+F361</f>
        <v>342</v>
      </c>
      <c r="K361" s="2" t="n">
        <f aca="false">K360+F361</f>
        <v>185132</v>
      </c>
      <c r="L361" s="2" t="n">
        <f aca="false">+L360+G361</f>
        <v>0</v>
      </c>
      <c r="M361" s="2" t="n">
        <f aca="false">IF(I361=0,M360+H361,M360+I361)</f>
        <v>580175.89295903</v>
      </c>
      <c r="N361" s="2" t="n">
        <f aca="false">IF(I361=0,N360+F361+G361+H361,N360+F361+G361+I361)</f>
        <v>765307.892959029</v>
      </c>
    </row>
    <row r="362" customFormat="false" ht="12.75" hidden="false" customHeight="false" outlineLevel="0" collapsed="false">
      <c r="A362" s="1" t="n">
        <f aca="false">+Darron!A362</f>
        <v>46568</v>
      </c>
      <c r="B362" s="0" t="n">
        <f aca="false">+Darron!B362</f>
        <v>60</v>
      </c>
      <c r="C362" s="0" t="n">
        <f aca="false">+Darron!C362</f>
        <v>35</v>
      </c>
      <c r="D362" s="0" t="n">
        <f aca="false">+Darron!D362</f>
        <v>32</v>
      </c>
      <c r="E362" s="2" t="n">
        <f aca="false">+Darron!E362</f>
        <v>176840.483938595</v>
      </c>
      <c r="F362" s="2" t="n">
        <f aca="false">IF(ROUND(E362*0.14/12,0)&gt;Darron!F362,ROUND(E362*0.14/12,0)-Darron!F362,0)</f>
        <v>2063</v>
      </c>
      <c r="G362" s="2" t="n">
        <v>0</v>
      </c>
      <c r="H362" s="2" t="n">
        <f aca="false">N361*$H$1/12</f>
        <v>7653.07892959029</v>
      </c>
      <c r="J362" s="2" t="n">
        <f aca="false">+J361+F362</f>
        <v>2405</v>
      </c>
      <c r="K362" s="2" t="n">
        <f aca="false">K361+F362</f>
        <v>187195</v>
      </c>
      <c r="L362" s="2" t="n">
        <f aca="false">+L361+G362</f>
        <v>0</v>
      </c>
      <c r="M362" s="2" t="n">
        <f aca="false">IF(I362=0,M361+H362,M361+I362)</f>
        <v>587828.97188862</v>
      </c>
      <c r="N362" s="2" t="n">
        <f aca="false">IF(I362=0,N361+F362+G362+H362,N361+F362+G362+I362)</f>
        <v>775023.97188862</v>
      </c>
    </row>
    <row r="363" customFormat="false" ht="12.75" hidden="false" customHeight="false" outlineLevel="0" collapsed="false">
      <c r="A363" s="1" t="n">
        <f aca="false">+Darron!A363</f>
        <v>46599</v>
      </c>
      <c r="B363" s="0" t="n">
        <f aca="false">+Darron!B363</f>
        <v>60</v>
      </c>
      <c r="C363" s="0" t="n">
        <f aca="false">+Darron!C363</f>
        <v>35</v>
      </c>
      <c r="D363" s="0" t="n">
        <f aca="false">+Darron!D363</f>
        <v>32</v>
      </c>
      <c r="E363" s="2" t="n">
        <f aca="false">+Darron!E363</f>
        <v>176840.483938595</v>
      </c>
      <c r="F363" s="2" t="n">
        <f aca="false">IF(ROUND(E363*0.14/12,0)&gt;Darron!F363,ROUND(E363*0.14/12,0)-Darron!F363,0)</f>
        <v>2063</v>
      </c>
      <c r="G363" s="2" t="n">
        <v>0</v>
      </c>
      <c r="H363" s="2" t="n">
        <f aca="false">N362*$H$1/12</f>
        <v>7750.2397188862</v>
      </c>
      <c r="J363" s="2" t="n">
        <f aca="false">+J362+F363</f>
        <v>4468</v>
      </c>
      <c r="K363" s="2" t="n">
        <f aca="false">K362+F363</f>
        <v>189258</v>
      </c>
      <c r="L363" s="2" t="n">
        <f aca="false">+L362+G363</f>
        <v>0</v>
      </c>
      <c r="M363" s="2" t="n">
        <f aca="false">IF(I363=0,M362+H363,M362+I363)</f>
        <v>595579.211607506</v>
      </c>
      <c r="N363" s="2" t="n">
        <f aca="false">IF(I363=0,N362+F363+G363+H363,N362+F363+G363+I363)</f>
        <v>784837.211607506</v>
      </c>
    </row>
    <row r="364" customFormat="false" ht="12.75" hidden="false" customHeight="false" outlineLevel="0" collapsed="false">
      <c r="A364" s="1" t="n">
        <f aca="false">+Darron!A364</f>
        <v>46630</v>
      </c>
      <c r="B364" s="0" t="n">
        <f aca="false">+Darron!B364</f>
        <v>60</v>
      </c>
      <c r="C364" s="0" t="n">
        <f aca="false">+Darron!C364</f>
        <v>35</v>
      </c>
      <c r="D364" s="0" t="n">
        <f aca="false">+Darron!D364</f>
        <v>32</v>
      </c>
      <c r="E364" s="2" t="n">
        <f aca="false">+Darron!E364</f>
        <v>176840.483938595</v>
      </c>
      <c r="F364" s="2" t="n">
        <f aca="false">IF(ROUND(E364*0.14/12,0)&gt;Darron!F364,ROUND(E364*0.14/12,0)-Darron!F364,0)</f>
        <v>2063</v>
      </c>
      <c r="G364" s="2" t="n">
        <v>0</v>
      </c>
      <c r="H364" s="2" t="n">
        <f aca="false">N363*$H$1/12</f>
        <v>7848.37211607506</v>
      </c>
      <c r="J364" s="2" t="n">
        <f aca="false">+J363+F364</f>
        <v>6531</v>
      </c>
      <c r="K364" s="2" t="n">
        <f aca="false">K363+F364</f>
        <v>191321</v>
      </c>
      <c r="L364" s="2" t="n">
        <f aca="false">+L363+G364</f>
        <v>0</v>
      </c>
      <c r="M364" s="2" t="n">
        <f aca="false">IF(I364=0,M363+H364,M363+I364)</f>
        <v>603427.583723581</v>
      </c>
      <c r="N364" s="2" t="n">
        <f aca="false">IF(I364=0,N363+F364+G364+H364,N363+F364+G364+I364)</f>
        <v>794748.583723581</v>
      </c>
    </row>
    <row r="365" customFormat="false" ht="12.75" hidden="false" customHeight="false" outlineLevel="0" collapsed="false">
      <c r="A365" s="1" t="n">
        <f aca="false">+Darron!A365</f>
        <v>46660</v>
      </c>
      <c r="B365" s="0" t="n">
        <f aca="false">+Darron!B365</f>
        <v>60</v>
      </c>
      <c r="C365" s="0" t="n">
        <f aca="false">+Darron!C365</f>
        <v>35</v>
      </c>
      <c r="D365" s="0" t="n">
        <f aca="false">+Darron!D365</f>
        <v>32</v>
      </c>
      <c r="E365" s="2" t="n">
        <f aca="false">+Darron!E365</f>
        <v>176840.483938595</v>
      </c>
      <c r="F365" s="2" t="n">
        <f aca="false">IF(ROUND(E365*0.14/12,0)&gt;Darron!F365,ROUND(E365*0.14/12,0)-Darron!F365,0)</f>
        <v>2063</v>
      </c>
      <c r="G365" s="2" t="n">
        <v>0</v>
      </c>
      <c r="H365" s="2" t="n">
        <f aca="false">N364*$H$1/12</f>
        <v>7947.48583723581</v>
      </c>
      <c r="J365" s="2" t="n">
        <f aca="false">+J364+F365</f>
        <v>8594</v>
      </c>
      <c r="K365" s="2" t="n">
        <f aca="false">K364+F365</f>
        <v>193384</v>
      </c>
      <c r="L365" s="2" t="n">
        <f aca="false">+L364+G365</f>
        <v>0</v>
      </c>
      <c r="M365" s="2" t="n">
        <f aca="false">IF(I365=0,M364+H365,M364+I365)</f>
        <v>611375.069560817</v>
      </c>
      <c r="N365" s="2" t="n">
        <f aca="false">IF(I365=0,N364+F365+G365+H365,N364+F365+G365+I365)</f>
        <v>804759.069560817</v>
      </c>
    </row>
    <row r="366" customFormat="false" ht="12.75" hidden="false" customHeight="false" outlineLevel="0" collapsed="false">
      <c r="A366" s="1" t="n">
        <f aca="false">+Darron!A366</f>
        <v>46691</v>
      </c>
      <c r="B366" s="0" t="n">
        <f aca="false">+Darron!B366</f>
        <v>60</v>
      </c>
      <c r="C366" s="0" t="n">
        <f aca="false">+Darron!C366</f>
        <v>35</v>
      </c>
      <c r="D366" s="0" t="n">
        <f aca="false">+Darron!D366</f>
        <v>32</v>
      </c>
      <c r="E366" s="2" t="n">
        <f aca="false">+Darron!E366</f>
        <v>176840.483938595</v>
      </c>
      <c r="F366" s="2" t="n">
        <f aca="false">IF(ROUND(E366*0.14/12,0)&gt;Darron!F366,ROUND(E366*0.14/12,0)-Darron!F366,0)</f>
        <v>2063</v>
      </c>
      <c r="G366" s="2" t="n">
        <v>0</v>
      </c>
      <c r="H366" s="2" t="n">
        <f aca="false">N365*$H$1/12</f>
        <v>8047.59069560817</v>
      </c>
      <c r="J366" s="2" t="n">
        <f aca="false">+J365+F366</f>
        <v>10657</v>
      </c>
      <c r="K366" s="2" t="n">
        <f aca="false">K365+F366</f>
        <v>195447</v>
      </c>
      <c r="L366" s="2" t="n">
        <f aca="false">+L365+G366</f>
        <v>0</v>
      </c>
      <c r="M366" s="2" t="n">
        <f aca="false">IF(I366=0,M365+H366,M365+I366)</f>
        <v>619422.660256425</v>
      </c>
      <c r="N366" s="2" t="n">
        <f aca="false">IF(I366=0,N365+F366+G366+H366,N365+F366+G366+I366)</f>
        <v>814869.660256425</v>
      </c>
    </row>
    <row r="367" customFormat="false" ht="12.75" hidden="false" customHeight="false" outlineLevel="0" collapsed="false">
      <c r="A367" s="1" t="n">
        <f aca="false">+Darron!A367</f>
        <v>46721</v>
      </c>
      <c r="B367" s="0" t="n">
        <f aca="false">+Darron!B367</f>
        <v>60</v>
      </c>
      <c r="C367" s="0" t="n">
        <f aca="false">+Darron!C367</f>
        <v>35</v>
      </c>
      <c r="D367" s="0" t="n">
        <f aca="false">+Darron!D367</f>
        <v>32</v>
      </c>
      <c r="E367" s="2" t="n">
        <f aca="false">+Darron!E367</f>
        <v>176840.483938595</v>
      </c>
      <c r="F367" s="2" t="n">
        <f aca="false">IF(ROUND(E367*0.14/12,0)&gt;Darron!F367,ROUND(E367*0.14/12,0)-Darron!F367,0)</f>
        <v>2063</v>
      </c>
      <c r="G367" s="2" t="n">
        <v>0</v>
      </c>
      <c r="H367" s="2" t="n">
        <f aca="false">N366*$H$1/12</f>
        <v>8148.69660256425</v>
      </c>
      <c r="J367" s="2" t="n">
        <f aca="false">+J366+F367</f>
        <v>12720</v>
      </c>
      <c r="K367" s="2" t="n">
        <f aca="false">K366+F367</f>
        <v>197510</v>
      </c>
      <c r="L367" s="2" t="n">
        <f aca="false">+L366+G367</f>
        <v>0</v>
      </c>
      <c r="M367" s="2" t="n">
        <f aca="false">IF(I367=0,M366+H367,M366+I367)</f>
        <v>627571.356858989</v>
      </c>
      <c r="N367" s="2" t="n">
        <f aca="false">IF(I367=0,N366+F367+G367+H367,N366+F367+G367+I367)</f>
        <v>825081.356858989</v>
      </c>
    </row>
    <row r="368" customFormat="false" ht="12.75" hidden="false" customHeight="false" outlineLevel="0" collapsed="false">
      <c r="A368" s="1" t="n">
        <f aca="false">+Darron!A368</f>
        <v>46752</v>
      </c>
      <c r="B368" s="0" t="n">
        <f aca="false">+Darron!B368</f>
        <v>60</v>
      </c>
      <c r="C368" s="0" t="n">
        <f aca="false">+Darron!C368</f>
        <v>35</v>
      </c>
      <c r="D368" s="0" t="n">
        <f aca="false">+Darron!D368</f>
        <v>32</v>
      </c>
      <c r="E368" s="2" t="n">
        <f aca="false">+Darron!E368</f>
        <v>176840.483938595</v>
      </c>
      <c r="F368" s="2" t="n">
        <f aca="false">IF(ROUND(E368*0.14/12,0)&gt;Darron!F368,ROUND(E368*0.14/12,0)-Darron!F368,0)</f>
        <v>2063</v>
      </c>
      <c r="G368" s="2" t="n">
        <v>0</v>
      </c>
      <c r="H368" s="2" t="n">
        <f aca="false">N367*$H$1/12</f>
        <v>8250.81356858989</v>
      </c>
      <c r="J368" s="2" t="n">
        <f aca="false">+J367+F368</f>
        <v>14783</v>
      </c>
      <c r="K368" s="2" t="n">
        <f aca="false">K367+F368</f>
        <v>199573</v>
      </c>
      <c r="L368" s="2" t="n">
        <f aca="false">+L367+G368</f>
        <v>0</v>
      </c>
      <c r="M368" s="2" t="n">
        <f aca="false">IF(I368=0,M367+H368,M367+I368)</f>
        <v>635822.170427579</v>
      </c>
      <c r="N368" s="2" t="n">
        <f aca="false">IF(I368=0,N367+F368+G368+H368,N367+F368+G368+I368)</f>
        <v>835395.170427579</v>
      </c>
    </row>
    <row r="369" customFormat="false" ht="12.75" hidden="false" customHeight="false" outlineLevel="0" collapsed="false">
      <c r="A369" s="1" t="n">
        <f aca="false">+Darron!A369</f>
        <v>46783</v>
      </c>
      <c r="B369" s="0" t="n">
        <f aca="false">+Darron!B369</f>
        <v>60</v>
      </c>
      <c r="C369" s="0" t="n">
        <f aca="false">+Darron!C369</f>
        <v>35</v>
      </c>
      <c r="D369" s="0" t="n">
        <f aca="false">+Darron!D369</f>
        <v>32</v>
      </c>
      <c r="E369" s="2" t="n">
        <f aca="false">+Darron!E369</f>
        <v>176840.483938595</v>
      </c>
      <c r="F369" s="2" t="n">
        <f aca="false">IF(ROUND(E369*0.14/12,0)&gt;Darron!F369,ROUND(E369*0.14/12,0)-Darron!F369,0)</f>
        <v>0</v>
      </c>
      <c r="G369" s="2" t="n">
        <v>0</v>
      </c>
      <c r="H369" s="2" t="n">
        <f aca="false">N368*$H$1/12</f>
        <v>8353.95170427579</v>
      </c>
      <c r="J369" s="2" t="n">
        <f aca="false">+F369</f>
        <v>0</v>
      </c>
      <c r="K369" s="2" t="n">
        <f aca="false">K368+F369</f>
        <v>199573</v>
      </c>
      <c r="L369" s="2" t="n">
        <f aca="false">+L368+G369</f>
        <v>0</v>
      </c>
      <c r="M369" s="2" t="n">
        <f aca="false">IF(I369=0,M368+H369,M368+I369)</f>
        <v>644176.122131855</v>
      </c>
      <c r="N369" s="2" t="n">
        <f aca="false">IF(I369=0,N368+F369+G369+H369,N368+F369+G369+I369)</f>
        <v>843749.122131855</v>
      </c>
    </row>
    <row r="370" customFormat="false" ht="12.75" hidden="false" customHeight="false" outlineLevel="0" collapsed="false">
      <c r="A370" s="1" t="n">
        <f aca="false">+Darron!A370</f>
        <v>46812</v>
      </c>
      <c r="B370" s="0" t="n">
        <f aca="false">+Darron!B370</f>
        <v>60</v>
      </c>
      <c r="C370" s="0" t="n">
        <f aca="false">+Darron!C370</f>
        <v>35</v>
      </c>
      <c r="D370" s="0" t="n">
        <f aca="false">+Darron!D370</f>
        <v>33</v>
      </c>
      <c r="E370" s="2" t="n">
        <f aca="false">+Darron!E370</f>
        <v>182145.698456753</v>
      </c>
      <c r="F370" s="2" t="n">
        <f aca="false">IF(ROUND(E370*0.14/12,0)&gt;Darron!F370,ROUND(E370*0.14/12,0)-Darron!F370,0)</f>
        <v>0</v>
      </c>
      <c r="G370" s="2" t="n">
        <v>0</v>
      </c>
      <c r="H370" s="2" t="n">
        <f aca="false">N369*$H$1/12</f>
        <v>8437.49122131855</v>
      </c>
      <c r="J370" s="2" t="n">
        <f aca="false">+J369+F370</f>
        <v>0</v>
      </c>
      <c r="K370" s="2" t="n">
        <f aca="false">K369+F370</f>
        <v>199573</v>
      </c>
      <c r="L370" s="2" t="n">
        <f aca="false">+L369+G370</f>
        <v>0</v>
      </c>
      <c r="M370" s="2" t="n">
        <f aca="false">IF(I370=0,M369+H370,M369+I370)</f>
        <v>652613.613353174</v>
      </c>
      <c r="N370" s="2" t="n">
        <f aca="false">IF(I370=0,N369+F370+G370+H370,N369+F370+G370+I370)</f>
        <v>852186.613353173</v>
      </c>
    </row>
    <row r="371" customFormat="false" ht="12.75" hidden="false" customHeight="false" outlineLevel="0" collapsed="false">
      <c r="A371" s="1" t="n">
        <f aca="false">+Darron!A371</f>
        <v>46843</v>
      </c>
      <c r="B371" s="0" t="n">
        <f aca="false">+Darron!B371</f>
        <v>60</v>
      </c>
      <c r="C371" s="0" t="n">
        <f aca="false">+Darron!C371</f>
        <v>35</v>
      </c>
      <c r="D371" s="0" t="n">
        <f aca="false">+Darron!D371</f>
        <v>33</v>
      </c>
      <c r="E371" s="2" t="n">
        <f aca="false">+Darron!E371</f>
        <v>182145.698456753</v>
      </c>
      <c r="F371" s="2" t="n">
        <f aca="false">IF(ROUND(E371*0.14/12,0)&gt;Darron!F371,ROUND(E371*0.14/12,0)-Darron!F371,0)</f>
        <v>0</v>
      </c>
      <c r="G371" s="2" t="n">
        <v>0</v>
      </c>
      <c r="H371" s="2" t="n">
        <f aca="false">N370*$H$1/12</f>
        <v>8521.86613353173</v>
      </c>
      <c r="J371" s="2" t="n">
        <f aca="false">+J370+F371</f>
        <v>0</v>
      </c>
      <c r="K371" s="2" t="n">
        <f aca="false">K370+F371</f>
        <v>199573</v>
      </c>
      <c r="L371" s="2" t="n">
        <f aca="false">+L370+G371</f>
        <v>0</v>
      </c>
      <c r="M371" s="2" t="n">
        <f aca="false">IF(I371=0,M370+H371,M370+I371)</f>
        <v>661135.479486705</v>
      </c>
      <c r="N371" s="2" t="n">
        <f aca="false">IF(I371=0,N370+F371+G371+H371,N370+F371+G371+I371)</f>
        <v>860708.479486705</v>
      </c>
    </row>
  </sheetData>
  <printOptions headings="false" gridLines="true" gridLinesSet="true" horizontalCentered="true" verticalCentered="false"/>
  <pageMargins left="0.25" right="0.25" top="0.984027777777778" bottom="0.984027777777778" header="0.5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&amp;CDarron's 401(k)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28" activePane="bottomLeft" state="frozen"/>
      <selection pane="topLeft" activeCell="A1" activeCellId="0" sqref="A1"/>
      <selection pane="bottom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3" min="2" style="0" width="6.56"/>
    <col collapsed="false" customWidth="true" hidden="false" outlineLevel="0" max="4" min="4" style="0" width="6.85"/>
    <col collapsed="false" customWidth="true" hidden="false" outlineLevel="0" max="5" min="5" style="2" width="9.41"/>
    <col collapsed="false" customWidth="true" hidden="false" outlineLevel="0" max="7" min="6" style="2" width="9.14"/>
    <col collapsed="false" customWidth="true" hidden="false" outlineLevel="0" max="12" min="8" style="2" width="11.56"/>
    <col collapsed="false" customWidth="true" hidden="false" outlineLevel="0" max="14" min="13" style="2" width="13.99"/>
    <col collapsed="false" customWidth="true" hidden="false" outlineLevel="0" max="15" min="15" style="0" width="2.84"/>
  </cols>
  <sheetData>
    <row r="1" customFormat="false" ht="12.75" hidden="false" customHeight="false" outlineLevel="0" collapsed="false">
      <c r="A1" s="3"/>
      <c r="B1" s="4"/>
      <c r="C1" s="4"/>
      <c r="D1" s="4"/>
      <c r="E1" s="5"/>
      <c r="F1" s="5"/>
      <c r="G1" s="5"/>
      <c r="H1" s="6" t="n">
        <v>0.12</v>
      </c>
      <c r="I1" s="5"/>
      <c r="J1" s="5"/>
      <c r="K1" s="5"/>
      <c r="L1" s="5"/>
      <c r="M1" s="5"/>
      <c r="N1" s="5"/>
      <c r="O1" s="4"/>
      <c r="P1" s="7" t="s">
        <v>0</v>
      </c>
    </row>
    <row r="2" customFormat="false" ht="12.75" hidden="false" customHeight="false" outlineLevel="0" collapsed="false">
      <c r="A2" s="3"/>
      <c r="B2" s="8" t="n">
        <v>24563</v>
      </c>
      <c r="C2" s="8" t="n">
        <v>33695</v>
      </c>
      <c r="D2" s="8" t="n">
        <v>34731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2</v>
      </c>
      <c r="J2" s="5" t="s">
        <v>3</v>
      </c>
      <c r="K2" s="5" t="s">
        <v>4</v>
      </c>
      <c r="L2" s="5" t="s">
        <v>4</v>
      </c>
      <c r="M2" s="5" t="s">
        <v>4</v>
      </c>
      <c r="N2" s="5"/>
      <c r="O2" s="4"/>
      <c r="P2" s="7" t="s">
        <v>5</v>
      </c>
      <c r="Q2" s="4" t="s">
        <v>6</v>
      </c>
    </row>
    <row r="3" customFormat="false" ht="12.75" hidden="false" customHeight="false" outlineLevel="0" collapsed="false">
      <c r="A3" s="3"/>
      <c r="B3" s="9" t="s">
        <v>7</v>
      </c>
      <c r="C3" s="9" t="s">
        <v>8</v>
      </c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13</v>
      </c>
      <c r="J3" s="10" t="s">
        <v>14</v>
      </c>
      <c r="K3" s="10" t="s">
        <v>14</v>
      </c>
      <c r="L3" s="10" t="s">
        <v>12</v>
      </c>
      <c r="M3" s="10" t="s">
        <v>13</v>
      </c>
      <c r="N3" s="10" t="s">
        <v>15</v>
      </c>
      <c r="O3" s="4"/>
      <c r="P3" s="11" t="s">
        <v>16</v>
      </c>
      <c r="Q3" s="9" t="s">
        <v>16</v>
      </c>
    </row>
    <row r="4" customFormat="false" ht="12.75" hidden="false" customHeight="false" outlineLevel="0" collapsed="false">
      <c r="N4" s="2" t="n">
        <v>0</v>
      </c>
    </row>
    <row r="5" customFormat="false" ht="12.75" hidden="false" customHeight="false" outlineLevel="0" collapsed="false">
      <c r="A5" s="1" t="n">
        <f aca="false">+Darron!A5</f>
        <v>35703</v>
      </c>
      <c r="B5" s="0" t="n">
        <f aca="false">+Darron!B5</f>
        <v>30</v>
      </c>
      <c r="C5" s="0" t="n">
        <f aca="false">+Darron!C5</f>
        <v>5</v>
      </c>
      <c r="D5" s="0" t="n">
        <f aca="false">+Darron!D5</f>
        <v>2</v>
      </c>
      <c r="E5" s="2" t="n">
        <f aca="false">+Darron!E5</f>
        <v>46500</v>
      </c>
      <c r="F5" s="2" t="n">
        <f aca="false">+Darron!F5+'Darron (2)'!F5</f>
        <v>543</v>
      </c>
      <c r="G5" s="2" t="n">
        <f aca="false">+Darron!G5+'Darron (2)'!G5</f>
        <v>0</v>
      </c>
      <c r="H5" s="2" t="n">
        <f aca="false">+Darron!H5+'Darron (2)'!H5</f>
        <v>0</v>
      </c>
      <c r="I5" s="2" t="n">
        <f aca="false">+Darron!I5+'Darron (2)'!I5</f>
        <v>0</v>
      </c>
      <c r="J5" s="2" t="n">
        <f aca="false">+Darron!J5+'Darron (2)'!J5</f>
        <v>543</v>
      </c>
      <c r="K5" s="2" t="n">
        <f aca="false">+Darron!K5+'Darron (2)'!K5</f>
        <v>543</v>
      </c>
      <c r="L5" s="2" t="n">
        <f aca="false">+Darron!L5+'Darron (2)'!L5</f>
        <v>0</v>
      </c>
      <c r="M5" s="2" t="n">
        <f aca="false">+Darron!M5+'Darron (2)'!M5</f>
        <v>0</v>
      </c>
      <c r="N5" s="2" t="n">
        <f aca="false">+Darron!N5+'Darron (2)'!N5</f>
        <v>543</v>
      </c>
    </row>
    <row r="6" customFormat="false" ht="12.75" hidden="false" customHeight="false" outlineLevel="0" collapsed="false">
      <c r="A6" s="1" t="n">
        <f aca="false">+Darron!A6</f>
        <v>35734</v>
      </c>
      <c r="B6" s="0" t="n">
        <f aca="false">+Darron!B6</f>
        <v>30</v>
      </c>
      <c r="C6" s="0" t="n">
        <f aca="false">+Darron!C6</f>
        <v>5</v>
      </c>
      <c r="D6" s="0" t="n">
        <f aca="false">+Darron!D6</f>
        <v>2</v>
      </c>
      <c r="E6" s="2" t="n">
        <f aca="false">+Darron!E6</f>
        <v>46500</v>
      </c>
      <c r="F6" s="2" t="n">
        <f aca="false">+Darron!F6+'Darron (2)'!F6</f>
        <v>543</v>
      </c>
      <c r="G6" s="2" t="n">
        <f aca="false">+Darron!G6+'Darron (2)'!G6</f>
        <v>0</v>
      </c>
      <c r="H6" s="2" t="n">
        <f aca="false">+Darron!H6+'Darron (2)'!H6</f>
        <v>5.43</v>
      </c>
      <c r="I6" s="2" t="n">
        <f aca="false">+Darron!I6+'Darron (2)'!I6</f>
        <v>-30.03</v>
      </c>
      <c r="J6" s="2" t="n">
        <f aca="false">+Darron!J6+'Darron (2)'!J6</f>
        <v>1086</v>
      </c>
      <c r="K6" s="2" t="n">
        <f aca="false">+Darron!K6+'Darron (2)'!K6</f>
        <v>1086</v>
      </c>
      <c r="L6" s="2" t="n">
        <f aca="false">+Darron!L6+'Darron (2)'!L6</f>
        <v>0</v>
      </c>
      <c r="M6" s="2" t="n">
        <f aca="false">+Darron!M6+'Darron (2)'!M6</f>
        <v>-30.03</v>
      </c>
      <c r="N6" s="2" t="n">
        <f aca="false">+Darron!N6+'Darron (2)'!N6</f>
        <v>1055.97</v>
      </c>
      <c r="P6" s="12" t="n">
        <f aca="false">I6/(N5*(A6-A5)/365)</f>
        <v>-0.651158438780966</v>
      </c>
      <c r="Q6" s="12" t="n">
        <f aca="false">M6/($N$5*(A6-$A$5)/365)</f>
        <v>-0.651158438780966</v>
      </c>
    </row>
    <row r="7" customFormat="false" ht="12.75" hidden="false" customHeight="false" outlineLevel="0" collapsed="false">
      <c r="A7" s="1" t="n">
        <f aca="false">+Darron!A7</f>
        <v>35764</v>
      </c>
      <c r="B7" s="0" t="n">
        <f aca="false">+Darron!B7</f>
        <v>30</v>
      </c>
      <c r="C7" s="0" t="n">
        <f aca="false">+Darron!C7</f>
        <v>5</v>
      </c>
      <c r="D7" s="0" t="n">
        <f aca="false">+Darron!D7</f>
        <v>2</v>
      </c>
      <c r="E7" s="2" t="n">
        <f aca="false">+Darron!E7</f>
        <v>46500</v>
      </c>
      <c r="F7" s="2" t="n">
        <f aca="false">+Darron!F7+'Darron (2)'!F7</f>
        <v>543</v>
      </c>
      <c r="G7" s="2" t="n">
        <f aca="false">+Darron!G7+'Darron (2)'!G7</f>
        <v>0</v>
      </c>
      <c r="H7" s="2" t="n">
        <f aca="false">+Darron!H7+'Darron (2)'!H7</f>
        <v>10.5597</v>
      </c>
      <c r="I7" s="2" t="n">
        <f aca="false">+Darron!I7+'Darron (2)'!I7</f>
        <v>60.18</v>
      </c>
      <c r="J7" s="2" t="n">
        <f aca="false">+Darron!J7+'Darron (2)'!J7</f>
        <v>1629</v>
      </c>
      <c r="K7" s="2" t="n">
        <f aca="false">+Darron!K7+'Darron (2)'!K7</f>
        <v>1629</v>
      </c>
      <c r="L7" s="2" t="n">
        <f aca="false">+Darron!L7+'Darron (2)'!L7</f>
        <v>0</v>
      </c>
      <c r="M7" s="2" t="n">
        <f aca="false">+Darron!M7+'Darron (2)'!M7</f>
        <v>30.15</v>
      </c>
      <c r="N7" s="2" t="n">
        <f aca="false">+Darron!N7+'Darron (2)'!N7</f>
        <v>1659.15</v>
      </c>
      <c r="P7" s="12" t="n">
        <f aca="false">I7/(N6*(A7-A6)/365)</f>
        <v>0.693381440760628</v>
      </c>
      <c r="Q7" s="12" t="n">
        <f aca="false">M7/($N$5*(A7-$A$5)/365)</f>
        <v>0.332238927633367</v>
      </c>
    </row>
    <row r="8" customFormat="false" ht="12.75" hidden="false" customHeight="false" outlineLevel="0" collapsed="false">
      <c r="A8" s="1" t="n">
        <f aca="false">+Darron!A8</f>
        <v>35795</v>
      </c>
      <c r="B8" s="0" t="n">
        <f aca="false">+Darron!B8</f>
        <v>30</v>
      </c>
      <c r="C8" s="0" t="n">
        <f aca="false">+Darron!C8</f>
        <v>5</v>
      </c>
      <c r="D8" s="0" t="n">
        <f aca="false">+Darron!D8</f>
        <v>2</v>
      </c>
      <c r="E8" s="2" t="n">
        <f aca="false">+Darron!E8</f>
        <v>46500</v>
      </c>
      <c r="F8" s="2" t="n">
        <f aca="false">+Darron!F8+'Darron (2)'!F8</f>
        <v>543</v>
      </c>
      <c r="G8" s="2" t="n">
        <f aca="false">+Darron!G8+'Darron (2)'!G8</f>
        <v>0</v>
      </c>
      <c r="H8" s="2" t="n">
        <f aca="false">+Darron!H8+'Darron (2)'!H8</f>
        <v>16.5915</v>
      </c>
      <c r="I8" s="2" t="n">
        <f aca="false">+Darron!I8+'Darron (2)'!I8</f>
        <v>-40.03</v>
      </c>
      <c r="J8" s="2" t="n">
        <f aca="false">+Darron!J8+'Darron (2)'!J8</f>
        <v>2172</v>
      </c>
      <c r="K8" s="2" t="n">
        <f aca="false">+Darron!K8+'Darron (2)'!K8</f>
        <v>2172</v>
      </c>
      <c r="L8" s="2" t="n">
        <f aca="false">+Darron!L8+'Darron (2)'!L8</f>
        <v>0</v>
      </c>
      <c r="M8" s="2" t="n">
        <f aca="false">+Darron!M8+'Darron (2)'!M8</f>
        <v>-9.88</v>
      </c>
      <c r="N8" s="2" t="n">
        <f aca="false">+Darron!N8+'Darron (2)'!N8</f>
        <v>2162.12</v>
      </c>
      <c r="P8" s="12" t="n">
        <f aca="false">I8/(N7*(A8-A7)/365)</f>
        <v>-0.28407375327242</v>
      </c>
      <c r="Q8" s="12" t="n">
        <f aca="false">M8/($N$5*(A8-$A$5)/365)</f>
        <v>-0.0721875250220194</v>
      </c>
    </row>
    <row r="9" customFormat="false" ht="12.75" hidden="false" customHeight="false" outlineLevel="0" collapsed="false">
      <c r="A9" s="1" t="n">
        <f aca="false">+Darron!A9</f>
        <v>35826</v>
      </c>
      <c r="B9" s="0" t="n">
        <f aca="false">+Darron!B9</f>
        <v>30</v>
      </c>
      <c r="C9" s="0" t="n">
        <f aca="false">+Darron!C9</f>
        <v>5</v>
      </c>
      <c r="D9" s="0" t="n">
        <f aca="false">+Darron!D9</f>
        <v>2</v>
      </c>
      <c r="E9" s="2" t="n">
        <f aca="false">+Darron!E9</f>
        <v>46500</v>
      </c>
      <c r="F9" s="2" t="n">
        <f aca="false">+Darron!F9+'Darron (2)'!F9</f>
        <v>543</v>
      </c>
      <c r="G9" s="2" t="n">
        <f aca="false">+Darron!G9+'Darron (2)'!G9</f>
        <v>38.75</v>
      </c>
      <c r="H9" s="2" t="n">
        <f aca="false">+Darron!H9+'Darron (2)'!H9</f>
        <v>21.6212</v>
      </c>
      <c r="I9" s="2" t="n">
        <f aca="false">+Darron!I9+'Darron (2)'!I9</f>
        <v>-20.36</v>
      </c>
      <c r="J9" s="2" t="n">
        <f aca="false">+Darron!J9+'Darron (2)'!J9</f>
        <v>543</v>
      </c>
      <c r="K9" s="2" t="n">
        <f aca="false">+Darron!K9+'Darron (2)'!K9</f>
        <v>2715</v>
      </c>
      <c r="L9" s="2" t="n">
        <f aca="false">+Darron!L9+'Darron (2)'!L9</f>
        <v>38.75</v>
      </c>
      <c r="M9" s="2" t="n">
        <f aca="false">+Darron!M9+'Darron (2)'!M9</f>
        <v>-30.24</v>
      </c>
      <c r="N9" s="2" t="n">
        <f aca="false">+Darron!N9+'Darron (2)'!N9</f>
        <v>2723.51</v>
      </c>
      <c r="P9" s="12" t="n">
        <f aca="false">I9/(N8*(A9-A8)/365)</f>
        <v>-0.110873855588571</v>
      </c>
      <c r="Q9" s="12" t="n">
        <f aca="false">M9/($N$5*(A9-$A$5)/365)</f>
        <v>-0.165260746530117</v>
      </c>
    </row>
    <row r="10" customFormat="false" ht="12.75" hidden="false" customHeight="false" outlineLevel="0" collapsed="false">
      <c r="A10" s="1" t="n">
        <f aca="false">+Darron!A10</f>
        <v>35854</v>
      </c>
      <c r="B10" s="0" t="n">
        <f aca="false">+Darron!B10</f>
        <v>30</v>
      </c>
      <c r="C10" s="0" t="n">
        <f aca="false">+Darron!C10</f>
        <v>5</v>
      </c>
      <c r="D10" s="0" t="n">
        <f aca="false">+Darron!D10</f>
        <v>3</v>
      </c>
      <c r="E10" s="2" t="n">
        <f aca="false">+Darron!E10</f>
        <v>46500</v>
      </c>
      <c r="F10" s="2" t="n">
        <f aca="false">+Darron!F10+'Darron (2)'!F10</f>
        <v>543</v>
      </c>
      <c r="G10" s="2" t="n">
        <f aca="false">+Darron!G10+'Darron (2)'!G10</f>
        <v>38.75</v>
      </c>
      <c r="H10" s="2" t="n">
        <f aca="false">+Darron!H10+'Darron (2)'!H10</f>
        <v>27.2351</v>
      </c>
      <c r="I10" s="2" t="n">
        <f aca="false">+Darron!I10+'Darron (2)'!I10</f>
        <v>27.24</v>
      </c>
      <c r="J10" s="2" t="n">
        <f aca="false">+Darron!J10+'Darron (2)'!J10</f>
        <v>1086</v>
      </c>
      <c r="K10" s="2" t="n">
        <f aca="false">+Darron!K10+'Darron (2)'!K10</f>
        <v>3258</v>
      </c>
      <c r="L10" s="2" t="n">
        <f aca="false">+Darron!L10+'Darron (2)'!L10</f>
        <v>77.5</v>
      </c>
      <c r="M10" s="2" t="n">
        <f aca="false">+Darron!M10+'Darron (2)'!M10</f>
        <v>-3</v>
      </c>
      <c r="N10" s="2" t="n">
        <f aca="false">+Darron!N10+'Darron (2)'!N10</f>
        <v>3332.5</v>
      </c>
      <c r="P10" s="12" t="n">
        <f aca="false">I10/(N9*(A10-A9)/365)</f>
        <v>0.130380596048062</v>
      </c>
      <c r="Q10" s="12" t="n">
        <f aca="false">M10/($N$5*(A10-$A$5)/365)</f>
        <v>-0.0133547985803666</v>
      </c>
    </row>
    <row r="11" customFormat="false" ht="12.75" hidden="false" customHeight="false" outlineLevel="0" collapsed="false">
      <c r="A11" s="1" t="n">
        <f aca="false">+Darron!A11</f>
        <v>35885</v>
      </c>
      <c r="B11" s="0" t="n">
        <f aca="false">+Darron!B11</f>
        <v>30</v>
      </c>
      <c r="C11" s="0" t="n">
        <f aca="false">+Darron!C11</f>
        <v>5</v>
      </c>
      <c r="D11" s="0" t="n">
        <f aca="false">+Darron!D11</f>
        <v>3</v>
      </c>
      <c r="E11" s="2" t="n">
        <f aca="false">+Darron!E11</f>
        <v>50001</v>
      </c>
      <c r="F11" s="2" t="n">
        <f aca="false">+Darron!F11+'Darron (2)'!F11</f>
        <v>583</v>
      </c>
      <c r="G11" s="2" t="n">
        <f aca="false">+Darron!G11+'Darron (2)'!G11</f>
        <v>41.6675</v>
      </c>
      <c r="H11" s="2" t="n">
        <f aca="false">+Darron!H11+'Darron (2)'!H11</f>
        <v>33.325</v>
      </c>
      <c r="I11" s="2" t="n">
        <f aca="false">+Darron!I11+'Darron (2)'!I11</f>
        <v>33.33</v>
      </c>
      <c r="J11" s="2" t="n">
        <f aca="false">+Darron!J11+'Darron (2)'!J11</f>
        <v>1669</v>
      </c>
      <c r="K11" s="2" t="n">
        <f aca="false">+Darron!K11+'Darron (2)'!K11</f>
        <v>3841</v>
      </c>
      <c r="L11" s="2" t="n">
        <f aca="false">+Darron!L11+'Darron (2)'!L11</f>
        <v>119.1675</v>
      </c>
      <c r="M11" s="2" t="n">
        <f aca="false">+Darron!M11+'Darron (2)'!M11</f>
        <v>30.33</v>
      </c>
      <c r="N11" s="2" t="n">
        <f aca="false">+Darron!N11+'Darron (2)'!N11</f>
        <v>3990.4975</v>
      </c>
      <c r="P11" s="12" t="n">
        <f aca="false">I11/(N10*(A11-A10)/365)</f>
        <v>0.11775960119062</v>
      </c>
      <c r="Q11" s="12" t="n">
        <f aca="false">M11/($N$5*(A11-$A$5)/365)</f>
        <v>0.11201961022403</v>
      </c>
    </row>
    <row r="12" customFormat="false" ht="12.75" hidden="false" customHeight="false" outlineLevel="0" collapsed="false">
      <c r="A12" s="1" t="n">
        <f aca="false">+Darron!A12</f>
        <v>35915</v>
      </c>
      <c r="B12" s="0" t="n">
        <f aca="false">+Darron!B12</f>
        <v>31</v>
      </c>
      <c r="C12" s="0" t="n">
        <f aca="false">+Darron!C12</f>
        <v>6</v>
      </c>
      <c r="D12" s="0" t="n">
        <f aca="false">+Darron!D12</f>
        <v>3</v>
      </c>
      <c r="E12" s="2" t="n">
        <f aca="false">+Darron!E12</f>
        <v>50001</v>
      </c>
      <c r="F12" s="2" t="n">
        <f aca="false">+Darron!F12+'Darron (2)'!F12</f>
        <v>583</v>
      </c>
      <c r="G12" s="2" t="n">
        <f aca="false">+Darron!G12+'Darron (2)'!G12</f>
        <v>41.6675</v>
      </c>
      <c r="H12" s="2" t="n">
        <f aca="false">+Darron!H12+'Darron (2)'!H12</f>
        <v>39.904975</v>
      </c>
      <c r="I12" s="2" t="n">
        <f aca="false">+Darron!I12+'Darron (2)'!I12</f>
        <v>39.9</v>
      </c>
      <c r="J12" s="2" t="n">
        <f aca="false">+Darron!J12+'Darron (2)'!J12</f>
        <v>2252</v>
      </c>
      <c r="K12" s="2" t="n">
        <f aca="false">+Darron!K12+'Darron (2)'!K12</f>
        <v>4424</v>
      </c>
      <c r="L12" s="2" t="n">
        <f aca="false">+Darron!L12+'Darron (2)'!L12</f>
        <v>160.835</v>
      </c>
      <c r="M12" s="2" t="n">
        <f aca="false">+Darron!M12+'Darron (2)'!M12</f>
        <v>70.23</v>
      </c>
      <c r="N12" s="2" t="n">
        <f aca="false">+Darron!N12+'Darron (2)'!N12</f>
        <v>4655.065</v>
      </c>
      <c r="P12" s="12" t="n">
        <f aca="false">I12/(N11*(A12-A11)/365)</f>
        <v>0.121651498340746</v>
      </c>
      <c r="Q12" s="12" t="n">
        <f aca="false">M12/($N$5*(A12-$A$5)/365)</f>
        <v>0.222679297404357</v>
      </c>
    </row>
    <row r="13" customFormat="false" ht="12.75" hidden="false" customHeight="false" outlineLevel="0" collapsed="false">
      <c r="A13" s="1" t="n">
        <f aca="false">+Darron!A13</f>
        <v>35946</v>
      </c>
      <c r="B13" s="0" t="n">
        <f aca="false">+Darron!B13</f>
        <v>31</v>
      </c>
      <c r="C13" s="0" t="n">
        <f aca="false">+Darron!C13</f>
        <v>6</v>
      </c>
      <c r="D13" s="0" t="n">
        <f aca="false">+Darron!D13</f>
        <v>3</v>
      </c>
      <c r="E13" s="2" t="n">
        <f aca="false">+Darron!E13</f>
        <v>50001</v>
      </c>
      <c r="F13" s="2" t="n">
        <f aca="false">+Darron!F13+'Darron (2)'!F13</f>
        <v>583</v>
      </c>
      <c r="G13" s="2" t="n">
        <f aca="false">+Darron!G13+'Darron (2)'!G13</f>
        <v>41.6675</v>
      </c>
      <c r="H13" s="2" t="n">
        <f aca="false">+Darron!H13+'Darron (2)'!H13</f>
        <v>46.55065</v>
      </c>
      <c r="I13" s="2" t="n">
        <f aca="false">+Darron!I13+'Darron (2)'!I13</f>
        <v>46.55</v>
      </c>
      <c r="J13" s="2" t="n">
        <f aca="false">+Darron!J13+'Darron (2)'!J13</f>
        <v>2835</v>
      </c>
      <c r="K13" s="2" t="n">
        <f aca="false">+Darron!K13+'Darron (2)'!K13</f>
        <v>5007</v>
      </c>
      <c r="L13" s="2" t="n">
        <f aca="false">+Darron!L13+'Darron (2)'!L13</f>
        <v>202.5025</v>
      </c>
      <c r="M13" s="2" t="n">
        <f aca="false">+Darron!M13+'Darron (2)'!M13</f>
        <v>116.78</v>
      </c>
      <c r="N13" s="2" t="n">
        <f aca="false">+Darron!N13+'Darron (2)'!N13</f>
        <v>5326.2825</v>
      </c>
      <c r="P13" s="12" t="n">
        <f aca="false">I13/(N12*(A13-A12)/365)</f>
        <v>0.117740291419651</v>
      </c>
      <c r="Q13" s="12" t="n">
        <f aca="false">M13/($N$5*(A13-$A$5)/365)</f>
        <v>0.323039204541148</v>
      </c>
    </row>
    <row r="14" customFormat="false" ht="12.75" hidden="false" customHeight="false" outlineLevel="0" collapsed="false">
      <c r="A14" s="1" t="n">
        <f aca="false">+Darron!A14</f>
        <v>35976</v>
      </c>
      <c r="B14" s="0" t="n">
        <f aca="false">+Darron!B14</f>
        <v>31</v>
      </c>
      <c r="C14" s="0" t="n">
        <f aca="false">+Darron!C14</f>
        <v>6</v>
      </c>
      <c r="D14" s="0" t="n">
        <f aca="false">+Darron!D14</f>
        <v>3</v>
      </c>
      <c r="E14" s="2" t="n">
        <f aca="false">+Darron!E14</f>
        <v>50001</v>
      </c>
      <c r="F14" s="2" t="n">
        <f aca="false">+Darron!F14+'Darron (2)'!F14</f>
        <v>583</v>
      </c>
      <c r="G14" s="2" t="n">
        <f aca="false">+Darron!G14+'Darron (2)'!G14</f>
        <v>41.6675</v>
      </c>
      <c r="H14" s="2" t="n">
        <f aca="false">+Darron!H14+'Darron (2)'!H14</f>
        <v>53.262825</v>
      </c>
      <c r="I14" s="2" t="n">
        <f aca="false">+Darron!I14+'Darron (2)'!I14</f>
        <v>53.26</v>
      </c>
      <c r="J14" s="2" t="n">
        <f aca="false">+Darron!J14+'Darron (2)'!J14</f>
        <v>3418</v>
      </c>
      <c r="K14" s="2" t="n">
        <f aca="false">+Darron!K14+'Darron (2)'!K14</f>
        <v>5590</v>
      </c>
      <c r="L14" s="2" t="n">
        <f aca="false">+Darron!L14+'Darron (2)'!L14</f>
        <v>244.17</v>
      </c>
      <c r="M14" s="2" t="n">
        <f aca="false">+Darron!M14+'Darron (2)'!M14</f>
        <v>170.04</v>
      </c>
      <c r="N14" s="2" t="n">
        <f aca="false">+Darron!N14+'Darron (2)'!N14</f>
        <v>6004.21</v>
      </c>
      <c r="P14" s="12" t="n">
        <f aca="false">I14/(N13*(A14-A13)/365)</f>
        <v>0.121660213604267</v>
      </c>
      <c r="Q14" s="12" t="n">
        <f aca="false">M14/($N$5*(A14-$A$5)/365)</f>
        <v>0.418679294922389</v>
      </c>
    </row>
    <row r="15" customFormat="false" ht="12.75" hidden="false" customHeight="false" outlineLevel="0" collapsed="false">
      <c r="A15" s="1" t="n">
        <f aca="false">+Darron!A15</f>
        <v>36007</v>
      </c>
      <c r="B15" s="0" t="n">
        <f aca="false">+Darron!B15</f>
        <v>31</v>
      </c>
      <c r="C15" s="0" t="n">
        <f aca="false">+Darron!C15</f>
        <v>6</v>
      </c>
      <c r="D15" s="0" t="n">
        <f aca="false">+Darron!D15</f>
        <v>3</v>
      </c>
      <c r="E15" s="2" t="n">
        <f aca="false">+Darron!E15</f>
        <v>50001</v>
      </c>
      <c r="F15" s="2" t="n">
        <f aca="false">+Darron!F15+'Darron (2)'!F15</f>
        <v>583</v>
      </c>
      <c r="G15" s="2" t="n">
        <f aca="false">+Darron!G15+'Darron (2)'!G15</f>
        <v>41.6675</v>
      </c>
      <c r="H15" s="2" t="n">
        <f aca="false">+Darron!H15+'Darron (2)'!H15</f>
        <v>60.0421</v>
      </c>
      <c r="I15" s="2" t="n">
        <f aca="false">+Darron!I15+'Darron (2)'!I15</f>
        <v>60.04</v>
      </c>
      <c r="J15" s="2" t="n">
        <f aca="false">+Darron!J15+'Darron (2)'!J15</f>
        <v>4001</v>
      </c>
      <c r="K15" s="2" t="n">
        <f aca="false">+Darron!K15+'Darron (2)'!K15</f>
        <v>6173</v>
      </c>
      <c r="L15" s="2" t="n">
        <f aca="false">+Darron!L15+'Darron (2)'!L15</f>
        <v>285.8375</v>
      </c>
      <c r="M15" s="2" t="n">
        <f aca="false">+Darron!M15+'Darron (2)'!M15</f>
        <v>230.08</v>
      </c>
      <c r="N15" s="2" t="n">
        <f aca="false">+Darron!N15+'Darron (2)'!N15</f>
        <v>6688.9175</v>
      </c>
      <c r="P15" s="12" t="n">
        <f aca="false">I15/(N14*(A15-A14)/365)</f>
        <v>0.117737817405647</v>
      </c>
      <c r="Q15" s="12" t="n">
        <f aca="false">M15/($N$5*(A15-$A$5)/365)</f>
        <v>0.508742851604148</v>
      </c>
    </row>
    <row r="16" customFormat="false" ht="12.75" hidden="false" customHeight="false" outlineLevel="0" collapsed="false">
      <c r="A16" s="1" t="n">
        <f aca="false">+Darron!A16</f>
        <v>36038</v>
      </c>
      <c r="B16" s="0" t="n">
        <f aca="false">+Darron!B16</f>
        <v>31</v>
      </c>
      <c r="C16" s="0" t="n">
        <f aca="false">+Darron!C16</f>
        <v>6</v>
      </c>
      <c r="D16" s="0" t="n">
        <f aca="false">+Darron!D16</f>
        <v>3</v>
      </c>
      <c r="E16" s="2" t="n">
        <f aca="false">+Darron!E16</f>
        <v>55008</v>
      </c>
      <c r="F16" s="2" t="n">
        <f aca="false">+Darron!F16+'Darron (2)'!F16</f>
        <v>642</v>
      </c>
      <c r="G16" s="2" t="n">
        <f aca="false">+Darron!G16+'Darron (2)'!G16</f>
        <v>45.84</v>
      </c>
      <c r="H16" s="2" t="n">
        <f aca="false">+Darron!H16+'Darron (2)'!H16</f>
        <v>66.889175</v>
      </c>
      <c r="I16" s="2" t="n">
        <f aca="false">+Darron!I16+'Darron (2)'!I16</f>
        <v>-35.89</v>
      </c>
      <c r="J16" s="2" t="n">
        <f aca="false">+Darron!J16+'Darron (2)'!J16</f>
        <v>4643</v>
      </c>
      <c r="K16" s="2" t="n">
        <f aca="false">+Darron!K16+'Darron (2)'!K16</f>
        <v>6815</v>
      </c>
      <c r="L16" s="2" t="n">
        <f aca="false">+Darron!L16+'Darron (2)'!L16</f>
        <v>331.6775</v>
      </c>
      <c r="M16" s="2" t="n">
        <f aca="false">+Darron!M16+'Darron (2)'!M16</f>
        <v>194.19</v>
      </c>
      <c r="N16" s="2" t="n">
        <f aca="false">+Darron!N16+'Darron (2)'!N16</f>
        <v>7340.8675</v>
      </c>
      <c r="P16" s="12" t="n">
        <f aca="false">I16/(N15*(A16-A15)/365)</f>
        <v>-0.0631755147901904</v>
      </c>
      <c r="Q16" s="12" t="n">
        <f aca="false">M16/($N$5*(A16-$A$5)/365)</f>
        <v>0.389650366949781</v>
      </c>
    </row>
    <row r="17" customFormat="false" ht="12.75" hidden="false" customHeight="false" outlineLevel="0" collapsed="false">
      <c r="A17" s="1" t="n">
        <f aca="false">+Darron!A17</f>
        <v>36068</v>
      </c>
      <c r="B17" s="0" t="n">
        <f aca="false">+Darron!B17</f>
        <v>31</v>
      </c>
      <c r="C17" s="0" t="n">
        <f aca="false">+Darron!C17</f>
        <v>6</v>
      </c>
      <c r="D17" s="0" t="n">
        <f aca="false">+Darron!D17</f>
        <v>3</v>
      </c>
      <c r="E17" s="2" t="n">
        <f aca="false">+Darron!E17</f>
        <v>55008</v>
      </c>
      <c r="F17" s="2" t="n">
        <f aca="false">+Darron!F17+'Darron (2)'!F17</f>
        <v>642</v>
      </c>
      <c r="G17" s="2" t="n">
        <f aca="false">+Darron!G17+'Darron (2)'!G17</f>
        <v>45.84</v>
      </c>
      <c r="H17" s="2" t="n">
        <f aca="false">+Darron!H17+'Darron (2)'!H17</f>
        <v>73.408675</v>
      </c>
      <c r="I17" s="2" t="n">
        <f aca="false">+Darron!I17+'Darron (2)'!I17</f>
        <v>-153</v>
      </c>
      <c r="J17" s="2" t="n">
        <f aca="false">+Darron!J17+'Darron (2)'!J17</f>
        <v>5285</v>
      </c>
      <c r="K17" s="2" t="n">
        <f aca="false">+Darron!K17+'Darron (2)'!K17</f>
        <v>7457</v>
      </c>
      <c r="L17" s="2" t="n">
        <f aca="false">+Darron!L17+'Darron (2)'!L17</f>
        <v>377.5175</v>
      </c>
      <c r="M17" s="2" t="n">
        <f aca="false">+Darron!M17+'Darron (2)'!M17</f>
        <v>41.19</v>
      </c>
      <c r="N17" s="2" t="n">
        <f aca="false">+Darron!N17+'Darron (2)'!N17</f>
        <v>7875.7075</v>
      </c>
      <c r="P17" s="12" t="n">
        <f aca="false">I17/(N16*(A17-A16)/365)</f>
        <v>-0.253580384062238</v>
      </c>
      <c r="Q17" s="12" t="n">
        <f aca="false">M17/($N$5*(A17-$A$5)/365)</f>
        <v>0.0758563535911602</v>
      </c>
    </row>
    <row r="18" customFormat="false" ht="12.75" hidden="false" customHeight="false" outlineLevel="0" collapsed="false">
      <c r="A18" s="1" t="n">
        <f aca="false">+Darron!A18</f>
        <v>36099</v>
      </c>
      <c r="B18" s="0" t="n">
        <f aca="false">+Darron!B18</f>
        <v>31</v>
      </c>
      <c r="C18" s="0" t="n">
        <f aca="false">+Darron!C18</f>
        <v>6</v>
      </c>
      <c r="D18" s="0" t="n">
        <f aca="false">+Darron!D18</f>
        <v>3</v>
      </c>
      <c r="E18" s="2" t="n">
        <f aca="false">+Darron!E18</f>
        <v>55008</v>
      </c>
      <c r="F18" s="2" t="n">
        <f aca="false">+Darron!F18+'Darron (2)'!F18</f>
        <v>642</v>
      </c>
      <c r="G18" s="2" t="n">
        <f aca="false">+Darron!G18+'Darron (2)'!G18</f>
        <v>45.84</v>
      </c>
      <c r="H18" s="2" t="n">
        <f aca="false">+Darron!H18+'Darron (2)'!H18</f>
        <v>78.757075</v>
      </c>
      <c r="I18" s="2" t="n">
        <f aca="false">+Darron!I18+'Darron (2)'!I18</f>
        <v>466.66</v>
      </c>
      <c r="J18" s="2" t="n">
        <f aca="false">+Darron!J18+'Darron (2)'!J18</f>
        <v>5927</v>
      </c>
      <c r="K18" s="2" t="n">
        <f aca="false">+Darron!K18+'Darron (2)'!K18</f>
        <v>8099</v>
      </c>
      <c r="L18" s="2" t="n">
        <f aca="false">+Darron!L18+'Darron (2)'!L18</f>
        <v>423.3575</v>
      </c>
      <c r="M18" s="2" t="n">
        <f aca="false">+Darron!M18+'Darron (2)'!M18</f>
        <v>507.85</v>
      </c>
      <c r="N18" s="2" t="n">
        <f aca="false">+Darron!N18+'Darron (2)'!N18</f>
        <v>9030.2075</v>
      </c>
      <c r="P18" s="12" t="n">
        <f aca="false">I18/(N17*(A18-A17)/365)</f>
        <v>0.697657342059786</v>
      </c>
      <c r="Q18" s="12" t="n">
        <f aca="false">M18/($N$5*(A18-$A$5)/365)</f>
        <v>0.862051686292018</v>
      </c>
    </row>
    <row r="19" customFormat="false" ht="12.75" hidden="false" customHeight="false" outlineLevel="0" collapsed="false">
      <c r="A19" s="1" t="n">
        <f aca="false">+Darron!A19</f>
        <v>36129</v>
      </c>
      <c r="B19" s="0" t="n">
        <f aca="false">+Darron!B19</f>
        <v>31</v>
      </c>
      <c r="C19" s="0" t="n">
        <f aca="false">+Darron!C19</f>
        <v>6</v>
      </c>
      <c r="D19" s="0" t="n">
        <f aca="false">+Darron!D19</f>
        <v>3</v>
      </c>
      <c r="E19" s="2" t="n">
        <f aca="false">+Darron!E19</f>
        <v>55008</v>
      </c>
      <c r="F19" s="2" t="n">
        <f aca="false">+Darron!F19+'Darron (2)'!F19</f>
        <v>642</v>
      </c>
      <c r="G19" s="2" t="n">
        <f aca="false">+Darron!G19+'Darron (2)'!G19</f>
        <v>45.84</v>
      </c>
      <c r="H19" s="2" t="n">
        <f aca="false">+Darron!H19+'Darron (2)'!H19</f>
        <v>90.302075</v>
      </c>
      <c r="I19" s="2" t="n">
        <f aca="false">+Darron!I19+'Darron (2)'!I19</f>
        <v>216.08</v>
      </c>
      <c r="J19" s="2" t="n">
        <f aca="false">+Darron!J19+'Darron (2)'!J19</f>
        <v>6569</v>
      </c>
      <c r="K19" s="2" t="n">
        <f aca="false">+Darron!K19+'Darron (2)'!K19</f>
        <v>8741</v>
      </c>
      <c r="L19" s="2" t="n">
        <f aca="false">+Darron!L19+'Darron (2)'!L19</f>
        <v>469.1975</v>
      </c>
      <c r="M19" s="2" t="n">
        <f aca="false">+Darron!M19+'Darron (2)'!M19</f>
        <v>723.93</v>
      </c>
      <c r="N19" s="2" t="n">
        <f aca="false">+Darron!N19+'Darron (2)'!N19</f>
        <v>9934.1275</v>
      </c>
      <c r="P19" s="12" t="n">
        <f aca="false">I19/(N18*(A19-A18)/365)</f>
        <v>0.291130999296897</v>
      </c>
      <c r="Q19" s="12" t="n">
        <f aca="false">M19/($N$5*(A19-$A$5)/365)</f>
        <v>1.14229956164241</v>
      </c>
    </row>
    <row r="20" customFormat="false" ht="12.75" hidden="false" customHeight="false" outlineLevel="0" collapsed="false">
      <c r="A20" s="1" t="n">
        <f aca="false">+Darron!A20</f>
        <v>36160</v>
      </c>
      <c r="B20" s="0" t="n">
        <f aca="false">+Darron!B20</f>
        <v>31</v>
      </c>
      <c r="C20" s="0" t="n">
        <f aca="false">+Darron!C20</f>
        <v>6</v>
      </c>
      <c r="D20" s="0" t="n">
        <f aca="false">+Darron!D20</f>
        <v>3</v>
      </c>
      <c r="E20" s="2" t="n">
        <f aca="false">+Darron!E20</f>
        <v>55008</v>
      </c>
      <c r="F20" s="2" t="n">
        <f aca="false">+Darron!F20+'Darron (2)'!F20</f>
        <v>642</v>
      </c>
      <c r="G20" s="2" t="n">
        <f aca="false">+Darron!G20+'Darron (2)'!G20</f>
        <v>45.84</v>
      </c>
      <c r="H20" s="2" t="n">
        <f aca="false">+Darron!H20+'Darron (2)'!H20</f>
        <v>99.341275</v>
      </c>
      <c r="I20" s="2" t="n">
        <f aca="false">+Darron!I20+'Darron (2)'!I20</f>
        <v>1039.47</v>
      </c>
      <c r="J20" s="2" t="n">
        <f aca="false">+Darron!J20+'Darron (2)'!J20</f>
        <v>7211</v>
      </c>
      <c r="K20" s="2" t="n">
        <f aca="false">+Darron!K20+'Darron (2)'!K20</f>
        <v>9383</v>
      </c>
      <c r="L20" s="2" t="n">
        <f aca="false">+Darron!L20+'Darron (2)'!L20</f>
        <v>515.0375</v>
      </c>
      <c r="M20" s="2" t="n">
        <f aca="false">+Darron!M20+'Darron (2)'!M20</f>
        <v>1763.4</v>
      </c>
      <c r="N20" s="2" t="n">
        <f aca="false">+Darron!N20+'Darron (2)'!N20</f>
        <v>11661.4375</v>
      </c>
      <c r="P20" s="12" t="n">
        <f aca="false">I20/(N19*(A20-A19)/365)</f>
        <v>1.23200763909482</v>
      </c>
      <c r="Q20" s="12" t="n">
        <f aca="false">M20/($N$5*(A20-$A$5)/365)</f>
        <v>2.59374735544084</v>
      </c>
    </row>
    <row r="21" customFormat="false" ht="12.75" hidden="false" customHeight="false" outlineLevel="0" collapsed="false">
      <c r="A21" s="1" t="n">
        <f aca="false">+Darron!A21</f>
        <v>36191</v>
      </c>
      <c r="B21" s="0" t="n">
        <f aca="false">+Darron!B21</f>
        <v>31</v>
      </c>
      <c r="C21" s="0" t="n">
        <f aca="false">+Darron!C21</f>
        <v>6</v>
      </c>
      <c r="D21" s="0" t="n">
        <f aca="false">+Darron!D21</f>
        <v>3</v>
      </c>
      <c r="E21" s="2" t="n">
        <f aca="false">+Darron!E21</f>
        <v>55008</v>
      </c>
      <c r="F21" s="2" t="n">
        <f aca="false">+Darron!F21+'Darron (2)'!F21</f>
        <v>642</v>
      </c>
      <c r="G21" s="2" t="n">
        <f aca="false">+Darron!G21+'Darron (2)'!G21</f>
        <v>91.68</v>
      </c>
      <c r="H21" s="2" t="n">
        <f aca="false">+Darron!H21+'Darron (2)'!H21</f>
        <v>116.614375</v>
      </c>
      <c r="I21" s="2" t="n">
        <f aca="false">+Darron!I21+'Darron (2)'!I21</f>
        <v>484.55</v>
      </c>
      <c r="J21" s="2" t="n">
        <f aca="false">+Darron!J21+'Darron (2)'!J21</f>
        <v>642</v>
      </c>
      <c r="K21" s="2" t="n">
        <f aca="false">+Darron!K21+'Darron (2)'!K21</f>
        <v>10025</v>
      </c>
      <c r="L21" s="2" t="n">
        <f aca="false">+Darron!L21+'Darron (2)'!L21</f>
        <v>606.7175</v>
      </c>
      <c r="M21" s="2" t="n">
        <f aca="false">+Darron!M21+'Darron (2)'!M21</f>
        <v>2247.95</v>
      </c>
      <c r="N21" s="2" t="n">
        <f aca="false">+Darron!N21+'Darron (2)'!N21</f>
        <v>12879.6675</v>
      </c>
      <c r="P21" s="12" t="n">
        <f aca="false">I21/(N20*(A21-A20)/365)</f>
        <v>0.489235180814627</v>
      </c>
      <c r="Q21" s="12" t="n">
        <f aca="false">M21/($N$5*(A21-$A$5)/365)</f>
        <v>3.09641997252664</v>
      </c>
    </row>
    <row r="22" customFormat="false" ht="12.75" hidden="false" customHeight="false" outlineLevel="0" collapsed="false">
      <c r="A22" s="1" t="n">
        <f aca="false">+Darron!A22</f>
        <v>36219</v>
      </c>
      <c r="B22" s="0" t="n">
        <f aca="false">+Darron!B22</f>
        <v>31</v>
      </c>
      <c r="C22" s="0" t="n">
        <f aca="false">+Darron!C22</f>
        <v>6</v>
      </c>
      <c r="D22" s="0" t="n">
        <f aca="false">+Darron!D22</f>
        <v>4</v>
      </c>
      <c r="E22" s="2" t="n">
        <f aca="false">+Darron!E22</f>
        <v>61000</v>
      </c>
      <c r="F22" s="2" t="n">
        <f aca="false">+Darron!F22+'Darron (2)'!F22</f>
        <v>712</v>
      </c>
      <c r="G22" s="2" t="n">
        <f aca="false">+Darron!G22+'Darron (2)'!G22</f>
        <v>101.666666666667</v>
      </c>
      <c r="H22" s="2" t="n">
        <f aca="false">+Darron!H22+'Darron (2)'!H22</f>
        <v>128.796675</v>
      </c>
      <c r="I22" s="2" t="n">
        <f aca="false">+Darron!I22+'Darron (2)'!I22</f>
        <v>148.58</v>
      </c>
      <c r="J22" s="2" t="n">
        <f aca="false">+Darron!J22+'Darron (2)'!J22</f>
        <v>1354</v>
      </c>
      <c r="K22" s="2" t="n">
        <f aca="false">+Darron!K22+'Darron (2)'!K22</f>
        <v>10737</v>
      </c>
      <c r="L22" s="2" t="n">
        <f aca="false">+Darron!L22+'Darron (2)'!L22</f>
        <v>708.384166666667</v>
      </c>
      <c r="M22" s="2" t="n">
        <f aca="false">+Darron!M22+'Darron (2)'!M22</f>
        <v>2396.53</v>
      </c>
      <c r="N22" s="2" t="n">
        <f aca="false">+Darron!N22+'Darron (2)'!N22</f>
        <v>13841.9141666667</v>
      </c>
      <c r="P22" s="12" t="n">
        <f aca="false">I22/(N21*(A22-A21)/365)</f>
        <v>0.150380157606664</v>
      </c>
      <c r="Q22" s="12" t="n">
        <f aca="false">M22/($N$5*(A22-$A$5)/365)</f>
        <v>3.12195186803146</v>
      </c>
    </row>
    <row r="23" customFormat="false" ht="12.75" hidden="false" customHeight="false" outlineLevel="0" collapsed="false">
      <c r="A23" s="1" t="n">
        <f aca="false">+Darron!A23</f>
        <v>36250</v>
      </c>
      <c r="B23" s="0" t="n">
        <f aca="false">+Darron!B23</f>
        <v>31</v>
      </c>
      <c r="C23" s="0" t="n">
        <f aca="false">+Darron!C23</f>
        <v>6</v>
      </c>
      <c r="D23" s="0" t="n">
        <f aca="false">+Darron!D23</f>
        <v>4</v>
      </c>
      <c r="E23" s="2" t="n">
        <f aca="false">+Darron!E23</f>
        <v>61000</v>
      </c>
      <c r="F23" s="2" t="n">
        <f aca="false">+Darron!F23+'Darron (2)'!F23</f>
        <v>712</v>
      </c>
      <c r="G23" s="2" t="n">
        <f aca="false">+Darron!G23+'Darron (2)'!G23</f>
        <v>101.666666666667</v>
      </c>
      <c r="H23" s="2" t="n">
        <f aca="false">+Darron!H23+'Darron (2)'!H23</f>
        <v>138.419141666667</v>
      </c>
      <c r="I23" s="2" t="n">
        <f aca="false">+Darron!I23+'Darron (2)'!I23</f>
        <v>148.59</v>
      </c>
      <c r="J23" s="2" t="n">
        <f aca="false">+Darron!J23+'Darron (2)'!J23</f>
        <v>2066</v>
      </c>
      <c r="K23" s="2" t="n">
        <f aca="false">+Darron!K23+'Darron (2)'!K23</f>
        <v>11449</v>
      </c>
      <c r="L23" s="2" t="n">
        <f aca="false">+Darron!L23+'Darron (2)'!L23</f>
        <v>810.050833333334</v>
      </c>
      <c r="M23" s="2" t="n">
        <f aca="false">+Darron!M23+'Darron (2)'!M23</f>
        <v>2545.12</v>
      </c>
      <c r="N23" s="2" t="n">
        <f aca="false">+Darron!N23+'Darron (2)'!N23</f>
        <v>14804.1708333333</v>
      </c>
      <c r="P23" s="12" t="n">
        <f aca="false">I23/(N22*(A23-A22)/365)</f>
        <v>0.126393459624822</v>
      </c>
      <c r="Q23" s="12" t="n">
        <f aca="false">M23/($N$5*(A23-$A$5)/365)</f>
        <v>3.12761993259736</v>
      </c>
    </row>
    <row r="24" customFormat="false" ht="12.75" hidden="false" customHeight="false" outlineLevel="0" collapsed="false">
      <c r="A24" s="1" t="n">
        <f aca="false">+Darron!A24</f>
        <v>36280</v>
      </c>
      <c r="B24" s="0" t="n">
        <f aca="false">+Darron!B24</f>
        <v>32</v>
      </c>
      <c r="C24" s="0" t="n">
        <f aca="false">+Darron!C24</f>
        <v>7</v>
      </c>
      <c r="D24" s="0" t="n">
        <f aca="false">+Darron!D24</f>
        <v>4</v>
      </c>
      <c r="E24" s="2" t="n">
        <f aca="false">+Darron!E24</f>
        <v>61000</v>
      </c>
      <c r="F24" s="2" t="n">
        <f aca="false">+Darron!F24+'Darron (2)'!F24</f>
        <v>712</v>
      </c>
      <c r="G24" s="2" t="n">
        <f aca="false">+Darron!G24+'Darron (2)'!G24</f>
        <v>101.666666666667</v>
      </c>
      <c r="H24" s="2" t="n">
        <f aca="false">+Darron!H24+'Darron (2)'!H24</f>
        <v>148.041708333333</v>
      </c>
      <c r="I24" s="2" t="n">
        <f aca="false">+Darron!I24+'Darron (2)'!I24</f>
        <v>288.99</v>
      </c>
      <c r="J24" s="2" t="n">
        <f aca="false">+Darron!J24+'Darron (2)'!J24</f>
        <v>2778</v>
      </c>
      <c r="K24" s="2" t="n">
        <f aca="false">+Darron!K24+'Darron (2)'!K24</f>
        <v>12161</v>
      </c>
      <c r="L24" s="2" t="n">
        <f aca="false">+Darron!L24+'Darron (2)'!L24</f>
        <v>911.7175</v>
      </c>
      <c r="M24" s="2" t="n">
        <f aca="false">+Darron!M24+'Darron (2)'!M24</f>
        <v>2834.11</v>
      </c>
      <c r="N24" s="2" t="n">
        <f aca="false">+Darron!N24+'Darron (2)'!N24</f>
        <v>15906.8275</v>
      </c>
      <c r="P24" s="12" t="n">
        <f aca="false">I24/(N23*(A24-A23)/365)</f>
        <v>0.237503676469554</v>
      </c>
      <c r="Q24" s="12" t="n">
        <f aca="false">M24/($N$5*(A24-$A$5)/365)</f>
        <v>3.30167198087523</v>
      </c>
    </row>
    <row r="25" customFormat="false" ht="12.75" hidden="false" customHeight="false" outlineLevel="0" collapsed="false">
      <c r="A25" s="1" t="n">
        <f aca="false">+Darron!A25</f>
        <v>36311</v>
      </c>
      <c r="B25" s="0" t="n">
        <f aca="false">+Darron!B25</f>
        <v>32</v>
      </c>
      <c r="C25" s="0" t="n">
        <f aca="false">+Darron!C25</f>
        <v>7</v>
      </c>
      <c r="D25" s="0" t="n">
        <f aca="false">+Darron!D25</f>
        <v>4</v>
      </c>
      <c r="E25" s="2" t="n">
        <f aca="false">+Darron!E25</f>
        <v>61000</v>
      </c>
      <c r="F25" s="2" t="n">
        <f aca="false">+Darron!F25+'Darron (2)'!F25</f>
        <v>712</v>
      </c>
      <c r="G25" s="2" t="n">
        <f aca="false">+Darron!G25+'Darron (2)'!G25</f>
        <v>101.666666666667</v>
      </c>
      <c r="H25" s="2" t="n">
        <f aca="false">+Darron!H25+'Darron (2)'!H25</f>
        <v>159.068275</v>
      </c>
      <c r="I25" s="2" t="n">
        <f aca="false">+Darron!I25+'Darron (2)'!I25</f>
        <v>426.14</v>
      </c>
      <c r="J25" s="2" t="n">
        <f aca="false">+Darron!J25+'Darron (2)'!J25</f>
        <v>3490</v>
      </c>
      <c r="K25" s="2" t="n">
        <f aca="false">+Darron!K25+'Darron (2)'!K25</f>
        <v>12873</v>
      </c>
      <c r="L25" s="2" t="n">
        <f aca="false">+Darron!L25+'Darron (2)'!L25</f>
        <v>1013.38416666667</v>
      </c>
      <c r="M25" s="2" t="n">
        <f aca="false">+Darron!M25+'Darron (2)'!M25</f>
        <v>3260.25</v>
      </c>
      <c r="N25" s="2" t="n">
        <f aca="false">+Darron!N25+'Darron (2)'!N25</f>
        <v>17146.6341666667</v>
      </c>
      <c r="P25" s="12" t="n">
        <f aca="false">I25/(N24*(A25-A24)/365)</f>
        <v>0.315427751932916</v>
      </c>
      <c r="Q25" s="12" t="n">
        <f aca="false">M25/($N$5*(A25-$A$5)/365)</f>
        <v>3.60446123509741</v>
      </c>
    </row>
    <row r="26" customFormat="false" ht="12.75" hidden="false" customHeight="false" outlineLevel="0" collapsed="false">
      <c r="A26" s="1" t="n">
        <f aca="false">+Darron!A26</f>
        <v>36341</v>
      </c>
      <c r="B26" s="0" t="n">
        <f aca="false">+Darron!B26</f>
        <v>32</v>
      </c>
      <c r="C26" s="0" t="n">
        <f aca="false">+Darron!C26</f>
        <v>7</v>
      </c>
      <c r="D26" s="0" t="n">
        <f aca="false">+Darron!D26</f>
        <v>4</v>
      </c>
      <c r="E26" s="2" t="n">
        <f aca="false">+Darron!E26</f>
        <v>61000</v>
      </c>
      <c r="F26" s="2" t="n">
        <f aca="false">+Darron!F26+'Darron (2)'!F26</f>
        <v>712</v>
      </c>
      <c r="G26" s="2" t="n">
        <f aca="false">+Darron!G26+'Darron (2)'!G26</f>
        <v>101.666666666667</v>
      </c>
      <c r="H26" s="2" t="n">
        <f aca="false">+Darron!H26+'Darron (2)'!H26</f>
        <v>171.466341666667</v>
      </c>
      <c r="I26" s="2" t="n">
        <f aca="false">+Darron!I26+'Darron (2)'!I26</f>
        <v>426.14</v>
      </c>
      <c r="J26" s="2" t="n">
        <f aca="false">+Darron!J26+'Darron (2)'!J26</f>
        <v>4202</v>
      </c>
      <c r="K26" s="2" t="n">
        <f aca="false">+Darron!K26+'Darron (2)'!K26</f>
        <v>13585</v>
      </c>
      <c r="L26" s="2" t="n">
        <f aca="false">+Darron!L26+'Darron (2)'!L26</f>
        <v>1115.05083333333</v>
      </c>
      <c r="M26" s="2" t="n">
        <f aca="false">+Darron!M26+'Darron (2)'!M26</f>
        <v>3686.39</v>
      </c>
      <c r="N26" s="2" t="n">
        <f aca="false">+Darron!N26+'Darron (2)'!N26</f>
        <v>18386.4408333333</v>
      </c>
      <c r="P26" s="12" t="n">
        <f aca="false">I26/(N25*(A26-A25)/365)</f>
        <v>0.302374406716654</v>
      </c>
      <c r="Q26" s="12" t="n">
        <f aca="false">M26/($N$5*(A26-$A$5)/365)</f>
        <v>3.88395004531888</v>
      </c>
    </row>
    <row r="27" customFormat="false" ht="12.75" hidden="false" customHeight="false" outlineLevel="0" collapsed="false">
      <c r="A27" s="1" t="n">
        <f aca="false">+Darron!A27</f>
        <v>36372</v>
      </c>
      <c r="B27" s="0" t="n">
        <f aca="false">+Darron!B27</f>
        <v>32</v>
      </c>
      <c r="C27" s="0" t="n">
        <f aca="false">+Darron!C27</f>
        <v>7</v>
      </c>
      <c r="D27" s="0" t="n">
        <f aca="false">+Darron!D27</f>
        <v>4</v>
      </c>
      <c r="E27" s="2" t="n">
        <f aca="false">+Darron!E27</f>
        <v>61000</v>
      </c>
      <c r="F27" s="2" t="n">
        <f aca="false">+Darron!F27+'Darron (2)'!F27</f>
        <v>712</v>
      </c>
      <c r="G27" s="2" t="n">
        <f aca="false">+Darron!G27+'Darron (2)'!G27</f>
        <v>101.666666666667</v>
      </c>
      <c r="H27" s="2" t="n">
        <f aca="false">+Darron!H27+'Darron (2)'!H27</f>
        <v>183.864408333333</v>
      </c>
      <c r="I27" s="2" t="n">
        <f aca="false">+Darron!I27+'Darron (2)'!I27</f>
        <v>426.14</v>
      </c>
      <c r="J27" s="2" t="n">
        <f aca="false">+Darron!J27+'Darron (2)'!J27</f>
        <v>4914</v>
      </c>
      <c r="K27" s="2" t="n">
        <f aca="false">+Darron!K27+'Darron (2)'!K27</f>
        <v>14297</v>
      </c>
      <c r="L27" s="2" t="n">
        <f aca="false">+Darron!L27+'Darron (2)'!L27</f>
        <v>1216.7175</v>
      </c>
      <c r="M27" s="2" t="n">
        <f aca="false">+Darron!M27+'Darron (2)'!M27</f>
        <v>4112.53</v>
      </c>
      <c r="N27" s="2" t="n">
        <f aca="false">+Darron!N27+'Darron (2)'!N27</f>
        <v>19626.2475</v>
      </c>
      <c r="P27" s="12" t="n">
        <f aca="false">I27/(N26*(A27-A26)/365)</f>
        <v>0.272888857837749</v>
      </c>
      <c r="Q27" s="12" t="n">
        <f aca="false">M27/($N$5*(A27-$A$5)/365)</f>
        <v>4.13214921806825</v>
      </c>
    </row>
    <row r="28" customFormat="false" ht="12.75" hidden="false" customHeight="false" outlineLevel="0" collapsed="false">
      <c r="A28" s="1" t="n">
        <f aca="false">+Darron!A28</f>
        <v>36403</v>
      </c>
      <c r="B28" s="0" t="n">
        <f aca="false">+Darron!B28</f>
        <v>32</v>
      </c>
      <c r="C28" s="0" t="n">
        <f aca="false">+Darron!C28</f>
        <v>7</v>
      </c>
      <c r="D28" s="0" t="n">
        <f aca="false">+Darron!D28</f>
        <v>4</v>
      </c>
      <c r="E28" s="2" t="n">
        <f aca="false">+Darron!E28</f>
        <v>61000</v>
      </c>
      <c r="F28" s="2" t="n">
        <f aca="false">+Darron!F28+'Darron (2)'!F28</f>
        <v>712</v>
      </c>
      <c r="G28" s="2" t="n">
        <f aca="false">+Darron!G28+'Darron (2)'!G28</f>
        <v>101.666666666667</v>
      </c>
      <c r="H28" s="2" t="n">
        <f aca="false">+Darron!H28+'Darron (2)'!H28</f>
        <v>196.262475</v>
      </c>
      <c r="I28" s="2" t="n">
        <f aca="false">+Darron!I28+'Darron (2)'!I28</f>
        <v>1043.33</v>
      </c>
      <c r="J28" s="2" t="n">
        <f aca="false">+Darron!J28+'Darron (2)'!J28</f>
        <v>5626</v>
      </c>
      <c r="K28" s="2" t="n">
        <f aca="false">+Darron!K28+'Darron (2)'!K28</f>
        <v>15009</v>
      </c>
      <c r="L28" s="2" t="n">
        <f aca="false">+Darron!L28+'Darron (2)'!L28</f>
        <v>1318.38416666667</v>
      </c>
      <c r="M28" s="2" t="n">
        <f aca="false">+Darron!M28+'Darron (2)'!M28</f>
        <v>5155.86</v>
      </c>
      <c r="N28" s="2" t="n">
        <f aca="false">+Darron!N28+'Darron (2)'!N28</f>
        <v>21483.2441666667</v>
      </c>
      <c r="P28" s="12" t="n">
        <f aca="false">I28/(N27*(A28-A27)/365)</f>
        <v>0.62591533887661</v>
      </c>
      <c r="Q28" s="12" t="n">
        <f aca="false">M28/($N$5*(A28-$A$5)/365)</f>
        <v>4.9510363062352</v>
      </c>
    </row>
    <row r="29" customFormat="false" ht="12.75" hidden="false" customHeight="false" outlineLevel="0" collapsed="false">
      <c r="A29" s="1" t="n">
        <f aca="false">+Darron!A29</f>
        <v>36433</v>
      </c>
      <c r="B29" s="0" t="n">
        <f aca="false">+Darron!B29</f>
        <v>32</v>
      </c>
      <c r="C29" s="0" t="n">
        <f aca="false">+Darron!C29</f>
        <v>7</v>
      </c>
      <c r="D29" s="0" t="n">
        <f aca="false">+Darron!D29</f>
        <v>4</v>
      </c>
      <c r="E29" s="2" t="n">
        <f aca="false">+Darron!E29</f>
        <v>61000</v>
      </c>
      <c r="F29" s="2" t="n">
        <f aca="false">+Darron!F29+'Darron (2)'!F29</f>
        <v>712</v>
      </c>
      <c r="G29" s="2" t="n">
        <f aca="false">+Darron!G29+'Darron (2)'!G29</f>
        <v>101.666666666667</v>
      </c>
      <c r="H29" s="2" t="n">
        <f aca="false">+Darron!H29+'Darron (2)'!H29</f>
        <v>214.832441666667</v>
      </c>
      <c r="I29" s="2" t="n">
        <f aca="false">+Darron!I29+'Darron (2)'!I29</f>
        <v>1043.33</v>
      </c>
      <c r="J29" s="2" t="n">
        <f aca="false">+Darron!J29+'Darron (2)'!J29</f>
        <v>6338</v>
      </c>
      <c r="K29" s="2" t="n">
        <f aca="false">+Darron!K29+'Darron (2)'!K29</f>
        <v>15721</v>
      </c>
      <c r="L29" s="2" t="n">
        <f aca="false">+Darron!L29+'Darron (2)'!L29</f>
        <v>1420.05083333333</v>
      </c>
      <c r="M29" s="2" t="n">
        <f aca="false">+Darron!M29+'Darron (2)'!M29</f>
        <v>6199.19</v>
      </c>
      <c r="N29" s="2" t="n">
        <f aca="false">+Darron!N29+'Darron (2)'!N29</f>
        <v>23340.2408333333</v>
      </c>
      <c r="P29" s="12" t="n">
        <f aca="false">I29/(N28*(A29-A28)/365)</f>
        <v>0.590872041245478</v>
      </c>
      <c r="Q29" s="12" t="n">
        <f aca="false">M29/($N$5*(A29-$A$5)/365)</f>
        <v>5.70827808471455</v>
      </c>
    </row>
    <row r="30" customFormat="false" ht="12.75" hidden="false" customHeight="false" outlineLevel="0" collapsed="false">
      <c r="A30" s="1" t="n">
        <f aca="false">+Darron!A30</f>
        <v>36464</v>
      </c>
      <c r="B30" s="0" t="n">
        <f aca="false">+Darron!B30</f>
        <v>32</v>
      </c>
      <c r="C30" s="0" t="n">
        <f aca="false">+Darron!C30</f>
        <v>7</v>
      </c>
      <c r="D30" s="0" t="n">
        <f aca="false">+Darron!D30</f>
        <v>4</v>
      </c>
      <c r="E30" s="2" t="n">
        <f aca="false">+Darron!E30</f>
        <v>61000</v>
      </c>
      <c r="F30" s="2" t="n">
        <f aca="false">+Darron!F30+'Darron (2)'!F30</f>
        <v>712</v>
      </c>
      <c r="G30" s="2" t="n">
        <f aca="false">+Darron!G30+'Darron (2)'!G30</f>
        <v>101.666666666667</v>
      </c>
      <c r="H30" s="2" t="n">
        <f aca="false">+Darron!H30+'Darron (2)'!H30</f>
        <v>233.402408333333</v>
      </c>
      <c r="I30" s="2" t="n">
        <f aca="false">+Darron!I30+'Darron (2)'!I30</f>
        <v>1043.33</v>
      </c>
      <c r="J30" s="2" t="n">
        <f aca="false">+Darron!J30+'Darron (2)'!J30</f>
        <v>7050</v>
      </c>
      <c r="K30" s="2" t="n">
        <f aca="false">+Darron!K30+'Darron (2)'!K30</f>
        <v>16433</v>
      </c>
      <c r="L30" s="2" t="n">
        <f aca="false">+Darron!L30+'Darron (2)'!L30</f>
        <v>1521.7175</v>
      </c>
      <c r="M30" s="2" t="n">
        <f aca="false">+Darron!M30+'Darron (2)'!M30</f>
        <v>7242.52</v>
      </c>
      <c r="N30" s="2" t="n">
        <f aca="false">+Darron!N30+'Darron (2)'!N30</f>
        <v>25197.2375</v>
      </c>
      <c r="P30" s="12" t="n">
        <f aca="false">I30/(N29*(A30-A29)/365)</f>
        <v>0.526317163672742</v>
      </c>
      <c r="Q30" s="12" t="n">
        <f aca="false">M30/($N$5*(A30-$A$5)/365)</f>
        <v>6.39732009108883</v>
      </c>
    </row>
    <row r="31" customFormat="false" ht="12.75" hidden="false" customHeight="false" outlineLevel="0" collapsed="false">
      <c r="A31" s="1" t="n">
        <f aca="false">+Darron!A31</f>
        <v>36494</v>
      </c>
      <c r="B31" s="0" t="n">
        <f aca="false">+Darron!B31</f>
        <v>32</v>
      </c>
      <c r="C31" s="0" t="n">
        <f aca="false">+Darron!C31</f>
        <v>7</v>
      </c>
      <c r="D31" s="0" t="n">
        <f aca="false">+Darron!D31</f>
        <v>4</v>
      </c>
      <c r="E31" s="2" t="n">
        <f aca="false">+Darron!E31</f>
        <v>61000</v>
      </c>
      <c r="F31" s="2" t="n">
        <f aca="false">+Darron!F31+'Darron (2)'!F31</f>
        <v>712</v>
      </c>
      <c r="G31" s="2" t="n">
        <f aca="false">+Darron!G31+'Darron (2)'!G31</f>
        <v>101.666666666667</v>
      </c>
      <c r="H31" s="2" t="n">
        <f aca="false">+Darron!H31+'Darron (2)'!H31</f>
        <v>251.972375</v>
      </c>
      <c r="I31" s="2" t="n">
        <f aca="false">+Darron!I31+'Darron (2)'!I31</f>
        <v>1043.33</v>
      </c>
      <c r="J31" s="2" t="n">
        <f aca="false">+Darron!J31+'Darron (2)'!J31</f>
        <v>7762</v>
      </c>
      <c r="K31" s="2" t="n">
        <f aca="false">+Darron!K31+'Darron (2)'!K31</f>
        <v>17145</v>
      </c>
      <c r="L31" s="2" t="n">
        <f aca="false">+Darron!L31+'Darron (2)'!L31</f>
        <v>1623.38416666667</v>
      </c>
      <c r="M31" s="2" t="n">
        <f aca="false">+Darron!M31+'Darron (2)'!M31</f>
        <v>8285.85</v>
      </c>
      <c r="N31" s="2" t="n">
        <f aca="false">+Darron!N31+'Darron (2)'!N31</f>
        <v>27054.2341666667</v>
      </c>
      <c r="P31" s="12" t="n">
        <f aca="false">I31/(N30*(A31-A30)/365)</f>
        <v>0.503779366025079</v>
      </c>
      <c r="Q31" s="12" t="n">
        <f aca="false">M31/($N$5*(A31-$A$5)/365)</f>
        <v>7.04131248646723</v>
      </c>
    </row>
    <row r="32" customFormat="false" ht="12.75" hidden="false" customHeight="false" outlineLevel="0" collapsed="false">
      <c r="A32" s="1" t="n">
        <f aca="false">+Darron!A32</f>
        <v>36525</v>
      </c>
      <c r="B32" s="0" t="n">
        <f aca="false">+Darron!B32</f>
        <v>32</v>
      </c>
      <c r="C32" s="0" t="n">
        <f aca="false">+Darron!C32</f>
        <v>7</v>
      </c>
      <c r="D32" s="0" t="n">
        <f aca="false">+Darron!D32</f>
        <v>4</v>
      </c>
      <c r="E32" s="2" t="n">
        <f aca="false">+Darron!E32</f>
        <v>61000</v>
      </c>
      <c r="F32" s="2" t="n">
        <f aca="false">+Darron!F32+'Darron (2)'!F32</f>
        <v>712</v>
      </c>
      <c r="G32" s="2" t="n">
        <f aca="false">+Darron!G32+'Darron (2)'!G32</f>
        <v>101.666666666667</v>
      </c>
      <c r="H32" s="2" t="n">
        <f aca="false">+Darron!H32+'Darron (2)'!H32</f>
        <v>270.542341666667</v>
      </c>
      <c r="I32" s="2" t="n">
        <f aca="false">+Darron!I32+'Darron (2)'!I32</f>
        <v>0</v>
      </c>
      <c r="J32" s="2" t="n">
        <f aca="false">+Darron!J32+'Darron (2)'!J32</f>
        <v>8474</v>
      </c>
      <c r="K32" s="2" t="n">
        <f aca="false">+Darron!K32+'Darron (2)'!K32</f>
        <v>17857</v>
      </c>
      <c r="L32" s="2" t="n">
        <f aca="false">+Darron!L32+'Darron (2)'!L32</f>
        <v>1725.05083333333</v>
      </c>
      <c r="M32" s="2" t="n">
        <f aca="false">+Darron!M32+'Darron (2)'!M32</f>
        <v>8556.39234166667</v>
      </c>
      <c r="N32" s="2" t="n">
        <f aca="false">+Darron!N32+'Darron (2)'!N32</f>
        <v>28138.443175</v>
      </c>
    </row>
    <row r="33" customFormat="false" ht="12.75" hidden="false" customHeight="false" outlineLevel="0" collapsed="false">
      <c r="A33" s="1" t="n">
        <f aca="false">+Darron!A33</f>
        <v>36556</v>
      </c>
      <c r="B33" s="0" t="n">
        <f aca="false">+Darron!B33</f>
        <v>32</v>
      </c>
      <c r="C33" s="0" t="n">
        <f aca="false">+Darron!C33</f>
        <v>7</v>
      </c>
      <c r="D33" s="0" t="n">
        <f aca="false">+Darron!D33</f>
        <v>4</v>
      </c>
      <c r="E33" s="2" t="n">
        <f aca="false">+Darron!E33</f>
        <v>61000</v>
      </c>
      <c r="F33" s="2" t="n">
        <f aca="false">+Darron!F33+'Darron (2)'!F33</f>
        <v>763</v>
      </c>
      <c r="G33" s="2" t="n">
        <f aca="false">+Darron!G33+'Darron (2)'!G33</f>
        <v>152.5</v>
      </c>
      <c r="H33" s="2" t="n">
        <f aca="false">+Darron!H33+'Darron (2)'!H33</f>
        <v>281.38443175</v>
      </c>
      <c r="I33" s="2" t="n">
        <f aca="false">+Darron!I33+'Darron (2)'!I33</f>
        <v>0</v>
      </c>
      <c r="J33" s="2" t="n">
        <f aca="false">+Darron!J33+'Darron (2)'!J33</f>
        <v>763</v>
      </c>
      <c r="K33" s="2" t="n">
        <f aca="false">+Darron!K33+'Darron (2)'!K33</f>
        <v>18620</v>
      </c>
      <c r="L33" s="2" t="n">
        <f aca="false">+Darron!L33+'Darron (2)'!L33</f>
        <v>1877.55083333333</v>
      </c>
      <c r="M33" s="2" t="n">
        <f aca="false">+Darron!M33+'Darron (2)'!M33</f>
        <v>8837.77677341667</v>
      </c>
      <c r="N33" s="2" t="n">
        <f aca="false">+Darron!N33+'Darron (2)'!N33</f>
        <v>29335.32760675</v>
      </c>
    </row>
    <row r="34" customFormat="false" ht="12.75" hidden="false" customHeight="false" outlineLevel="0" collapsed="false">
      <c r="A34" s="1" t="n">
        <f aca="false">+Darron!A34</f>
        <v>36585</v>
      </c>
      <c r="B34" s="0" t="n">
        <f aca="false">+Darron!B34</f>
        <v>32</v>
      </c>
      <c r="C34" s="0" t="n">
        <f aca="false">+Darron!C34</f>
        <v>7</v>
      </c>
      <c r="D34" s="0" t="n">
        <f aca="false">+Darron!D34</f>
        <v>5</v>
      </c>
      <c r="E34" s="2" t="n">
        <f aca="false">+Darron!E34</f>
        <v>64000</v>
      </c>
      <c r="F34" s="2" t="n">
        <f aca="false">+Darron!F34+'Darron (2)'!F34</f>
        <v>800</v>
      </c>
      <c r="G34" s="2" t="n">
        <f aca="false">+Darron!G34+'Darron (2)'!G34</f>
        <v>160</v>
      </c>
      <c r="H34" s="2" t="n">
        <f aca="false">+Darron!H34+'Darron (2)'!H34</f>
        <v>293.3532760675</v>
      </c>
      <c r="I34" s="2" t="n">
        <f aca="false">+Darron!I34+'Darron (2)'!I34</f>
        <v>0</v>
      </c>
      <c r="J34" s="2" t="n">
        <f aca="false">+Darron!J34+'Darron (2)'!J34</f>
        <v>1563</v>
      </c>
      <c r="K34" s="2" t="n">
        <f aca="false">+Darron!K34+'Darron (2)'!K34</f>
        <v>19420</v>
      </c>
      <c r="L34" s="2" t="n">
        <f aca="false">+Darron!L34+'Darron (2)'!L34</f>
        <v>2037.55083333333</v>
      </c>
      <c r="M34" s="2" t="n">
        <f aca="false">+Darron!M34+'Darron (2)'!M34</f>
        <v>9131.13004948417</v>
      </c>
      <c r="N34" s="2" t="n">
        <f aca="false">+Darron!N34+'Darron (2)'!N34</f>
        <v>30588.6808828175</v>
      </c>
    </row>
    <row r="35" customFormat="false" ht="12.75" hidden="false" customHeight="false" outlineLevel="0" collapsed="false">
      <c r="A35" s="1" t="n">
        <f aca="false">+Darron!A35</f>
        <v>36616</v>
      </c>
      <c r="B35" s="0" t="n">
        <f aca="false">+Darron!B35</f>
        <v>32</v>
      </c>
      <c r="C35" s="0" t="n">
        <f aca="false">+Darron!C35</f>
        <v>7</v>
      </c>
      <c r="D35" s="0" t="n">
        <f aca="false">+Darron!D35</f>
        <v>5</v>
      </c>
      <c r="E35" s="2" t="n">
        <f aca="false">+Darron!E35</f>
        <v>64000</v>
      </c>
      <c r="F35" s="2" t="n">
        <f aca="false">+Darron!F35+'Darron (2)'!F35</f>
        <v>800</v>
      </c>
      <c r="G35" s="2" t="n">
        <f aca="false">+Darron!G35+'Darron (2)'!G35</f>
        <v>160</v>
      </c>
      <c r="H35" s="2" t="n">
        <f aca="false">+Darron!H35+'Darron (2)'!H35</f>
        <v>305.886808828175</v>
      </c>
      <c r="I35" s="2" t="n">
        <f aca="false">+Darron!I35+'Darron (2)'!I35</f>
        <v>0</v>
      </c>
      <c r="J35" s="2" t="n">
        <f aca="false">+Darron!J35+'Darron (2)'!J35</f>
        <v>2363</v>
      </c>
      <c r="K35" s="2" t="n">
        <f aca="false">+Darron!K35+'Darron (2)'!K35</f>
        <v>20220</v>
      </c>
      <c r="L35" s="2" t="n">
        <f aca="false">+Darron!L35+'Darron (2)'!L35</f>
        <v>2197.55083333333</v>
      </c>
      <c r="M35" s="2" t="n">
        <f aca="false">+Darron!M35+'Darron (2)'!M35</f>
        <v>9437.01685831234</v>
      </c>
      <c r="N35" s="2" t="n">
        <f aca="false">+Darron!N35+'Darron (2)'!N35</f>
        <v>31854.5676916457</v>
      </c>
    </row>
    <row r="36" customFormat="false" ht="12.75" hidden="false" customHeight="false" outlineLevel="0" collapsed="false">
      <c r="A36" s="1" t="n">
        <f aca="false">+Darron!A36</f>
        <v>36646</v>
      </c>
      <c r="B36" s="0" t="n">
        <f aca="false">+Darron!B36</f>
        <v>33</v>
      </c>
      <c r="C36" s="0" t="n">
        <f aca="false">+Darron!C36</f>
        <v>8</v>
      </c>
      <c r="D36" s="0" t="n">
        <f aca="false">+Darron!D36</f>
        <v>5</v>
      </c>
      <c r="E36" s="2" t="n">
        <f aca="false">+Darron!E36</f>
        <v>64000</v>
      </c>
      <c r="F36" s="2" t="n">
        <f aca="false">+Darron!F36+'Darron (2)'!F36</f>
        <v>800</v>
      </c>
      <c r="G36" s="2" t="n">
        <f aca="false">+Darron!G36+'Darron (2)'!G36</f>
        <v>160</v>
      </c>
      <c r="H36" s="2" t="n">
        <f aca="false">+Darron!H36+'Darron (2)'!H36</f>
        <v>318.545676916457</v>
      </c>
      <c r="I36" s="2" t="n">
        <f aca="false">+Darron!I36+'Darron (2)'!I36</f>
        <v>0</v>
      </c>
      <c r="J36" s="2" t="n">
        <f aca="false">+Darron!J36+'Darron (2)'!J36</f>
        <v>3163</v>
      </c>
      <c r="K36" s="2" t="n">
        <f aca="false">+Darron!K36+'Darron (2)'!K36</f>
        <v>21020</v>
      </c>
      <c r="L36" s="2" t="n">
        <f aca="false">+Darron!L36+'Darron (2)'!L36</f>
        <v>2357.55083333333</v>
      </c>
      <c r="M36" s="2" t="n">
        <f aca="false">+Darron!M36+'Darron (2)'!M36</f>
        <v>9755.5625352288</v>
      </c>
      <c r="N36" s="2" t="n">
        <f aca="false">+Darron!N36+'Darron (2)'!N36</f>
        <v>33133.1133685621</v>
      </c>
    </row>
    <row r="37" customFormat="false" ht="12.75" hidden="false" customHeight="false" outlineLevel="0" collapsed="false">
      <c r="A37" s="1" t="n">
        <f aca="false">+Darron!A37</f>
        <v>36677</v>
      </c>
      <c r="B37" s="0" t="n">
        <f aca="false">+Darron!B37</f>
        <v>33</v>
      </c>
      <c r="C37" s="0" t="n">
        <f aca="false">+Darron!C37</f>
        <v>8</v>
      </c>
      <c r="D37" s="0" t="n">
        <f aca="false">+Darron!D37</f>
        <v>5</v>
      </c>
      <c r="E37" s="2" t="n">
        <f aca="false">+Darron!E37</f>
        <v>64000</v>
      </c>
      <c r="F37" s="2" t="n">
        <f aca="false">+Darron!F37+'Darron (2)'!F37</f>
        <v>800</v>
      </c>
      <c r="G37" s="2" t="n">
        <f aca="false">+Darron!G37+'Darron (2)'!G37</f>
        <v>160</v>
      </c>
      <c r="H37" s="2" t="n">
        <f aca="false">+Darron!H37+'Darron (2)'!H37</f>
        <v>331.331133685621</v>
      </c>
      <c r="I37" s="2" t="n">
        <f aca="false">+Darron!I37+'Darron (2)'!I37</f>
        <v>0</v>
      </c>
      <c r="J37" s="2" t="n">
        <f aca="false">+Darron!J37+'Darron (2)'!J37</f>
        <v>3963</v>
      </c>
      <c r="K37" s="2" t="n">
        <f aca="false">+Darron!K37+'Darron (2)'!K37</f>
        <v>21820</v>
      </c>
      <c r="L37" s="2" t="n">
        <f aca="false">+Darron!L37+'Darron (2)'!L37</f>
        <v>2517.55083333333</v>
      </c>
      <c r="M37" s="2" t="n">
        <f aca="false">+Darron!M37+'Darron (2)'!M37</f>
        <v>10086.8936689144</v>
      </c>
      <c r="N37" s="2" t="n">
        <f aca="false">+Darron!N37+'Darron (2)'!N37</f>
        <v>34424.4445022478</v>
      </c>
    </row>
    <row r="38" customFormat="false" ht="12.75" hidden="false" customHeight="false" outlineLevel="0" collapsed="false">
      <c r="A38" s="1" t="n">
        <f aca="false">+Darron!A38</f>
        <v>36707</v>
      </c>
      <c r="B38" s="0" t="n">
        <f aca="false">+Darron!B38</f>
        <v>33</v>
      </c>
      <c r="C38" s="0" t="n">
        <f aca="false">+Darron!C38</f>
        <v>8</v>
      </c>
      <c r="D38" s="0" t="n">
        <f aca="false">+Darron!D38</f>
        <v>5</v>
      </c>
      <c r="E38" s="2" t="n">
        <f aca="false">+Darron!E38</f>
        <v>64000</v>
      </c>
      <c r="F38" s="2" t="n">
        <f aca="false">+Darron!F38+'Darron (2)'!F38</f>
        <v>800</v>
      </c>
      <c r="G38" s="2" t="n">
        <f aca="false">+Darron!G38+'Darron (2)'!G38</f>
        <v>160</v>
      </c>
      <c r="H38" s="2" t="n">
        <f aca="false">+Darron!H38+'Darron (2)'!H38</f>
        <v>344.244445022478</v>
      </c>
      <c r="I38" s="2" t="n">
        <f aca="false">+Darron!I38+'Darron (2)'!I38</f>
        <v>0</v>
      </c>
      <c r="J38" s="2" t="n">
        <f aca="false">+Darron!J38+'Darron (2)'!J38</f>
        <v>4763</v>
      </c>
      <c r="K38" s="2" t="n">
        <f aca="false">+Darron!K38+'Darron (2)'!K38</f>
        <v>22620</v>
      </c>
      <c r="L38" s="2" t="n">
        <f aca="false">+Darron!L38+'Darron (2)'!L38</f>
        <v>2677.55083333333</v>
      </c>
      <c r="M38" s="2" t="n">
        <f aca="false">+Darron!M38+'Darron (2)'!M38</f>
        <v>10431.1381139369</v>
      </c>
      <c r="N38" s="2" t="n">
        <f aca="false">+Darron!N38+'Darron (2)'!N38</f>
        <v>35728.6889472702</v>
      </c>
    </row>
    <row r="39" customFormat="false" ht="12.75" hidden="false" customHeight="false" outlineLevel="0" collapsed="false">
      <c r="A39" s="1" t="n">
        <f aca="false">+Darron!A39</f>
        <v>36738</v>
      </c>
      <c r="B39" s="0" t="n">
        <f aca="false">+Darron!B39</f>
        <v>33</v>
      </c>
      <c r="C39" s="0" t="n">
        <f aca="false">+Darron!C39</f>
        <v>8</v>
      </c>
      <c r="D39" s="0" t="n">
        <f aca="false">+Darron!D39</f>
        <v>5</v>
      </c>
      <c r="E39" s="2" t="n">
        <f aca="false">+Darron!E39</f>
        <v>64000</v>
      </c>
      <c r="F39" s="2" t="n">
        <f aca="false">+Darron!F39+'Darron (2)'!F39</f>
        <v>800</v>
      </c>
      <c r="G39" s="2" t="n">
        <f aca="false">+Darron!G39+'Darron (2)'!G39</f>
        <v>160</v>
      </c>
      <c r="H39" s="2" t="n">
        <f aca="false">+Darron!H39+'Darron (2)'!H39</f>
        <v>357.286889472702</v>
      </c>
      <c r="I39" s="2" t="n">
        <f aca="false">+Darron!I39+'Darron (2)'!I39</f>
        <v>0</v>
      </c>
      <c r="J39" s="2" t="n">
        <f aca="false">+Darron!J39+'Darron (2)'!J39</f>
        <v>5563</v>
      </c>
      <c r="K39" s="2" t="n">
        <f aca="false">+Darron!K39+'Darron (2)'!K39</f>
        <v>23420</v>
      </c>
      <c r="L39" s="2" t="n">
        <f aca="false">+Darron!L39+'Darron (2)'!L39</f>
        <v>2837.55083333333</v>
      </c>
      <c r="M39" s="2" t="n">
        <f aca="false">+Darron!M39+'Darron (2)'!M39</f>
        <v>10788.4250034096</v>
      </c>
      <c r="N39" s="2" t="n">
        <f aca="false">+Darron!N39+'Darron (2)'!N39</f>
        <v>37045.9758367429</v>
      </c>
    </row>
    <row r="40" customFormat="false" ht="12.75" hidden="false" customHeight="false" outlineLevel="0" collapsed="false">
      <c r="A40" s="1" t="n">
        <f aca="false">+Darron!A40</f>
        <v>36769</v>
      </c>
      <c r="B40" s="0" t="n">
        <f aca="false">+Darron!B40</f>
        <v>33</v>
      </c>
      <c r="C40" s="0" t="n">
        <f aca="false">+Darron!C40</f>
        <v>8</v>
      </c>
      <c r="D40" s="0" t="n">
        <f aca="false">+Darron!D40</f>
        <v>5</v>
      </c>
      <c r="E40" s="2" t="n">
        <f aca="false">+Darron!E40</f>
        <v>64000</v>
      </c>
      <c r="F40" s="2" t="n">
        <f aca="false">+Darron!F40+'Darron (2)'!F40</f>
        <v>800</v>
      </c>
      <c r="G40" s="2" t="n">
        <f aca="false">+Darron!G40+'Darron (2)'!G40</f>
        <v>160</v>
      </c>
      <c r="H40" s="2" t="n">
        <f aca="false">+Darron!H40+'Darron (2)'!H40</f>
        <v>370.459758367429</v>
      </c>
      <c r="I40" s="2" t="n">
        <f aca="false">+Darron!I40+'Darron (2)'!I40</f>
        <v>0</v>
      </c>
      <c r="J40" s="2" t="n">
        <f aca="false">+Darron!J40+'Darron (2)'!J40</f>
        <v>6363</v>
      </c>
      <c r="K40" s="2" t="n">
        <f aca="false">+Darron!K40+'Darron (2)'!K40</f>
        <v>24220</v>
      </c>
      <c r="L40" s="2" t="n">
        <f aca="false">+Darron!L40+'Darron (2)'!L40</f>
        <v>2997.55083333333</v>
      </c>
      <c r="M40" s="2" t="n">
        <f aca="false">+Darron!M40+'Darron (2)'!M40</f>
        <v>11158.884761777</v>
      </c>
      <c r="N40" s="2" t="n">
        <f aca="false">+Darron!N40+'Darron (2)'!N40</f>
        <v>38376.4355951104</v>
      </c>
    </row>
    <row r="41" customFormat="false" ht="12.75" hidden="false" customHeight="false" outlineLevel="0" collapsed="false">
      <c r="A41" s="1" t="n">
        <f aca="false">+Darron!A41</f>
        <v>36799</v>
      </c>
      <c r="B41" s="0" t="n">
        <f aca="false">+Darron!B41</f>
        <v>33</v>
      </c>
      <c r="C41" s="0" t="n">
        <f aca="false">+Darron!C41</f>
        <v>8</v>
      </c>
      <c r="D41" s="0" t="n">
        <f aca="false">+Darron!D41</f>
        <v>5</v>
      </c>
      <c r="E41" s="2" t="n">
        <f aca="false">+Darron!E41</f>
        <v>64000</v>
      </c>
      <c r="F41" s="2" t="n">
        <f aca="false">+Darron!F41+'Darron (2)'!F41</f>
        <v>800</v>
      </c>
      <c r="G41" s="2" t="n">
        <f aca="false">+Darron!G41+'Darron (2)'!G41</f>
        <v>160</v>
      </c>
      <c r="H41" s="2" t="n">
        <f aca="false">+Darron!H41+'Darron (2)'!H41</f>
        <v>383.764355951104</v>
      </c>
      <c r="I41" s="2" t="n">
        <f aca="false">+Darron!I41+'Darron (2)'!I41</f>
        <v>0</v>
      </c>
      <c r="J41" s="2" t="n">
        <f aca="false">+Darron!J41+'Darron (2)'!J41</f>
        <v>7163</v>
      </c>
      <c r="K41" s="2" t="n">
        <f aca="false">+Darron!K41+'Darron (2)'!K41</f>
        <v>25020</v>
      </c>
      <c r="L41" s="2" t="n">
        <f aca="false">+Darron!L41+'Darron (2)'!L41</f>
        <v>3157.55083333333</v>
      </c>
      <c r="M41" s="2" t="n">
        <f aca="false">+Darron!M41+'Darron (2)'!M41</f>
        <v>11542.6491177281</v>
      </c>
      <c r="N41" s="2" t="n">
        <f aca="false">+Darron!N41+'Darron (2)'!N41</f>
        <v>39720.1999510615</v>
      </c>
    </row>
    <row r="42" customFormat="false" ht="12.75" hidden="false" customHeight="false" outlineLevel="0" collapsed="false">
      <c r="A42" s="1" t="n">
        <f aca="false">+Darron!A42</f>
        <v>36830</v>
      </c>
      <c r="B42" s="0" t="n">
        <f aca="false">+Darron!B42</f>
        <v>33</v>
      </c>
      <c r="C42" s="0" t="n">
        <f aca="false">+Darron!C42</f>
        <v>8</v>
      </c>
      <c r="D42" s="0" t="n">
        <f aca="false">+Darron!D42</f>
        <v>5</v>
      </c>
      <c r="E42" s="2" t="n">
        <f aca="false">+Darron!E42</f>
        <v>64000</v>
      </c>
      <c r="F42" s="2" t="n">
        <f aca="false">+Darron!F42+'Darron (2)'!F42</f>
        <v>800</v>
      </c>
      <c r="G42" s="2" t="n">
        <f aca="false">+Darron!G42+'Darron (2)'!G42</f>
        <v>160</v>
      </c>
      <c r="H42" s="2" t="n">
        <f aca="false">+Darron!H42+'Darron (2)'!H42</f>
        <v>397.201999510615</v>
      </c>
      <c r="I42" s="2" t="n">
        <f aca="false">+Darron!I42+'Darron (2)'!I42</f>
        <v>0</v>
      </c>
      <c r="J42" s="2" t="n">
        <f aca="false">+Darron!J42+'Darron (2)'!J42</f>
        <v>7963</v>
      </c>
      <c r="K42" s="2" t="n">
        <f aca="false">+Darron!K42+'Darron (2)'!K42</f>
        <v>25820</v>
      </c>
      <c r="L42" s="2" t="n">
        <f aca="false">+Darron!L42+'Darron (2)'!L42</f>
        <v>3317.55083333333</v>
      </c>
      <c r="M42" s="2" t="n">
        <f aca="false">+Darron!M42+'Darron (2)'!M42</f>
        <v>11939.8511172387</v>
      </c>
      <c r="N42" s="2" t="n">
        <f aca="false">+Darron!N42+'Darron (2)'!N42</f>
        <v>41077.4019505721</v>
      </c>
    </row>
    <row r="43" customFormat="false" ht="12.75" hidden="false" customHeight="false" outlineLevel="0" collapsed="false">
      <c r="A43" s="1" t="n">
        <f aca="false">+Darron!A43</f>
        <v>36860</v>
      </c>
      <c r="B43" s="0" t="n">
        <f aca="false">+Darron!B43</f>
        <v>33</v>
      </c>
      <c r="C43" s="0" t="n">
        <f aca="false">+Darron!C43</f>
        <v>8</v>
      </c>
      <c r="D43" s="0" t="n">
        <f aca="false">+Darron!D43</f>
        <v>5</v>
      </c>
      <c r="E43" s="2" t="n">
        <f aca="false">+Darron!E43</f>
        <v>64000</v>
      </c>
      <c r="F43" s="2" t="n">
        <f aca="false">+Darron!F43+'Darron (2)'!F43</f>
        <v>800</v>
      </c>
      <c r="G43" s="2" t="n">
        <f aca="false">+Darron!G43+'Darron (2)'!G43</f>
        <v>160</v>
      </c>
      <c r="H43" s="2" t="n">
        <f aca="false">+Darron!H43+'Darron (2)'!H43</f>
        <v>410.774019505721</v>
      </c>
      <c r="I43" s="2" t="n">
        <f aca="false">+Darron!I43+'Darron (2)'!I43</f>
        <v>0</v>
      </c>
      <c r="J43" s="2" t="n">
        <f aca="false">+Darron!J43+'Darron (2)'!J43</f>
        <v>8763</v>
      </c>
      <c r="K43" s="2" t="n">
        <f aca="false">+Darron!K43+'Darron (2)'!K43</f>
        <v>26620</v>
      </c>
      <c r="L43" s="2" t="n">
        <f aca="false">+Darron!L43+'Darron (2)'!L43</f>
        <v>3477.55083333333</v>
      </c>
      <c r="M43" s="2" t="n">
        <f aca="false">+Darron!M43+'Darron (2)'!M43</f>
        <v>12350.6251367445</v>
      </c>
      <c r="N43" s="2" t="n">
        <f aca="false">+Darron!N43+'Darron (2)'!N43</f>
        <v>42448.1759700778</v>
      </c>
    </row>
    <row r="44" customFormat="false" ht="12.75" hidden="false" customHeight="false" outlineLevel="0" collapsed="false">
      <c r="A44" s="1" t="n">
        <f aca="false">+Darron!A44</f>
        <v>36891</v>
      </c>
      <c r="B44" s="0" t="n">
        <f aca="false">+Darron!B44</f>
        <v>33</v>
      </c>
      <c r="C44" s="0" t="n">
        <f aca="false">+Darron!C44</f>
        <v>8</v>
      </c>
      <c r="D44" s="0" t="n">
        <f aca="false">+Darron!D44</f>
        <v>5</v>
      </c>
      <c r="E44" s="2" t="n">
        <f aca="false">+Darron!E44</f>
        <v>64000</v>
      </c>
      <c r="F44" s="2" t="n">
        <f aca="false">+Darron!F44+'Darron (2)'!F44</f>
        <v>800</v>
      </c>
      <c r="G44" s="2" t="n">
        <f aca="false">+Darron!G44+'Darron (2)'!G44</f>
        <v>160</v>
      </c>
      <c r="H44" s="2" t="n">
        <f aca="false">+Darron!H44+'Darron (2)'!H44</f>
        <v>424.481759700778</v>
      </c>
      <c r="I44" s="2" t="n">
        <f aca="false">+Darron!I44+'Darron (2)'!I44</f>
        <v>0</v>
      </c>
      <c r="J44" s="2" t="n">
        <f aca="false">+Darron!J44+'Darron (2)'!J44</f>
        <v>9563</v>
      </c>
      <c r="K44" s="2" t="n">
        <f aca="false">+Darron!K44+'Darron (2)'!K44</f>
        <v>27420</v>
      </c>
      <c r="L44" s="2" t="n">
        <f aca="false">+Darron!L44+'Darron (2)'!L44</f>
        <v>3637.55083333333</v>
      </c>
      <c r="M44" s="2" t="n">
        <f aca="false">+Darron!M44+'Darron (2)'!M44</f>
        <v>12775.1068964452</v>
      </c>
      <c r="N44" s="2" t="n">
        <f aca="false">+Darron!N44+'Darron (2)'!N44</f>
        <v>43832.6577297786</v>
      </c>
    </row>
    <row r="45" customFormat="false" ht="12.75" hidden="false" customHeight="false" outlineLevel="0" collapsed="false">
      <c r="A45" s="1" t="n">
        <f aca="false">+Darron!A45</f>
        <v>36922</v>
      </c>
      <c r="B45" s="0" t="n">
        <f aca="false">+Darron!B45</f>
        <v>33</v>
      </c>
      <c r="C45" s="0" t="n">
        <f aca="false">+Darron!C45</f>
        <v>8</v>
      </c>
      <c r="D45" s="0" t="n">
        <f aca="false">+Darron!D45</f>
        <v>5</v>
      </c>
      <c r="E45" s="2" t="n">
        <f aca="false">+Darron!E45</f>
        <v>64000</v>
      </c>
      <c r="F45" s="2" t="n">
        <f aca="false">+Darron!F45+'Darron (2)'!F45</f>
        <v>800</v>
      </c>
      <c r="G45" s="2" t="n">
        <f aca="false">+Darron!G45+'Darron (2)'!G45</f>
        <v>160</v>
      </c>
      <c r="H45" s="2" t="n">
        <f aca="false">+Darron!H45+'Darron (2)'!H45</f>
        <v>438.326577297786</v>
      </c>
      <c r="I45" s="2" t="n">
        <f aca="false">+Darron!I45+'Darron (2)'!I45</f>
        <v>0</v>
      </c>
      <c r="J45" s="2" t="n">
        <f aca="false">+Darron!J45+'Darron (2)'!J45</f>
        <v>800</v>
      </c>
      <c r="K45" s="2" t="n">
        <f aca="false">+Darron!K45+'Darron (2)'!K45</f>
        <v>28220</v>
      </c>
      <c r="L45" s="2" t="n">
        <f aca="false">+Darron!L45+'Darron (2)'!L45</f>
        <v>3797.55083333333</v>
      </c>
      <c r="M45" s="2" t="n">
        <f aca="false">+Darron!M45+'Darron (2)'!M45</f>
        <v>13213.433473743</v>
      </c>
      <c r="N45" s="2" t="n">
        <f aca="false">+Darron!N45+'Darron (2)'!N45</f>
        <v>45230.9843070764</v>
      </c>
    </row>
    <row r="46" customFormat="false" ht="12.75" hidden="false" customHeight="false" outlineLevel="0" collapsed="false">
      <c r="A46" s="1" t="n">
        <f aca="false">+Darron!A46</f>
        <v>36950</v>
      </c>
      <c r="B46" s="0" t="n">
        <f aca="false">+Darron!B46</f>
        <v>33</v>
      </c>
      <c r="C46" s="0" t="n">
        <f aca="false">+Darron!C46</f>
        <v>8</v>
      </c>
      <c r="D46" s="0" t="n">
        <f aca="false">+Darron!D46</f>
        <v>6</v>
      </c>
      <c r="E46" s="2" t="n">
        <f aca="false">+Darron!E46</f>
        <v>74000</v>
      </c>
      <c r="F46" s="2" t="n">
        <f aca="false">+Darron!F46+'Darron (2)'!F46</f>
        <v>925</v>
      </c>
      <c r="G46" s="2" t="n">
        <f aca="false">+Darron!G46+'Darron (2)'!G46</f>
        <v>185</v>
      </c>
      <c r="H46" s="2" t="n">
        <f aca="false">+Darron!H46+'Darron (2)'!H46</f>
        <v>452.309843070764</v>
      </c>
      <c r="I46" s="2" t="n">
        <f aca="false">+Darron!I46+'Darron (2)'!I46</f>
        <v>0</v>
      </c>
      <c r="J46" s="2" t="n">
        <f aca="false">+Darron!J46+'Darron (2)'!J46</f>
        <v>1725</v>
      </c>
      <c r="K46" s="2" t="n">
        <f aca="false">+Darron!K46+'Darron (2)'!K46</f>
        <v>29145</v>
      </c>
      <c r="L46" s="2" t="n">
        <f aca="false">+Darron!L46+'Darron (2)'!L46</f>
        <v>3982.55083333333</v>
      </c>
      <c r="M46" s="2" t="n">
        <f aca="false">+Darron!M46+'Darron (2)'!M46</f>
        <v>13665.7433168138</v>
      </c>
      <c r="N46" s="2" t="n">
        <f aca="false">+Darron!N46+'Darron (2)'!N46</f>
        <v>46793.2941501471</v>
      </c>
    </row>
    <row r="47" customFormat="false" ht="12.75" hidden="false" customHeight="false" outlineLevel="0" collapsed="false">
      <c r="A47" s="1" t="n">
        <f aca="false">+Darron!A47</f>
        <v>36981</v>
      </c>
      <c r="B47" s="0" t="n">
        <f aca="false">+Darron!B47</f>
        <v>33</v>
      </c>
      <c r="C47" s="0" t="n">
        <f aca="false">+Darron!C47</f>
        <v>8</v>
      </c>
      <c r="D47" s="0" t="n">
        <f aca="false">+Darron!D47</f>
        <v>6</v>
      </c>
      <c r="E47" s="2" t="n">
        <f aca="false">+Darron!E47</f>
        <v>74000</v>
      </c>
      <c r="F47" s="2" t="n">
        <f aca="false">+Darron!F47+'Darron (2)'!F47</f>
        <v>925</v>
      </c>
      <c r="G47" s="2" t="n">
        <f aca="false">+Darron!G47+'Darron (2)'!G47</f>
        <v>185</v>
      </c>
      <c r="H47" s="2" t="n">
        <f aca="false">+Darron!H47+'Darron (2)'!H47</f>
        <v>467.932941501471</v>
      </c>
      <c r="I47" s="2" t="n">
        <f aca="false">+Darron!I47+'Darron (2)'!I47</f>
        <v>0</v>
      </c>
      <c r="J47" s="2" t="n">
        <f aca="false">+Darron!J47+'Darron (2)'!J47</f>
        <v>2650</v>
      </c>
      <c r="K47" s="2" t="n">
        <f aca="false">+Darron!K47+'Darron (2)'!K47</f>
        <v>30070</v>
      </c>
      <c r="L47" s="2" t="n">
        <f aca="false">+Darron!L47+'Darron (2)'!L47</f>
        <v>4167.55083333333</v>
      </c>
      <c r="M47" s="2" t="n">
        <f aca="false">+Darron!M47+'Darron (2)'!M47</f>
        <v>14133.6762583153</v>
      </c>
      <c r="N47" s="2" t="n">
        <f aca="false">+Darron!N47+'Darron (2)'!N47</f>
        <v>48371.2270916486</v>
      </c>
    </row>
    <row r="48" customFormat="false" ht="12.75" hidden="false" customHeight="false" outlineLevel="0" collapsed="false">
      <c r="A48" s="1" t="n">
        <f aca="false">+Darron!A48</f>
        <v>37011</v>
      </c>
      <c r="B48" s="0" t="n">
        <f aca="false">+Darron!B48</f>
        <v>34</v>
      </c>
      <c r="C48" s="0" t="n">
        <f aca="false">+Darron!C48</f>
        <v>9</v>
      </c>
      <c r="D48" s="0" t="n">
        <f aca="false">+Darron!D48</f>
        <v>6</v>
      </c>
      <c r="E48" s="2" t="n">
        <f aca="false">+Darron!E48</f>
        <v>74000</v>
      </c>
      <c r="F48" s="2" t="n">
        <f aca="false">+Darron!F48+'Darron (2)'!F48</f>
        <v>925</v>
      </c>
      <c r="G48" s="2" t="n">
        <f aca="false">+Darron!G48+'Darron (2)'!G48</f>
        <v>185</v>
      </c>
      <c r="H48" s="2" t="n">
        <f aca="false">+Darron!H48+'Darron (2)'!H48</f>
        <v>483.712270916486</v>
      </c>
      <c r="I48" s="2" t="n">
        <f aca="false">+Darron!I48+'Darron (2)'!I48</f>
        <v>0</v>
      </c>
      <c r="J48" s="2" t="n">
        <f aca="false">+Darron!J48+'Darron (2)'!J48</f>
        <v>3575</v>
      </c>
      <c r="K48" s="2" t="n">
        <f aca="false">+Darron!K48+'Darron (2)'!K48</f>
        <v>30995</v>
      </c>
      <c r="L48" s="2" t="n">
        <f aca="false">+Darron!L48+'Darron (2)'!L48</f>
        <v>4352.55083333333</v>
      </c>
      <c r="M48" s="2" t="n">
        <f aca="false">+Darron!M48+'Darron (2)'!M48</f>
        <v>14617.3885292318</v>
      </c>
      <c r="N48" s="2" t="n">
        <f aca="false">+Darron!N48+'Darron (2)'!N48</f>
        <v>49964.9393625651</v>
      </c>
    </row>
    <row r="49" customFormat="false" ht="12.75" hidden="false" customHeight="false" outlineLevel="0" collapsed="false">
      <c r="A49" s="1" t="n">
        <f aca="false">+Darron!A49</f>
        <v>37042</v>
      </c>
      <c r="B49" s="0" t="n">
        <f aca="false">+Darron!B49</f>
        <v>34</v>
      </c>
      <c r="C49" s="0" t="n">
        <f aca="false">+Darron!C49</f>
        <v>9</v>
      </c>
      <c r="D49" s="0" t="n">
        <f aca="false">+Darron!D49</f>
        <v>6</v>
      </c>
      <c r="E49" s="2" t="n">
        <f aca="false">+Darron!E49</f>
        <v>74000</v>
      </c>
      <c r="F49" s="2" t="n">
        <f aca="false">+Darron!F49+'Darron (2)'!F49</f>
        <v>925</v>
      </c>
      <c r="G49" s="2" t="n">
        <f aca="false">+Darron!G49+'Darron (2)'!G49</f>
        <v>185</v>
      </c>
      <c r="H49" s="2" t="n">
        <f aca="false">+Darron!H49+'Darron (2)'!H49</f>
        <v>499.649393625651</v>
      </c>
      <c r="I49" s="2" t="n">
        <f aca="false">+Darron!I49+'Darron (2)'!I49</f>
        <v>0</v>
      </c>
      <c r="J49" s="2" t="n">
        <f aca="false">+Darron!J49+'Darron (2)'!J49</f>
        <v>4500</v>
      </c>
      <c r="K49" s="2" t="n">
        <f aca="false">+Darron!K49+'Darron (2)'!K49</f>
        <v>31920</v>
      </c>
      <c r="L49" s="2" t="n">
        <f aca="false">+Darron!L49+'Darron (2)'!L49</f>
        <v>4537.55083333333</v>
      </c>
      <c r="M49" s="2" t="n">
        <f aca="false">+Darron!M49+'Darron (2)'!M49</f>
        <v>15117.0379228574</v>
      </c>
      <c r="N49" s="2" t="n">
        <f aca="false">+Darron!N49+'Darron (2)'!N49</f>
        <v>51574.5887561907</v>
      </c>
    </row>
    <row r="50" customFormat="false" ht="12.75" hidden="false" customHeight="false" outlineLevel="0" collapsed="false">
      <c r="A50" s="1" t="n">
        <f aca="false">+Darron!A50</f>
        <v>37072</v>
      </c>
      <c r="B50" s="0" t="n">
        <f aca="false">+Darron!B50</f>
        <v>34</v>
      </c>
      <c r="C50" s="0" t="n">
        <f aca="false">+Darron!C50</f>
        <v>9</v>
      </c>
      <c r="D50" s="0" t="n">
        <f aca="false">+Darron!D50</f>
        <v>6</v>
      </c>
      <c r="E50" s="2" t="n">
        <f aca="false">+Darron!E50</f>
        <v>74000</v>
      </c>
      <c r="F50" s="2" t="n">
        <f aca="false">+Darron!F50+'Darron (2)'!F50</f>
        <v>925</v>
      </c>
      <c r="G50" s="2" t="n">
        <f aca="false">+Darron!G50+'Darron (2)'!G50</f>
        <v>185</v>
      </c>
      <c r="H50" s="2" t="n">
        <f aca="false">+Darron!H50+'Darron (2)'!H50</f>
        <v>515.745887561907</v>
      </c>
      <c r="I50" s="2" t="n">
        <f aca="false">+Darron!I50+'Darron (2)'!I50</f>
        <v>0</v>
      </c>
      <c r="J50" s="2" t="n">
        <f aca="false">+Darron!J50+'Darron (2)'!J50</f>
        <v>5425</v>
      </c>
      <c r="K50" s="2" t="n">
        <f aca="false">+Darron!K50+'Darron (2)'!K50</f>
        <v>32845</v>
      </c>
      <c r="L50" s="2" t="n">
        <f aca="false">+Darron!L50+'Darron (2)'!L50</f>
        <v>4722.55083333333</v>
      </c>
      <c r="M50" s="2" t="n">
        <f aca="false">+Darron!M50+'Darron (2)'!M50</f>
        <v>15632.7838104193</v>
      </c>
      <c r="N50" s="2" t="n">
        <f aca="false">+Darron!N50+'Darron (2)'!N50</f>
        <v>53200.3346437526</v>
      </c>
    </row>
    <row r="51" customFormat="false" ht="12.75" hidden="false" customHeight="false" outlineLevel="0" collapsed="false">
      <c r="A51" s="1" t="n">
        <f aca="false">+Darron!A51</f>
        <v>37103</v>
      </c>
      <c r="B51" s="0" t="n">
        <f aca="false">+Darron!B51</f>
        <v>34</v>
      </c>
      <c r="C51" s="0" t="n">
        <f aca="false">+Darron!C51</f>
        <v>9</v>
      </c>
      <c r="D51" s="0" t="n">
        <f aca="false">+Darron!D51</f>
        <v>6</v>
      </c>
      <c r="E51" s="2" t="n">
        <f aca="false">+Darron!E51</f>
        <v>74000</v>
      </c>
      <c r="F51" s="2" t="n">
        <f aca="false">+Darron!F51+'Darron (2)'!F51</f>
        <v>925</v>
      </c>
      <c r="G51" s="2" t="n">
        <f aca="false">+Darron!G51+'Darron (2)'!G51</f>
        <v>185</v>
      </c>
      <c r="H51" s="2" t="n">
        <f aca="false">+Darron!H51+'Darron (2)'!H51</f>
        <v>532.003346437526</v>
      </c>
      <c r="I51" s="2" t="n">
        <f aca="false">+Darron!I51+'Darron (2)'!I51</f>
        <v>0</v>
      </c>
      <c r="J51" s="2" t="n">
        <f aca="false">+Darron!J51+'Darron (2)'!J51</f>
        <v>6350</v>
      </c>
      <c r="K51" s="2" t="n">
        <f aca="false">+Darron!K51+'Darron (2)'!K51</f>
        <v>33770</v>
      </c>
      <c r="L51" s="2" t="n">
        <f aca="false">+Darron!L51+'Darron (2)'!L51</f>
        <v>4907.55083333333</v>
      </c>
      <c r="M51" s="2" t="n">
        <f aca="false">+Darron!M51+'Darron (2)'!M51</f>
        <v>16164.7871568568</v>
      </c>
      <c r="N51" s="2" t="n">
        <f aca="false">+Darron!N51+'Darron (2)'!N51</f>
        <v>54842.3379901902</v>
      </c>
    </row>
    <row r="52" customFormat="false" ht="12.75" hidden="false" customHeight="false" outlineLevel="0" collapsed="false">
      <c r="A52" s="1" t="n">
        <f aca="false">+Darron!A52</f>
        <v>37134</v>
      </c>
      <c r="B52" s="0" t="n">
        <f aca="false">+Darron!B52</f>
        <v>34</v>
      </c>
      <c r="C52" s="0" t="n">
        <f aca="false">+Darron!C52</f>
        <v>9</v>
      </c>
      <c r="D52" s="0" t="n">
        <f aca="false">+Darron!D52</f>
        <v>6</v>
      </c>
      <c r="E52" s="2" t="n">
        <f aca="false">+Darron!E52</f>
        <v>82000</v>
      </c>
      <c r="F52" s="2" t="n">
        <f aca="false">+Darron!F52+'Darron (2)'!F52</f>
        <v>1025</v>
      </c>
      <c r="G52" s="2" t="n">
        <f aca="false">+Darron!G52+'Darron (2)'!G52</f>
        <v>205</v>
      </c>
      <c r="H52" s="2" t="n">
        <f aca="false">+Darron!H52+'Darron (2)'!H52</f>
        <v>548.423379901902</v>
      </c>
      <c r="I52" s="2" t="n">
        <f aca="false">+Darron!I52+'Darron (2)'!I52</f>
        <v>0</v>
      </c>
      <c r="J52" s="2" t="n">
        <f aca="false">+Darron!J52+'Darron (2)'!J52</f>
        <v>7375</v>
      </c>
      <c r="K52" s="2" t="n">
        <f aca="false">+Darron!K52+'Darron (2)'!K52</f>
        <v>34795</v>
      </c>
      <c r="L52" s="2" t="n">
        <f aca="false">+Darron!L52+'Darron (2)'!L52</f>
        <v>5112.55083333333</v>
      </c>
      <c r="M52" s="2" t="n">
        <f aca="false">+Darron!M52+'Darron (2)'!M52</f>
        <v>16713.2105367587</v>
      </c>
      <c r="N52" s="2" t="n">
        <f aca="false">+Darron!N52+'Darron (2)'!N52</f>
        <v>56620.7613700921</v>
      </c>
    </row>
    <row r="53" customFormat="false" ht="12.75" hidden="false" customHeight="false" outlineLevel="0" collapsed="false">
      <c r="A53" s="1" t="n">
        <f aca="false">+Darron!A53</f>
        <v>37164</v>
      </c>
      <c r="B53" s="0" t="n">
        <f aca="false">+Darron!B53</f>
        <v>34</v>
      </c>
      <c r="C53" s="0" t="n">
        <f aca="false">+Darron!C53</f>
        <v>9</v>
      </c>
      <c r="D53" s="0" t="n">
        <f aca="false">+Darron!D53</f>
        <v>6</v>
      </c>
      <c r="E53" s="2" t="n">
        <f aca="false">+Darron!E53</f>
        <v>82000</v>
      </c>
      <c r="F53" s="2" t="n">
        <f aca="false">+Darron!F53+'Darron (2)'!F53</f>
        <v>1025</v>
      </c>
      <c r="G53" s="2" t="n">
        <f aca="false">+Darron!G53+'Darron (2)'!G53</f>
        <v>205</v>
      </c>
      <c r="H53" s="2" t="n">
        <f aca="false">+Darron!H53+'Darron (2)'!H53</f>
        <v>566.207613700921</v>
      </c>
      <c r="I53" s="2" t="n">
        <f aca="false">+Darron!I53+'Darron (2)'!I53</f>
        <v>0</v>
      </c>
      <c r="J53" s="2" t="n">
        <f aca="false">+Darron!J53+'Darron (2)'!J53</f>
        <v>8400</v>
      </c>
      <c r="K53" s="2" t="n">
        <f aca="false">+Darron!K53+'Darron (2)'!K53</f>
        <v>35820</v>
      </c>
      <c r="L53" s="2" t="n">
        <f aca="false">+Darron!L53+'Darron (2)'!L53</f>
        <v>5317.55083333333</v>
      </c>
      <c r="M53" s="2" t="n">
        <f aca="false">+Darron!M53+'Darron (2)'!M53</f>
        <v>17279.4181504597</v>
      </c>
      <c r="N53" s="2" t="n">
        <f aca="false">+Darron!N53+'Darron (2)'!N53</f>
        <v>58416.968983793</v>
      </c>
    </row>
    <row r="54" customFormat="false" ht="12.75" hidden="false" customHeight="false" outlineLevel="0" collapsed="false">
      <c r="A54" s="1" t="n">
        <f aca="false">+Darron!A54</f>
        <v>37195</v>
      </c>
      <c r="B54" s="0" t="n">
        <f aca="false">+Darron!B54</f>
        <v>34</v>
      </c>
      <c r="C54" s="0" t="n">
        <f aca="false">+Darron!C54</f>
        <v>9</v>
      </c>
      <c r="D54" s="0" t="n">
        <f aca="false">+Darron!D54</f>
        <v>6</v>
      </c>
      <c r="E54" s="2" t="n">
        <f aca="false">+Darron!E54</f>
        <v>82000</v>
      </c>
      <c r="F54" s="2" t="n">
        <f aca="false">+Darron!F54+'Darron (2)'!F54</f>
        <v>1025</v>
      </c>
      <c r="G54" s="2" t="n">
        <f aca="false">+Darron!G54+'Darron (2)'!G54</f>
        <v>205</v>
      </c>
      <c r="H54" s="2" t="n">
        <f aca="false">+Darron!H54+'Darron (2)'!H54</f>
        <v>584.16968983793</v>
      </c>
      <c r="I54" s="2" t="n">
        <f aca="false">+Darron!I54+'Darron (2)'!I54</f>
        <v>0</v>
      </c>
      <c r="J54" s="2" t="n">
        <f aca="false">+Darron!J54+'Darron (2)'!J54</f>
        <v>9425</v>
      </c>
      <c r="K54" s="2" t="n">
        <f aca="false">+Darron!K54+'Darron (2)'!K54</f>
        <v>36845</v>
      </c>
      <c r="L54" s="2" t="n">
        <f aca="false">+Darron!L54+'Darron (2)'!L54</f>
        <v>5522.55083333333</v>
      </c>
      <c r="M54" s="2" t="n">
        <f aca="false">+Darron!M54+'Darron (2)'!M54</f>
        <v>17863.5878402976</v>
      </c>
      <c r="N54" s="2" t="n">
        <f aca="false">+Darron!N54+'Darron (2)'!N54</f>
        <v>60231.1386736309</v>
      </c>
    </row>
    <row r="55" customFormat="false" ht="12.75" hidden="false" customHeight="false" outlineLevel="0" collapsed="false">
      <c r="A55" s="1" t="n">
        <f aca="false">+Darron!A55</f>
        <v>37225</v>
      </c>
      <c r="B55" s="0" t="n">
        <f aca="false">+Darron!B55</f>
        <v>34</v>
      </c>
      <c r="C55" s="0" t="n">
        <f aca="false">+Darron!C55</f>
        <v>9</v>
      </c>
      <c r="D55" s="0" t="n">
        <f aca="false">+Darron!D55</f>
        <v>6</v>
      </c>
      <c r="E55" s="2" t="n">
        <f aca="false">+Darron!E55</f>
        <v>82000</v>
      </c>
      <c r="F55" s="2" t="n">
        <f aca="false">+Darron!F55+'Darron (2)'!F55</f>
        <v>1025</v>
      </c>
      <c r="G55" s="2" t="n">
        <f aca="false">+Darron!G55+'Darron (2)'!G55</f>
        <v>205</v>
      </c>
      <c r="H55" s="2" t="n">
        <f aca="false">+Darron!H55+'Darron (2)'!H55</f>
        <v>602.311386736309</v>
      </c>
      <c r="I55" s="2" t="n">
        <f aca="false">+Darron!I55+'Darron (2)'!I55</f>
        <v>0</v>
      </c>
      <c r="J55" s="2" t="n">
        <f aca="false">+Darron!J55+'Darron (2)'!J55</f>
        <v>10450</v>
      </c>
      <c r="K55" s="2" t="n">
        <f aca="false">+Darron!K55+'Darron (2)'!K55</f>
        <v>37870</v>
      </c>
      <c r="L55" s="2" t="n">
        <f aca="false">+Darron!L55+'Darron (2)'!L55</f>
        <v>5727.55083333333</v>
      </c>
      <c r="M55" s="2" t="n">
        <f aca="false">+Darron!M55+'Darron (2)'!M55</f>
        <v>18465.8992270339</v>
      </c>
      <c r="N55" s="2" t="n">
        <f aca="false">+Darron!N55+'Darron (2)'!N55</f>
        <v>62063.4500603672</v>
      </c>
    </row>
    <row r="56" customFormat="false" ht="12.75" hidden="false" customHeight="false" outlineLevel="0" collapsed="false">
      <c r="A56" s="1" t="n">
        <f aca="false">+Darron!A56</f>
        <v>37256</v>
      </c>
      <c r="B56" s="0" t="n">
        <f aca="false">+Darron!B56</f>
        <v>34</v>
      </c>
      <c r="C56" s="0" t="n">
        <f aca="false">+Darron!C56</f>
        <v>9</v>
      </c>
      <c r="D56" s="0" t="n">
        <f aca="false">+Darron!D56</f>
        <v>6</v>
      </c>
      <c r="E56" s="2" t="n">
        <f aca="false">+Darron!E56</f>
        <v>82000</v>
      </c>
      <c r="F56" s="2" t="n">
        <f aca="false">+Darron!F56+'Darron (2)'!F56</f>
        <v>957</v>
      </c>
      <c r="G56" s="2" t="n">
        <f aca="false">+Darron!G56+'Darron (2)'!G56</f>
        <v>12.5</v>
      </c>
      <c r="H56" s="2" t="n">
        <f aca="false">+Darron!H56+'Darron (2)'!H56</f>
        <v>620.634500603672</v>
      </c>
      <c r="I56" s="2" t="n">
        <f aca="false">+Darron!I56+'Darron (2)'!I56</f>
        <v>0</v>
      </c>
      <c r="J56" s="2" t="n">
        <f aca="false">+Darron!J56+'Darron (2)'!J56</f>
        <v>11407</v>
      </c>
      <c r="K56" s="2" t="n">
        <f aca="false">+Darron!K56+'Darron (2)'!K56</f>
        <v>38827</v>
      </c>
      <c r="L56" s="2" t="n">
        <f aca="false">+Darron!L56+'Darron (2)'!L56</f>
        <v>5740.05083333333</v>
      </c>
      <c r="M56" s="2" t="n">
        <f aca="false">+Darron!M56+'Darron (2)'!M56</f>
        <v>19086.5337276376</v>
      </c>
      <c r="N56" s="2" t="n">
        <f aca="false">+Darron!N56+'Darron (2)'!N56</f>
        <v>63653.5845609709</v>
      </c>
    </row>
    <row r="57" customFormat="false" ht="12.75" hidden="false" customHeight="false" outlineLevel="0" collapsed="false">
      <c r="A57" s="1" t="n">
        <f aca="false">+Darron!A57</f>
        <v>37287</v>
      </c>
      <c r="B57" s="0" t="n">
        <f aca="false">+Darron!B57</f>
        <v>34</v>
      </c>
      <c r="C57" s="0" t="n">
        <f aca="false">+Darron!C57</f>
        <v>9</v>
      </c>
      <c r="D57" s="0" t="n">
        <f aca="false">+Darron!D57</f>
        <v>6</v>
      </c>
      <c r="E57" s="2" t="n">
        <f aca="false">+Darron!E57</f>
        <v>82000</v>
      </c>
      <c r="F57" s="2" t="n">
        <f aca="false">+Darron!F57+'Darron (2)'!F57</f>
        <v>1025</v>
      </c>
      <c r="G57" s="2" t="n">
        <f aca="false">+Darron!G57+'Darron (2)'!G57</f>
        <v>205</v>
      </c>
      <c r="H57" s="2" t="n">
        <f aca="false">+Darron!H57+'Darron (2)'!H57</f>
        <v>636.535845609709</v>
      </c>
      <c r="I57" s="2" t="n">
        <f aca="false">+Darron!I57+'Darron (2)'!I57</f>
        <v>0</v>
      </c>
      <c r="J57" s="2" t="n">
        <f aca="false">+Darron!J57+'Darron (2)'!J57</f>
        <v>1025</v>
      </c>
      <c r="K57" s="2" t="n">
        <f aca="false">+Darron!K57+'Darron (2)'!K57</f>
        <v>39852</v>
      </c>
      <c r="L57" s="2" t="n">
        <f aca="false">+Darron!L57+'Darron (2)'!L57</f>
        <v>5945.05083333333</v>
      </c>
      <c r="M57" s="2" t="n">
        <f aca="false">+Darron!M57+'Darron (2)'!M57</f>
        <v>19723.0695732473</v>
      </c>
      <c r="N57" s="2" t="n">
        <f aca="false">+Darron!N57+'Darron (2)'!N57</f>
        <v>65520.1204065806</v>
      </c>
    </row>
    <row r="58" customFormat="false" ht="12.75" hidden="false" customHeight="false" outlineLevel="0" collapsed="false">
      <c r="A58" s="1" t="n">
        <f aca="false">+Darron!A58</f>
        <v>37315</v>
      </c>
      <c r="B58" s="0" t="n">
        <f aca="false">+Darron!B58</f>
        <v>34</v>
      </c>
      <c r="C58" s="0" t="n">
        <f aca="false">+Darron!C58</f>
        <v>9</v>
      </c>
      <c r="D58" s="0" t="n">
        <f aca="false">+Darron!D58</f>
        <v>7</v>
      </c>
      <c r="E58" s="2" t="n">
        <f aca="false">+Darron!E58</f>
        <v>84460</v>
      </c>
      <c r="F58" s="2" t="n">
        <f aca="false">+Darron!F58+'Darron (2)'!F58</f>
        <v>1056</v>
      </c>
      <c r="G58" s="2" t="n">
        <f aca="false">+Darron!G58+'Darron (2)'!G58</f>
        <v>211.15</v>
      </c>
      <c r="H58" s="2" t="n">
        <f aca="false">+Darron!H58+'Darron (2)'!H58</f>
        <v>655.201204065806</v>
      </c>
      <c r="I58" s="2" t="n">
        <f aca="false">+Darron!I58+'Darron (2)'!I58</f>
        <v>0</v>
      </c>
      <c r="J58" s="2" t="n">
        <f aca="false">+Darron!J58+'Darron (2)'!J58</f>
        <v>2081</v>
      </c>
      <c r="K58" s="2" t="n">
        <f aca="false">+Darron!K58+'Darron (2)'!K58</f>
        <v>40908</v>
      </c>
      <c r="L58" s="2" t="n">
        <f aca="false">+Darron!L58+'Darron (2)'!L58</f>
        <v>6156.20083333333</v>
      </c>
      <c r="M58" s="2" t="n">
        <f aca="false">+Darron!M58+'Darron (2)'!M58</f>
        <v>20378.2707773131</v>
      </c>
      <c r="N58" s="2" t="n">
        <f aca="false">+Darron!N58+'Darron (2)'!N58</f>
        <v>67442.4716106464</v>
      </c>
    </row>
    <row r="59" customFormat="false" ht="12.75" hidden="false" customHeight="false" outlineLevel="0" collapsed="false">
      <c r="A59" s="1" t="n">
        <f aca="false">+Darron!A59</f>
        <v>37346</v>
      </c>
      <c r="B59" s="0" t="n">
        <f aca="false">+Darron!B59</f>
        <v>34</v>
      </c>
      <c r="C59" s="0" t="n">
        <f aca="false">+Darron!C59</f>
        <v>9</v>
      </c>
      <c r="D59" s="0" t="n">
        <f aca="false">+Darron!D59</f>
        <v>7</v>
      </c>
      <c r="E59" s="2" t="n">
        <f aca="false">+Darron!E59</f>
        <v>84460</v>
      </c>
      <c r="F59" s="2" t="n">
        <f aca="false">+Darron!F59+'Darron (2)'!F59</f>
        <v>1056</v>
      </c>
      <c r="G59" s="2" t="n">
        <f aca="false">+Darron!G59+'Darron (2)'!G59</f>
        <v>211.15</v>
      </c>
      <c r="H59" s="2" t="n">
        <f aca="false">+Darron!H59+'Darron (2)'!H59</f>
        <v>674.424716106464</v>
      </c>
      <c r="I59" s="2" t="n">
        <f aca="false">+Darron!I59+'Darron (2)'!I59</f>
        <v>0</v>
      </c>
      <c r="J59" s="2" t="n">
        <f aca="false">+Darron!J59+'Darron (2)'!J59</f>
        <v>3137</v>
      </c>
      <c r="K59" s="2" t="n">
        <f aca="false">+Darron!K59+'Darron (2)'!K59</f>
        <v>41964</v>
      </c>
      <c r="L59" s="2" t="n">
        <f aca="false">+Darron!L59+'Darron (2)'!L59</f>
        <v>6367.35083333333</v>
      </c>
      <c r="M59" s="2" t="n">
        <f aca="false">+Darron!M59+'Darron (2)'!M59</f>
        <v>21052.6954934196</v>
      </c>
      <c r="N59" s="2" t="n">
        <f aca="false">+Darron!N59+'Darron (2)'!N59</f>
        <v>69384.0463267529</v>
      </c>
    </row>
    <row r="60" customFormat="false" ht="12.75" hidden="false" customHeight="false" outlineLevel="0" collapsed="false">
      <c r="A60" s="1" t="n">
        <f aca="false">+Darron!A60</f>
        <v>37376</v>
      </c>
      <c r="B60" s="0" t="n">
        <f aca="false">+Darron!B60</f>
        <v>35</v>
      </c>
      <c r="C60" s="0" t="n">
        <f aca="false">+Darron!C60</f>
        <v>10</v>
      </c>
      <c r="D60" s="0" t="n">
        <f aca="false">+Darron!D60</f>
        <v>7</v>
      </c>
      <c r="E60" s="2" t="n">
        <f aca="false">+Darron!E60</f>
        <v>84460</v>
      </c>
      <c r="F60" s="2" t="n">
        <f aca="false">+Darron!F60+'Darron (2)'!F60</f>
        <v>1056</v>
      </c>
      <c r="G60" s="2" t="n">
        <f aca="false">+Darron!G60+'Darron (2)'!G60</f>
        <v>211.15</v>
      </c>
      <c r="H60" s="2" t="n">
        <f aca="false">+Darron!H60+'Darron (2)'!H60</f>
        <v>693.840463267529</v>
      </c>
      <c r="I60" s="2" t="n">
        <f aca="false">+Darron!I60+'Darron (2)'!I60</f>
        <v>0</v>
      </c>
      <c r="J60" s="2" t="n">
        <f aca="false">+Darron!J60+'Darron (2)'!J60</f>
        <v>4193</v>
      </c>
      <c r="K60" s="2" t="n">
        <f aca="false">+Darron!K60+'Darron (2)'!K60</f>
        <v>43020</v>
      </c>
      <c r="L60" s="2" t="n">
        <f aca="false">+Darron!L60+'Darron (2)'!L60</f>
        <v>6578.50083333333</v>
      </c>
      <c r="M60" s="2" t="n">
        <f aca="false">+Darron!M60+'Darron (2)'!M60</f>
        <v>21746.5359566871</v>
      </c>
      <c r="N60" s="2" t="n">
        <f aca="false">+Darron!N60+'Darron (2)'!N60</f>
        <v>71345.0367900204</v>
      </c>
    </row>
    <row r="61" customFormat="false" ht="12.75" hidden="false" customHeight="false" outlineLevel="0" collapsed="false">
      <c r="A61" s="1" t="n">
        <f aca="false">+Darron!A61</f>
        <v>37407</v>
      </c>
      <c r="B61" s="0" t="n">
        <f aca="false">+Darron!B61</f>
        <v>35</v>
      </c>
      <c r="C61" s="0" t="n">
        <f aca="false">+Darron!C61</f>
        <v>10</v>
      </c>
      <c r="D61" s="0" t="n">
        <f aca="false">+Darron!D61</f>
        <v>7</v>
      </c>
      <c r="E61" s="2" t="n">
        <f aca="false">+Darron!E61</f>
        <v>84460</v>
      </c>
      <c r="F61" s="2" t="n">
        <f aca="false">+Darron!F61+'Darron (2)'!F61</f>
        <v>1056</v>
      </c>
      <c r="G61" s="2" t="n">
        <f aca="false">+Darron!G61+'Darron (2)'!G61</f>
        <v>211.15</v>
      </c>
      <c r="H61" s="2" t="n">
        <f aca="false">+Darron!H61+'Darron (2)'!H61</f>
        <v>713.450367900204</v>
      </c>
      <c r="I61" s="2" t="n">
        <f aca="false">+Darron!I61+'Darron (2)'!I61</f>
        <v>0</v>
      </c>
      <c r="J61" s="2" t="n">
        <f aca="false">+Darron!J61+'Darron (2)'!J61</f>
        <v>5249</v>
      </c>
      <c r="K61" s="2" t="n">
        <f aca="false">+Darron!K61+'Darron (2)'!K61</f>
        <v>44076</v>
      </c>
      <c r="L61" s="2" t="n">
        <f aca="false">+Darron!L61+'Darron (2)'!L61</f>
        <v>6789.65083333333</v>
      </c>
      <c r="M61" s="2" t="n">
        <f aca="false">+Darron!M61+'Darron (2)'!M61</f>
        <v>22459.9863245873</v>
      </c>
      <c r="N61" s="2" t="n">
        <f aca="false">+Darron!N61+'Darron (2)'!N61</f>
        <v>73325.6371579206</v>
      </c>
    </row>
    <row r="62" customFormat="false" ht="12.75" hidden="false" customHeight="false" outlineLevel="0" collapsed="false">
      <c r="A62" s="1" t="n">
        <f aca="false">+Darron!A62</f>
        <v>37437</v>
      </c>
      <c r="B62" s="0" t="n">
        <f aca="false">+Darron!B62</f>
        <v>35</v>
      </c>
      <c r="C62" s="0" t="n">
        <f aca="false">+Darron!C62</f>
        <v>10</v>
      </c>
      <c r="D62" s="0" t="n">
        <f aca="false">+Darron!D62</f>
        <v>7</v>
      </c>
      <c r="E62" s="2" t="n">
        <f aca="false">+Darron!E62</f>
        <v>84460</v>
      </c>
      <c r="F62" s="2" t="n">
        <f aca="false">+Darron!F62+'Darron (2)'!F62</f>
        <v>1056</v>
      </c>
      <c r="G62" s="2" t="n">
        <f aca="false">+Darron!G62+'Darron (2)'!G62</f>
        <v>211.15</v>
      </c>
      <c r="H62" s="2" t="n">
        <f aca="false">+Darron!H62+'Darron (2)'!H62</f>
        <v>733.256371579206</v>
      </c>
      <c r="I62" s="2" t="n">
        <f aca="false">+Darron!I62+'Darron (2)'!I62</f>
        <v>0</v>
      </c>
      <c r="J62" s="2" t="n">
        <f aca="false">+Darron!J62+'Darron (2)'!J62</f>
        <v>6305</v>
      </c>
      <c r="K62" s="2" t="n">
        <f aca="false">+Darron!K62+'Darron (2)'!K62</f>
        <v>45132</v>
      </c>
      <c r="L62" s="2" t="n">
        <f aca="false">+Darron!L62+'Darron (2)'!L62</f>
        <v>7000.80083333333</v>
      </c>
      <c r="M62" s="2" t="n">
        <f aca="false">+Darron!M62+'Darron (2)'!M62</f>
        <v>23193.2426961665</v>
      </c>
      <c r="N62" s="2" t="n">
        <f aca="false">+Darron!N62+'Darron (2)'!N62</f>
        <v>75326.0435294998</v>
      </c>
    </row>
    <row r="63" customFormat="false" ht="12.75" hidden="false" customHeight="false" outlineLevel="0" collapsed="false">
      <c r="A63" s="1" t="n">
        <f aca="false">+Darron!A63</f>
        <v>37468</v>
      </c>
      <c r="B63" s="0" t="n">
        <f aca="false">+Darron!B63</f>
        <v>35</v>
      </c>
      <c r="C63" s="0" t="n">
        <f aca="false">+Darron!C63</f>
        <v>10</v>
      </c>
      <c r="D63" s="0" t="n">
        <f aca="false">+Darron!D63</f>
        <v>7</v>
      </c>
      <c r="E63" s="2" t="n">
        <f aca="false">+Darron!E63</f>
        <v>84460</v>
      </c>
      <c r="F63" s="2" t="n">
        <f aca="false">+Darron!F63+'Darron (2)'!F63</f>
        <v>1056</v>
      </c>
      <c r="G63" s="2" t="n">
        <f aca="false">+Darron!G63+'Darron (2)'!G63</f>
        <v>211.15</v>
      </c>
      <c r="H63" s="2" t="n">
        <f aca="false">+Darron!H63+'Darron (2)'!H63</f>
        <v>753.260435294998</v>
      </c>
      <c r="I63" s="2" t="n">
        <f aca="false">+Darron!I63+'Darron (2)'!I63</f>
        <v>0</v>
      </c>
      <c r="J63" s="2" t="n">
        <f aca="false">+Darron!J63+'Darron (2)'!J63</f>
        <v>7361</v>
      </c>
      <c r="K63" s="2" t="n">
        <f aca="false">+Darron!K63+'Darron (2)'!K63</f>
        <v>46188</v>
      </c>
      <c r="L63" s="2" t="n">
        <f aca="false">+Darron!L63+'Darron (2)'!L63</f>
        <v>7211.95083333333</v>
      </c>
      <c r="M63" s="2" t="n">
        <f aca="false">+Darron!M63+'Darron (2)'!M63</f>
        <v>23946.5031314615</v>
      </c>
      <c r="N63" s="2" t="n">
        <f aca="false">+Darron!N63+'Darron (2)'!N63</f>
        <v>77346.4539647948</v>
      </c>
    </row>
    <row r="64" customFormat="false" ht="12.75" hidden="false" customHeight="false" outlineLevel="0" collapsed="false">
      <c r="A64" s="1" t="n">
        <f aca="false">+Darron!A64</f>
        <v>37499</v>
      </c>
      <c r="B64" s="0" t="n">
        <f aca="false">+Darron!B64</f>
        <v>35</v>
      </c>
      <c r="C64" s="0" t="n">
        <f aca="false">+Darron!C64</f>
        <v>10</v>
      </c>
      <c r="D64" s="0" t="n">
        <f aca="false">+Darron!D64</f>
        <v>7</v>
      </c>
      <c r="E64" s="2" t="n">
        <f aca="false">+Darron!E64</f>
        <v>84460</v>
      </c>
      <c r="F64" s="2" t="n">
        <f aca="false">+Darron!F64+'Darron (2)'!F64</f>
        <v>1056</v>
      </c>
      <c r="G64" s="2" t="n">
        <f aca="false">+Darron!G64+'Darron (2)'!G64</f>
        <v>211.15</v>
      </c>
      <c r="H64" s="2" t="n">
        <f aca="false">+Darron!H64+'Darron (2)'!H64</f>
        <v>773.464539647948</v>
      </c>
      <c r="I64" s="2" t="n">
        <f aca="false">+Darron!I64+'Darron (2)'!I64</f>
        <v>0</v>
      </c>
      <c r="J64" s="2" t="n">
        <f aca="false">+Darron!J64+'Darron (2)'!J64</f>
        <v>8417</v>
      </c>
      <c r="K64" s="2" t="n">
        <f aca="false">+Darron!K64+'Darron (2)'!K64</f>
        <v>47244</v>
      </c>
      <c r="L64" s="2" t="n">
        <f aca="false">+Darron!L64+'Darron (2)'!L64</f>
        <v>7423.10083333333</v>
      </c>
      <c r="M64" s="2" t="n">
        <f aca="false">+Darron!M64+'Darron (2)'!M64</f>
        <v>24719.9676711094</v>
      </c>
      <c r="N64" s="2" t="n">
        <f aca="false">+Darron!N64+'Darron (2)'!N64</f>
        <v>79387.0685044427</v>
      </c>
    </row>
    <row r="65" customFormat="false" ht="12.75" hidden="false" customHeight="false" outlineLevel="0" collapsed="false">
      <c r="A65" s="1" t="n">
        <f aca="false">+Darron!A65</f>
        <v>37529</v>
      </c>
      <c r="B65" s="0" t="n">
        <f aca="false">+Darron!B65</f>
        <v>35</v>
      </c>
      <c r="C65" s="0" t="n">
        <f aca="false">+Darron!C65</f>
        <v>10</v>
      </c>
      <c r="D65" s="0" t="n">
        <f aca="false">+Darron!D65</f>
        <v>7</v>
      </c>
      <c r="E65" s="2" t="n">
        <f aca="false">+Darron!E65</f>
        <v>84460</v>
      </c>
      <c r="F65" s="2" t="n">
        <f aca="false">+Darron!F65+'Darron (2)'!F65</f>
        <v>1056</v>
      </c>
      <c r="G65" s="2" t="n">
        <f aca="false">+Darron!G65+'Darron (2)'!G65</f>
        <v>211.15</v>
      </c>
      <c r="H65" s="2" t="n">
        <f aca="false">+Darron!H65+'Darron (2)'!H65</f>
        <v>793.870685044427</v>
      </c>
      <c r="I65" s="2" t="n">
        <f aca="false">+Darron!I65+'Darron (2)'!I65</f>
        <v>0</v>
      </c>
      <c r="J65" s="2" t="n">
        <f aca="false">+Darron!J65+'Darron (2)'!J65</f>
        <v>9473</v>
      </c>
      <c r="K65" s="2" t="n">
        <f aca="false">+Darron!K65+'Darron (2)'!K65</f>
        <v>48300</v>
      </c>
      <c r="L65" s="2" t="n">
        <f aca="false">+Darron!L65+'Darron (2)'!L65</f>
        <v>7634.25083333333</v>
      </c>
      <c r="M65" s="2" t="n">
        <f aca="false">+Darron!M65+'Darron (2)'!M65</f>
        <v>25513.8383561539</v>
      </c>
      <c r="N65" s="2" t="n">
        <f aca="false">+Darron!N65+'Darron (2)'!N65</f>
        <v>81448.0891894871</v>
      </c>
    </row>
    <row r="66" customFormat="false" ht="12.75" hidden="false" customHeight="false" outlineLevel="0" collapsed="false">
      <c r="A66" s="1" t="n">
        <f aca="false">+Darron!A66</f>
        <v>37560</v>
      </c>
      <c r="B66" s="0" t="n">
        <f aca="false">+Darron!B66</f>
        <v>35</v>
      </c>
      <c r="C66" s="0" t="n">
        <f aca="false">+Darron!C66</f>
        <v>10</v>
      </c>
      <c r="D66" s="0" t="n">
        <f aca="false">+Darron!D66</f>
        <v>7</v>
      </c>
      <c r="E66" s="2" t="n">
        <f aca="false">+Darron!E66</f>
        <v>84460</v>
      </c>
      <c r="F66" s="2" t="n">
        <f aca="false">+Darron!F66+'Darron (2)'!F66</f>
        <v>1027</v>
      </c>
      <c r="G66" s="2" t="n">
        <f aca="false">+Darron!G66+'Darron (2)'!G66</f>
        <v>211.15</v>
      </c>
      <c r="H66" s="2" t="n">
        <f aca="false">+Darron!H66+'Darron (2)'!H66</f>
        <v>814.480891894871</v>
      </c>
      <c r="I66" s="2" t="n">
        <f aca="false">+Darron!I66+'Darron (2)'!I66</f>
        <v>0</v>
      </c>
      <c r="J66" s="2" t="n">
        <f aca="false">+Darron!J66+'Darron (2)'!J66</f>
        <v>10500</v>
      </c>
      <c r="K66" s="2" t="n">
        <f aca="false">+Darron!K66+'Darron (2)'!K66</f>
        <v>49327</v>
      </c>
      <c r="L66" s="2" t="n">
        <f aca="false">+Darron!L66+'Darron (2)'!L66</f>
        <v>7845.40083333333</v>
      </c>
      <c r="M66" s="2" t="n">
        <f aca="false">+Darron!M66+'Darron (2)'!M66</f>
        <v>26328.3192480487</v>
      </c>
      <c r="N66" s="2" t="n">
        <f aca="false">+Darron!N66+'Darron (2)'!N66</f>
        <v>83500.720081382</v>
      </c>
    </row>
    <row r="67" customFormat="false" ht="12.75" hidden="false" customHeight="false" outlineLevel="0" collapsed="false">
      <c r="A67" s="1" t="n">
        <f aca="false">+Darron!A67</f>
        <v>37590</v>
      </c>
      <c r="B67" s="0" t="n">
        <f aca="false">+Darron!B67</f>
        <v>35</v>
      </c>
      <c r="C67" s="0" t="n">
        <f aca="false">+Darron!C67</f>
        <v>10</v>
      </c>
      <c r="D67" s="0" t="n">
        <f aca="false">+Darron!D67</f>
        <v>7</v>
      </c>
      <c r="E67" s="2" t="n">
        <f aca="false">+Darron!E67</f>
        <v>84460</v>
      </c>
      <c r="F67" s="2" t="n">
        <f aca="false">+Darron!F67+'Darron (2)'!F67</f>
        <v>985</v>
      </c>
      <c r="G67" s="2" t="n">
        <f aca="false">+Darron!G67+'Darron (2)'!G67</f>
        <v>0</v>
      </c>
      <c r="H67" s="2" t="n">
        <f aca="false">+Darron!H67+'Darron (2)'!H67</f>
        <v>835.00720081382</v>
      </c>
      <c r="I67" s="2" t="n">
        <f aca="false">+Darron!I67+'Darron (2)'!I67</f>
        <v>0</v>
      </c>
      <c r="J67" s="2" t="n">
        <f aca="false">+Darron!J67+'Darron (2)'!J67</f>
        <v>11485</v>
      </c>
      <c r="K67" s="2" t="n">
        <f aca="false">+Darron!K67+'Darron (2)'!K67</f>
        <v>50312</v>
      </c>
      <c r="L67" s="2" t="n">
        <f aca="false">+Darron!L67+'Darron (2)'!L67</f>
        <v>7845.40083333333</v>
      </c>
      <c r="M67" s="2" t="n">
        <f aca="false">+Darron!M67+'Darron (2)'!M67</f>
        <v>27163.3264488626</v>
      </c>
      <c r="N67" s="2" t="n">
        <f aca="false">+Darron!N67+'Darron (2)'!N67</f>
        <v>85320.7272821958</v>
      </c>
    </row>
    <row r="68" customFormat="false" ht="12.75" hidden="false" customHeight="false" outlineLevel="0" collapsed="false">
      <c r="A68" s="1" t="n">
        <f aca="false">+Darron!A68</f>
        <v>37621</v>
      </c>
      <c r="B68" s="0" t="n">
        <f aca="false">+Darron!B68</f>
        <v>35</v>
      </c>
      <c r="C68" s="0" t="n">
        <f aca="false">+Darron!C68</f>
        <v>10</v>
      </c>
      <c r="D68" s="0" t="n">
        <f aca="false">+Darron!D68</f>
        <v>7</v>
      </c>
      <c r="E68" s="2" t="n">
        <f aca="false">+Darron!E68</f>
        <v>84460</v>
      </c>
      <c r="F68" s="2" t="n">
        <f aca="false">+Darron!F68+'Darron (2)'!F68</f>
        <v>985</v>
      </c>
      <c r="G68" s="2" t="n">
        <f aca="false">+Darron!G68+'Darron (2)'!G68</f>
        <v>0</v>
      </c>
      <c r="H68" s="2" t="n">
        <f aca="false">+Darron!H68+'Darron (2)'!H68</f>
        <v>853.207272821958</v>
      </c>
      <c r="I68" s="2" t="n">
        <f aca="false">+Darron!I68+'Darron (2)'!I68</f>
        <v>0</v>
      </c>
      <c r="J68" s="2" t="n">
        <f aca="false">+Darron!J68+'Darron (2)'!J68</f>
        <v>12470</v>
      </c>
      <c r="K68" s="2" t="n">
        <f aca="false">+Darron!K68+'Darron (2)'!K68</f>
        <v>51297</v>
      </c>
      <c r="L68" s="2" t="n">
        <f aca="false">+Darron!L68+'Darron (2)'!L68</f>
        <v>7845.40083333333</v>
      </c>
      <c r="M68" s="2" t="n">
        <f aca="false">+Darron!M68+'Darron (2)'!M68</f>
        <v>28016.5337216845</v>
      </c>
      <c r="N68" s="2" t="n">
        <f aca="false">+Darron!N68+'Darron (2)'!N68</f>
        <v>87158.9345550178</v>
      </c>
    </row>
    <row r="69" customFormat="false" ht="12.75" hidden="false" customHeight="false" outlineLevel="0" collapsed="false">
      <c r="A69" s="1" t="n">
        <f aca="false">+Darron!A69</f>
        <v>37652</v>
      </c>
      <c r="B69" s="0" t="n">
        <f aca="false">+Darron!B69</f>
        <v>35</v>
      </c>
      <c r="C69" s="0" t="n">
        <f aca="false">+Darron!C69</f>
        <v>10</v>
      </c>
      <c r="D69" s="0" t="n">
        <f aca="false">+Darron!D69</f>
        <v>7</v>
      </c>
      <c r="E69" s="2" t="n">
        <f aca="false">+Darron!E69</f>
        <v>84460</v>
      </c>
      <c r="F69" s="2" t="n">
        <f aca="false">+Darron!F69+'Darron (2)'!F69</f>
        <v>1056</v>
      </c>
      <c r="G69" s="2" t="n">
        <f aca="false">+Darron!G69+'Darron (2)'!G69</f>
        <v>211.15</v>
      </c>
      <c r="H69" s="2" t="n">
        <f aca="false">+Darron!H69+'Darron (2)'!H69</f>
        <v>871.589345550178</v>
      </c>
      <c r="I69" s="2" t="n">
        <f aca="false">+Darron!I69+'Darron (2)'!I69</f>
        <v>0</v>
      </c>
      <c r="J69" s="2" t="n">
        <f aca="false">+Darron!J69+'Darron (2)'!J69</f>
        <v>1056</v>
      </c>
      <c r="K69" s="2" t="n">
        <f aca="false">+Darron!K69+'Darron (2)'!K69</f>
        <v>52353</v>
      </c>
      <c r="L69" s="2" t="n">
        <f aca="false">+Darron!L69+'Darron (2)'!L69</f>
        <v>8056.55083333333</v>
      </c>
      <c r="M69" s="2" t="n">
        <f aca="false">+Darron!M69+'Darron (2)'!M69</f>
        <v>28888.1230672347</v>
      </c>
      <c r="N69" s="2" t="n">
        <f aca="false">+Darron!N69+'Darron (2)'!N69</f>
        <v>89297.6739005679</v>
      </c>
    </row>
    <row r="70" customFormat="false" ht="12.75" hidden="false" customHeight="false" outlineLevel="0" collapsed="false">
      <c r="A70" s="1" t="n">
        <f aca="false">+Darron!A70</f>
        <v>37680</v>
      </c>
      <c r="B70" s="0" t="n">
        <f aca="false">+Darron!B70</f>
        <v>35</v>
      </c>
      <c r="C70" s="0" t="n">
        <f aca="false">+Darron!C70</f>
        <v>10</v>
      </c>
      <c r="D70" s="0" t="n">
        <f aca="false">+Darron!D70</f>
        <v>8</v>
      </c>
      <c r="E70" s="2" t="n">
        <f aca="false">+Darron!E70</f>
        <v>86993.8</v>
      </c>
      <c r="F70" s="2" t="n">
        <f aca="false">+Darron!F70+'Darron (2)'!F70</f>
        <v>1087</v>
      </c>
      <c r="G70" s="2" t="n">
        <f aca="false">+Darron!G70+'Darron (2)'!G70</f>
        <v>217.4845</v>
      </c>
      <c r="H70" s="2" t="n">
        <f aca="false">+Darron!H70+'Darron (2)'!H70</f>
        <v>892.976739005679</v>
      </c>
      <c r="I70" s="2" t="n">
        <f aca="false">+Darron!I70+'Darron (2)'!I70</f>
        <v>0</v>
      </c>
      <c r="J70" s="2" t="n">
        <f aca="false">+Darron!J70+'Darron (2)'!J70</f>
        <v>2143</v>
      </c>
      <c r="K70" s="2" t="n">
        <f aca="false">+Darron!K70+'Darron (2)'!K70</f>
        <v>53440</v>
      </c>
      <c r="L70" s="2" t="n">
        <f aca="false">+Darron!L70+'Darron (2)'!L70</f>
        <v>8274.03533333333</v>
      </c>
      <c r="M70" s="2" t="n">
        <f aca="false">+Darron!M70+'Darron (2)'!M70</f>
        <v>29781.0998062404</v>
      </c>
      <c r="N70" s="2" t="n">
        <f aca="false">+Darron!N70+'Darron (2)'!N70</f>
        <v>91495.1351395736</v>
      </c>
    </row>
    <row r="71" customFormat="false" ht="12.75" hidden="false" customHeight="false" outlineLevel="0" collapsed="false">
      <c r="A71" s="1" t="n">
        <f aca="false">+Darron!A71</f>
        <v>37711</v>
      </c>
      <c r="B71" s="0" t="n">
        <f aca="false">+Darron!B71</f>
        <v>35</v>
      </c>
      <c r="C71" s="0" t="n">
        <f aca="false">+Darron!C71</f>
        <v>10</v>
      </c>
      <c r="D71" s="0" t="n">
        <f aca="false">+Darron!D71</f>
        <v>8</v>
      </c>
      <c r="E71" s="2" t="n">
        <f aca="false">+Darron!E71</f>
        <v>86993.8</v>
      </c>
      <c r="F71" s="2" t="n">
        <f aca="false">+Darron!F71+'Darron (2)'!F71</f>
        <v>1087</v>
      </c>
      <c r="G71" s="2" t="n">
        <f aca="false">+Darron!G71+'Darron (2)'!G71</f>
        <v>217.4845</v>
      </c>
      <c r="H71" s="2" t="n">
        <f aca="false">+Darron!H71+'Darron (2)'!H71</f>
        <v>914.951351395736</v>
      </c>
      <c r="I71" s="2" t="n">
        <f aca="false">+Darron!I71+'Darron (2)'!I71</f>
        <v>0</v>
      </c>
      <c r="J71" s="2" t="n">
        <f aca="false">+Darron!J71+'Darron (2)'!J71</f>
        <v>3230</v>
      </c>
      <c r="K71" s="2" t="n">
        <f aca="false">+Darron!K71+'Darron (2)'!K71</f>
        <v>54527</v>
      </c>
      <c r="L71" s="2" t="n">
        <f aca="false">+Darron!L71+'Darron (2)'!L71</f>
        <v>8491.51983333333</v>
      </c>
      <c r="M71" s="2" t="n">
        <f aca="false">+Darron!M71+'Darron (2)'!M71</f>
        <v>30696.0511576361</v>
      </c>
      <c r="N71" s="2" t="n">
        <f aca="false">+Darron!N71+'Darron (2)'!N71</f>
        <v>93714.5709909694</v>
      </c>
    </row>
    <row r="72" customFormat="false" ht="12.75" hidden="false" customHeight="false" outlineLevel="0" collapsed="false">
      <c r="A72" s="1" t="n">
        <f aca="false">+Darron!A72</f>
        <v>37741</v>
      </c>
      <c r="B72" s="0" t="n">
        <f aca="false">+Darron!B72</f>
        <v>36</v>
      </c>
      <c r="C72" s="0" t="n">
        <f aca="false">+Darron!C72</f>
        <v>11</v>
      </c>
      <c r="D72" s="0" t="n">
        <f aca="false">+Darron!D72</f>
        <v>8</v>
      </c>
      <c r="E72" s="2" t="n">
        <f aca="false">+Darron!E72</f>
        <v>86993.8</v>
      </c>
      <c r="F72" s="2" t="n">
        <f aca="false">+Darron!F72+'Darron (2)'!F72</f>
        <v>1087</v>
      </c>
      <c r="G72" s="2" t="n">
        <f aca="false">+Darron!G72+'Darron (2)'!G72</f>
        <v>217.4845</v>
      </c>
      <c r="H72" s="2" t="n">
        <f aca="false">+Darron!H72+'Darron (2)'!H72</f>
        <v>937.145709909694</v>
      </c>
      <c r="I72" s="2" t="n">
        <f aca="false">+Darron!I72+'Darron (2)'!I72</f>
        <v>0</v>
      </c>
      <c r="J72" s="2" t="n">
        <f aca="false">+Darron!J72+'Darron (2)'!J72</f>
        <v>4317</v>
      </c>
      <c r="K72" s="2" t="n">
        <f aca="false">+Darron!K72+'Darron (2)'!K72</f>
        <v>55614</v>
      </c>
      <c r="L72" s="2" t="n">
        <f aca="false">+Darron!L72+'Darron (2)'!L72</f>
        <v>8709.00433333333</v>
      </c>
      <c r="M72" s="2" t="n">
        <f aca="false">+Darron!M72+'Darron (2)'!M72</f>
        <v>31633.1968675458</v>
      </c>
      <c r="N72" s="2" t="n">
        <f aca="false">+Darron!N72+'Darron (2)'!N72</f>
        <v>95956.2012008791</v>
      </c>
    </row>
    <row r="73" customFormat="false" ht="12.75" hidden="false" customHeight="false" outlineLevel="0" collapsed="false">
      <c r="A73" s="1" t="n">
        <f aca="false">+Darron!A73</f>
        <v>37772</v>
      </c>
      <c r="B73" s="0" t="n">
        <f aca="false">+Darron!B73</f>
        <v>36</v>
      </c>
      <c r="C73" s="0" t="n">
        <f aca="false">+Darron!C73</f>
        <v>11</v>
      </c>
      <c r="D73" s="0" t="n">
        <f aca="false">+Darron!D73</f>
        <v>8</v>
      </c>
      <c r="E73" s="2" t="n">
        <f aca="false">+Darron!E73</f>
        <v>86993.8</v>
      </c>
      <c r="F73" s="2" t="n">
        <f aca="false">+Darron!F73+'Darron (2)'!F73</f>
        <v>1087</v>
      </c>
      <c r="G73" s="2" t="n">
        <f aca="false">+Darron!G73+'Darron (2)'!G73</f>
        <v>217.4845</v>
      </c>
      <c r="H73" s="2" t="n">
        <f aca="false">+Darron!H73+'Darron (2)'!H73</f>
        <v>959.562012008791</v>
      </c>
      <c r="I73" s="2" t="n">
        <f aca="false">+Darron!I73+'Darron (2)'!I73</f>
        <v>0</v>
      </c>
      <c r="J73" s="2" t="n">
        <f aca="false">+Darron!J73+'Darron (2)'!J73</f>
        <v>5404</v>
      </c>
      <c r="K73" s="2" t="n">
        <f aca="false">+Darron!K73+'Darron (2)'!K73</f>
        <v>56701</v>
      </c>
      <c r="L73" s="2" t="n">
        <f aca="false">+Darron!L73+'Darron (2)'!L73</f>
        <v>8926.48883333333</v>
      </c>
      <c r="M73" s="2" t="n">
        <f aca="false">+Darron!M73+'Darron (2)'!M73</f>
        <v>32592.7588795546</v>
      </c>
      <c r="N73" s="2" t="n">
        <f aca="false">+Darron!N73+'Darron (2)'!N73</f>
        <v>98220.2477128879</v>
      </c>
    </row>
    <row r="74" customFormat="false" ht="12.75" hidden="false" customHeight="false" outlineLevel="0" collapsed="false">
      <c r="A74" s="1" t="n">
        <f aca="false">+Darron!A74</f>
        <v>37802</v>
      </c>
      <c r="B74" s="0" t="n">
        <f aca="false">+Darron!B74</f>
        <v>36</v>
      </c>
      <c r="C74" s="0" t="n">
        <f aca="false">+Darron!C74</f>
        <v>11</v>
      </c>
      <c r="D74" s="0" t="n">
        <f aca="false">+Darron!D74</f>
        <v>8</v>
      </c>
      <c r="E74" s="2" t="n">
        <f aca="false">+Darron!E74</f>
        <v>86993.8</v>
      </c>
      <c r="F74" s="2" t="n">
        <f aca="false">+Darron!F74+'Darron (2)'!F74</f>
        <v>1087</v>
      </c>
      <c r="G74" s="2" t="n">
        <f aca="false">+Darron!G74+'Darron (2)'!G74</f>
        <v>217.4845</v>
      </c>
      <c r="H74" s="2" t="n">
        <f aca="false">+Darron!H74+'Darron (2)'!H74</f>
        <v>982.202477128879</v>
      </c>
      <c r="I74" s="2" t="n">
        <f aca="false">+Darron!I74+'Darron (2)'!I74</f>
        <v>0</v>
      </c>
      <c r="J74" s="2" t="n">
        <f aca="false">+Darron!J74+'Darron (2)'!J74</f>
        <v>6491</v>
      </c>
      <c r="K74" s="2" t="n">
        <f aca="false">+Darron!K74+'Darron (2)'!K74</f>
        <v>57788</v>
      </c>
      <c r="L74" s="2" t="n">
        <f aca="false">+Darron!L74+'Darron (2)'!L74</f>
        <v>9143.97333333333</v>
      </c>
      <c r="M74" s="2" t="n">
        <f aca="false">+Darron!M74+'Darron (2)'!M74</f>
        <v>33574.9613566835</v>
      </c>
      <c r="N74" s="2" t="n">
        <f aca="false">+Darron!N74+'Darron (2)'!N74</f>
        <v>100506.934690017</v>
      </c>
    </row>
    <row r="75" customFormat="false" ht="12.75" hidden="false" customHeight="false" outlineLevel="0" collapsed="false">
      <c r="A75" s="1" t="n">
        <f aca="false">+Darron!A75</f>
        <v>37833</v>
      </c>
      <c r="B75" s="0" t="n">
        <f aca="false">+Darron!B75</f>
        <v>36</v>
      </c>
      <c r="C75" s="0" t="n">
        <f aca="false">+Darron!C75</f>
        <v>11</v>
      </c>
      <c r="D75" s="0" t="n">
        <f aca="false">+Darron!D75</f>
        <v>8</v>
      </c>
      <c r="E75" s="2" t="n">
        <f aca="false">+Darron!E75</f>
        <v>86993.8</v>
      </c>
      <c r="F75" s="2" t="n">
        <f aca="false">+Darron!F75+'Darron (2)'!F75</f>
        <v>1087</v>
      </c>
      <c r="G75" s="2" t="n">
        <f aca="false">+Darron!G75+'Darron (2)'!G75</f>
        <v>217.4845</v>
      </c>
      <c r="H75" s="2" t="n">
        <f aca="false">+Darron!H75+'Darron (2)'!H75</f>
        <v>1005.06934690017</v>
      </c>
      <c r="I75" s="2" t="n">
        <f aca="false">+Darron!I75+'Darron (2)'!I75</f>
        <v>0</v>
      </c>
      <c r="J75" s="2" t="n">
        <f aca="false">+Darron!J75+'Darron (2)'!J75</f>
        <v>7578</v>
      </c>
      <c r="K75" s="2" t="n">
        <f aca="false">+Darron!K75+'Darron (2)'!K75</f>
        <v>58875</v>
      </c>
      <c r="L75" s="2" t="n">
        <f aca="false">+Darron!L75+'Darron (2)'!L75</f>
        <v>9361.45783333333</v>
      </c>
      <c r="M75" s="2" t="n">
        <f aca="false">+Darron!M75+'Darron (2)'!M75</f>
        <v>34580.0307035836</v>
      </c>
      <c r="N75" s="2" t="n">
        <f aca="false">+Darron!N75+'Darron (2)'!N75</f>
        <v>102816.488536917</v>
      </c>
    </row>
    <row r="76" customFormat="false" ht="12.75" hidden="false" customHeight="false" outlineLevel="0" collapsed="false">
      <c r="A76" s="1" t="n">
        <f aca="false">+Darron!A76</f>
        <v>37864</v>
      </c>
      <c r="B76" s="0" t="n">
        <f aca="false">+Darron!B76</f>
        <v>36</v>
      </c>
      <c r="C76" s="0" t="n">
        <f aca="false">+Darron!C76</f>
        <v>11</v>
      </c>
      <c r="D76" s="0" t="n">
        <f aca="false">+Darron!D76</f>
        <v>8</v>
      </c>
      <c r="E76" s="2" t="n">
        <f aca="false">+Darron!E76</f>
        <v>86993.8</v>
      </c>
      <c r="F76" s="2" t="n">
        <f aca="false">+Darron!F76+'Darron (2)'!F76</f>
        <v>1087</v>
      </c>
      <c r="G76" s="2" t="n">
        <f aca="false">+Darron!G76+'Darron (2)'!G76</f>
        <v>217.4845</v>
      </c>
      <c r="H76" s="2" t="n">
        <f aca="false">+Darron!H76+'Darron (2)'!H76</f>
        <v>1028.16488536917</v>
      </c>
      <c r="I76" s="2" t="n">
        <f aca="false">+Darron!I76+'Darron (2)'!I76</f>
        <v>0</v>
      </c>
      <c r="J76" s="2" t="n">
        <f aca="false">+Darron!J76+'Darron (2)'!J76</f>
        <v>8665</v>
      </c>
      <c r="K76" s="2" t="n">
        <f aca="false">+Darron!K76+'Darron (2)'!K76</f>
        <v>59962</v>
      </c>
      <c r="L76" s="2" t="n">
        <f aca="false">+Darron!L76+'Darron (2)'!L76</f>
        <v>9578.94233333333</v>
      </c>
      <c r="M76" s="2" t="n">
        <f aca="false">+Darron!M76+'Darron (2)'!M76</f>
        <v>35608.1955889528</v>
      </c>
      <c r="N76" s="2" t="n">
        <f aca="false">+Darron!N76+'Darron (2)'!N76</f>
        <v>105149.137922286</v>
      </c>
    </row>
    <row r="77" customFormat="false" ht="12.75" hidden="false" customHeight="false" outlineLevel="0" collapsed="false">
      <c r="A77" s="1" t="n">
        <f aca="false">+Darron!A77</f>
        <v>37894</v>
      </c>
      <c r="B77" s="0" t="n">
        <f aca="false">+Darron!B77</f>
        <v>36</v>
      </c>
      <c r="C77" s="0" t="n">
        <f aca="false">+Darron!C77</f>
        <v>11</v>
      </c>
      <c r="D77" s="0" t="n">
        <f aca="false">+Darron!D77</f>
        <v>8</v>
      </c>
      <c r="E77" s="2" t="n">
        <f aca="false">+Darron!E77</f>
        <v>86993.8</v>
      </c>
      <c r="F77" s="2" t="n">
        <f aca="false">+Darron!F77+'Darron (2)'!F77</f>
        <v>1087</v>
      </c>
      <c r="G77" s="2" t="n">
        <f aca="false">+Darron!G77+'Darron (2)'!G77</f>
        <v>217.4845</v>
      </c>
      <c r="H77" s="2" t="n">
        <f aca="false">+Darron!H77+'Darron (2)'!H77</f>
        <v>1051.49137922286</v>
      </c>
      <c r="I77" s="2" t="n">
        <f aca="false">+Darron!I77+'Darron (2)'!I77</f>
        <v>0</v>
      </c>
      <c r="J77" s="2" t="n">
        <f aca="false">+Darron!J77+'Darron (2)'!J77</f>
        <v>9752</v>
      </c>
      <c r="K77" s="2" t="n">
        <f aca="false">+Darron!K77+'Darron (2)'!K77</f>
        <v>61049</v>
      </c>
      <c r="L77" s="2" t="n">
        <f aca="false">+Darron!L77+'Darron (2)'!L77</f>
        <v>9796.42683333333</v>
      </c>
      <c r="M77" s="2" t="n">
        <f aca="false">+Darron!M77+'Darron (2)'!M77</f>
        <v>36659.6869681757</v>
      </c>
      <c r="N77" s="2" t="n">
        <f aca="false">+Darron!N77+'Darron (2)'!N77</f>
        <v>107505.113801509</v>
      </c>
    </row>
    <row r="78" customFormat="false" ht="12.75" hidden="false" customHeight="false" outlineLevel="0" collapsed="false">
      <c r="A78" s="1" t="n">
        <f aca="false">+Darron!A78</f>
        <v>37925</v>
      </c>
      <c r="B78" s="0" t="n">
        <f aca="false">+Darron!B78</f>
        <v>36</v>
      </c>
      <c r="C78" s="0" t="n">
        <f aca="false">+Darron!C78</f>
        <v>11</v>
      </c>
      <c r="D78" s="0" t="n">
        <f aca="false">+Darron!D78</f>
        <v>8</v>
      </c>
      <c r="E78" s="2" t="n">
        <f aca="false">+Darron!E78</f>
        <v>86993.8</v>
      </c>
      <c r="F78" s="2" t="n">
        <f aca="false">+Darron!F78+'Darron (2)'!F78</f>
        <v>1015</v>
      </c>
      <c r="G78" s="2" t="n">
        <f aca="false">+Darron!G78+'Darron (2)'!G78</f>
        <v>187</v>
      </c>
      <c r="H78" s="2" t="n">
        <f aca="false">+Darron!H78+'Darron (2)'!H78</f>
        <v>1075.05113801509</v>
      </c>
      <c r="I78" s="2" t="n">
        <f aca="false">+Darron!I78+'Darron (2)'!I78</f>
        <v>0</v>
      </c>
      <c r="J78" s="2" t="n">
        <f aca="false">+Darron!J78+'Darron (2)'!J78</f>
        <v>10767</v>
      </c>
      <c r="K78" s="2" t="n">
        <f aca="false">+Darron!K78+'Darron (2)'!K78</f>
        <v>62064</v>
      </c>
      <c r="L78" s="2" t="n">
        <f aca="false">+Darron!L78+'Darron (2)'!L78</f>
        <v>9983.42683333333</v>
      </c>
      <c r="M78" s="2" t="n">
        <f aca="false">+Darron!M78+'Darron (2)'!M78</f>
        <v>37734.7381061908</v>
      </c>
      <c r="N78" s="2" t="n">
        <f aca="false">+Darron!N78+'Darron (2)'!N78</f>
        <v>109782.164939524</v>
      </c>
    </row>
    <row r="79" customFormat="false" ht="12.75" hidden="false" customHeight="false" outlineLevel="0" collapsed="false">
      <c r="A79" s="1" t="n">
        <f aca="false">+Darron!A79</f>
        <v>37955</v>
      </c>
      <c r="B79" s="0" t="n">
        <f aca="false">+Darron!B79</f>
        <v>36</v>
      </c>
      <c r="C79" s="0" t="n">
        <f aca="false">+Darron!C79</f>
        <v>11</v>
      </c>
      <c r="D79" s="0" t="n">
        <f aca="false">+Darron!D79</f>
        <v>8</v>
      </c>
      <c r="E79" s="2" t="n">
        <f aca="false">+Darron!E79</f>
        <v>86993.8</v>
      </c>
      <c r="F79" s="2" t="n">
        <f aca="false">+Darron!F79+'Darron (2)'!F79</f>
        <v>1015</v>
      </c>
      <c r="G79" s="2" t="n">
        <f aca="false">+Darron!G79+'Darron (2)'!G79</f>
        <v>0</v>
      </c>
      <c r="H79" s="2" t="n">
        <f aca="false">+Darron!H79+'Darron (2)'!H79</f>
        <v>1097.82164939524</v>
      </c>
      <c r="I79" s="2" t="n">
        <f aca="false">+Darron!I79+'Darron (2)'!I79</f>
        <v>0</v>
      </c>
      <c r="J79" s="2" t="n">
        <f aca="false">+Darron!J79+'Darron (2)'!J79</f>
        <v>11782</v>
      </c>
      <c r="K79" s="2" t="n">
        <f aca="false">+Darron!K79+'Darron (2)'!K79</f>
        <v>63079</v>
      </c>
      <c r="L79" s="2" t="n">
        <f aca="false">+Darron!L79+'Darron (2)'!L79</f>
        <v>9983.42683333333</v>
      </c>
      <c r="M79" s="2" t="n">
        <f aca="false">+Darron!M79+'Darron (2)'!M79</f>
        <v>38832.559755586</v>
      </c>
      <c r="N79" s="2" t="n">
        <f aca="false">+Darron!N79+'Darron (2)'!N79</f>
        <v>111894.986588919</v>
      </c>
    </row>
    <row r="80" customFormat="false" ht="12.75" hidden="false" customHeight="false" outlineLevel="0" collapsed="false">
      <c r="A80" s="1" t="n">
        <f aca="false">+Darron!A80</f>
        <v>37986</v>
      </c>
      <c r="B80" s="0" t="n">
        <f aca="false">+Darron!B80</f>
        <v>36</v>
      </c>
      <c r="C80" s="0" t="n">
        <f aca="false">+Darron!C80</f>
        <v>11</v>
      </c>
      <c r="D80" s="0" t="n">
        <f aca="false">+Darron!D80</f>
        <v>8</v>
      </c>
      <c r="E80" s="2" t="n">
        <f aca="false">+Darron!E80</f>
        <v>86993.8</v>
      </c>
      <c r="F80" s="2" t="n">
        <f aca="false">+Darron!F80+'Darron (2)'!F80</f>
        <v>1015</v>
      </c>
      <c r="G80" s="2" t="n">
        <f aca="false">+Darron!G80+'Darron (2)'!G80</f>
        <v>0</v>
      </c>
      <c r="H80" s="2" t="n">
        <f aca="false">+Darron!H80+'Darron (2)'!H80</f>
        <v>1118.94986588919</v>
      </c>
      <c r="I80" s="2" t="n">
        <f aca="false">+Darron!I80+'Darron (2)'!I80</f>
        <v>0</v>
      </c>
      <c r="J80" s="2" t="n">
        <f aca="false">+Darron!J80+'Darron (2)'!J80</f>
        <v>12797</v>
      </c>
      <c r="K80" s="2" t="n">
        <f aca="false">+Darron!K80+'Darron (2)'!K80</f>
        <v>64094</v>
      </c>
      <c r="L80" s="2" t="n">
        <f aca="false">+Darron!L80+'Darron (2)'!L80</f>
        <v>9983.42683333333</v>
      </c>
      <c r="M80" s="2" t="n">
        <f aca="false">+Darron!M80+'Darron (2)'!M80</f>
        <v>39951.5096214752</v>
      </c>
      <c r="N80" s="2" t="n">
        <f aca="false">+Darron!N80+'Darron (2)'!N80</f>
        <v>114028.936454808</v>
      </c>
    </row>
    <row r="81" customFormat="false" ht="12.75" hidden="false" customHeight="false" outlineLevel="0" collapsed="false">
      <c r="A81" s="1" t="n">
        <f aca="false">+Darron!A81</f>
        <v>38017</v>
      </c>
      <c r="B81" s="0" t="n">
        <f aca="false">+Darron!B81</f>
        <v>36</v>
      </c>
      <c r="C81" s="0" t="n">
        <f aca="false">+Darron!C81</f>
        <v>11</v>
      </c>
      <c r="D81" s="0" t="n">
        <f aca="false">+Darron!D81</f>
        <v>8</v>
      </c>
      <c r="E81" s="2" t="n">
        <f aca="false">+Darron!E81</f>
        <v>86993.8</v>
      </c>
      <c r="F81" s="2" t="n">
        <f aca="false">+Darron!F81+'Darron (2)'!F81</f>
        <v>1087</v>
      </c>
      <c r="G81" s="2" t="n">
        <f aca="false">+Darron!G81+'Darron (2)'!G81</f>
        <v>217.4845</v>
      </c>
      <c r="H81" s="2" t="n">
        <f aca="false">+Darron!H81+'Darron (2)'!H81</f>
        <v>1140.28936454808</v>
      </c>
      <c r="I81" s="2" t="n">
        <f aca="false">+Darron!I81+'Darron (2)'!I81</f>
        <v>0</v>
      </c>
      <c r="J81" s="2" t="n">
        <f aca="false">+Darron!J81+'Darron (2)'!J81</f>
        <v>1087</v>
      </c>
      <c r="K81" s="2" t="n">
        <f aca="false">+Darron!K81+'Darron (2)'!K81</f>
        <v>65181</v>
      </c>
      <c r="L81" s="2" t="n">
        <f aca="false">+Darron!L81+'Darron (2)'!L81</f>
        <v>10200.9113333333</v>
      </c>
      <c r="M81" s="2" t="n">
        <f aca="false">+Darron!M81+'Darron (2)'!M81</f>
        <v>41091.7989860233</v>
      </c>
      <c r="N81" s="2" t="n">
        <f aca="false">+Darron!N81+'Darron (2)'!N81</f>
        <v>116473.710319357</v>
      </c>
    </row>
    <row r="82" customFormat="false" ht="12.75" hidden="false" customHeight="false" outlineLevel="0" collapsed="false">
      <c r="A82" s="1" t="n">
        <f aca="false">+Darron!A82</f>
        <v>38046</v>
      </c>
      <c r="B82" s="0" t="n">
        <f aca="false">+Darron!B82</f>
        <v>36</v>
      </c>
      <c r="C82" s="0" t="n">
        <f aca="false">+Darron!C82</f>
        <v>11</v>
      </c>
      <c r="D82" s="0" t="n">
        <f aca="false">+Darron!D82</f>
        <v>9</v>
      </c>
      <c r="E82" s="2" t="n">
        <f aca="false">+Darron!E82</f>
        <v>89603.614</v>
      </c>
      <c r="F82" s="2" t="n">
        <f aca="false">+Darron!F82+'Darron (2)'!F82</f>
        <v>1120</v>
      </c>
      <c r="G82" s="2" t="n">
        <f aca="false">+Darron!G82+'Darron (2)'!G82</f>
        <v>224.009035</v>
      </c>
      <c r="H82" s="2" t="n">
        <f aca="false">+Darron!H82+'Darron (2)'!H82</f>
        <v>1164.73710319357</v>
      </c>
      <c r="I82" s="2" t="n">
        <f aca="false">+Darron!I82+'Darron (2)'!I82</f>
        <v>0</v>
      </c>
      <c r="J82" s="2" t="n">
        <f aca="false">+Darron!J82+'Darron (2)'!J82</f>
        <v>2207</v>
      </c>
      <c r="K82" s="2" t="n">
        <f aca="false">+Darron!K82+'Darron (2)'!K82</f>
        <v>66301</v>
      </c>
      <c r="L82" s="2" t="n">
        <f aca="false">+Darron!L82+'Darron (2)'!L82</f>
        <v>10424.9203683333</v>
      </c>
      <c r="M82" s="2" t="n">
        <f aca="false">+Darron!M82+'Darron (2)'!M82</f>
        <v>42256.5360892168</v>
      </c>
      <c r="N82" s="2" t="n">
        <f aca="false">+Darron!N82+'Darron (2)'!N82</f>
        <v>118982.45645755</v>
      </c>
    </row>
    <row r="83" customFormat="false" ht="12.75" hidden="false" customHeight="false" outlineLevel="0" collapsed="false">
      <c r="A83" s="1" t="n">
        <f aca="false">+Darron!A83</f>
        <v>38077</v>
      </c>
      <c r="B83" s="0" t="n">
        <f aca="false">+Darron!B83</f>
        <v>36</v>
      </c>
      <c r="C83" s="0" t="n">
        <f aca="false">+Darron!C83</f>
        <v>11</v>
      </c>
      <c r="D83" s="0" t="n">
        <f aca="false">+Darron!D83</f>
        <v>9</v>
      </c>
      <c r="E83" s="2" t="n">
        <f aca="false">+Darron!E83</f>
        <v>89603.614</v>
      </c>
      <c r="F83" s="2" t="n">
        <f aca="false">+Darron!F83+'Darron (2)'!F83</f>
        <v>1120</v>
      </c>
      <c r="G83" s="2" t="n">
        <f aca="false">+Darron!G83+'Darron (2)'!G83</f>
        <v>224.009035</v>
      </c>
      <c r="H83" s="2" t="n">
        <f aca="false">+Darron!H83+'Darron (2)'!H83</f>
        <v>1189.8245645755</v>
      </c>
      <c r="I83" s="2" t="n">
        <f aca="false">+Darron!I83+'Darron (2)'!I83</f>
        <v>0</v>
      </c>
      <c r="J83" s="2" t="n">
        <f aca="false">+Darron!J83+'Darron (2)'!J83</f>
        <v>3327</v>
      </c>
      <c r="K83" s="2" t="n">
        <f aca="false">+Darron!K83+'Darron (2)'!K83</f>
        <v>67421</v>
      </c>
      <c r="L83" s="2" t="n">
        <f aca="false">+Darron!L83+'Darron (2)'!L83</f>
        <v>10648.9294033333</v>
      </c>
      <c r="M83" s="2" t="n">
        <f aca="false">+Darron!M83+'Darron (2)'!M83</f>
        <v>43446.3606537923</v>
      </c>
      <c r="N83" s="2" t="n">
        <f aca="false">+Darron!N83+'Darron (2)'!N83</f>
        <v>121516.290057126</v>
      </c>
    </row>
    <row r="84" customFormat="false" ht="12.75" hidden="false" customHeight="false" outlineLevel="0" collapsed="false">
      <c r="A84" s="1" t="n">
        <f aca="false">+Darron!A84</f>
        <v>38107</v>
      </c>
      <c r="B84" s="0" t="n">
        <f aca="false">+Darron!B84</f>
        <v>37</v>
      </c>
      <c r="C84" s="0" t="n">
        <f aca="false">+Darron!C84</f>
        <v>12</v>
      </c>
      <c r="D84" s="0" t="n">
        <f aca="false">+Darron!D84</f>
        <v>9</v>
      </c>
      <c r="E84" s="2" t="n">
        <f aca="false">+Darron!E84</f>
        <v>89603.614</v>
      </c>
      <c r="F84" s="2" t="n">
        <f aca="false">+Darron!F84+'Darron (2)'!F84</f>
        <v>1120</v>
      </c>
      <c r="G84" s="2" t="n">
        <f aca="false">+Darron!G84+'Darron (2)'!G84</f>
        <v>224.009035</v>
      </c>
      <c r="H84" s="2" t="n">
        <f aca="false">+Darron!H84+'Darron (2)'!H84</f>
        <v>1215.16290057126</v>
      </c>
      <c r="I84" s="2" t="n">
        <f aca="false">+Darron!I84+'Darron (2)'!I84</f>
        <v>0</v>
      </c>
      <c r="J84" s="2" t="n">
        <f aca="false">+Darron!J84+'Darron (2)'!J84</f>
        <v>4447</v>
      </c>
      <c r="K84" s="2" t="n">
        <f aca="false">+Darron!K84+'Darron (2)'!K84</f>
        <v>68541</v>
      </c>
      <c r="L84" s="2" t="n">
        <f aca="false">+Darron!L84+'Darron (2)'!L84</f>
        <v>10872.9384383333</v>
      </c>
      <c r="M84" s="2" t="n">
        <f aca="false">+Darron!M84+'Darron (2)'!M84</f>
        <v>44661.5235543636</v>
      </c>
      <c r="N84" s="2" t="n">
        <f aca="false">+Darron!N84+'Darron (2)'!N84</f>
        <v>124075.461992697</v>
      </c>
    </row>
    <row r="85" customFormat="false" ht="12.75" hidden="false" customHeight="false" outlineLevel="0" collapsed="false">
      <c r="A85" s="1" t="n">
        <f aca="false">+Darron!A85</f>
        <v>38138</v>
      </c>
      <c r="B85" s="0" t="n">
        <f aca="false">+Darron!B85</f>
        <v>37</v>
      </c>
      <c r="C85" s="0" t="n">
        <f aca="false">+Darron!C85</f>
        <v>12</v>
      </c>
      <c r="D85" s="0" t="n">
        <f aca="false">+Darron!D85</f>
        <v>9</v>
      </c>
      <c r="E85" s="2" t="n">
        <f aca="false">+Darron!E85</f>
        <v>89603.614</v>
      </c>
      <c r="F85" s="2" t="n">
        <f aca="false">+Darron!F85+'Darron (2)'!F85</f>
        <v>1120</v>
      </c>
      <c r="G85" s="2" t="n">
        <f aca="false">+Darron!G85+'Darron (2)'!G85</f>
        <v>224.009035</v>
      </c>
      <c r="H85" s="2" t="n">
        <f aca="false">+Darron!H85+'Darron (2)'!H85</f>
        <v>1240.75461992697</v>
      </c>
      <c r="I85" s="2" t="n">
        <f aca="false">+Darron!I85+'Darron (2)'!I85</f>
        <v>0</v>
      </c>
      <c r="J85" s="2" t="n">
        <f aca="false">+Darron!J85+'Darron (2)'!J85</f>
        <v>5567</v>
      </c>
      <c r="K85" s="2" t="n">
        <f aca="false">+Darron!K85+'Darron (2)'!K85</f>
        <v>69661</v>
      </c>
      <c r="L85" s="2" t="n">
        <f aca="false">+Darron!L85+'Darron (2)'!L85</f>
        <v>11096.9474733333</v>
      </c>
      <c r="M85" s="2" t="n">
        <f aca="false">+Darron!M85+'Darron (2)'!M85</f>
        <v>45902.2781742906</v>
      </c>
      <c r="N85" s="2" t="n">
        <f aca="false">+Darron!N85+'Darron (2)'!N85</f>
        <v>126660.225647624</v>
      </c>
    </row>
    <row r="86" customFormat="false" ht="12.75" hidden="false" customHeight="false" outlineLevel="0" collapsed="false">
      <c r="A86" s="1" t="n">
        <f aca="false">+Darron!A86</f>
        <v>38168</v>
      </c>
      <c r="B86" s="0" t="n">
        <f aca="false">+Darron!B86</f>
        <v>37</v>
      </c>
      <c r="C86" s="0" t="n">
        <f aca="false">+Darron!C86</f>
        <v>12</v>
      </c>
      <c r="D86" s="0" t="n">
        <f aca="false">+Darron!D86</f>
        <v>9</v>
      </c>
      <c r="E86" s="2" t="n">
        <f aca="false">+Darron!E86</f>
        <v>89603.614</v>
      </c>
      <c r="F86" s="2" t="n">
        <f aca="false">+Darron!F86+'Darron (2)'!F86</f>
        <v>1120</v>
      </c>
      <c r="G86" s="2" t="n">
        <f aca="false">+Darron!G86+'Darron (2)'!G86</f>
        <v>224.009035</v>
      </c>
      <c r="H86" s="2" t="n">
        <f aca="false">+Darron!H86+'Darron (2)'!H86</f>
        <v>1266.60225647624</v>
      </c>
      <c r="I86" s="2" t="n">
        <f aca="false">+Darron!I86+'Darron (2)'!I86</f>
        <v>0</v>
      </c>
      <c r="J86" s="2" t="n">
        <f aca="false">+Darron!J86+'Darron (2)'!J86</f>
        <v>6687</v>
      </c>
      <c r="K86" s="2" t="n">
        <f aca="false">+Darron!K86+'Darron (2)'!K86</f>
        <v>70781</v>
      </c>
      <c r="L86" s="2" t="n">
        <f aca="false">+Darron!L86+'Darron (2)'!L86</f>
        <v>11320.9565083333</v>
      </c>
      <c r="M86" s="2" t="n">
        <f aca="false">+Darron!M86+'Darron (2)'!M86</f>
        <v>47168.8804307668</v>
      </c>
      <c r="N86" s="2" t="n">
        <f aca="false">+Darron!N86+'Darron (2)'!N86</f>
        <v>129270.8369391</v>
      </c>
    </row>
    <row r="87" customFormat="false" ht="12.75" hidden="false" customHeight="false" outlineLevel="0" collapsed="false">
      <c r="A87" s="1" t="n">
        <f aca="false">+Darron!A87</f>
        <v>38199</v>
      </c>
      <c r="B87" s="0" t="n">
        <f aca="false">+Darron!B87</f>
        <v>37</v>
      </c>
      <c r="C87" s="0" t="n">
        <f aca="false">+Darron!C87</f>
        <v>12</v>
      </c>
      <c r="D87" s="0" t="n">
        <f aca="false">+Darron!D87</f>
        <v>9</v>
      </c>
      <c r="E87" s="2" t="n">
        <f aca="false">+Darron!E87</f>
        <v>89603.614</v>
      </c>
      <c r="F87" s="2" t="n">
        <f aca="false">+Darron!F87+'Darron (2)'!F87</f>
        <v>1120</v>
      </c>
      <c r="G87" s="2" t="n">
        <f aca="false">+Darron!G87+'Darron (2)'!G87</f>
        <v>224.009035</v>
      </c>
      <c r="H87" s="2" t="n">
        <f aca="false">+Darron!H87+'Darron (2)'!H87</f>
        <v>1292.708369391</v>
      </c>
      <c r="I87" s="2" t="n">
        <f aca="false">+Darron!I87+'Darron (2)'!I87</f>
        <v>0</v>
      </c>
      <c r="J87" s="2" t="n">
        <f aca="false">+Darron!J87+'Darron (2)'!J87</f>
        <v>7807</v>
      </c>
      <c r="K87" s="2" t="n">
        <f aca="false">+Darron!K87+'Darron (2)'!K87</f>
        <v>71901</v>
      </c>
      <c r="L87" s="2" t="n">
        <f aca="false">+Darron!L87+'Darron (2)'!L87</f>
        <v>11544.9655433333</v>
      </c>
      <c r="M87" s="2" t="n">
        <f aca="false">+Darron!M87+'Darron (2)'!M87</f>
        <v>48461.5888001578</v>
      </c>
      <c r="N87" s="2" t="n">
        <f aca="false">+Darron!N87+'Darron (2)'!N87</f>
        <v>131907.554343491</v>
      </c>
    </row>
    <row r="88" customFormat="false" ht="12.75" hidden="false" customHeight="false" outlineLevel="0" collapsed="false">
      <c r="A88" s="1" t="n">
        <f aca="false">+Darron!A88</f>
        <v>38230</v>
      </c>
      <c r="B88" s="0" t="n">
        <f aca="false">+Darron!B88</f>
        <v>37</v>
      </c>
      <c r="C88" s="0" t="n">
        <f aca="false">+Darron!C88</f>
        <v>12</v>
      </c>
      <c r="D88" s="0" t="n">
        <f aca="false">+Darron!D88</f>
        <v>9</v>
      </c>
      <c r="E88" s="2" t="n">
        <f aca="false">+Darron!E88</f>
        <v>89603.614</v>
      </c>
      <c r="F88" s="2" t="n">
        <f aca="false">+Darron!F88+'Darron (2)'!F88</f>
        <v>1120</v>
      </c>
      <c r="G88" s="2" t="n">
        <f aca="false">+Darron!G88+'Darron (2)'!G88</f>
        <v>224.009035</v>
      </c>
      <c r="H88" s="2" t="n">
        <f aca="false">+Darron!H88+'Darron (2)'!H88</f>
        <v>1319.07554343491</v>
      </c>
      <c r="I88" s="2" t="n">
        <f aca="false">+Darron!I88+'Darron (2)'!I88</f>
        <v>0</v>
      </c>
      <c r="J88" s="2" t="n">
        <f aca="false">+Darron!J88+'Darron (2)'!J88</f>
        <v>8927</v>
      </c>
      <c r="K88" s="2" t="n">
        <f aca="false">+Darron!K88+'Darron (2)'!K88</f>
        <v>73021</v>
      </c>
      <c r="L88" s="2" t="n">
        <f aca="false">+Darron!L88+'Darron (2)'!L88</f>
        <v>11768.9745783333</v>
      </c>
      <c r="M88" s="2" t="n">
        <f aca="false">+Darron!M88+'Darron (2)'!M88</f>
        <v>49780.6643435927</v>
      </c>
      <c r="N88" s="2" t="n">
        <f aca="false">+Darron!N88+'Darron (2)'!N88</f>
        <v>134570.638921926</v>
      </c>
    </row>
    <row r="89" customFormat="false" ht="12.75" hidden="false" customHeight="false" outlineLevel="0" collapsed="false">
      <c r="A89" s="1" t="n">
        <f aca="false">+Darron!A89</f>
        <v>38260</v>
      </c>
      <c r="B89" s="0" t="n">
        <f aca="false">+Darron!B89</f>
        <v>37</v>
      </c>
      <c r="C89" s="0" t="n">
        <f aca="false">+Darron!C89</f>
        <v>12</v>
      </c>
      <c r="D89" s="0" t="n">
        <f aca="false">+Darron!D89</f>
        <v>9</v>
      </c>
      <c r="E89" s="2" t="n">
        <f aca="false">+Darron!E89</f>
        <v>89603.614</v>
      </c>
      <c r="F89" s="2" t="n">
        <f aca="false">+Darron!F89+'Darron (2)'!F89</f>
        <v>1120</v>
      </c>
      <c r="G89" s="2" t="n">
        <f aca="false">+Darron!G89+'Darron (2)'!G89</f>
        <v>224.009035</v>
      </c>
      <c r="H89" s="2" t="n">
        <f aca="false">+Darron!H89+'Darron (2)'!H89</f>
        <v>1345.70638921926</v>
      </c>
      <c r="I89" s="2" t="n">
        <f aca="false">+Darron!I89+'Darron (2)'!I89</f>
        <v>0</v>
      </c>
      <c r="J89" s="2" t="n">
        <f aca="false">+Darron!J89+'Darron (2)'!J89</f>
        <v>10047</v>
      </c>
      <c r="K89" s="2" t="n">
        <f aca="false">+Darron!K89+'Darron (2)'!K89</f>
        <v>74141</v>
      </c>
      <c r="L89" s="2" t="n">
        <f aca="false">+Darron!L89+'Darron (2)'!L89</f>
        <v>11992.9836133333</v>
      </c>
      <c r="M89" s="2" t="n">
        <f aca="false">+Darron!M89+'Darron (2)'!M89</f>
        <v>51126.370732812</v>
      </c>
      <c r="N89" s="2" t="n">
        <f aca="false">+Darron!N89+'Darron (2)'!N89</f>
        <v>137260.354346145</v>
      </c>
    </row>
    <row r="90" customFormat="false" ht="12.75" hidden="false" customHeight="false" outlineLevel="0" collapsed="false">
      <c r="A90" s="1" t="n">
        <f aca="false">+Darron!A90</f>
        <v>38291</v>
      </c>
      <c r="B90" s="0" t="n">
        <f aca="false">+Darron!B90</f>
        <v>37</v>
      </c>
      <c r="C90" s="0" t="n">
        <f aca="false">+Darron!C90</f>
        <v>12</v>
      </c>
      <c r="D90" s="0" t="n">
        <f aca="false">+Darron!D90</f>
        <v>9</v>
      </c>
      <c r="E90" s="2" t="n">
        <f aca="false">+Darron!E90</f>
        <v>89603.614</v>
      </c>
      <c r="F90" s="2" t="n">
        <f aca="false">+Darron!F90+'Darron (2)'!F90</f>
        <v>1045</v>
      </c>
      <c r="G90" s="2" t="n">
        <f aca="false">+Darron!G90+'Darron (2)'!G90</f>
        <v>113.25</v>
      </c>
      <c r="H90" s="2" t="n">
        <f aca="false">+Darron!H90+'Darron (2)'!H90</f>
        <v>1372.60354346145</v>
      </c>
      <c r="I90" s="2" t="n">
        <f aca="false">+Darron!I90+'Darron (2)'!I90</f>
        <v>0</v>
      </c>
      <c r="J90" s="2" t="n">
        <f aca="false">+Darron!J90+'Darron (2)'!J90</f>
        <v>11092</v>
      </c>
      <c r="K90" s="2" t="n">
        <f aca="false">+Darron!K90+'Darron (2)'!K90</f>
        <v>75186</v>
      </c>
      <c r="L90" s="2" t="n">
        <f aca="false">+Darron!L90+'Darron (2)'!L90</f>
        <v>12106.2336133333</v>
      </c>
      <c r="M90" s="2" t="n">
        <f aca="false">+Darron!M90+'Darron (2)'!M90</f>
        <v>52498.9742762734</v>
      </c>
      <c r="N90" s="2" t="n">
        <f aca="false">+Darron!N90+'Darron (2)'!N90</f>
        <v>139791.207889607</v>
      </c>
    </row>
    <row r="91" customFormat="false" ht="12.75" hidden="false" customHeight="false" outlineLevel="0" collapsed="false">
      <c r="A91" s="1" t="n">
        <f aca="false">+Darron!A91</f>
        <v>38321</v>
      </c>
      <c r="B91" s="0" t="n">
        <f aca="false">+Darron!B91</f>
        <v>37</v>
      </c>
      <c r="C91" s="0" t="n">
        <f aca="false">+Darron!C91</f>
        <v>12</v>
      </c>
      <c r="D91" s="0" t="n">
        <f aca="false">+Darron!D91</f>
        <v>9</v>
      </c>
      <c r="E91" s="2" t="n">
        <f aca="false">+Darron!E91</f>
        <v>89603.614</v>
      </c>
      <c r="F91" s="2" t="n">
        <f aca="false">+Darron!F91+'Darron (2)'!F91</f>
        <v>1045</v>
      </c>
      <c r="G91" s="2" t="n">
        <f aca="false">+Darron!G91+'Darron (2)'!G91</f>
        <v>0</v>
      </c>
      <c r="H91" s="2" t="n">
        <f aca="false">+Darron!H91+'Darron (2)'!H91</f>
        <v>1397.91207889607</v>
      </c>
      <c r="I91" s="2" t="n">
        <f aca="false">+Darron!I91+'Darron (2)'!I91</f>
        <v>0</v>
      </c>
      <c r="J91" s="2" t="n">
        <f aca="false">+Darron!J91+'Darron (2)'!J91</f>
        <v>12137</v>
      </c>
      <c r="K91" s="2" t="n">
        <f aca="false">+Darron!K91+'Darron (2)'!K91</f>
        <v>76231</v>
      </c>
      <c r="L91" s="2" t="n">
        <f aca="false">+Darron!L91+'Darron (2)'!L91</f>
        <v>12106.2336133333</v>
      </c>
      <c r="M91" s="2" t="n">
        <f aca="false">+Darron!M91+'Darron (2)'!M91</f>
        <v>53896.8863551695</v>
      </c>
      <c r="N91" s="2" t="n">
        <f aca="false">+Darron!N91+'Darron (2)'!N91</f>
        <v>142234.119968503</v>
      </c>
    </row>
    <row r="92" customFormat="false" ht="12.75" hidden="false" customHeight="false" outlineLevel="0" collapsed="false">
      <c r="A92" s="1" t="n">
        <f aca="false">+Darron!A92</f>
        <v>38352</v>
      </c>
      <c r="B92" s="0" t="n">
        <f aca="false">+Darron!B92</f>
        <v>37</v>
      </c>
      <c r="C92" s="0" t="n">
        <f aca="false">+Darron!C92</f>
        <v>12</v>
      </c>
      <c r="D92" s="0" t="n">
        <f aca="false">+Darron!D92</f>
        <v>9</v>
      </c>
      <c r="E92" s="2" t="n">
        <f aca="false">+Darron!E92</f>
        <v>89603.614</v>
      </c>
      <c r="F92" s="2" t="n">
        <f aca="false">+Darron!F92+'Darron (2)'!F92</f>
        <v>1045</v>
      </c>
      <c r="G92" s="2" t="n">
        <f aca="false">+Darron!G92+'Darron (2)'!G92</f>
        <v>0</v>
      </c>
      <c r="H92" s="2" t="n">
        <f aca="false">+Darron!H92+'Darron (2)'!H92</f>
        <v>1422.34119968503</v>
      </c>
      <c r="I92" s="2" t="n">
        <f aca="false">+Darron!I92+'Darron (2)'!I92</f>
        <v>0</v>
      </c>
      <c r="J92" s="2" t="n">
        <f aca="false">+Darron!J92+'Darron (2)'!J92</f>
        <v>13182</v>
      </c>
      <c r="K92" s="2" t="n">
        <f aca="false">+Darron!K92+'Darron (2)'!K92</f>
        <v>77276</v>
      </c>
      <c r="L92" s="2" t="n">
        <f aca="false">+Darron!L92+'Darron (2)'!L92</f>
        <v>12106.2336133333</v>
      </c>
      <c r="M92" s="2" t="n">
        <f aca="false">+Darron!M92+'Darron (2)'!M92</f>
        <v>55319.2275548545</v>
      </c>
      <c r="N92" s="2" t="n">
        <f aca="false">+Darron!N92+'Darron (2)'!N92</f>
        <v>144701.461168188</v>
      </c>
    </row>
    <row r="93" customFormat="false" ht="12.75" hidden="false" customHeight="false" outlineLevel="0" collapsed="false">
      <c r="A93" s="1" t="n">
        <f aca="false">+Darron!A93</f>
        <v>38383</v>
      </c>
      <c r="B93" s="0" t="n">
        <f aca="false">+Darron!B93</f>
        <v>37</v>
      </c>
      <c r="C93" s="0" t="n">
        <f aca="false">+Darron!C93</f>
        <v>12</v>
      </c>
      <c r="D93" s="0" t="n">
        <f aca="false">+Darron!D93</f>
        <v>9</v>
      </c>
      <c r="E93" s="2" t="n">
        <f aca="false">+Darron!E93</f>
        <v>89603.614</v>
      </c>
      <c r="F93" s="2" t="n">
        <f aca="false">+Darron!F93+'Darron (2)'!F93</f>
        <v>1120</v>
      </c>
      <c r="G93" s="2" t="n">
        <f aca="false">+Darron!G93+'Darron (2)'!G93</f>
        <v>224.009035</v>
      </c>
      <c r="H93" s="2" t="n">
        <f aca="false">+Darron!H93+'Darron (2)'!H93</f>
        <v>1447.01461168188</v>
      </c>
      <c r="I93" s="2" t="n">
        <f aca="false">+Darron!I93+'Darron (2)'!I93</f>
        <v>0</v>
      </c>
      <c r="J93" s="2" t="n">
        <f aca="false">+Darron!J93+'Darron (2)'!J93</f>
        <v>1120</v>
      </c>
      <c r="K93" s="2" t="n">
        <f aca="false">+Darron!K93+'Darron (2)'!K93</f>
        <v>78396</v>
      </c>
      <c r="L93" s="2" t="n">
        <f aca="false">+Darron!L93+'Darron (2)'!L93</f>
        <v>12330.2426483333</v>
      </c>
      <c r="M93" s="2" t="n">
        <f aca="false">+Darron!M93+'Darron (2)'!M93</f>
        <v>56766.2421665364</v>
      </c>
      <c r="N93" s="2" t="n">
        <f aca="false">+Darron!N93+'Darron (2)'!N93</f>
        <v>147492.48481487</v>
      </c>
    </row>
    <row r="94" customFormat="false" ht="12.75" hidden="false" customHeight="false" outlineLevel="0" collapsed="false">
      <c r="A94" s="1" t="n">
        <f aca="false">+Darron!A94</f>
        <v>38411</v>
      </c>
      <c r="B94" s="0" t="n">
        <f aca="false">+Darron!B94</f>
        <v>37</v>
      </c>
      <c r="C94" s="0" t="n">
        <f aca="false">+Darron!C94</f>
        <v>12</v>
      </c>
      <c r="D94" s="0" t="n">
        <f aca="false">+Darron!D94</f>
        <v>10</v>
      </c>
      <c r="E94" s="2" t="n">
        <f aca="false">+Darron!E94</f>
        <v>92291.72242</v>
      </c>
      <c r="F94" s="2" t="n">
        <f aca="false">+Darron!F94+'Darron (2)'!F94</f>
        <v>1154</v>
      </c>
      <c r="G94" s="2" t="n">
        <f aca="false">+Darron!G94+'Darron (2)'!G94</f>
        <v>230.72930605</v>
      </c>
      <c r="H94" s="2" t="n">
        <f aca="false">+Darron!H94+'Darron (2)'!H94</f>
        <v>1474.9248481487</v>
      </c>
      <c r="I94" s="2" t="n">
        <f aca="false">+Darron!I94+'Darron (2)'!I94</f>
        <v>0</v>
      </c>
      <c r="J94" s="2" t="n">
        <f aca="false">+Darron!J94+'Darron (2)'!J94</f>
        <v>2274</v>
      </c>
      <c r="K94" s="2" t="n">
        <f aca="false">+Darron!K94+'Darron (2)'!K94</f>
        <v>79550</v>
      </c>
      <c r="L94" s="2" t="n">
        <f aca="false">+Darron!L94+'Darron (2)'!L94</f>
        <v>12560.9719543833</v>
      </c>
      <c r="M94" s="2" t="n">
        <f aca="false">+Darron!M94+'Darron (2)'!M94</f>
        <v>58241.1670146851</v>
      </c>
      <c r="N94" s="2" t="n">
        <f aca="false">+Darron!N94+'Darron (2)'!N94</f>
        <v>150352.138969068</v>
      </c>
    </row>
    <row r="95" customFormat="false" ht="12.75" hidden="false" customHeight="false" outlineLevel="0" collapsed="false">
      <c r="A95" s="1" t="n">
        <f aca="false">+Darron!A95</f>
        <v>38442</v>
      </c>
      <c r="B95" s="0" t="n">
        <f aca="false">+Darron!B95</f>
        <v>37</v>
      </c>
      <c r="C95" s="0" t="n">
        <f aca="false">+Darron!C95</f>
        <v>12</v>
      </c>
      <c r="D95" s="0" t="n">
        <f aca="false">+Darron!D95</f>
        <v>10</v>
      </c>
      <c r="E95" s="2" t="n">
        <f aca="false">+Darron!E95</f>
        <v>92291.72242</v>
      </c>
      <c r="F95" s="2" t="n">
        <f aca="false">+Darron!F95+'Darron (2)'!F95</f>
        <v>1154</v>
      </c>
      <c r="G95" s="2" t="n">
        <f aca="false">+Darron!G95+'Darron (2)'!G95</f>
        <v>230.72930605</v>
      </c>
      <c r="H95" s="2" t="n">
        <f aca="false">+Darron!H95+'Darron (2)'!H95</f>
        <v>1503.52138969068</v>
      </c>
      <c r="I95" s="2" t="n">
        <f aca="false">+Darron!I95+'Darron (2)'!I95</f>
        <v>0</v>
      </c>
      <c r="J95" s="2" t="n">
        <f aca="false">+Darron!J95+'Darron (2)'!J95</f>
        <v>3428</v>
      </c>
      <c r="K95" s="2" t="n">
        <f aca="false">+Darron!K95+'Darron (2)'!K95</f>
        <v>80704</v>
      </c>
      <c r="L95" s="2" t="n">
        <f aca="false">+Darron!L95+'Darron (2)'!L95</f>
        <v>12791.7012604333</v>
      </c>
      <c r="M95" s="2" t="n">
        <f aca="false">+Darron!M95+'Darron (2)'!M95</f>
        <v>59744.6884043758</v>
      </c>
      <c r="N95" s="2" t="n">
        <f aca="false">+Darron!N95+'Darron (2)'!N95</f>
        <v>153240.389664809</v>
      </c>
    </row>
    <row r="96" customFormat="false" ht="12.75" hidden="false" customHeight="false" outlineLevel="0" collapsed="false">
      <c r="A96" s="1" t="n">
        <f aca="false">+Darron!A96</f>
        <v>38472</v>
      </c>
      <c r="B96" s="0" t="n">
        <f aca="false">+Darron!B96</f>
        <v>38</v>
      </c>
      <c r="C96" s="0" t="n">
        <f aca="false">+Darron!C96</f>
        <v>13</v>
      </c>
      <c r="D96" s="0" t="n">
        <f aca="false">+Darron!D96</f>
        <v>10</v>
      </c>
      <c r="E96" s="2" t="n">
        <f aca="false">+Darron!E96</f>
        <v>92291.72242</v>
      </c>
      <c r="F96" s="2" t="n">
        <f aca="false">+Darron!F96+'Darron (2)'!F96</f>
        <v>1154</v>
      </c>
      <c r="G96" s="2" t="n">
        <f aca="false">+Darron!G96+'Darron (2)'!G96</f>
        <v>230.72930605</v>
      </c>
      <c r="H96" s="2" t="n">
        <f aca="false">+Darron!H96+'Darron (2)'!H96</f>
        <v>1532.40389664809</v>
      </c>
      <c r="I96" s="2" t="n">
        <f aca="false">+Darron!I96+'Darron (2)'!I96</f>
        <v>0</v>
      </c>
      <c r="J96" s="2" t="n">
        <f aca="false">+Darron!J96+'Darron (2)'!J96</f>
        <v>4582</v>
      </c>
      <c r="K96" s="2" t="n">
        <f aca="false">+Darron!K96+'Darron (2)'!K96</f>
        <v>81858</v>
      </c>
      <c r="L96" s="2" t="n">
        <f aca="false">+Darron!L96+'Darron (2)'!L96</f>
        <v>13022.4305664833</v>
      </c>
      <c r="M96" s="2" t="n">
        <f aca="false">+Darron!M96+'Darron (2)'!M96</f>
        <v>61277.0923010239</v>
      </c>
      <c r="N96" s="2" t="n">
        <f aca="false">+Darron!N96+'Darron (2)'!N96</f>
        <v>156157.522867507</v>
      </c>
    </row>
    <row r="97" customFormat="false" ht="12.75" hidden="false" customHeight="false" outlineLevel="0" collapsed="false">
      <c r="A97" s="1" t="n">
        <f aca="false">+Darron!A97</f>
        <v>38503</v>
      </c>
      <c r="B97" s="0" t="n">
        <f aca="false">+Darron!B97</f>
        <v>38</v>
      </c>
      <c r="C97" s="0" t="n">
        <f aca="false">+Darron!C97</f>
        <v>13</v>
      </c>
      <c r="D97" s="0" t="n">
        <f aca="false">+Darron!D97</f>
        <v>10</v>
      </c>
      <c r="E97" s="2" t="n">
        <f aca="false">+Darron!E97</f>
        <v>92291.72242</v>
      </c>
      <c r="F97" s="2" t="n">
        <f aca="false">+Darron!F97+'Darron (2)'!F97</f>
        <v>1154</v>
      </c>
      <c r="G97" s="2" t="n">
        <f aca="false">+Darron!G97+'Darron (2)'!G97</f>
        <v>230.72930605</v>
      </c>
      <c r="H97" s="2" t="n">
        <f aca="false">+Darron!H97+'Darron (2)'!H97</f>
        <v>1561.57522867507</v>
      </c>
      <c r="I97" s="2" t="n">
        <f aca="false">+Darron!I97+'Darron (2)'!I97</f>
        <v>0</v>
      </c>
      <c r="J97" s="2" t="n">
        <f aca="false">+Darron!J97+'Darron (2)'!J97</f>
        <v>5736</v>
      </c>
      <c r="K97" s="2" t="n">
        <f aca="false">+Darron!K97+'Darron (2)'!K97</f>
        <v>83012</v>
      </c>
      <c r="L97" s="2" t="n">
        <f aca="false">+Darron!L97+'Darron (2)'!L97</f>
        <v>13253.1598725333</v>
      </c>
      <c r="M97" s="2" t="n">
        <f aca="false">+Darron!M97+'Darron (2)'!M97</f>
        <v>62838.6675296989</v>
      </c>
      <c r="N97" s="2" t="n">
        <f aca="false">+Darron!N97+'Darron (2)'!N97</f>
        <v>159103.827402232</v>
      </c>
    </row>
    <row r="98" customFormat="false" ht="12.75" hidden="false" customHeight="false" outlineLevel="0" collapsed="false">
      <c r="A98" s="1" t="n">
        <f aca="false">+Darron!A98</f>
        <v>38533</v>
      </c>
      <c r="B98" s="0" t="n">
        <f aca="false">+Darron!B98</f>
        <v>38</v>
      </c>
      <c r="C98" s="0" t="n">
        <f aca="false">+Darron!C98</f>
        <v>13</v>
      </c>
      <c r="D98" s="0" t="n">
        <f aca="false">+Darron!D98</f>
        <v>10</v>
      </c>
      <c r="E98" s="2" t="n">
        <f aca="false">+Darron!E98</f>
        <v>92291.72242</v>
      </c>
      <c r="F98" s="2" t="n">
        <f aca="false">+Darron!F98+'Darron (2)'!F98</f>
        <v>1154</v>
      </c>
      <c r="G98" s="2" t="n">
        <f aca="false">+Darron!G98+'Darron (2)'!G98</f>
        <v>230.72930605</v>
      </c>
      <c r="H98" s="2" t="n">
        <f aca="false">+Darron!H98+'Darron (2)'!H98</f>
        <v>1591.03827402232</v>
      </c>
      <c r="I98" s="2" t="n">
        <f aca="false">+Darron!I98+'Darron (2)'!I98</f>
        <v>0</v>
      </c>
      <c r="J98" s="2" t="n">
        <f aca="false">+Darron!J98+'Darron (2)'!J98</f>
        <v>6890</v>
      </c>
      <c r="K98" s="2" t="n">
        <f aca="false">+Darron!K98+'Darron (2)'!K98</f>
        <v>84166</v>
      </c>
      <c r="L98" s="2" t="n">
        <f aca="false">+Darron!L98+'Darron (2)'!L98</f>
        <v>13483.8891785833</v>
      </c>
      <c r="M98" s="2" t="n">
        <f aca="false">+Darron!M98+'Darron (2)'!M98</f>
        <v>64429.7058037212</v>
      </c>
      <c r="N98" s="2" t="n">
        <f aca="false">+Darron!N98+'Darron (2)'!N98</f>
        <v>162079.594982305</v>
      </c>
    </row>
    <row r="99" customFormat="false" ht="12.75" hidden="false" customHeight="false" outlineLevel="0" collapsed="false">
      <c r="A99" s="1" t="n">
        <f aca="false">+Darron!A99</f>
        <v>38564</v>
      </c>
      <c r="B99" s="0" t="n">
        <f aca="false">+Darron!B99</f>
        <v>38</v>
      </c>
      <c r="C99" s="0" t="n">
        <f aca="false">+Darron!C99</f>
        <v>13</v>
      </c>
      <c r="D99" s="0" t="n">
        <f aca="false">+Darron!D99</f>
        <v>10</v>
      </c>
      <c r="E99" s="2" t="n">
        <f aca="false">+Darron!E99</f>
        <v>92291.72242</v>
      </c>
      <c r="F99" s="2" t="n">
        <f aca="false">+Darron!F99+'Darron (2)'!F99</f>
        <v>1154</v>
      </c>
      <c r="G99" s="2" t="n">
        <f aca="false">+Darron!G99+'Darron (2)'!G99</f>
        <v>230.72930605</v>
      </c>
      <c r="H99" s="2" t="n">
        <f aca="false">+Darron!H99+'Darron (2)'!H99</f>
        <v>1620.79594982305</v>
      </c>
      <c r="I99" s="2" t="n">
        <f aca="false">+Darron!I99+'Darron (2)'!I99</f>
        <v>0</v>
      </c>
      <c r="J99" s="2" t="n">
        <f aca="false">+Darron!J99+'Darron (2)'!J99</f>
        <v>8044</v>
      </c>
      <c r="K99" s="2" t="n">
        <f aca="false">+Darron!K99+'Darron (2)'!K99</f>
        <v>85320</v>
      </c>
      <c r="L99" s="2" t="n">
        <f aca="false">+Darron!L99+'Darron (2)'!L99</f>
        <v>13714.6184846333</v>
      </c>
      <c r="M99" s="2" t="n">
        <f aca="false">+Darron!M99+'Darron (2)'!M99</f>
        <v>66050.5017535443</v>
      </c>
      <c r="N99" s="2" t="n">
        <f aca="false">+Darron!N99+'Darron (2)'!N99</f>
        <v>165085.120238178</v>
      </c>
    </row>
    <row r="100" customFormat="false" ht="12.75" hidden="false" customHeight="false" outlineLevel="0" collapsed="false">
      <c r="A100" s="1" t="n">
        <f aca="false">+Darron!A100</f>
        <v>38595</v>
      </c>
      <c r="B100" s="0" t="n">
        <f aca="false">+Darron!B100</f>
        <v>38</v>
      </c>
      <c r="C100" s="0" t="n">
        <f aca="false">+Darron!C100</f>
        <v>13</v>
      </c>
      <c r="D100" s="0" t="n">
        <f aca="false">+Darron!D100</f>
        <v>10</v>
      </c>
      <c r="E100" s="2" t="n">
        <f aca="false">+Darron!E100</f>
        <v>92291.72242</v>
      </c>
      <c r="F100" s="2" t="n">
        <f aca="false">+Darron!F100+'Darron (2)'!F100</f>
        <v>1154</v>
      </c>
      <c r="G100" s="2" t="n">
        <f aca="false">+Darron!G100+'Darron (2)'!G100</f>
        <v>230.72930605</v>
      </c>
      <c r="H100" s="2" t="n">
        <f aca="false">+Darron!H100+'Darron (2)'!H100</f>
        <v>1650.85120238178</v>
      </c>
      <c r="I100" s="2" t="n">
        <f aca="false">+Darron!I100+'Darron (2)'!I100</f>
        <v>0</v>
      </c>
      <c r="J100" s="2" t="n">
        <f aca="false">+Darron!J100+'Darron (2)'!J100</f>
        <v>9198</v>
      </c>
      <c r="K100" s="2" t="n">
        <f aca="false">+Darron!K100+'Darron (2)'!K100</f>
        <v>86474</v>
      </c>
      <c r="L100" s="2" t="n">
        <f aca="false">+Darron!L100+'Darron (2)'!L100</f>
        <v>13945.3477906833</v>
      </c>
      <c r="M100" s="2" t="n">
        <f aca="false">+Darron!M100+'Darron (2)'!M100</f>
        <v>67701.3529559261</v>
      </c>
      <c r="N100" s="2" t="n">
        <f aca="false">+Darron!N100+'Darron (2)'!N100</f>
        <v>168120.700746609</v>
      </c>
    </row>
    <row r="101" customFormat="false" ht="12.75" hidden="false" customHeight="false" outlineLevel="0" collapsed="false">
      <c r="A101" s="1" t="n">
        <f aca="false">+Darron!A101</f>
        <v>38625</v>
      </c>
      <c r="B101" s="0" t="n">
        <f aca="false">+Darron!B101</f>
        <v>38</v>
      </c>
      <c r="C101" s="0" t="n">
        <f aca="false">+Darron!C101</f>
        <v>13</v>
      </c>
      <c r="D101" s="0" t="n">
        <f aca="false">+Darron!D101</f>
        <v>10</v>
      </c>
      <c r="E101" s="2" t="n">
        <f aca="false">+Darron!E101</f>
        <v>92291.72242</v>
      </c>
      <c r="F101" s="2" t="n">
        <f aca="false">+Darron!F101+'Darron (2)'!F101</f>
        <v>1154</v>
      </c>
      <c r="G101" s="2" t="n">
        <f aca="false">+Darron!G101+'Darron (2)'!G101</f>
        <v>230.72930605</v>
      </c>
      <c r="H101" s="2" t="n">
        <f aca="false">+Darron!H101+'Darron (2)'!H101</f>
        <v>1681.20700746609</v>
      </c>
      <c r="I101" s="2" t="n">
        <f aca="false">+Darron!I101+'Darron (2)'!I101</f>
        <v>0</v>
      </c>
      <c r="J101" s="2" t="n">
        <f aca="false">+Darron!J101+'Darron (2)'!J101</f>
        <v>10352</v>
      </c>
      <c r="K101" s="2" t="n">
        <f aca="false">+Darron!K101+'Darron (2)'!K101</f>
        <v>87628</v>
      </c>
      <c r="L101" s="2" t="n">
        <f aca="false">+Darron!L101+'Darron (2)'!L101</f>
        <v>14176.0770967333</v>
      </c>
      <c r="M101" s="2" t="n">
        <f aca="false">+Darron!M101+'Darron (2)'!M101</f>
        <v>69382.5599633922</v>
      </c>
      <c r="N101" s="2" t="n">
        <f aca="false">+Darron!N101+'Darron (2)'!N101</f>
        <v>171186.637060125</v>
      </c>
    </row>
    <row r="102" customFormat="false" ht="12.75" hidden="false" customHeight="false" outlineLevel="0" collapsed="false">
      <c r="A102" s="1" t="n">
        <f aca="false">+Darron!A102</f>
        <v>38656</v>
      </c>
      <c r="B102" s="0" t="n">
        <f aca="false">+Darron!B102</f>
        <v>38</v>
      </c>
      <c r="C102" s="0" t="n">
        <f aca="false">+Darron!C102</f>
        <v>13</v>
      </c>
      <c r="D102" s="0" t="n">
        <f aca="false">+Darron!D102</f>
        <v>10</v>
      </c>
      <c r="E102" s="2" t="n">
        <f aca="false">+Darron!E102</f>
        <v>92291.72242</v>
      </c>
      <c r="F102" s="2" t="n">
        <f aca="false">+Darron!F102+'Darron (2)'!F102</f>
        <v>1077</v>
      </c>
      <c r="G102" s="2" t="n">
        <f aca="false">+Darron!G102+'Darron (2)'!G102</f>
        <v>37</v>
      </c>
      <c r="H102" s="2" t="n">
        <f aca="false">+Darron!H102+'Darron (2)'!H102</f>
        <v>1711.86637060125</v>
      </c>
      <c r="I102" s="2" t="n">
        <f aca="false">+Darron!I102+'Darron (2)'!I102</f>
        <v>0</v>
      </c>
      <c r="J102" s="2" t="n">
        <f aca="false">+Darron!J102+'Darron (2)'!J102</f>
        <v>11429</v>
      </c>
      <c r="K102" s="2" t="n">
        <f aca="false">+Darron!K102+'Darron (2)'!K102</f>
        <v>88705</v>
      </c>
      <c r="L102" s="2" t="n">
        <f aca="false">+Darron!L102+'Darron (2)'!L102</f>
        <v>14213.0770967333</v>
      </c>
      <c r="M102" s="2" t="n">
        <f aca="false">+Darron!M102+'Darron (2)'!M102</f>
        <v>71094.4263339934</v>
      </c>
      <c r="N102" s="2" t="n">
        <f aca="false">+Darron!N102+'Darron (2)'!N102</f>
        <v>174012.503430727</v>
      </c>
    </row>
    <row r="103" customFormat="false" ht="12.75" hidden="false" customHeight="false" outlineLevel="0" collapsed="false">
      <c r="A103" s="1" t="n">
        <f aca="false">+Darron!A103</f>
        <v>38686</v>
      </c>
      <c r="B103" s="0" t="n">
        <f aca="false">+Darron!B103</f>
        <v>38</v>
      </c>
      <c r="C103" s="0" t="n">
        <f aca="false">+Darron!C103</f>
        <v>13</v>
      </c>
      <c r="D103" s="0" t="n">
        <f aca="false">+Darron!D103</f>
        <v>10</v>
      </c>
      <c r="E103" s="2" t="n">
        <f aca="false">+Darron!E103</f>
        <v>92291.72242</v>
      </c>
      <c r="F103" s="2" t="n">
        <f aca="false">+Darron!F103+'Darron (2)'!F103</f>
        <v>1077</v>
      </c>
      <c r="G103" s="2" t="n">
        <f aca="false">+Darron!G103+'Darron (2)'!G103</f>
        <v>0</v>
      </c>
      <c r="H103" s="2" t="n">
        <f aca="false">+Darron!H103+'Darron (2)'!H103</f>
        <v>1740.12503430727</v>
      </c>
      <c r="I103" s="2" t="n">
        <f aca="false">+Darron!I103+'Darron (2)'!I103</f>
        <v>0</v>
      </c>
      <c r="J103" s="2" t="n">
        <f aca="false">+Darron!J103+'Darron (2)'!J103</f>
        <v>12506</v>
      </c>
      <c r="K103" s="2" t="n">
        <f aca="false">+Darron!K103+'Darron (2)'!K103</f>
        <v>89782</v>
      </c>
      <c r="L103" s="2" t="n">
        <f aca="false">+Darron!L103+'Darron (2)'!L103</f>
        <v>14213.0770967333</v>
      </c>
      <c r="M103" s="2" t="n">
        <f aca="false">+Darron!M103+'Darron (2)'!M103</f>
        <v>72834.5513683007</v>
      </c>
      <c r="N103" s="2" t="n">
        <f aca="false">+Darron!N103+'Darron (2)'!N103</f>
        <v>176829.628465034</v>
      </c>
    </row>
    <row r="104" customFormat="false" ht="12.75" hidden="false" customHeight="false" outlineLevel="0" collapsed="false">
      <c r="A104" s="1" t="n">
        <f aca="false">+Darron!A104</f>
        <v>38717</v>
      </c>
      <c r="B104" s="0" t="n">
        <f aca="false">+Darron!B104</f>
        <v>38</v>
      </c>
      <c r="C104" s="0" t="n">
        <f aca="false">+Darron!C104</f>
        <v>13</v>
      </c>
      <c r="D104" s="0" t="n">
        <f aca="false">+Darron!D104</f>
        <v>10</v>
      </c>
      <c r="E104" s="2" t="n">
        <f aca="false">+Darron!E104</f>
        <v>92291.72242</v>
      </c>
      <c r="F104" s="2" t="n">
        <f aca="false">+Darron!F104+'Darron (2)'!F104</f>
        <v>1077</v>
      </c>
      <c r="G104" s="2" t="n">
        <f aca="false">+Darron!G104+'Darron (2)'!G104</f>
        <v>0</v>
      </c>
      <c r="H104" s="2" t="n">
        <f aca="false">+Darron!H104+'Darron (2)'!H104</f>
        <v>1768.29628465034</v>
      </c>
      <c r="I104" s="2" t="n">
        <f aca="false">+Darron!I104+'Darron (2)'!I104</f>
        <v>0</v>
      </c>
      <c r="J104" s="2" t="n">
        <f aca="false">+Darron!J104+'Darron (2)'!J104</f>
        <v>13583</v>
      </c>
      <c r="K104" s="2" t="n">
        <f aca="false">+Darron!K104+'Darron (2)'!K104</f>
        <v>90859</v>
      </c>
      <c r="L104" s="2" t="n">
        <f aca="false">+Darron!L104+'Darron (2)'!L104</f>
        <v>14213.0770967333</v>
      </c>
      <c r="M104" s="2" t="n">
        <f aca="false">+Darron!M104+'Darron (2)'!M104</f>
        <v>74602.847652951</v>
      </c>
      <c r="N104" s="2" t="n">
        <f aca="false">+Darron!N104+'Darron (2)'!N104</f>
        <v>179674.924749684</v>
      </c>
    </row>
    <row r="105" customFormat="false" ht="12.75" hidden="false" customHeight="false" outlineLevel="0" collapsed="false">
      <c r="A105" s="1" t="n">
        <f aca="false">+Darron!A105</f>
        <v>38748</v>
      </c>
      <c r="B105" s="0" t="n">
        <f aca="false">+Darron!B105</f>
        <v>38</v>
      </c>
      <c r="C105" s="0" t="n">
        <f aca="false">+Darron!C105</f>
        <v>13</v>
      </c>
      <c r="D105" s="0" t="n">
        <f aca="false">+Darron!D105</f>
        <v>10</v>
      </c>
      <c r="E105" s="2" t="n">
        <f aca="false">+Darron!E105</f>
        <v>92291.72242</v>
      </c>
      <c r="F105" s="2" t="n">
        <f aca="false">+Darron!F105+'Darron (2)'!F105</f>
        <v>1154</v>
      </c>
      <c r="G105" s="2" t="n">
        <f aca="false">+Darron!G105+'Darron (2)'!G105</f>
        <v>230.72930605</v>
      </c>
      <c r="H105" s="2" t="n">
        <f aca="false">+Darron!H105+'Darron (2)'!H105</f>
        <v>1796.74924749684</v>
      </c>
      <c r="I105" s="2" t="n">
        <f aca="false">+Darron!I105+'Darron (2)'!I105</f>
        <v>0</v>
      </c>
      <c r="J105" s="2" t="n">
        <f aca="false">+Darron!J105+'Darron (2)'!J105</f>
        <v>1154</v>
      </c>
      <c r="K105" s="2" t="n">
        <f aca="false">+Darron!K105+'Darron (2)'!K105</f>
        <v>92013</v>
      </c>
      <c r="L105" s="2" t="n">
        <f aca="false">+Darron!L105+'Darron (2)'!L105</f>
        <v>14443.8064027833</v>
      </c>
      <c r="M105" s="2" t="n">
        <f aca="false">+Darron!M105+'Darron (2)'!M105</f>
        <v>76399.5969004479</v>
      </c>
      <c r="N105" s="2" t="n">
        <f aca="false">+Darron!N105+'Darron (2)'!N105</f>
        <v>182856.403303231</v>
      </c>
    </row>
    <row r="106" customFormat="false" ht="12.75" hidden="false" customHeight="false" outlineLevel="0" collapsed="false">
      <c r="A106" s="1" t="n">
        <f aca="false">+Darron!A106</f>
        <v>38776</v>
      </c>
      <c r="B106" s="0" t="n">
        <f aca="false">+Darron!B106</f>
        <v>38</v>
      </c>
      <c r="C106" s="0" t="n">
        <f aca="false">+Darron!C106</f>
        <v>13</v>
      </c>
      <c r="D106" s="0" t="n">
        <f aca="false">+Darron!D106</f>
        <v>11</v>
      </c>
      <c r="E106" s="2" t="n">
        <f aca="false">+Darron!E106</f>
        <v>95060.4740926</v>
      </c>
      <c r="F106" s="2" t="n">
        <f aca="false">+Darron!F106+'Darron (2)'!F106</f>
        <v>1188</v>
      </c>
      <c r="G106" s="2" t="n">
        <f aca="false">+Darron!G106+'Darron (2)'!G106</f>
        <v>237.6511852315</v>
      </c>
      <c r="H106" s="2" t="n">
        <f aca="false">+Darron!H106+'Darron (2)'!H106</f>
        <v>1828.56403303231</v>
      </c>
      <c r="I106" s="2" t="n">
        <f aca="false">+Darron!I106+'Darron (2)'!I106</f>
        <v>0</v>
      </c>
      <c r="J106" s="2" t="n">
        <f aca="false">+Darron!J106+'Darron (2)'!J106</f>
        <v>2342</v>
      </c>
      <c r="K106" s="2" t="n">
        <f aca="false">+Darron!K106+'Darron (2)'!K106</f>
        <v>93201</v>
      </c>
      <c r="L106" s="2" t="n">
        <f aca="false">+Darron!L106+'Darron (2)'!L106</f>
        <v>14681.4575880148</v>
      </c>
      <c r="M106" s="2" t="n">
        <f aca="false">+Darron!M106+'Darron (2)'!M106</f>
        <v>78228.1609334802</v>
      </c>
      <c r="N106" s="2" t="n">
        <f aca="false">+Darron!N106+'Darron (2)'!N106</f>
        <v>186110.618521495</v>
      </c>
    </row>
    <row r="107" customFormat="false" ht="12.75" hidden="false" customHeight="false" outlineLevel="0" collapsed="false">
      <c r="A107" s="1" t="n">
        <f aca="false">+Darron!A107</f>
        <v>38807</v>
      </c>
      <c r="B107" s="0" t="n">
        <f aca="false">+Darron!B107</f>
        <v>38</v>
      </c>
      <c r="C107" s="0" t="n">
        <f aca="false">+Darron!C107</f>
        <v>13</v>
      </c>
      <c r="D107" s="0" t="n">
        <f aca="false">+Darron!D107</f>
        <v>11</v>
      </c>
      <c r="E107" s="2" t="n">
        <f aca="false">+Darron!E107</f>
        <v>95060.4740926</v>
      </c>
      <c r="F107" s="2" t="n">
        <f aca="false">+Darron!F107+'Darron (2)'!F107</f>
        <v>1188</v>
      </c>
      <c r="G107" s="2" t="n">
        <f aca="false">+Darron!G107+'Darron (2)'!G107</f>
        <v>237.6511852315</v>
      </c>
      <c r="H107" s="2" t="n">
        <f aca="false">+Darron!H107+'Darron (2)'!H107</f>
        <v>1861.10618521495</v>
      </c>
      <c r="I107" s="2" t="n">
        <f aca="false">+Darron!I107+'Darron (2)'!I107</f>
        <v>0</v>
      </c>
      <c r="J107" s="2" t="n">
        <f aca="false">+Darron!J107+'Darron (2)'!J107</f>
        <v>3530</v>
      </c>
      <c r="K107" s="2" t="n">
        <f aca="false">+Darron!K107+'Darron (2)'!K107</f>
        <v>94389</v>
      </c>
      <c r="L107" s="2" t="n">
        <f aca="false">+Darron!L107+'Darron (2)'!L107</f>
        <v>14919.1087732463</v>
      </c>
      <c r="M107" s="2" t="n">
        <f aca="false">+Darron!M107+'Darron (2)'!M107</f>
        <v>80089.2671186951</v>
      </c>
      <c r="N107" s="2" t="n">
        <f aca="false">+Darron!N107+'Darron (2)'!N107</f>
        <v>189397.375891941</v>
      </c>
    </row>
    <row r="108" customFormat="false" ht="12.75" hidden="false" customHeight="false" outlineLevel="0" collapsed="false">
      <c r="A108" s="1" t="n">
        <f aca="false">+Darron!A108</f>
        <v>38837</v>
      </c>
      <c r="B108" s="0" t="n">
        <f aca="false">+Darron!B108</f>
        <v>39</v>
      </c>
      <c r="C108" s="0" t="n">
        <f aca="false">+Darron!C108</f>
        <v>14</v>
      </c>
      <c r="D108" s="0" t="n">
        <f aca="false">+Darron!D108</f>
        <v>11</v>
      </c>
      <c r="E108" s="2" t="n">
        <f aca="false">+Darron!E108</f>
        <v>95060.4740926</v>
      </c>
      <c r="F108" s="2" t="n">
        <f aca="false">+Darron!F108+'Darron (2)'!F108</f>
        <v>1188</v>
      </c>
      <c r="G108" s="2" t="n">
        <f aca="false">+Darron!G108+'Darron (2)'!G108</f>
        <v>237.6511852315</v>
      </c>
      <c r="H108" s="2" t="n">
        <f aca="false">+Darron!H108+'Darron (2)'!H108</f>
        <v>1893.97375891941</v>
      </c>
      <c r="I108" s="2" t="n">
        <f aca="false">+Darron!I108+'Darron (2)'!I108</f>
        <v>0</v>
      </c>
      <c r="J108" s="2" t="n">
        <f aca="false">+Darron!J108+'Darron (2)'!J108</f>
        <v>4718</v>
      </c>
      <c r="K108" s="2" t="n">
        <f aca="false">+Darron!K108+'Darron (2)'!K108</f>
        <v>95577</v>
      </c>
      <c r="L108" s="2" t="n">
        <f aca="false">+Darron!L108+'Darron (2)'!L108</f>
        <v>15156.7599584778</v>
      </c>
      <c r="M108" s="2" t="n">
        <f aca="false">+Darron!M108+'Darron (2)'!M108</f>
        <v>81983.2408776146</v>
      </c>
      <c r="N108" s="2" t="n">
        <f aca="false">+Darron!N108+'Darron (2)'!N108</f>
        <v>192717.000836092</v>
      </c>
    </row>
    <row r="109" customFormat="false" ht="12.75" hidden="false" customHeight="false" outlineLevel="0" collapsed="false">
      <c r="A109" s="1" t="n">
        <f aca="false">+Darron!A109</f>
        <v>38868</v>
      </c>
      <c r="B109" s="0" t="n">
        <f aca="false">+Darron!B109</f>
        <v>39</v>
      </c>
      <c r="C109" s="0" t="n">
        <f aca="false">+Darron!C109</f>
        <v>14</v>
      </c>
      <c r="D109" s="0" t="n">
        <f aca="false">+Darron!D109</f>
        <v>11</v>
      </c>
      <c r="E109" s="2" t="n">
        <f aca="false">+Darron!E109</f>
        <v>95060.4740926</v>
      </c>
      <c r="F109" s="2" t="n">
        <f aca="false">+Darron!F109+'Darron (2)'!F109</f>
        <v>1188</v>
      </c>
      <c r="G109" s="2" t="n">
        <f aca="false">+Darron!G109+'Darron (2)'!G109</f>
        <v>237.6511852315</v>
      </c>
      <c r="H109" s="2" t="n">
        <f aca="false">+Darron!H109+'Darron (2)'!H109</f>
        <v>1927.17000836092</v>
      </c>
      <c r="I109" s="2" t="n">
        <f aca="false">+Darron!I109+'Darron (2)'!I109</f>
        <v>0</v>
      </c>
      <c r="J109" s="2" t="n">
        <f aca="false">+Darron!J109+'Darron (2)'!J109</f>
        <v>5906</v>
      </c>
      <c r="K109" s="2" t="n">
        <f aca="false">+Darron!K109+'Darron (2)'!K109</f>
        <v>96765</v>
      </c>
      <c r="L109" s="2" t="n">
        <f aca="false">+Darron!L109+'Darron (2)'!L109</f>
        <v>15394.4111437093</v>
      </c>
      <c r="M109" s="2" t="n">
        <f aca="false">+Darron!M109+'Darron (2)'!M109</f>
        <v>83910.4108859755</v>
      </c>
      <c r="N109" s="2" t="n">
        <f aca="false">+Darron!N109+'Darron (2)'!N109</f>
        <v>196069.822029685</v>
      </c>
    </row>
    <row r="110" customFormat="false" ht="12.75" hidden="false" customHeight="false" outlineLevel="0" collapsed="false">
      <c r="A110" s="1" t="n">
        <f aca="false">+Darron!A110</f>
        <v>38898</v>
      </c>
      <c r="B110" s="0" t="n">
        <f aca="false">+Darron!B110</f>
        <v>39</v>
      </c>
      <c r="C110" s="0" t="n">
        <f aca="false">+Darron!C110</f>
        <v>14</v>
      </c>
      <c r="D110" s="0" t="n">
        <f aca="false">+Darron!D110</f>
        <v>11</v>
      </c>
      <c r="E110" s="2" t="n">
        <f aca="false">+Darron!E110</f>
        <v>95060.4740926</v>
      </c>
      <c r="F110" s="2" t="n">
        <f aca="false">+Darron!F110+'Darron (2)'!F110</f>
        <v>1188</v>
      </c>
      <c r="G110" s="2" t="n">
        <f aca="false">+Darron!G110+'Darron (2)'!G110</f>
        <v>237.6511852315</v>
      </c>
      <c r="H110" s="2" t="n">
        <f aca="false">+Darron!H110+'Darron (2)'!H110</f>
        <v>1960.69822029685</v>
      </c>
      <c r="I110" s="2" t="n">
        <f aca="false">+Darron!I110+'Darron (2)'!I110</f>
        <v>0</v>
      </c>
      <c r="J110" s="2" t="n">
        <f aca="false">+Darron!J110+'Darron (2)'!J110</f>
        <v>7094</v>
      </c>
      <c r="K110" s="2" t="n">
        <f aca="false">+Darron!K110+'Darron (2)'!K110</f>
        <v>97953</v>
      </c>
      <c r="L110" s="2" t="n">
        <f aca="false">+Darron!L110+'Darron (2)'!L110</f>
        <v>15632.0623289408</v>
      </c>
      <c r="M110" s="2" t="n">
        <f aca="false">+Darron!M110+'Darron (2)'!M110</f>
        <v>85871.1091062723</v>
      </c>
      <c r="N110" s="2" t="n">
        <f aca="false">+Darron!N110+'Darron (2)'!N110</f>
        <v>199456.171435213</v>
      </c>
    </row>
    <row r="111" customFormat="false" ht="12.75" hidden="false" customHeight="false" outlineLevel="0" collapsed="false">
      <c r="A111" s="1" t="n">
        <f aca="false">+Darron!A111</f>
        <v>38929</v>
      </c>
      <c r="B111" s="0" t="n">
        <f aca="false">+Darron!B111</f>
        <v>39</v>
      </c>
      <c r="C111" s="0" t="n">
        <f aca="false">+Darron!C111</f>
        <v>14</v>
      </c>
      <c r="D111" s="0" t="n">
        <f aca="false">+Darron!D111</f>
        <v>11</v>
      </c>
      <c r="E111" s="2" t="n">
        <f aca="false">+Darron!E111</f>
        <v>95060.4740926</v>
      </c>
      <c r="F111" s="2" t="n">
        <f aca="false">+Darron!F111+'Darron (2)'!F111</f>
        <v>1188</v>
      </c>
      <c r="G111" s="2" t="n">
        <f aca="false">+Darron!G111+'Darron (2)'!G111</f>
        <v>237.6511852315</v>
      </c>
      <c r="H111" s="2" t="n">
        <f aca="false">+Darron!H111+'Darron (2)'!H111</f>
        <v>1994.56171435213</v>
      </c>
      <c r="I111" s="2" t="n">
        <f aca="false">+Darron!I111+'Darron (2)'!I111</f>
        <v>0</v>
      </c>
      <c r="J111" s="2" t="n">
        <f aca="false">+Darron!J111+'Darron (2)'!J111</f>
        <v>8282</v>
      </c>
      <c r="K111" s="2" t="n">
        <f aca="false">+Darron!K111+'Darron (2)'!K111</f>
        <v>99141</v>
      </c>
      <c r="L111" s="2" t="n">
        <f aca="false">+Darron!L111+'Darron (2)'!L111</f>
        <v>15869.7135141723</v>
      </c>
      <c r="M111" s="2" t="n">
        <f aca="false">+Darron!M111+'Darron (2)'!M111</f>
        <v>87865.6708206244</v>
      </c>
      <c r="N111" s="2" t="n">
        <f aca="false">+Darron!N111+'Darron (2)'!N111</f>
        <v>202876.384334797</v>
      </c>
    </row>
    <row r="112" customFormat="false" ht="12.75" hidden="false" customHeight="false" outlineLevel="0" collapsed="false">
      <c r="A112" s="1" t="n">
        <f aca="false">+Darron!A112</f>
        <v>38960</v>
      </c>
      <c r="B112" s="0" t="n">
        <f aca="false">+Darron!B112</f>
        <v>39</v>
      </c>
      <c r="C112" s="0" t="n">
        <f aca="false">+Darron!C112</f>
        <v>14</v>
      </c>
      <c r="D112" s="0" t="n">
        <f aca="false">+Darron!D112</f>
        <v>11</v>
      </c>
      <c r="E112" s="2" t="n">
        <f aca="false">+Darron!E112</f>
        <v>95060.4740926</v>
      </c>
      <c r="F112" s="2" t="n">
        <f aca="false">+Darron!F112+'Darron (2)'!F112</f>
        <v>1188</v>
      </c>
      <c r="G112" s="2" t="n">
        <f aca="false">+Darron!G112+'Darron (2)'!G112</f>
        <v>237.6511852315</v>
      </c>
      <c r="H112" s="2" t="n">
        <f aca="false">+Darron!H112+'Darron (2)'!H112</f>
        <v>2028.76384334797</v>
      </c>
      <c r="I112" s="2" t="n">
        <f aca="false">+Darron!I112+'Darron (2)'!I112</f>
        <v>0</v>
      </c>
      <c r="J112" s="2" t="n">
        <f aca="false">+Darron!J112+'Darron (2)'!J112</f>
        <v>9470</v>
      </c>
      <c r="K112" s="2" t="n">
        <f aca="false">+Darron!K112+'Darron (2)'!K112</f>
        <v>100329</v>
      </c>
      <c r="L112" s="2" t="n">
        <f aca="false">+Darron!L112+'Darron (2)'!L112</f>
        <v>16107.3646994038</v>
      </c>
      <c r="M112" s="2" t="n">
        <f aca="false">+Darron!M112+'Darron (2)'!M112</f>
        <v>89894.4346639724</v>
      </c>
      <c r="N112" s="2" t="n">
        <f aca="false">+Darron!N112+'Darron (2)'!N112</f>
        <v>206330.799363376</v>
      </c>
    </row>
    <row r="113" customFormat="false" ht="12.75" hidden="false" customHeight="false" outlineLevel="0" collapsed="false">
      <c r="A113" s="1" t="n">
        <f aca="false">+Darron!A113</f>
        <v>38990</v>
      </c>
      <c r="B113" s="0" t="n">
        <f aca="false">+Darron!B113</f>
        <v>39</v>
      </c>
      <c r="C113" s="0" t="n">
        <f aca="false">+Darron!C113</f>
        <v>14</v>
      </c>
      <c r="D113" s="0" t="n">
        <f aca="false">+Darron!D113</f>
        <v>11</v>
      </c>
      <c r="E113" s="2" t="n">
        <f aca="false">+Darron!E113</f>
        <v>95060.4740926</v>
      </c>
      <c r="F113" s="2" t="n">
        <f aca="false">+Darron!F113+'Darron (2)'!F113</f>
        <v>1109</v>
      </c>
      <c r="G113" s="2" t="n">
        <f aca="false">+Darron!G113+'Darron (2)'!G113</f>
        <v>237.6511852315</v>
      </c>
      <c r="H113" s="2" t="n">
        <f aca="false">+Darron!H113+'Darron (2)'!H113</f>
        <v>2063.30799363376</v>
      </c>
      <c r="I113" s="2" t="n">
        <f aca="false">+Darron!I113+'Darron (2)'!I113</f>
        <v>0</v>
      </c>
      <c r="J113" s="2" t="n">
        <f aca="false">+Darron!J113+'Darron (2)'!J113</f>
        <v>10579</v>
      </c>
      <c r="K113" s="2" t="n">
        <f aca="false">+Darron!K113+'Darron (2)'!K113</f>
        <v>101438</v>
      </c>
      <c r="L113" s="2" t="n">
        <f aca="false">+Darron!L113+'Darron (2)'!L113</f>
        <v>16345.0158846353</v>
      </c>
      <c r="M113" s="2" t="n">
        <f aca="false">+Darron!M113+'Darron (2)'!M113</f>
        <v>91957.7426576062</v>
      </c>
      <c r="N113" s="2" t="n">
        <f aca="false">+Darron!N113+'Darron (2)'!N113</f>
        <v>209740.758542241</v>
      </c>
    </row>
    <row r="114" customFormat="false" ht="12.75" hidden="false" customHeight="false" outlineLevel="0" collapsed="false">
      <c r="A114" s="1" t="n">
        <f aca="false">+Darron!A114</f>
        <v>39021</v>
      </c>
      <c r="B114" s="0" t="n">
        <f aca="false">+Darron!B114</f>
        <v>39</v>
      </c>
      <c r="C114" s="0" t="n">
        <f aca="false">+Darron!C114</f>
        <v>14</v>
      </c>
      <c r="D114" s="0" t="n">
        <f aca="false">+Darron!D114</f>
        <v>11</v>
      </c>
      <c r="E114" s="2" t="n">
        <f aca="false">+Darron!E114</f>
        <v>95060.4740926</v>
      </c>
      <c r="F114" s="2" t="n">
        <f aca="false">+Darron!F114+'Darron (2)'!F114</f>
        <v>1109</v>
      </c>
      <c r="G114" s="2" t="n">
        <f aca="false">+Darron!G114+'Darron (2)'!G114</f>
        <v>0</v>
      </c>
      <c r="H114" s="2" t="n">
        <f aca="false">+Darron!H114+'Darron (2)'!H114</f>
        <v>2097.40758542241</v>
      </c>
      <c r="I114" s="2" t="n">
        <f aca="false">+Darron!I114+'Darron (2)'!I114</f>
        <v>0</v>
      </c>
      <c r="J114" s="2" t="n">
        <f aca="false">+Darron!J114+'Darron (2)'!J114</f>
        <v>11688</v>
      </c>
      <c r="K114" s="2" t="n">
        <f aca="false">+Darron!K114+'Darron (2)'!K114</f>
        <v>102547</v>
      </c>
      <c r="L114" s="2" t="n">
        <f aca="false">+Darron!L114+'Darron (2)'!L114</f>
        <v>16345.0158846353</v>
      </c>
      <c r="M114" s="2" t="n">
        <f aca="false">+Darron!M114+'Darron (2)'!M114</f>
        <v>94055.1502430286</v>
      </c>
      <c r="N114" s="2" t="n">
        <f aca="false">+Darron!N114+'Darron (2)'!N114</f>
        <v>212947.166127664</v>
      </c>
    </row>
    <row r="115" customFormat="false" ht="12.75" hidden="false" customHeight="false" outlineLevel="0" collapsed="false">
      <c r="A115" s="1" t="n">
        <f aca="false">+Darron!A115</f>
        <v>39051</v>
      </c>
      <c r="B115" s="0" t="n">
        <f aca="false">+Darron!B115</f>
        <v>39</v>
      </c>
      <c r="C115" s="0" t="n">
        <f aca="false">+Darron!C115</f>
        <v>14</v>
      </c>
      <c r="D115" s="0" t="n">
        <f aca="false">+Darron!D115</f>
        <v>11</v>
      </c>
      <c r="E115" s="2" t="n">
        <f aca="false">+Darron!E115</f>
        <v>95060.4740926</v>
      </c>
      <c r="F115" s="2" t="n">
        <f aca="false">+Darron!F115+'Darron (2)'!F115</f>
        <v>1109</v>
      </c>
      <c r="G115" s="2" t="n">
        <f aca="false">+Darron!G115+'Darron (2)'!G115</f>
        <v>0</v>
      </c>
      <c r="H115" s="2" t="n">
        <f aca="false">+Darron!H115+'Darron (2)'!H115</f>
        <v>2129.47166127664</v>
      </c>
      <c r="I115" s="2" t="n">
        <f aca="false">+Darron!I115+'Darron (2)'!I115</f>
        <v>0</v>
      </c>
      <c r="J115" s="2" t="n">
        <f aca="false">+Darron!J115+'Darron (2)'!J115</f>
        <v>12797</v>
      </c>
      <c r="K115" s="2" t="n">
        <f aca="false">+Darron!K115+'Darron (2)'!K115</f>
        <v>103656</v>
      </c>
      <c r="L115" s="2" t="n">
        <f aca="false">+Darron!L115+'Darron (2)'!L115</f>
        <v>16345.0158846353</v>
      </c>
      <c r="M115" s="2" t="n">
        <f aca="false">+Darron!M115+'Darron (2)'!M115</f>
        <v>96184.6219043052</v>
      </c>
      <c r="N115" s="2" t="n">
        <f aca="false">+Darron!N115+'Darron (2)'!N115</f>
        <v>216185.63778894</v>
      </c>
    </row>
    <row r="116" customFormat="false" ht="12.75" hidden="false" customHeight="false" outlineLevel="0" collapsed="false">
      <c r="A116" s="1" t="n">
        <f aca="false">+Darron!A116</f>
        <v>39082</v>
      </c>
      <c r="B116" s="0" t="n">
        <f aca="false">+Darron!B116</f>
        <v>39</v>
      </c>
      <c r="C116" s="0" t="n">
        <f aca="false">+Darron!C116</f>
        <v>14</v>
      </c>
      <c r="D116" s="0" t="n">
        <f aca="false">+Darron!D116</f>
        <v>11</v>
      </c>
      <c r="E116" s="2" t="n">
        <f aca="false">+Darron!E116</f>
        <v>95060.4740926</v>
      </c>
      <c r="F116" s="2" t="n">
        <f aca="false">+Darron!F116+'Darron (2)'!F116</f>
        <v>1109</v>
      </c>
      <c r="G116" s="2" t="n">
        <f aca="false">+Darron!G116+'Darron (2)'!G116</f>
        <v>0</v>
      </c>
      <c r="H116" s="2" t="n">
        <f aca="false">+Darron!H116+'Darron (2)'!H116</f>
        <v>2161.8563778894</v>
      </c>
      <c r="I116" s="2" t="n">
        <f aca="false">+Darron!I116+'Darron (2)'!I116</f>
        <v>0</v>
      </c>
      <c r="J116" s="2" t="n">
        <f aca="false">+Darron!J116+'Darron (2)'!J116</f>
        <v>13906</v>
      </c>
      <c r="K116" s="2" t="n">
        <f aca="false">+Darron!K116+'Darron (2)'!K116</f>
        <v>104765</v>
      </c>
      <c r="L116" s="2" t="n">
        <f aca="false">+Darron!L116+'Darron (2)'!L116</f>
        <v>16345.0158846353</v>
      </c>
      <c r="M116" s="2" t="n">
        <f aca="false">+Darron!M116+'Darron (2)'!M116</f>
        <v>98346.4782821946</v>
      </c>
      <c r="N116" s="2" t="n">
        <f aca="false">+Darron!N116+'Darron (2)'!N116</f>
        <v>219456.49416683</v>
      </c>
    </row>
    <row r="117" customFormat="false" ht="12.75" hidden="false" customHeight="false" outlineLevel="0" collapsed="false">
      <c r="A117" s="1" t="n">
        <f aca="false">+Darron!A117</f>
        <v>39113</v>
      </c>
      <c r="B117" s="0" t="n">
        <f aca="false">+Darron!B117</f>
        <v>39</v>
      </c>
      <c r="C117" s="0" t="n">
        <f aca="false">+Darron!C117</f>
        <v>14</v>
      </c>
      <c r="D117" s="0" t="n">
        <f aca="false">+Darron!D117</f>
        <v>11</v>
      </c>
      <c r="E117" s="2" t="n">
        <f aca="false">+Darron!E117</f>
        <v>95060.4740926</v>
      </c>
      <c r="F117" s="2" t="n">
        <f aca="false">+Darron!F117+'Darron (2)'!F117</f>
        <v>1188</v>
      </c>
      <c r="G117" s="2" t="n">
        <f aca="false">+Darron!G117+'Darron (2)'!G117</f>
        <v>237.6511852315</v>
      </c>
      <c r="H117" s="2" t="n">
        <f aca="false">+Darron!H117+'Darron (2)'!H117</f>
        <v>2194.5649416683</v>
      </c>
      <c r="I117" s="2" t="n">
        <f aca="false">+Darron!I117+'Darron (2)'!I117</f>
        <v>0</v>
      </c>
      <c r="J117" s="2" t="n">
        <f aca="false">+Darron!J117+'Darron (2)'!J117</f>
        <v>1188</v>
      </c>
      <c r="K117" s="2" t="n">
        <f aca="false">+Darron!K117+'Darron (2)'!K117</f>
        <v>105953</v>
      </c>
      <c r="L117" s="2" t="n">
        <f aca="false">+Darron!L117+'Darron (2)'!L117</f>
        <v>16582.6670698668</v>
      </c>
      <c r="M117" s="2" t="n">
        <f aca="false">+Darron!M117+'Darron (2)'!M117</f>
        <v>100541.043223863</v>
      </c>
      <c r="N117" s="2" t="n">
        <f aca="false">+Darron!N117+'Darron (2)'!N117</f>
        <v>223076.71029373</v>
      </c>
    </row>
    <row r="118" customFormat="false" ht="12.75" hidden="false" customHeight="false" outlineLevel="0" collapsed="false">
      <c r="A118" s="1" t="n">
        <f aca="false">+Darron!A118</f>
        <v>39141</v>
      </c>
      <c r="B118" s="0" t="n">
        <f aca="false">+Darron!B118</f>
        <v>39</v>
      </c>
      <c r="C118" s="0" t="n">
        <f aca="false">+Darron!C118</f>
        <v>14</v>
      </c>
      <c r="D118" s="0" t="n">
        <f aca="false">+Darron!D118</f>
        <v>12</v>
      </c>
      <c r="E118" s="2" t="n">
        <f aca="false">+Darron!E118</f>
        <v>97912.288315378</v>
      </c>
      <c r="F118" s="2" t="n">
        <f aca="false">+Darron!F118+'Darron (2)'!F118</f>
        <v>1224</v>
      </c>
      <c r="G118" s="2" t="n">
        <f aca="false">+Darron!G118+'Darron (2)'!G118</f>
        <v>244.780720788445</v>
      </c>
      <c r="H118" s="2" t="n">
        <f aca="false">+Darron!H118+'Darron (2)'!H118</f>
        <v>2230.7671029373</v>
      </c>
      <c r="I118" s="2" t="n">
        <f aca="false">+Darron!I118+'Darron (2)'!I118</f>
        <v>0</v>
      </c>
      <c r="J118" s="2" t="n">
        <f aca="false">+Darron!J118+'Darron (2)'!J118</f>
        <v>2412</v>
      </c>
      <c r="K118" s="2" t="n">
        <f aca="false">+Darron!K118+'Darron (2)'!K118</f>
        <v>107177</v>
      </c>
      <c r="L118" s="2" t="n">
        <f aca="false">+Darron!L118+'Darron (2)'!L118</f>
        <v>16827.4477906553</v>
      </c>
      <c r="M118" s="2" t="n">
        <f aca="false">+Darron!M118+'Darron (2)'!M118</f>
        <v>102771.8103268</v>
      </c>
      <c r="N118" s="2" t="n">
        <f aca="false">+Darron!N118+'Darron (2)'!N118</f>
        <v>226776.258117455</v>
      </c>
    </row>
    <row r="119" customFormat="false" ht="12.75" hidden="false" customHeight="false" outlineLevel="0" collapsed="false">
      <c r="A119" s="1" t="n">
        <f aca="false">+Darron!A119</f>
        <v>39172</v>
      </c>
      <c r="B119" s="0" t="n">
        <f aca="false">+Darron!B119</f>
        <v>39</v>
      </c>
      <c r="C119" s="0" t="n">
        <f aca="false">+Darron!C119</f>
        <v>14</v>
      </c>
      <c r="D119" s="0" t="n">
        <f aca="false">+Darron!D119</f>
        <v>12</v>
      </c>
      <c r="E119" s="2" t="n">
        <f aca="false">+Darron!E119</f>
        <v>97912.288315378</v>
      </c>
      <c r="F119" s="2" t="n">
        <f aca="false">+Darron!F119+'Darron (2)'!F119</f>
        <v>1224</v>
      </c>
      <c r="G119" s="2" t="n">
        <f aca="false">+Darron!G119+'Darron (2)'!G119</f>
        <v>244.780720788445</v>
      </c>
      <c r="H119" s="2" t="n">
        <f aca="false">+Darron!H119+'Darron (2)'!H119</f>
        <v>2267.76258117455</v>
      </c>
      <c r="I119" s="2" t="n">
        <f aca="false">+Darron!I119+'Darron (2)'!I119</f>
        <v>0</v>
      </c>
      <c r="J119" s="2" t="n">
        <f aca="false">+Darron!J119+'Darron (2)'!J119</f>
        <v>3636</v>
      </c>
      <c r="K119" s="2" t="n">
        <f aca="false">+Darron!K119+'Darron (2)'!K119</f>
        <v>108401</v>
      </c>
      <c r="L119" s="2" t="n">
        <f aca="false">+Darron!L119+'Darron (2)'!L119</f>
        <v>17072.2285114437</v>
      </c>
      <c r="M119" s="2" t="n">
        <f aca="false">+Darron!M119+'Darron (2)'!M119</f>
        <v>105039.572907975</v>
      </c>
      <c r="N119" s="2" t="n">
        <f aca="false">+Darron!N119+'Darron (2)'!N119</f>
        <v>230512.801419418</v>
      </c>
    </row>
    <row r="120" customFormat="false" ht="12.75" hidden="false" customHeight="false" outlineLevel="0" collapsed="false">
      <c r="A120" s="1" t="n">
        <f aca="false">+Darron!A120</f>
        <v>39202</v>
      </c>
      <c r="B120" s="0" t="n">
        <f aca="false">+Darron!B120</f>
        <v>40</v>
      </c>
      <c r="C120" s="0" t="n">
        <f aca="false">+Darron!C120</f>
        <v>15</v>
      </c>
      <c r="D120" s="0" t="n">
        <f aca="false">+Darron!D120</f>
        <v>12</v>
      </c>
      <c r="E120" s="2" t="n">
        <f aca="false">+Darron!E120</f>
        <v>97912.288315378</v>
      </c>
      <c r="F120" s="2" t="n">
        <f aca="false">+Darron!F120+'Darron (2)'!F120</f>
        <v>1224</v>
      </c>
      <c r="G120" s="2" t="n">
        <f aca="false">+Darron!G120+'Darron (2)'!G120</f>
        <v>244.780720788445</v>
      </c>
      <c r="H120" s="2" t="n">
        <f aca="false">+Darron!H120+'Darron (2)'!H120</f>
        <v>2305.12801419418</v>
      </c>
      <c r="I120" s="2" t="n">
        <f aca="false">+Darron!I120+'Darron (2)'!I120</f>
        <v>0</v>
      </c>
      <c r="J120" s="2" t="n">
        <f aca="false">+Darron!J120+'Darron (2)'!J120</f>
        <v>4860</v>
      </c>
      <c r="K120" s="2" t="n">
        <f aca="false">+Darron!K120+'Darron (2)'!K120</f>
        <v>109625</v>
      </c>
      <c r="L120" s="2" t="n">
        <f aca="false">+Darron!L120+'Darron (2)'!L120</f>
        <v>17317.0092322322</v>
      </c>
      <c r="M120" s="2" t="n">
        <f aca="false">+Darron!M120+'Darron (2)'!M120</f>
        <v>107344.700922169</v>
      </c>
      <c r="N120" s="2" t="n">
        <f aca="false">+Darron!N120+'Darron (2)'!N120</f>
        <v>234286.710154401</v>
      </c>
    </row>
    <row r="121" customFormat="false" ht="12.75" hidden="false" customHeight="false" outlineLevel="0" collapsed="false">
      <c r="A121" s="1" t="n">
        <f aca="false">+Darron!A121</f>
        <v>39233</v>
      </c>
      <c r="B121" s="0" t="n">
        <f aca="false">+Darron!B121</f>
        <v>40</v>
      </c>
      <c r="C121" s="0" t="n">
        <f aca="false">+Darron!C121</f>
        <v>15</v>
      </c>
      <c r="D121" s="0" t="n">
        <f aca="false">+Darron!D121</f>
        <v>12</v>
      </c>
      <c r="E121" s="2" t="n">
        <f aca="false">+Darron!E121</f>
        <v>97912.288315378</v>
      </c>
      <c r="F121" s="2" t="n">
        <f aca="false">+Darron!F121+'Darron (2)'!F121</f>
        <v>1224</v>
      </c>
      <c r="G121" s="2" t="n">
        <f aca="false">+Darron!G121+'Darron (2)'!G121</f>
        <v>244.780720788445</v>
      </c>
      <c r="H121" s="2" t="n">
        <f aca="false">+Darron!H121+'Darron (2)'!H121</f>
        <v>2342.86710154401</v>
      </c>
      <c r="I121" s="2" t="n">
        <f aca="false">+Darron!I121+'Darron (2)'!I121</f>
        <v>0</v>
      </c>
      <c r="J121" s="2" t="n">
        <f aca="false">+Darron!J121+'Darron (2)'!J121</f>
        <v>6084</v>
      </c>
      <c r="K121" s="2" t="n">
        <f aca="false">+Darron!K121+'Darron (2)'!K121</f>
        <v>110849</v>
      </c>
      <c r="L121" s="2" t="n">
        <f aca="false">+Darron!L121+'Darron (2)'!L121</f>
        <v>17561.7899530206</v>
      </c>
      <c r="M121" s="2" t="n">
        <f aca="false">+Darron!M121+'Darron (2)'!M121</f>
        <v>109687.568023713</v>
      </c>
      <c r="N121" s="2" t="n">
        <f aca="false">+Darron!N121+'Darron (2)'!N121</f>
        <v>238098.357976733</v>
      </c>
    </row>
    <row r="122" customFormat="false" ht="12.75" hidden="false" customHeight="false" outlineLevel="0" collapsed="false">
      <c r="A122" s="1" t="n">
        <f aca="false">+Darron!A122</f>
        <v>39263</v>
      </c>
      <c r="B122" s="0" t="n">
        <f aca="false">+Darron!B122</f>
        <v>40</v>
      </c>
      <c r="C122" s="0" t="n">
        <f aca="false">+Darron!C122</f>
        <v>15</v>
      </c>
      <c r="D122" s="0" t="n">
        <f aca="false">+Darron!D122</f>
        <v>12</v>
      </c>
      <c r="E122" s="2" t="n">
        <f aca="false">+Darron!E122</f>
        <v>97912.288315378</v>
      </c>
      <c r="F122" s="2" t="n">
        <f aca="false">+Darron!F122+'Darron (2)'!F122</f>
        <v>1224</v>
      </c>
      <c r="G122" s="2" t="n">
        <f aca="false">+Darron!G122+'Darron (2)'!G122</f>
        <v>244.780720788445</v>
      </c>
      <c r="H122" s="2" t="n">
        <f aca="false">+Darron!H122+'Darron (2)'!H122</f>
        <v>2380.98357976733</v>
      </c>
      <c r="I122" s="2" t="n">
        <f aca="false">+Darron!I122+'Darron (2)'!I122</f>
        <v>0</v>
      </c>
      <c r="J122" s="2" t="n">
        <f aca="false">+Darron!J122+'Darron (2)'!J122</f>
        <v>7308</v>
      </c>
      <c r="K122" s="2" t="n">
        <f aca="false">+Darron!K122+'Darron (2)'!K122</f>
        <v>112073</v>
      </c>
      <c r="L122" s="2" t="n">
        <f aca="false">+Darron!L122+'Darron (2)'!L122</f>
        <v>17806.570673809</v>
      </c>
      <c r="M122" s="2" t="n">
        <f aca="false">+Darron!M122+'Darron (2)'!M122</f>
        <v>112068.55160348</v>
      </c>
      <c r="N122" s="2" t="n">
        <f aca="false">+Darron!N122+'Darron (2)'!N122</f>
        <v>241948.122277289</v>
      </c>
    </row>
    <row r="123" customFormat="false" ht="12.75" hidden="false" customHeight="false" outlineLevel="0" collapsed="false">
      <c r="A123" s="1" t="n">
        <f aca="false">+Darron!A123</f>
        <v>39294</v>
      </c>
      <c r="B123" s="0" t="n">
        <f aca="false">+Darron!B123</f>
        <v>40</v>
      </c>
      <c r="C123" s="0" t="n">
        <f aca="false">+Darron!C123</f>
        <v>15</v>
      </c>
      <c r="D123" s="0" t="n">
        <f aca="false">+Darron!D123</f>
        <v>12</v>
      </c>
      <c r="E123" s="2" t="n">
        <f aca="false">+Darron!E123</f>
        <v>97912.288315378</v>
      </c>
      <c r="F123" s="2" t="n">
        <f aca="false">+Darron!F123+'Darron (2)'!F123</f>
        <v>1224</v>
      </c>
      <c r="G123" s="2" t="n">
        <f aca="false">+Darron!G123+'Darron (2)'!G123</f>
        <v>244.780720788445</v>
      </c>
      <c r="H123" s="2" t="n">
        <f aca="false">+Darron!H123+'Darron (2)'!H123</f>
        <v>2419.48122277289</v>
      </c>
      <c r="I123" s="2" t="n">
        <f aca="false">+Darron!I123+'Darron (2)'!I123</f>
        <v>0</v>
      </c>
      <c r="J123" s="2" t="n">
        <f aca="false">+Darron!J123+'Darron (2)'!J123</f>
        <v>8532</v>
      </c>
      <c r="K123" s="2" t="n">
        <f aca="false">+Darron!K123+'Darron (2)'!K123</f>
        <v>113297</v>
      </c>
      <c r="L123" s="2" t="n">
        <f aca="false">+Darron!L123+'Darron (2)'!L123</f>
        <v>18051.3513945975</v>
      </c>
      <c r="M123" s="2" t="n">
        <f aca="false">+Darron!M123+'Darron (2)'!M123</f>
        <v>114488.032826253</v>
      </c>
      <c r="N123" s="2" t="n">
        <f aca="false">+Darron!N123+'Darron (2)'!N123</f>
        <v>245836.38422085</v>
      </c>
    </row>
    <row r="124" customFormat="false" ht="12.75" hidden="false" customHeight="false" outlineLevel="0" collapsed="false">
      <c r="A124" s="1" t="n">
        <f aca="false">+Darron!A124</f>
        <v>39325</v>
      </c>
      <c r="B124" s="0" t="n">
        <f aca="false">+Darron!B124</f>
        <v>40</v>
      </c>
      <c r="C124" s="0" t="n">
        <f aca="false">+Darron!C124</f>
        <v>15</v>
      </c>
      <c r="D124" s="0" t="n">
        <f aca="false">+Darron!D124</f>
        <v>12</v>
      </c>
      <c r="E124" s="2" t="n">
        <f aca="false">+Darron!E124</f>
        <v>97912.288315378</v>
      </c>
      <c r="F124" s="2" t="n">
        <f aca="false">+Darron!F124+'Darron (2)'!F124</f>
        <v>1224</v>
      </c>
      <c r="G124" s="2" t="n">
        <f aca="false">+Darron!G124+'Darron (2)'!G124</f>
        <v>244.780720788445</v>
      </c>
      <c r="H124" s="2" t="n">
        <f aca="false">+Darron!H124+'Darron (2)'!H124</f>
        <v>2458.3638422085</v>
      </c>
      <c r="I124" s="2" t="n">
        <f aca="false">+Darron!I124+'Darron (2)'!I124</f>
        <v>0</v>
      </c>
      <c r="J124" s="2" t="n">
        <f aca="false">+Darron!J124+'Darron (2)'!J124</f>
        <v>9756</v>
      </c>
      <c r="K124" s="2" t="n">
        <f aca="false">+Darron!K124+'Darron (2)'!K124</f>
        <v>114521</v>
      </c>
      <c r="L124" s="2" t="n">
        <f aca="false">+Darron!L124+'Darron (2)'!L124</f>
        <v>18296.1321153859</v>
      </c>
      <c r="M124" s="2" t="n">
        <f aca="false">+Darron!M124+'Darron (2)'!M124</f>
        <v>116946.396668462</v>
      </c>
      <c r="N124" s="2" t="n">
        <f aca="false">+Darron!N124+'Darron (2)'!N124</f>
        <v>249763.528783847</v>
      </c>
    </row>
    <row r="125" customFormat="false" ht="12.75" hidden="false" customHeight="false" outlineLevel="0" collapsed="false">
      <c r="A125" s="1" t="n">
        <f aca="false">+Darron!A125</f>
        <v>39355</v>
      </c>
      <c r="B125" s="0" t="n">
        <f aca="false">+Darron!B125</f>
        <v>40</v>
      </c>
      <c r="C125" s="0" t="n">
        <f aca="false">+Darron!C125</f>
        <v>15</v>
      </c>
      <c r="D125" s="0" t="n">
        <f aca="false">+Darron!D125</f>
        <v>12</v>
      </c>
      <c r="E125" s="2" t="n">
        <f aca="false">+Darron!E125</f>
        <v>97912.288315378</v>
      </c>
      <c r="F125" s="2" t="n">
        <f aca="false">+Darron!F125+'Darron (2)'!F125</f>
        <v>1142</v>
      </c>
      <c r="G125" s="2" t="n">
        <f aca="false">+Darron!G125+'Darron (2)'!G125</f>
        <v>186</v>
      </c>
      <c r="H125" s="2" t="n">
        <f aca="false">+Darron!H125+'Darron (2)'!H125</f>
        <v>2497.63528783847</v>
      </c>
      <c r="I125" s="2" t="n">
        <f aca="false">+Darron!I125+'Darron (2)'!I125</f>
        <v>0</v>
      </c>
      <c r="J125" s="2" t="n">
        <f aca="false">+Darron!J125+'Darron (2)'!J125</f>
        <v>10898</v>
      </c>
      <c r="K125" s="2" t="n">
        <f aca="false">+Darron!K125+'Darron (2)'!K125</f>
        <v>115663</v>
      </c>
      <c r="L125" s="2" t="n">
        <f aca="false">+Darron!L125+'Darron (2)'!L125</f>
        <v>18482.1321153859</v>
      </c>
      <c r="M125" s="2" t="n">
        <f aca="false">+Darron!M125+'Darron (2)'!M125</f>
        <v>119444.0319563</v>
      </c>
      <c r="N125" s="2" t="n">
        <f aca="false">+Darron!N125+'Darron (2)'!N125</f>
        <v>253589.164071686</v>
      </c>
    </row>
    <row r="126" customFormat="false" ht="12.75" hidden="false" customHeight="false" outlineLevel="0" collapsed="false">
      <c r="A126" s="1" t="n">
        <f aca="false">+Darron!A126</f>
        <v>39386</v>
      </c>
      <c r="B126" s="0" t="n">
        <f aca="false">+Darron!B126</f>
        <v>40</v>
      </c>
      <c r="C126" s="0" t="n">
        <f aca="false">+Darron!C126</f>
        <v>15</v>
      </c>
      <c r="D126" s="0" t="n">
        <f aca="false">+Darron!D126</f>
        <v>12</v>
      </c>
      <c r="E126" s="2" t="n">
        <f aca="false">+Darron!E126</f>
        <v>97912.288315378</v>
      </c>
      <c r="F126" s="2" t="n">
        <f aca="false">+Darron!F126+'Darron (2)'!F126</f>
        <v>1142</v>
      </c>
      <c r="G126" s="2" t="n">
        <f aca="false">+Darron!G126+'Darron (2)'!G126</f>
        <v>0</v>
      </c>
      <c r="H126" s="2" t="n">
        <f aca="false">+Darron!H126+'Darron (2)'!H126</f>
        <v>2535.89164071686</v>
      </c>
      <c r="I126" s="2" t="n">
        <f aca="false">+Darron!I126+'Darron (2)'!I126</f>
        <v>0</v>
      </c>
      <c r="J126" s="2" t="n">
        <f aca="false">+Darron!J126+'Darron (2)'!J126</f>
        <v>12040</v>
      </c>
      <c r="K126" s="2" t="n">
        <f aca="false">+Darron!K126+'Darron (2)'!K126</f>
        <v>116805</v>
      </c>
      <c r="L126" s="2" t="n">
        <f aca="false">+Darron!L126+'Darron (2)'!L126</f>
        <v>18482.1321153859</v>
      </c>
      <c r="M126" s="2" t="n">
        <f aca="false">+Darron!M126+'Darron (2)'!M126</f>
        <v>121979.923597017</v>
      </c>
      <c r="N126" s="2" t="n">
        <f aca="false">+Darron!N126+'Darron (2)'!N126</f>
        <v>257267.055712403</v>
      </c>
    </row>
    <row r="127" customFormat="false" ht="12.75" hidden="false" customHeight="false" outlineLevel="0" collapsed="false">
      <c r="A127" s="1" t="n">
        <f aca="false">+Darron!A127</f>
        <v>39416</v>
      </c>
      <c r="B127" s="0" t="n">
        <f aca="false">+Darron!B127</f>
        <v>40</v>
      </c>
      <c r="C127" s="0" t="n">
        <f aca="false">+Darron!C127</f>
        <v>15</v>
      </c>
      <c r="D127" s="0" t="n">
        <f aca="false">+Darron!D127</f>
        <v>12</v>
      </c>
      <c r="E127" s="2" t="n">
        <f aca="false">+Darron!E127</f>
        <v>97912.288315378</v>
      </c>
      <c r="F127" s="2" t="n">
        <f aca="false">+Darron!F127+'Darron (2)'!F127</f>
        <v>1142</v>
      </c>
      <c r="G127" s="2" t="n">
        <f aca="false">+Darron!G127+'Darron (2)'!G127</f>
        <v>0</v>
      </c>
      <c r="H127" s="2" t="n">
        <f aca="false">+Darron!H127+'Darron (2)'!H127</f>
        <v>2572.67055712403</v>
      </c>
      <c r="I127" s="2" t="n">
        <f aca="false">+Darron!I127+'Darron (2)'!I127</f>
        <v>0</v>
      </c>
      <c r="J127" s="2" t="n">
        <f aca="false">+Darron!J127+'Darron (2)'!J127</f>
        <v>13182</v>
      </c>
      <c r="K127" s="2" t="n">
        <f aca="false">+Darron!K127+'Darron (2)'!K127</f>
        <v>117947</v>
      </c>
      <c r="L127" s="2" t="n">
        <f aca="false">+Darron!L127+'Darron (2)'!L127</f>
        <v>18482.1321153859</v>
      </c>
      <c r="M127" s="2" t="n">
        <f aca="false">+Darron!M127+'Darron (2)'!M127</f>
        <v>124552.594154141</v>
      </c>
      <c r="N127" s="2" t="n">
        <f aca="false">+Darron!N127+'Darron (2)'!N127</f>
        <v>260981.726269527</v>
      </c>
    </row>
    <row r="128" customFormat="false" ht="12.75" hidden="false" customHeight="false" outlineLevel="0" collapsed="false">
      <c r="A128" s="1" t="n">
        <f aca="false">+Darron!A128</f>
        <v>39447</v>
      </c>
      <c r="B128" s="0" t="n">
        <f aca="false">+Darron!B128</f>
        <v>40</v>
      </c>
      <c r="C128" s="0" t="n">
        <f aca="false">+Darron!C128</f>
        <v>15</v>
      </c>
      <c r="D128" s="0" t="n">
        <f aca="false">+Darron!D128</f>
        <v>12</v>
      </c>
      <c r="E128" s="2" t="n">
        <f aca="false">+Darron!E128</f>
        <v>97912.288315378</v>
      </c>
      <c r="F128" s="2" t="n">
        <f aca="false">+Darron!F128+'Darron (2)'!F128</f>
        <v>1142</v>
      </c>
      <c r="G128" s="2" t="n">
        <f aca="false">+Darron!G128+'Darron (2)'!G128</f>
        <v>0</v>
      </c>
      <c r="H128" s="2" t="n">
        <f aca="false">+Darron!H128+'Darron (2)'!H128</f>
        <v>2609.81726269527</v>
      </c>
      <c r="I128" s="2" t="n">
        <f aca="false">+Darron!I128+'Darron (2)'!I128</f>
        <v>0</v>
      </c>
      <c r="J128" s="2" t="n">
        <f aca="false">+Darron!J128+'Darron (2)'!J128</f>
        <v>14324</v>
      </c>
      <c r="K128" s="2" t="n">
        <f aca="false">+Darron!K128+'Darron (2)'!K128</f>
        <v>119089</v>
      </c>
      <c r="L128" s="2" t="n">
        <f aca="false">+Darron!L128+'Darron (2)'!L128</f>
        <v>18482.1321153859</v>
      </c>
      <c r="M128" s="2" t="n">
        <f aca="false">+Darron!M128+'Darron (2)'!M128</f>
        <v>127162.411416836</v>
      </c>
      <c r="N128" s="2" t="n">
        <f aca="false">+Darron!N128+'Darron (2)'!N128</f>
        <v>264733.543532222</v>
      </c>
    </row>
    <row r="129" customFormat="false" ht="12.75" hidden="false" customHeight="false" outlineLevel="0" collapsed="false">
      <c r="A129" s="1" t="n">
        <f aca="false">+Darron!A129</f>
        <v>39478</v>
      </c>
      <c r="B129" s="0" t="n">
        <f aca="false">+Darron!B129</f>
        <v>40</v>
      </c>
      <c r="C129" s="0" t="n">
        <f aca="false">+Darron!C129</f>
        <v>15</v>
      </c>
      <c r="D129" s="0" t="n">
        <f aca="false">+Darron!D129</f>
        <v>12</v>
      </c>
      <c r="E129" s="2" t="n">
        <f aca="false">+Darron!E129</f>
        <v>97912.288315378</v>
      </c>
      <c r="F129" s="2" t="n">
        <f aca="false">+Darron!F129+'Darron (2)'!F129</f>
        <v>1224</v>
      </c>
      <c r="G129" s="2" t="n">
        <f aca="false">+Darron!G129+'Darron (2)'!G129</f>
        <v>244.780720788445</v>
      </c>
      <c r="H129" s="2" t="n">
        <f aca="false">+Darron!H129+'Darron (2)'!H129</f>
        <v>2647.33543532222</v>
      </c>
      <c r="I129" s="2" t="n">
        <f aca="false">+Darron!I129+'Darron (2)'!I129</f>
        <v>0</v>
      </c>
      <c r="J129" s="2" t="n">
        <f aca="false">+Darron!J129+'Darron (2)'!J129</f>
        <v>1224</v>
      </c>
      <c r="K129" s="2" t="n">
        <f aca="false">+Darron!K129+'Darron (2)'!K129</f>
        <v>120313</v>
      </c>
      <c r="L129" s="2" t="n">
        <f aca="false">+Darron!L129+'Darron (2)'!L129</f>
        <v>18726.9128361744</v>
      </c>
      <c r="M129" s="2" t="n">
        <f aca="false">+Darron!M129+'Darron (2)'!M129</f>
        <v>129809.746852159</v>
      </c>
      <c r="N129" s="2" t="n">
        <f aca="false">+Darron!N129+'Darron (2)'!N129</f>
        <v>268849.659688333</v>
      </c>
    </row>
    <row r="130" customFormat="false" ht="12.75" hidden="false" customHeight="false" outlineLevel="0" collapsed="false">
      <c r="A130" s="1" t="n">
        <f aca="false">+Darron!A130</f>
        <v>39507</v>
      </c>
      <c r="B130" s="0" t="n">
        <f aca="false">+Darron!B130</f>
        <v>40</v>
      </c>
      <c r="C130" s="0" t="n">
        <f aca="false">+Darron!C130</f>
        <v>15</v>
      </c>
      <c r="D130" s="0" t="n">
        <f aca="false">+Darron!D130</f>
        <v>13</v>
      </c>
      <c r="E130" s="2" t="n">
        <f aca="false">+Darron!E130</f>
        <v>100849.656964839</v>
      </c>
      <c r="F130" s="2" t="n">
        <f aca="false">+Darron!F130+'Darron (2)'!F130</f>
        <v>1261</v>
      </c>
      <c r="G130" s="2" t="n">
        <f aca="false">+Darron!G130+'Darron (2)'!G130</f>
        <v>252.124142412098</v>
      </c>
      <c r="H130" s="2" t="n">
        <f aca="false">+Darron!H130+'Darron (2)'!H130</f>
        <v>2688.49659688333</v>
      </c>
      <c r="I130" s="2" t="n">
        <f aca="false">+Darron!I130+'Darron (2)'!I130</f>
        <v>0</v>
      </c>
      <c r="J130" s="2" t="n">
        <f aca="false">+Darron!J130+'Darron (2)'!J130</f>
        <v>2485</v>
      </c>
      <c r="K130" s="2" t="n">
        <f aca="false">+Darron!K130+'Darron (2)'!K130</f>
        <v>121574</v>
      </c>
      <c r="L130" s="2" t="n">
        <f aca="false">+Darron!L130+'Darron (2)'!L130</f>
        <v>18979.0369785865</v>
      </c>
      <c r="M130" s="2" t="n">
        <f aca="false">+Darron!M130+'Darron (2)'!M130</f>
        <v>132498.243449042</v>
      </c>
      <c r="N130" s="2" t="n">
        <f aca="false">+Darron!N130+'Darron (2)'!N130</f>
        <v>273051.280427628</v>
      </c>
    </row>
    <row r="131" customFormat="false" ht="12.75" hidden="false" customHeight="false" outlineLevel="0" collapsed="false">
      <c r="A131" s="1" t="n">
        <f aca="false">+Darron!A131</f>
        <v>39538</v>
      </c>
      <c r="B131" s="0" t="n">
        <f aca="false">+Darron!B131</f>
        <v>40</v>
      </c>
      <c r="C131" s="0" t="n">
        <f aca="false">+Darron!C131</f>
        <v>15</v>
      </c>
      <c r="D131" s="0" t="n">
        <f aca="false">+Darron!D131</f>
        <v>13</v>
      </c>
      <c r="E131" s="2" t="n">
        <f aca="false">+Darron!E131</f>
        <v>100849.656964839</v>
      </c>
      <c r="F131" s="2" t="n">
        <f aca="false">+Darron!F131+'Darron (2)'!F131</f>
        <v>1261</v>
      </c>
      <c r="G131" s="2" t="n">
        <f aca="false">+Darron!G131+'Darron (2)'!G131</f>
        <v>252.124142412098</v>
      </c>
      <c r="H131" s="2" t="n">
        <f aca="false">+Darron!H131+'Darron (2)'!H131</f>
        <v>2730.51280427628</v>
      </c>
      <c r="I131" s="2" t="n">
        <f aca="false">+Darron!I131+'Darron (2)'!I131</f>
        <v>0</v>
      </c>
      <c r="J131" s="2" t="n">
        <f aca="false">+Darron!J131+'Darron (2)'!J131</f>
        <v>3746</v>
      </c>
      <c r="K131" s="2" t="n">
        <f aca="false">+Darron!K131+'Darron (2)'!K131</f>
        <v>122835</v>
      </c>
      <c r="L131" s="2" t="n">
        <f aca="false">+Darron!L131+'Darron (2)'!L131</f>
        <v>19231.1611209986</v>
      </c>
      <c r="M131" s="2" t="n">
        <f aca="false">+Darron!M131+'Darron (2)'!M131</f>
        <v>135228.756253318</v>
      </c>
      <c r="N131" s="2" t="n">
        <f aca="false">+Darron!N131+'Darron (2)'!N131</f>
        <v>277294.917374316</v>
      </c>
    </row>
    <row r="132" customFormat="false" ht="12.75" hidden="false" customHeight="false" outlineLevel="0" collapsed="false">
      <c r="A132" s="1" t="n">
        <f aca="false">+Darron!A132</f>
        <v>39568</v>
      </c>
      <c r="B132" s="0" t="n">
        <f aca="false">+Darron!B132</f>
        <v>41</v>
      </c>
      <c r="C132" s="0" t="n">
        <f aca="false">+Darron!C132</f>
        <v>16</v>
      </c>
      <c r="D132" s="0" t="n">
        <f aca="false">+Darron!D132</f>
        <v>13</v>
      </c>
      <c r="E132" s="2" t="n">
        <f aca="false">+Darron!E132</f>
        <v>100849.656964839</v>
      </c>
      <c r="F132" s="2" t="n">
        <f aca="false">+Darron!F132+'Darron (2)'!F132</f>
        <v>1261</v>
      </c>
      <c r="G132" s="2" t="n">
        <f aca="false">+Darron!G132+'Darron (2)'!G132</f>
        <v>252.124142412098</v>
      </c>
      <c r="H132" s="2" t="n">
        <f aca="false">+Darron!H132+'Darron (2)'!H132</f>
        <v>2772.94917374316</v>
      </c>
      <c r="I132" s="2" t="n">
        <f aca="false">+Darron!I132+'Darron (2)'!I132</f>
        <v>0</v>
      </c>
      <c r="J132" s="2" t="n">
        <f aca="false">+Darron!J132+'Darron (2)'!J132</f>
        <v>5007</v>
      </c>
      <c r="K132" s="2" t="n">
        <f aca="false">+Darron!K132+'Darron (2)'!K132</f>
        <v>124096</v>
      </c>
      <c r="L132" s="2" t="n">
        <f aca="false">+Darron!L132+'Darron (2)'!L132</f>
        <v>19483.2852634107</v>
      </c>
      <c r="M132" s="2" t="n">
        <f aca="false">+Darron!M132+'Darron (2)'!M132</f>
        <v>138001.705427061</v>
      </c>
      <c r="N132" s="2" t="n">
        <f aca="false">+Darron!N132+'Darron (2)'!N132</f>
        <v>281580.990690472</v>
      </c>
    </row>
    <row r="133" customFormat="false" ht="12.75" hidden="false" customHeight="false" outlineLevel="0" collapsed="false">
      <c r="A133" s="1" t="n">
        <f aca="false">+Darron!A133</f>
        <v>39599</v>
      </c>
      <c r="B133" s="0" t="n">
        <f aca="false">+Darron!B133</f>
        <v>41</v>
      </c>
      <c r="C133" s="0" t="n">
        <f aca="false">+Darron!C133</f>
        <v>16</v>
      </c>
      <c r="D133" s="0" t="n">
        <f aca="false">+Darron!D133</f>
        <v>13</v>
      </c>
      <c r="E133" s="2" t="n">
        <f aca="false">+Darron!E133</f>
        <v>100849.656964839</v>
      </c>
      <c r="F133" s="2" t="n">
        <f aca="false">+Darron!F133+'Darron (2)'!F133</f>
        <v>1261</v>
      </c>
      <c r="G133" s="2" t="n">
        <f aca="false">+Darron!G133+'Darron (2)'!G133</f>
        <v>252.124142412098</v>
      </c>
      <c r="H133" s="2" t="n">
        <f aca="false">+Darron!H133+'Darron (2)'!H133</f>
        <v>2815.80990690472</v>
      </c>
      <c r="I133" s="2" t="n">
        <f aca="false">+Darron!I133+'Darron (2)'!I133</f>
        <v>0</v>
      </c>
      <c r="J133" s="2" t="n">
        <f aca="false">+Darron!J133+'Darron (2)'!J133</f>
        <v>6268</v>
      </c>
      <c r="K133" s="2" t="n">
        <f aca="false">+Darron!K133+'Darron (2)'!K133</f>
        <v>125357</v>
      </c>
      <c r="L133" s="2" t="n">
        <f aca="false">+Darron!L133+'Darron (2)'!L133</f>
        <v>19735.4094058228</v>
      </c>
      <c r="M133" s="2" t="n">
        <f aca="false">+Darron!M133+'Darron (2)'!M133</f>
        <v>140817.515333966</v>
      </c>
      <c r="N133" s="2" t="n">
        <f aca="false">+Darron!N133+'Darron (2)'!N133</f>
        <v>285909.924739788</v>
      </c>
    </row>
    <row r="134" customFormat="false" ht="12.75" hidden="false" customHeight="false" outlineLevel="0" collapsed="false">
      <c r="A134" s="1" t="n">
        <f aca="false">+Darron!A134</f>
        <v>39629</v>
      </c>
      <c r="B134" s="0" t="n">
        <f aca="false">+Darron!B134</f>
        <v>41</v>
      </c>
      <c r="C134" s="0" t="n">
        <f aca="false">+Darron!C134</f>
        <v>16</v>
      </c>
      <c r="D134" s="0" t="n">
        <f aca="false">+Darron!D134</f>
        <v>13</v>
      </c>
      <c r="E134" s="2" t="n">
        <f aca="false">+Darron!E134</f>
        <v>100849.656964839</v>
      </c>
      <c r="F134" s="2" t="n">
        <f aca="false">+Darron!F134+'Darron (2)'!F134</f>
        <v>1261</v>
      </c>
      <c r="G134" s="2" t="n">
        <f aca="false">+Darron!G134+'Darron (2)'!G134</f>
        <v>252.124142412098</v>
      </c>
      <c r="H134" s="2" t="n">
        <f aca="false">+Darron!H134+'Darron (2)'!H134</f>
        <v>2859.09924739788</v>
      </c>
      <c r="I134" s="2" t="n">
        <f aca="false">+Darron!I134+'Darron (2)'!I134</f>
        <v>0</v>
      </c>
      <c r="J134" s="2" t="n">
        <f aca="false">+Darron!J134+'Darron (2)'!J134</f>
        <v>7529</v>
      </c>
      <c r="K134" s="2" t="n">
        <f aca="false">+Darron!K134+'Darron (2)'!K134</f>
        <v>126618</v>
      </c>
      <c r="L134" s="2" t="n">
        <f aca="false">+Darron!L134+'Darron (2)'!L134</f>
        <v>19987.5335482349</v>
      </c>
      <c r="M134" s="2" t="n">
        <f aca="false">+Darron!M134+'Darron (2)'!M134</f>
        <v>143676.614581364</v>
      </c>
      <c r="N134" s="2" t="n">
        <f aca="false">+Darron!N134+'Darron (2)'!N134</f>
        <v>290282.148129598</v>
      </c>
    </row>
    <row r="135" customFormat="false" ht="12.75" hidden="false" customHeight="false" outlineLevel="0" collapsed="false">
      <c r="A135" s="1" t="n">
        <f aca="false">+Darron!A135</f>
        <v>39660</v>
      </c>
      <c r="B135" s="0" t="n">
        <f aca="false">+Darron!B135</f>
        <v>41</v>
      </c>
      <c r="C135" s="0" t="n">
        <f aca="false">+Darron!C135</f>
        <v>16</v>
      </c>
      <c r="D135" s="0" t="n">
        <f aca="false">+Darron!D135</f>
        <v>13</v>
      </c>
      <c r="E135" s="2" t="n">
        <f aca="false">+Darron!E135</f>
        <v>100849.656964839</v>
      </c>
      <c r="F135" s="2" t="n">
        <f aca="false">+Darron!F135+'Darron (2)'!F135</f>
        <v>1261</v>
      </c>
      <c r="G135" s="2" t="n">
        <f aca="false">+Darron!G135+'Darron (2)'!G135</f>
        <v>252.124142412098</v>
      </c>
      <c r="H135" s="2" t="n">
        <f aca="false">+Darron!H135+'Darron (2)'!H135</f>
        <v>2902.82148129598</v>
      </c>
      <c r="I135" s="2" t="n">
        <f aca="false">+Darron!I135+'Darron (2)'!I135</f>
        <v>0</v>
      </c>
      <c r="J135" s="2" t="n">
        <f aca="false">+Darron!J135+'Darron (2)'!J135</f>
        <v>8790</v>
      </c>
      <c r="K135" s="2" t="n">
        <f aca="false">+Darron!K135+'Darron (2)'!K135</f>
        <v>127879</v>
      </c>
      <c r="L135" s="2" t="n">
        <f aca="false">+Darron!L135+'Darron (2)'!L135</f>
        <v>20239.657690647</v>
      </c>
      <c r="M135" s="2" t="n">
        <f aca="false">+Darron!M135+'Darron (2)'!M135</f>
        <v>146579.43606266</v>
      </c>
      <c r="N135" s="2" t="n">
        <f aca="false">+Darron!N135+'Darron (2)'!N135</f>
        <v>294698.093753307</v>
      </c>
    </row>
    <row r="136" customFormat="false" ht="12.75" hidden="false" customHeight="false" outlineLevel="0" collapsed="false">
      <c r="A136" s="1" t="n">
        <f aca="false">+Darron!A136</f>
        <v>39691</v>
      </c>
      <c r="B136" s="0" t="n">
        <f aca="false">+Darron!B136</f>
        <v>41</v>
      </c>
      <c r="C136" s="0" t="n">
        <f aca="false">+Darron!C136</f>
        <v>16</v>
      </c>
      <c r="D136" s="0" t="n">
        <f aca="false">+Darron!D136</f>
        <v>13</v>
      </c>
      <c r="E136" s="2" t="n">
        <f aca="false">+Darron!E136</f>
        <v>100849.656964839</v>
      </c>
      <c r="F136" s="2" t="n">
        <f aca="false">+Darron!F136+'Darron (2)'!F136</f>
        <v>1261</v>
      </c>
      <c r="G136" s="2" t="n">
        <f aca="false">+Darron!G136+'Darron (2)'!G136</f>
        <v>252.124142412098</v>
      </c>
      <c r="H136" s="2" t="n">
        <f aca="false">+Darron!H136+'Darron (2)'!H136</f>
        <v>2946.98093753307</v>
      </c>
      <c r="I136" s="2" t="n">
        <f aca="false">+Darron!I136+'Darron (2)'!I136</f>
        <v>0</v>
      </c>
      <c r="J136" s="2" t="n">
        <f aca="false">+Darron!J136+'Darron (2)'!J136</f>
        <v>10051</v>
      </c>
      <c r="K136" s="2" t="n">
        <f aca="false">+Darron!K136+'Darron (2)'!K136</f>
        <v>129140</v>
      </c>
      <c r="L136" s="2" t="n">
        <f aca="false">+Darron!L136+'Darron (2)'!L136</f>
        <v>20491.7818330591</v>
      </c>
      <c r="M136" s="2" t="n">
        <f aca="false">+Darron!M136+'Darron (2)'!M136</f>
        <v>149526.417000193</v>
      </c>
      <c r="N136" s="2" t="n">
        <f aca="false">+Darron!N136+'Darron (2)'!N136</f>
        <v>299158.198833252</v>
      </c>
    </row>
    <row r="137" customFormat="false" ht="12.75" hidden="false" customHeight="false" outlineLevel="0" collapsed="false">
      <c r="A137" s="1" t="n">
        <f aca="false">+Darron!A137</f>
        <v>39721</v>
      </c>
      <c r="B137" s="0" t="n">
        <f aca="false">+Darron!B137</f>
        <v>41</v>
      </c>
      <c r="C137" s="0" t="n">
        <f aca="false">+Darron!C137</f>
        <v>16</v>
      </c>
      <c r="D137" s="0" t="n">
        <f aca="false">+Darron!D137</f>
        <v>13</v>
      </c>
      <c r="E137" s="2" t="n">
        <f aca="false">+Darron!E137</f>
        <v>100849.656964839</v>
      </c>
      <c r="F137" s="2" t="n">
        <f aca="false">+Darron!F137+'Darron (2)'!F137</f>
        <v>1177</v>
      </c>
      <c r="G137" s="2" t="n">
        <f aca="false">+Darron!G137+'Darron (2)'!G137</f>
        <v>112.25</v>
      </c>
      <c r="H137" s="2" t="n">
        <f aca="false">+Darron!H137+'Darron (2)'!H137</f>
        <v>2991.58198833252</v>
      </c>
      <c r="I137" s="2" t="n">
        <f aca="false">+Darron!I137+'Darron (2)'!I137</f>
        <v>0</v>
      </c>
      <c r="J137" s="2" t="n">
        <f aca="false">+Darron!J137+'Darron (2)'!J137</f>
        <v>11228</v>
      </c>
      <c r="K137" s="2" t="n">
        <f aca="false">+Darron!K137+'Darron (2)'!K137</f>
        <v>130317</v>
      </c>
      <c r="L137" s="2" t="n">
        <f aca="false">+Darron!L137+'Darron (2)'!L137</f>
        <v>20604.0318330591</v>
      </c>
      <c r="M137" s="2" t="n">
        <f aca="false">+Darron!M137+'Darron (2)'!M137</f>
        <v>152517.998988525</v>
      </c>
      <c r="N137" s="2" t="n">
        <f aca="false">+Darron!N137+'Darron (2)'!N137</f>
        <v>303439.030821584</v>
      </c>
    </row>
    <row r="138" customFormat="false" ht="12.75" hidden="false" customHeight="false" outlineLevel="0" collapsed="false">
      <c r="A138" s="1" t="n">
        <f aca="false">+Darron!A138</f>
        <v>39752</v>
      </c>
      <c r="B138" s="0" t="n">
        <f aca="false">+Darron!B138</f>
        <v>41</v>
      </c>
      <c r="C138" s="0" t="n">
        <f aca="false">+Darron!C138</f>
        <v>16</v>
      </c>
      <c r="D138" s="0" t="n">
        <f aca="false">+Darron!D138</f>
        <v>13</v>
      </c>
      <c r="E138" s="2" t="n">
        <f aca="false">+Darron!E138</f>
        <v>100849.656964839</v>
      </c>
      <c r="F138" s="2" t="n">
        <f aca="false">+Darron!F138+'Darron (2)'!F138</f>
        <v>1177</v>
      </c>
      <c r="G138" s="2" t="n">
        <f aca="false">+Darron!G138+'Darron (2)'!G138</f>
        <v>0</v>
      </c>
      <c r="H138" s="2" t="n">
        <f aca="false">+Darron!H138+'Darron (2)'!H138</f>
        <v>3034.39030821584</v>
      </c>
      <c r="I138" s="2" t="n">
        <f aca="false">+Darron!I138+'Darron (2)'!I138</f>
        <v>0</v>
      </c>
      <c r="J138" s="2" t="n">
        <f aca="false">+Darron!J138+'Darron (2)'!J138</f>
        <v>12405</v>
      </c>
      <c r="K138" s="2" t="n">
        <f aca="false">+Darron!K138+'Darron (2)'!K138</f>
        <v>131494</v>
      </c>
      <c r="L138" s="2" t="n">
        <f aca="false">+Darron!L138+'Darron (2)'!L138</f>
        <v>20604.0318330591</v>
      </c>
      <c r="M138" s="2" t="n">
        <f aca="false">+Darron!M138+'Darron (2)'!M138</f>
        <v>155552.389296741</v>
      </c>
      <c r="N138" s="2" t="n">
        <f aca="false">+Darron!N138+'Darron (2)'!N138</f>
        <v>307650.4211298</v>
      </c>
    </row>
    <row r="139" customFormat="false" ht="12.75" hidden="false" customHeight="false" outlineLevel="0" collapsed="false">
      <c r="A139" s="1" t="n">
        <f aca="false">+Darron!A139</f>
        <v>39782</v>
      </c>
      <c r="B139" s="0" t="n">
        <f aca="false">+Darron!B139</f>
        <v>41</v>
      </c>
      <c r="C139" s="0" t="n">
        <f aca="false">+Darron!C139</f>
        <v>16</v>
      </c>
      <c r="D139" s="0" t="n">
        <f aca="false">+Darron!D139</f>
        <v>13</v>
      </c>
      <c r="E139" s="2" t="n">
        <f aca="false">+Darron!E139</f>
        <v>100849.656964839</v>
      </c>
      <c r="F139" s="2" t="n">
        <f aca="false">+Darron!F139+'Darron (2)'!F139</f>
        <v>1177</v>
      </c>
      <c r="G139" s="2" t="n">
        <f aca="false">+Darron!G139+'Darron (2)'!G139</f>
        <v>0</v>
      </c>
      <c r="H139" s="2" t="n">
        <f aca="false">+Darron!H139+'Darron (2)'!H139</f>
        <v>3076.504211298</v>
      </c>
      <c r="I139" s="2" t="n">
        <f aca="false">+Darron!I139+'Darron (2)'!I139</f>
        <v>0</v>
      </c>
      <c r="J139" s="2" t="n">
        <f aca="false">+Darron!J139+'Darron (2)'!J139</f>
        <v>13582</v>
      </c>
      <c r="K139" s="2" t="n">
        <f aca="false">+Darron!K139+'Darron (2)'!K139</f>
        <v>132671</v>
      </c>
      <c r="L139" s="2" t="n">
        <f aca="false">+Darron!L139+'Darron (2)'!L139</f>
        <v>20604.0318330591</v>
      </c>
      <c r="M139" s="2" t="n">
        <f aca="false">+Darron!M139+'Darron (2)'!M139</f>
        <v>158628.893508039</v>
      </c>
      <c r="N139" s="2" t="n">
        <f aca="false">+Darron!N139+'Darron (2)'!N139</f>
        <v>311903.925341098</v>
      </c>
    </row>
    <row r="140" customFormat="false" ht="12.75" hidden="false" customHeight="false" outlineLevel="0" collapsed="false">
      <c r="A140" s="1" t="n">
        <f aca="false">+Darron!A140</f>
        <v>39813</v>
      </c>
      <c r="B140" s="0" t="n">
        <f aca="false">+Darron!B140</f>
        <v>41</v>
      </c>
      <c r="C140" s="0" t="n">
        <f aca="false">+Darron!C140</f>
        <v>16</v>
      </c>
      <c r="D140" s="0" t="n">
        <f aca="false">+Darron!D140</f>
        <v>13</v>
      </c>
      <c r="E140" s="2" t="n">
        <f aca="false">+Darron!E140</f>
        <v>100849.656964839</v>
      </c>
      <c r="F140" s="2" t="n">
        <f aca="false">+Darron!F140+'Darron (2)'!F140</f>
        <v>1177</v>
      </c>
      <c r="G140" s="2" t="n">
        <f aca="false">+Darron!G140+'Darron (2)'!G140</f>
        <v>0</v>
      </c>
      <c r="H140" s="2" t="n">
        <f aca="false">+Darron!H140+'Darron (2)'!H140</f>
        <v>3119.03925341098</v>
      </c>
      <c r="I140" s="2" t="n">
        <f aca="false">+Darron!I140+'Darron (2)'!I140</f>
        <v>0</v>
      </c>
      <c r="J140" s="2" t="n">
        <f aca="false">+Darron!J140+'Darron (2)'!J140</f>
        <v>14759</v>
      </c>
      <c r="K140" s="2" t="n">
        <f aca="false">+Darron!K140+'Darron (2)'!K140</f>
        <v>133848</v>
      </c>
      <c r="L140" s="2" t="n">
        <f aca="false">+Darron!L140+'Darron (2)'!L140</f>
        <v>20604.0318330591</v>
      </c>
      <c r="M140" s="2" t="n">
        <f aca="false">+Darron!M140+'Darron (2)'!M140</f>
        <v>161747.93276145</v>
      </c>
      <c r="N140" s="2" t="n">
        <f aca="false">+Darron!N140+'Darron (2)'!N140</f>
        <v>316199.964594509</v>
      </c>
    </row>
    <row r="141" customFormat="false" ht="12.75" hidden="false" customHeight="false" outlineLevel="0" collapsed="false">
      <c r="A141" s="1" t="n">
        <f aca="false">+Darron!A141</f>
        <v>39844</v>
      </c>
      <c r="B141" s="0" t="n">
        <f aca="false">+Darron!B141</f>
        <v>41</v>
      </c>
      <c r="C141" s="0" t="n">
        <f aca="false">+Darron!C141</f>
        <v>16</v>
      </c>
      <c r="D141" s="0" t="n">
        <f aca="false">+Darron!D141</f>
        <v>13</v>
      </c>
      <c r="E141" s="2" t="n">
        <f aca="false">+Darron!E141</f>
        <v>100849.656964839</v>
      </c>
      <c r="F141" s="2" t="n">
        <f aca="false">+Darron!F141+'Darron (2)'!F141</f>
        <v>1261</v>
      </c>
      <c r="G141" s="2" t="n">
        <f aca="false">+Darron!G141+'Darron (2)'!G141</f>
        <v>252.124142412098</v>
      </c>
      <c r="H141" s="2" t="n">
        <f aca="false">+Darron!H141+'Darron (2)'!H141</f>
        <v>3161.99964594509</v>
      </c>
      <c r="I141" s="2" t="n">
        <f aca="false">+Darron!I141+'Darron (2)'!I141</f>
        <v>0</v>
      </c>
      <c r="J141" s="2" t="n">
        <f aca="false">+Darron!J141+'Darron (2)'!J141</f>
        <v>1261</v>
      </c>
      <c r="K141" s="2" t="n">
        <f aca="false">+Darron!K141+'Darron (2)'!K141</f>
        <v>135109</v>
      </c>
      <c r="L141" s="2" t="n">
        <f aca="false">+Darron!L141+'Darron (2)'!L141</f>
        <v>20856.1559754712</v>
      </c>
      <c r="M141" s="2" t="n">
        <f aca="false">+Darron!M141+'Darron (2)'!M141</f>
        <v>164909.932407395</v>
      </c>
      <c r="N141" s="2" t="n">
        <f aca="false">+Darron!N141+'Darron (2)'!N141</f>
        <v>320875.088382866</v>
      </c>
    </row>
    <row r="142" customFormat="false" ht="12.75" hidden="false" customHeight="false" outlineLevel="0" collapsed="false">
      <c r="A142" s="1" t="n">
        <f aca="false">+Darron!A142</f>
        <v>39872</v>
      </c>
      <c r="B142" s="0" t="n">
        <f aca="false">+Darron!B142</f>
        <v>41</v>
      </c>
      <c r="C142" s="0" t="n">
        <f aca="false">+Darron!C142</f>
        <v>16</v>
      </c>
      <c r="D142" s="0" t="n">
        <f aca="false">+Darron!D142</f>
        <v>14</v>
      </c>
      <c r="E142" s="2" t="n">
        <f aca="false">+Darron!E142</f>
        <v>103875.146673785</v>
      </c>
      <c r="F142" s="2" t="n">
        <f aca="false">+Darron!F142+'Darron (2)'!F142</f>
        <v>1298</v>
      </c>
      <c r="G142" s="2" t="n">
        <f aca="false">+Darron!G142+'Darron (2)'!G142</f>
        <v>259.687866684461</v>
      </c>
      <c r="H142" s="2" t="n">
        <f aca="false">+Darron!H142+'Darron (2)'!H142</f>
        <v>3208.75088382866</v>
      </c>
      <c r="I142" s="2" t="n">
        <f aca="false">+Darron!I142+'Darron (2)'!I142</f>
        <v>0</v>
      </c>
      <c r="J142" s="2" t="n">
        <f aca="false">+Darron!J142+'Darron (2)'!J142</f>
        <v>2559</v>
      </c>
      <c r="K142" s="2" t="n">
        <f aca="false">+Darron!K142+'Darron (2)'!K142</f>
        <v>136407</v>
      </c>
      <c r="L142" s="2" t="n">
        <f aca="false">+Darron!L142+'Darron (2)'!L142</f>
        <v>21115.8438421556</v>
      </c>
      <c r="M142" s="2" t="n">
        <f aca="false">+Darron!M142+'Darron (2)'!M142</f>
        <v>168118.683291224</v>
      </c>
      <c r="N142" s="2" t="n">
        <f aca="false">+Darron!N142+'Darron (2)'!N142</f>
        <v>325641.527133379</v>
      </c>
    </row>
    <row r="143" customFormat="false" ht="12.75" hidden="false" customHeight="false" outlineLevel="0" collapsed="false">
      <c r="A143" s="1" t="n">
        <f aca="false">+Darron!A143</f>
        <v>39903</v>
      </c>
      <c r="B143" s="0" t="n">
        <f aca="false">+Darron!B143</f>
        <v>41</v>
      </c>
      <c r="C143" s="0" t="n">
        <f aca="false">+Darron!C143</f>
        <v>16</v>
      </c>
      <c r="D143" s="0" t="n">
        <f aca="false">+Darron!D143</f>
        <v>14</v>
      </c>
      <c r="E143" s="2" t="n">
        <f aca="false">+Darron!E143</f>
        <v>103875.146673785</v>
      </c>
      <c r="F143" s="2" t="n">
        <f aca="false">+Darron!F143+'Darron (2)'!F143</f>
        <v>1298</v>
      </c>
      <c r="G143" s="2" t="n">
        <f aca="false">+Darron!G143+'Darron (2)'!G143</f>
        <v>259.687866684461</v>
      </c>
      <c r="H143" s="2" t="n">
        <f aca="false">+Darron!H143+'Darron (2)'!H143</f>
        <v>3256.41527133379</v>
      </c>
      <c r="I143" s="2" t="n">
        <f aca="false">+Darron!I143+'Darron (2)'!I143</f>
        <v>0</v>
      </c>
      <c r="J143" s="2" t="n">
        <f aca="false">+Darron!J143+'Darron (2)'!J143</f>
        <v>3857</v>
      </c>
      <c r="K143" s="2" t="n">
        <f aca="false">+Darron!K143+'Darron (2)'!K143</f>
        <v>137705</v>
      </c>
      <c r="L143" s="2" t="n">
        <f aca="false">+Darron!L143+'Darron (2)'!L143</f>
        <v>21375.5317088401</v>
      </c>
      <c r="M143" s="2" t="n">
        <f aca="false">+Darron!M143+'Darron (2)'!M143</f>
        <v>171375.098562558</v>
      </c>
      <c r="N143" s="2" t="n">
        <f aca="false">+Darron!N143+'Darron (2)'!N143</f>
        <v>330455.630271398</v>
      </c>
    </row>
    <row r="144" customFormat="false" ht="12.75" hidden="false" customHeight="false" outlineLevel="0" collapsed="false">
      <c r="A144" s="1" t="n">
        <f aca="false">+Darron!A144</f>
        <v>39933</v>
      </c>
      <c r="B144" s="0" t="n">
        <f aca="false">+Darron!B144</f>
        <v>42</v>
      </c>
      <c r="C144" s="0" t="n">
        <f aca="false">+Darron!C144</f>
        <v>17</v>
      </c>
      <c r="D144" s="0" t="n">
        <f aca="false">+Darron!D144</f>
        <v>14</v>
      </c>
      <c r="E144" s="2" t="n">
        <f aca="false">+Darron!E144</f>
        <v>103875.146673785</v>
      </c>
      <c r="F144" s="2" t="n">
        <f aca="false">+Darron!F144+'Darron (2)'!F144</f>
        <v>1298</v>
      </c>
      <c r="G144" s="2" t="n">
        <f aca="false">+Darron!G144+'Darron (2)'!G144</f>
        <v>259.687866684461</v>
      </c>
      <c r="H144" s="2" t="n">
        <f aca="false">+Darron!H144+'Darron (2)'!H144</f>
        <v>3304.55630271398</v>
      </c>
      <c r="I144" s="2" t="n">
        <f aca="false">+Darron!I144+'Darron (2)'!I144</f>
        <v>0</v>
      </c>
      <c r="J144" s="2" t="n">
        <f aca="false">+Darron!J144+'Darron (2)'!J144</f>
        <v>5155</v>
      </c>
      <c r="K144" s="2" t="n">
        <f aca="false">+Darron!K144+'Darron (2)'!K144</f>
        <v>139003</v>
      </c>
      <c r="L144" s="2" t="n">
        <f aca="false">+Darron!L144+'Darron (2)'!L144</f>
        <v>21635.2195755246</v>
      </c>
      <c r="M144" s="2" t="n">
        <f aca="false">+Darron!M144+'Darron (2)'!M144</f>
        <v>174679.654865272</v>
      </c>
      <c r="N144" s="2" t="n">
        <f aca="false">+Darron!N144+'Darron (2)'!N144</f>
        <v>335317.874440796</v>
      </c>
    </row>
    <row r="145" customFormat="false" ht="12.75" hidden="false" customHeight="false" outlineLevel="0" collapsed="false">
      <c r="A145" s="1" t="n">
        <f aca="false">+Darron!A145</f>
        <v>39964</v>
      </c>
      <c r="B145" s="0" t="n">
        <f aca="false">+Darron!B145</f>
        <v>42</v>
      </c>
      <c r="C145" s="0" t="n">
        <f aca="false">+Darron!C145</f>
        <v>17</v>
      </c>
      <c r="D145" s="0" t="n">
        <f aca="false">+Darron!D145</f>
        <v>14</v>
      </c>
      <c r="E145" s="2" t="n">
        <f aca="false">+Darron!E145</f>
        <v>103875.146673785</v>
      </c>
      <c r="F145" s="2" t="n">
        <f aca="false">+Darron!F145+'Darron (2)'!F145</f>
        <v>1298</v>
      </c>
      <c r="G145" s="2" t="n">
        <f aca="false">+Darron!G145+'Darron (2)'!G145</f>
        <v>259.687866684461</v>
      </c>
      <c r="H145" s="2" t="n">
        <f aca="false">+Darron!H145+'Darron (2)'!H145</f>
        <v>3353.17874440796</v>
      </c>
      <c r="I145" s="2" t="n">
        <f aca="false">+Darron!I145+'Darron (2)'!I145</f>
        <v>0</v>
      </c>
      <c r="J145" s="2" t="n">
        <f aca="false">+Darron!J145+'Darron (2)'!J145</f>
        <v>6453</v>
      </c>
      <c r="K145" s="2" t="n">
        <f aca="false">+Darron!K145+'Darron (2)'!K145</f>
        <v>140301</v>
      </c>
      <c r="L145" s="2" t="n">
        <f aca="false">+Darron!L145+'Darron (2)'!L145</f>
        <v>21894.907442209</v>
      </c>
      <c r="M145" s="2" t="n">
        <f aca="false">+Darron!M145+'Darron (2)'!M145</f>
        <v>178032.83360968</v>
      </c>
      <c r="N145" s="2" t="n">
        <f aca="false">+Darron!N145+'Darron (2)'!N145</f>
        <v>340228.741051888</v>
      </c>
    </row>
    <row r="146" customFormat="false" ht="12.75" hidden="false" customHeight="false" outlineLevel="0" collapsed="false">
      <c r="A146" s="1" t="n">
        <f aca="false">+Darron!A146</f>
        <v>39994</v>
      </c>
      <c r="B146" s="0" t="n">
        <f aca="false">+Darron!B146</f>
        <v>42</v>
      </c>
      <c r="C146" s="0" t="n">
        <f aca="false">+Darron!C146</f>
        <v>17</v>
      </c>
      <c r="D146" s="0" t="n">
        <f aca="false">+Darron!D146</f>
        <v>14</v>
      </c>
      <c r="E146" s="2" t="n">
        <f aca="false">+Darron!E146</f>
        <v>103875.146673785</v>
      </c>
      <c r="F146" s="2" t="n">
        <f aca="false">+Darron!F146+'Darron (2)'!F146</f>
        <v>1298</v>
      </c>
      <c r="G146" s="2" t="n">
        <f aca="false">+Darron!G146+'Darron (2)'!G146</f>
        <v>259.687866684461</v>
      </c>
      <c r="H146" s="2" t="n">
        <f aca="false">+Darron!H146+'Darron (2)'!H146</f>
        <v>3402.28741051888</v>
      </c>
      <c r="I146" s="2" t="n">
        <f aca="false">+Darron!I146+'Darron (2)'!I146</f>
        <v>0</v>
      </c>
      <c r="J146" s="2" t="n">
        <f aca="false">+Darron!J146+'Darron (2)'!J146</f>
        <v>7751</v>
      </c>
      <c r="K146" s="2" t="n">
        <f aca="false">+Darron!K146+'Darron (2)'!K146</f>
        <v>141599</v>
      </c>
      <c r="L146" s="2" t="n">
        <f aca="false">+Darron!L146+'Darron (2)'!L146</f>
        <v>22154.5953088935</v>
      </c>
      <c r="M146" s="2" t="n">
        <f aca="false">+Darron!M146+'Darron (2)'!M146</f>
        <v>181435.121020199</v>
      </c>
      <c r="N146" s="2" t="n">
        <f aca="false">+Darron!N146+'Darron (2)'!N146</f>
        <v>345188.716329092</v>
      </c>
    </row>
    <row r="147" customFormat="false" ht="12.75" hidden="false" customHeight="false" outlineLevel="0" collapsed="false">
      <c r="A147" s="1" t="n">
        <f aca="false">+Darron!A147</f>
        <v>40025</v>
      </c>
      <c r="B147" s="0" t="n">
        <f aca="false">+Darron!B147</f>
        <v>42</v>
      </c>
      <c r="C147" s="0" t="n">
        <f aca="false">+Darron!C147</f>
        <v>17</v>
      </c>
      <c r="D147" s="0" t="n">
        <f aca="false">+Darron!D147</f>
        <v>14</v>
      </c>
      <c r="E147" s="2" t="n">
        <f aca="false">+Darron!E147</f>
        <v>103875.146673785</v>
      </c>
      <c r="F147" s="2" t="n">
        <f aca="false">+Darron!F147+'Darron (2)'!F147</f>
        <v>1298</v>
      </c>
      <c r="G147" s="2" t="n">
        <f aca="false">+Darron!G147+'Darron (2)'!G147</f>
        <v>259.687866684461</v>
      </c>
      <c r="H147" s="2" t="n">
        <f aca="false">+Darron!H147+'Darron (2)'!H147</f>
        <v>3451.88716329092</v>
      </c>
      <c r="I147" s="2" t="n">
        <f aca="false">+Darron!I147+'Darron (2)'!I147</f>
        <v>0</v>
      </c>
      <c r="J147" s="2" t="n">
        <f aca="false">+Darron!J147+'Darron (2)'!J147</f>
        <v>9049</v>
      </c>
      <c r="K147" s="2" t="n">
        <f aca="false">+Darron!K147+'Darron (2)'!K147</f>
        <v>142897</v>
      </c>
      <c r="L147" s="2" t="n">
        <f aca="false">+Darron!L147+'Darron (2)'!L147</f>
        <v>22414.2831755779</v>
      </c>
      <c r="M147" s="2" t="n">
        <f aca="false">+Darron!M147+'Darron (2)'!M147</f>
        <v>184887.00818349</v>
      </c>
      <c r="N147" s="2" t="n">
        <f aca="false">+Darron!N147+'Darron (2)'!N147</f>
        <v>350198.291359067</v>
      </c>
    </row>
    <row r="148" customFormat="false" ht="12.75" hidden="false" customHeight="false" outlineLevel="0" collapsed="false">
      <c r="A148" s="1" t="n">
        <f aca="false">+Darron!A148</f>
        <v>40056</v>
      </c>
      <c r="B148" s="0" t="n">
        <f aca="false">+Darron!B148</f>
        <v>42</v>
      </c>
      <c r="C148" s="0" t="n">
        <f aca="false">+Darron!C148</f>
        <v>17</v>
      </c>
      <c r="D148" s="0" t="n">
        <f aca="false">+Darron!D148</f>
        <v>14</v>
      </c>
      <c r="E148" s="2" t="n">
        <f aca="false">+Darron!E148</f>
        <v>103875.146673785</v>
      </c>
      <c r="F148" s="2" t="n">
        <f aca="false">+Darron!F148+'Darron (2)'!F148</f>
        <v>1298</v>
      </c>
      <c r="G148" s="2" t="n">
        <f aca="false">+Darron!G148+'Darron (2)'!G148</f>
        <v>259.687866684461</v>
      </c>
      <c r="H148" s="2" t="n">
        <f aca="false">+Darron!H148+'Darron (2)'!H148</f>
        <v>3501.98291359067</v>
      </c>
      <c r="I148" s="2" t="n">
        <f aca="false">+Darron!I148+'Darron (2)'!I148</f>
        <v>0</v>
      </c>
      <c r="J148" s="2" t="n">
        <f aca="false">+Darron!J148+'Darron (2)'!J148</f>
        <v>10347</v>
      </c>
      <c r="K148" s="2" t="n">
        <f aca="false">+Darron!K148+'Darron (2)'!K148</f>
        <v>144195</v>
      </c>
      <c r="L148" s="2" t="n">
        <f aca="false">+Darron!L148+'Darron (2)'!L148</f>
        <v>22673.9710422624</v>
      </c>
      <c r="M148" s="2" t="n">
        <f aca="false">+Darron!M148+'Darron (2)'!M148</f>
        <v>188388.99109708</v>
      </c>
      <c r="N148" s="2" t="n">
        <f aca="false">+Darron!N148+'Darron (2)'!N148</f>
        <v>355257.962139342</v>
      </c>
    </row>
    <row r="149" customFormat="false" ht="12.75" hidden="false" customHeight="false" outlineLevel="0" collapsed="false">
      <c r="A149" s="1" t="n">
        <f aca="false">+Darron!A149</f>
        <v>40086</v>
      </c>
      <c r="B149" s="0" t="n">
        <f aca="false">+Darron!B149</f>
        <v>42</v>
      </c>
      <c r="C149" s="0" t="n">
        <f aca="false">+Darron!C149</f>
        <v>17</v>
      </c>
      <c r="D149" s="0" t="n">
        <f aca="false">+Darron!D149</f>
        <v>14</v>
      </c>
      <c r="E149" s="2" t="n">
        <f aca="false">+Darron!E149</f>
        <v>103875.146673785</v>
      </c>
      <c r="F149" s="2" t="n">
        <f aca="false">+Darron!F149+'Darron (2)'!F149</f>
        <v>1212</v>
      </c>
      <c r="G149" s="2" t="n">
        <f aca="false">+Darron!G149+'Darron (2)'!G149</f>
        <v>38.25</v>
      </c>
      <c r="H149" s="2" t="n">
        <f aca="false">+Darron!H149+'Darron (2)'!H149</f>
        <v>3552.57962139342</v>
      </c>
      <c r="I149" s="2" t="n">
        <f aca="false">+Darron!I149+'Darron (2)'!I149</f>
        <v>0</v>
      </c>
      <c r="J149" s="2" t="n">
        <f aca="false">+Darron!J149+'Darron (2)'!J149</f>
        <v>11559</v>
      </c>
      <c r="K149" s="2" t="n">
        <f aca="false">+Darron!K149+'Darron (2)'!K149</f>
        <v>145407</v>
      </c>
      <c r="L149" s="2" t="n">
        <f aca="false">+Darron!L149+'Darron (2)'!L149</f>
        <v>22712.2210422624</v>
      </c>
      <c r="M149" s="2" t="n">
        <f aca="false">+Darron!M149+'Darron (2)'!M149</f>
        <v>191941.570718474</v>
      </c>
      <c r="N149" s="2" t="n">
        <f aca="false">+Darron!N149+'Darron (2)'!N149</f>
        <v>360060.791760736</v>
      </c>
    </row>
    <row r="150" customFormat="false" ht="12.75" hidden="false" customHeight="false" outlineLevel="0" collapsed="false">
      <c r="A150" s="1" t="n">
        <f aca="false">+Darron!A150</f>
        <v>40117</v>
      </c>
      <c r="B150" s="0" t="n">
        <f aca="false">+Darron!B150</f>
        <v>42</v>
      </c>
      <c r="C150" s="0" t="n">
        <f aca="false">+Darron!C150</f>
        <v>17</v>
      </c>
      <c r="D150" s="0" t="n">
        <f aca="false">+Darron!D150</f>
        <v>14</v>
      </c>
      <c r="E150" s="2" t="n">
        <f aca="false">+Darron!E150</f>
        <v>103875.146673785</v>
      </c>
      <c r="F150" s="2" t="n">
        <f aca="false">+Darron!F150+'Darron (2)'!F150</f>
        <v>1212</v>
      </c>
      <c r="G150" s="2" t="n">
        <f aca="false">+Darron!G150+'Darron (2)'!G150</f>
        <v>0</v>
      </c>
      <c r="H150" s="2" t="n">
        <f aca="false">+Darron!H150+'Darron (2)'!H150</f>
        <v>3600.60791760736</v>
      </c>
      <c r="I150" s="2" t="n">
        <f aca="false">+Darron!I150+'Darron (2)'!I150</f>
        <v>0</v>
      </c>
      <c r="J150" s="2" t="n">
        <f aca="false">+Darron!J150+'Darron (2)'!J150</f>
        <v>12771</v>
      </c>
      <c r="K150" s="2" t="n">
        <f aca="false">+Darron!K150+'Darron (2)'!K150</f>
        <v>146619</v>
      </c>
      <c r="L150" s="2" t="n">
        <f aca="false">+Darron!L150+'Darron (2)'!L150</f>
        <v>22712.2210422624</v>
      </c>
      <c r="M150" s="2" t="n">
        <f aca="false">+Darron!M150+'Darron (2)'!M150</f>
        <v>195542.178636081</v>
      </c>
      <c r="N150" s="2" t="n">
        <f aca="false">+Darron!N150+'Darron (2)'!N150</f>
        <v>364873.399678343</v>
      </c>
    </row>
    <row r="151" customFormat="false" ht="12.75" hidden="false" customHeight="false" outlineLevel="0" collapsed="false">
      <c r="A151" s="1" t="n">
        <f aca="false">+Darron!A151</f>
        <v>40147</v>
      </c>
      <c r="B151" s="0" t="n">
        <f aca="false">+Darron!B151</f>
        <v>42</v>
      </c>
      <c r="C151" s="0" t="n">
        <f aca="false">+Darron!C151</f>
        <v>17</v>
      </c>
      <c r="D151" s="0" t="n">
        <f aca="false">+Darron!D151</f>
        <v>14</v>
      </c>
      <c r="E151" s="2" t="n">
        <f aca="false">+Darron!E151</f>
        <v>103875.146673785</v>
      </c>
      <c r="F151" s="2" t="n">
        <f aca="false">+Darron!F151+'Darron (2)'!F151</f>
        <v>1212</v>
      </c>
      <c r="G151" s="2" t="n">
        <f aca="false">+Darron!G151+'Darron (2)'!G151</f>
        <v>0</v>
      </c>
      <c r="H151" s="2" t="n">
        <f aca="false">+Darron!H151+'Darron (2)'!H151</f>
        <v>3648.73399678343</v>
      </c>
      <c r="I151" s="2" t="n">
        <f aca="false">+Darron!I151+'Darron (2)'!I151</f>
        <v>0</v>
      </c>
      <c r="J151" s="2" t="n">
        <f aca="false">+Darron!J151+'Darron (2)'!J151</f>
        <v>13983</v>
      </c>
      <c r="K151" s="2" t="n">
        <f aca="false">+Darron!K151+'Darron (2)'!K151</f>
        <v>147831</v>
      </c>
      <c r="L151" s="2" t="n">
        <f aca="false">+Darron!L151+'Darron (2)'!L151</f>
        <v>22712.2210422624</v>
      </c>
      <c r="M151" s="2" t="n">
        <f aca="false">+Darron!M151+'Darron (2)'!M151</f>
        <v>199190.912632865</v>
      </c>
      <c r="N151" s="2" t="n">
        <f aca="false">+Darron!N151+'Darron (2)'!N151</f>
        <v>369734.133675127</v>
      </c>
    </row>
    <row r="152" customFormat="false" ht="12.75" hidden="false" customHeight="false" outlineLevel="0" collapsed="false">
      <c r="A152" s="1" t="n">
        <f aca="false">+Darron!A152</f>
        <v>40178</v>
      </c>
      <c r="B152" s="0" t="n">
        <f aca="false">+Darron!B152</f>
        <v>42</v>
      </c>
      <c r="C152" s="0" t="n">
        <f aca="false">+Darron!C152</f>
        <v>17</v>
      </c>
      <c r="D152" s="0" t="n">
        <f aca="false">+Darron!D152</f>
        <v>14</v>
      </c>
      <c r="E152" s="2" t="n">
        <f aca="false">+Darron!E152</f>
        <v>103875.146673785</v>
      </c>
      <c r="F152" s="2" t="n">
        <f aca="false">+Darron!F152+'Darron (2)'!F152</f>
        <v>1212</v>
      </c>
      <c r="G152" s="2" t="n">
        <f aca="false">+Darron!G152+'Darron (2)'!G152</f>
        <v>0</v>
      </c>
      <c r="H152" s="2" t="n">
        <f aca="false">+Darron!H152+'Darron (2)'!H152</f>
        <v>3697.34133675126</v>
      </c>
      <c r="I152" s="2" t="n">
        <f aca="false">+Darron!I152+'Darron (2)'!I152</f>
        <v>0</v>
      </c>
      <c r="J152" s="2" t="n">
        <f aca="false">+Darron!J152+'Darron (2)'!J152</f>
        <v>15195</v>
      </c>
      <c r="K152" s="2" t="n">
        <f aca="false">+Darron!K152+'Darron (2)'!K152</f>
        <v>149043</v>
      </c>
      <c r="L152" s="2" t="n">
        <f aca="false">+Darron!L152+'Darron (2)'!L152</f>
        <v>22712.2210422624</v>
      </c>
      <c r="M152" s="2" t="n">
        <f aca="false">+Darron!M152+'Darron (2)'!M152</f>
        <v>202888.253969616</v>
      </c>
      <c r="N152" s="2" t="n">
        <f aca="false">+Darron!N152+'Darron (2)'!N152</f>
        <v>374643.475011878</v>
      </c>
    </row>
    <row r="153" customFormat="false" ht="12.75" hidden="false" customHeight="false" outlineLevel="0" collapsed="false">
      <c r="A153" s="1" t="n">
        <f aca="false">+Darron!A153</f>
        <v>40209</v>
      </c>
      <c r="B153" s="0" t="n">
        <f aca="false">+Darron!B153</f>
        <v>42</v>
      </c>
      <c r="C153" s="0" t="n">
        <f aca="false">+Darron!C153</f>
        <v>17</v>
      </c>
      <c r="D153" s="0" t="n">
        <f aca="false">+Darron!D153</f>
        <v>14</v>
      </c>
      <c r="E153" s="2" t="n">
        <f aca="false">+Darron!E153</f>
        <v>103875.146673785</v>
      </c>
      <c r="F153" s="2" t="n">
        <f aca="false">+Darron!F153+'Darron (2)'!F153</f>
        <v>1298</v>
      </c>
      <c r="G153" s="2" t="n">
        <f aca="false">+Darron!G153+'Darron (2)'!G153</f>
        <v>259.687866684461</v>
      </c>
      <c r="H153" s="2" t="n">
        <f aca="false">+Darron!H153+'Darron (2)'!H153</f>
        <v>3746.43475011878</v>
      </c>
      <c r="I153" s="2" t="n">
        <f aca="false">+Darron!I153+'Darron (2)'!I153</f>
        <v>0</v>
      </c>
      <c r="J153" s="2" t="n">
        <f aca="false">+Darron!J153+'Darron (2)'!J153</f>
        <v>1298</v>
      </c>
      <c r="K153" s="2" t="n">
        <f aca="false">+Darron!K153+'Darron (2)'!K153</f>
        <v>150341</v>
      </c>
      <c r="L153" s="2" t="n">
        <f aca="false">+Darron!L153+'Darron (2)'!L153</f>
        <v>22971.9089089469</v>
      </c>
      <c r="M153" s="2" t="n">
        <f aca="false">+Darron!M153+'Darron (2)'!M153</f>
        <v>206634.688719735</v>
      </c>
      <c r="N153" s="2" t="n">
        <f aca="false">+Darron!N153+'Darron (2)'!N153</f>
        <v>379947.597628681</v>
      </c>
    </row>
    <row r="154" customFormat="false" ht="12.75" hidden="false" customHeight="false" outlineLevel="0" collapsed="false">
      <c r="A154" s="1" t="n">
        <f aca="false">+Darron!A154</f>
        <v>40237</v>
      </c>
      <c r="B154" s="0" t="n">
        <f aca="false">+Darron!B154</f>
        <v>42</v>
      </c>
      <c r="C154" s="0" t="n">
        <f aca="false">+Darron!C154</f>
        <v>17</v>
      </c>
      <c r="D154" s="0" t="n">
        <f aca="false">+Darron!D154</f>
        <v>15</v>
      </c>
      <c r="E154" s="2" t="n">
        <f aca="false">+Darron!E154</f>
        <v>106991.401073998</v>
      </c>
      <c r="F154" s="2" t="n">
        <f aca="false">+Darron!F154+'Darron (2)'!F154</f>
        <v>1337</v>
      </c>
      <c r="G154" s="2" t="n">
        <f aca="false">+Darron!G154+'Darron (2)'!G154</f>
        <v>267.478502684995</v>
      </c>
      <c r="H154" s="2" t="n">
        <f aca="false">+Darron!H154+'Darron (2)'!H154</f>
        <v>3799.47597628681</v>
      </c>
      <c r="I154" s="2" t="n">
        <f aca="false">+Darron!I154+'Darron (2)'!I154</f>
        <v>0</v>
      </c>
      <c r="J154" s="2" t="n">
        <f aca="false">+Darron!J154+'Darron (2)'!J154</f>
        <v>2635</v>
      </c>
      <c r="K154" s="2" t="n">
        <f aca="false">+Darron!K154+'Darron (2)'!K154</f>
        <v>151678</v>
      </c>
      <c r="L154" s="2" t="n">
        <f aca="false">+Darron!L154+'Darron (2)'!L154</f>
        <v>23239.3874116318</v>
      </c>
      <c r="M154" s="2" t="n">
        <f aca="false">+Darron!M154+'Darron (2)'!M154</f>
        <v>210434.164696021</v>
      </c>
      <c r="N154" s="2" t="n">
        <f aca="false">+Darron!N154+'Darron (2)'!N154</f>
        <v>385351.552107653</v>
      </c>
    </row>
    <row r="155" customFormat="false" ht="12.75" hidden="false" customHeight="false" outlineLevel="0" collapsed="false">
      <c r="A155" s="1" t="n">
        <f aca="false">+Darron!A155</f>
        <v>40268</v>
      </c>
      <c r="B155" s="0" t="n">
        <f aca="false">+Darron!B155</f>
        <v>42</v>
      </c>
      <c r="C155" s="0" t="n">
        <f aca="false">+Darron!C155</f>
        <v>17</v>
      </c>
      <c r="D155" s="0" t="n">
        <f aca="false">+Darron!D155</f>
        <v>15</v>
      </c>
      <c r="E155" s="2" t="n">
        <f aca="false">+Darron!E155</f>
        <v>106991.401073998</v>
      </c>
      <c r="F155" s="2" t="n">
        <f aca="false">+Darron!F155+'Darron (2)'!F155</f>
        <v>1337</v>
      </c>
      <c r="G155" s="2" t="n">
        <f aca="false">+Darron!G155+'Darron (2)'!G155</f>
        <v>267.478502684995</v>
      </c>
      <c r="H155" s="2" t="n">
        <f aca="false">+Darron!H155+'Darron (2)'!H155</f>
        <v>3853.51552107653</v>
      </c>
      <c r="I155" s="2" t="n">
        <f aca="false">+Darron!I155+'Darron (2)'!I155</f>
        <v>0</v>
      </c>
      <c r="J155" s="2" t="n">
        <f aca="false">+Darron!J155+'Darron (2)'!J155</f>
        <v>3972</v>
      </c>
      <c r="K155" s="2" t="n">
        <f aca="false">+Darron!K155+'Darron (2)'!K155</f>
        <v>153015</v>
      </c>
      <c r="L155" s="2" t="n">
        <f aca="false">+Darron!L155+'Darron (2)'!L155</f>
        <v>23506.8659143168</v>
      </c>
      <c r="M155" s="2" t="n">
        <f aca="false">+Darron!M155+'Darron (2)'!M155</f>
        <v>214287.680217098</v>
      </c>
      <c r="N155" s="2" t="n">
        <f aca="false">+Darron!N155+'Darron (2)'!N155</f>
        <v>390809.546131414</v>
      </c>
    </row>
    <row r="156" customFormat="false" ht="12.75" hidden="false" customHeight="false" outlineLevel="0" collapsed="false">
      <c r="A156" s="1" t="n">
        <f aca="false">+Darron!A156</f>
        <v>40298</v>
      </c>
      <c r="B156" s="0" t="n">
        <f aca="false">+Darron!B156</f>
        <v>43</v>
      </c>
      <c r="C156" s="0" t="n">
        <f aca="false">+Darron!C156</f>
        <v>18</v>
      </c>
      <c r="D156" s="0" t="n">
        <f aca="false">+Darron!D156</f>
        <v>15</v>
      </c>
      <c r="E156" s="2" t="n">
        <f aca="false">+Darron!E156</f>
        <v>106991.401073998</v>
      </c>
      <c r="F156" s="2" t="n">
        <f aca="false">+Darron!F156+'Darron (2)'!F156</f>
        <v>1337</v>
      </c>
      <c r="G156" s="2" t="n">
        <f aca="false">+Darron!G156+'Darron (2)'!G156</f>
        <v>267.478502684995</v>
      </c>
      <c r="H156" s="2" t="n">
        <f aca="false">+Darron!H156+'Darron (2)'!H156</f>
        <v>3908.09546131414</v>
      </c>
      <c r="I156" s="2" t="n">
        <f aca="false">+Darron!I156+'Darron (2)'!I156</f>
        <v>0</v>
      </c>
      <c r="J156" s="2" t="n">
        <f aca="false">+Darron!J156+'Darron (2)'!J156</f>
        <v>5309</v>
      </c>
      <c r="K156" s="2" t="n">
        <f aca="false">+Darron!K156+'Darron (2)'!K156</f>
        <v>154352</v>
      </c>
      <c r="L156" s="2" t="n">
        <f aca="false">+Darron!L156+'Darron (2)'!L156</f>
        <v>23774.3444170018</v>
      </c>
      <c r="M156" s="2" t="n">
        <f aca="false">+Darron!M156+'Darron (2)'!M156</f>
        <v>218195.775678412</v>
      </c>
      <c r="N156" s="2" t="n">
        <f aca="false">+Darron!N156+'Darron (2)'!N156</f>
        <v>396322.120095413</v>
      </c>
    </row>
    <row r="157" customFormat="false" ht="12.75" hidden="false" customHeight="false" outlineLevel="0" collapsed="false">
      <c r="A157" s="1" t="n">
        <f aca="false">+Darron!A157</f>
        <v>40329</v>
      </c>
      <c r="B157" s="0" t="n">
        <f aca="false">+Darron!B157</f>
        <v>43</v>
      </c>
      <c r="C157" s="0" t="n">
        <f aca="false">+Darron!C157</f>
        <v>18</v>
      </c>
      <c r="D157" s="0" t="n">
        <f aca="false">+Darron!D157</f>
        <v>15</v>
      </c>
      <c r="E157" s="2" t="n">
        <f aca="false">+Darron!E157</f>
        <v>106991.401073998</v>
      </c>
      <c r="F157" s="2" t="n">
        <f aca="false">+Darron!F157+'Darron (2)'!F157</f>
        <v>1337</v>
      </c>
      <c r="G157" s="2" t="n">
        <f aca="false">+Darron!G157+'Darron (2)'!G157</f>
        <v>267.478502684995</v>
      </c>
      <c r="H157" s="2" t="n">
        <f aca="false">+Darron!H157+'Darron (2)'!H157</f>
        <v>3963.22120095413</v>
      </c>
      <c r="I157" s="2" t="n">
        <f aca="false">+Darron!I157+'Darron (2)'!I157</f>
        <v>0</v>
      </c>
      <c r="J157" s="2" t="n">
        <f aca="false">+Darron!J157+'Darron (2)'!J157</f>
        <v>6646</v>
      </c>
      <c r="K157" s="2" t="n">
        <f aca="false">+Darron!K157+'Darron (2)'!K157</f>
        <v>155689</v>
      </c>
      <c r="L157" s="2" t="n">
        <f aca="false">+Darron!L157+'Darron (2)'!L157</f>
        <v>24041.8229196868</v>
      </c>
      <c r="M157" s="2" t="n">
        <f aca="false">+Darron!M157+'Darron (2)'!M157</f>
        <v>222158.996879366</v>
      </c>
      <c r="N157" s="2" t="n">
        <f aca="false">+Darron!N157+'Darron (2)'!N157</f>
        <v>401889.819799052</v>
      </c>
    </row>
    <row r="158" customFormat="false" ht="12.75" hidden="false" customHeight="false" outlineLevel="0" collapsed="false">
      <c r="A158" s="1" t="n">
        <f aca="false">+Darron!A158</f>
        <v>40359</v>
      </c>
      <c r="B158" s="0" t="n">
        <f aca="false">+Darron!B158</f>
        <v>43</v>
      </c>
      <c r="C158" s="0" t="n">
        <f aca="false">+Darron!C158</f>
        <v>18</v>
      </c>
      <c r="D158" s="0" t="n">
        <f aca="false">+Darron!D158</f>
        <v>15</v>
      </c>
      <c r="E158" s="2" t="n">
        <f aca="false">+Darron!E158</f>
        <v>106991.401073998</v>
      </c>
      <c r="F158" s="2" t="n">
        <f aca="false">+Darron!F158+'Darron (2)'!F158</f>
        <v>1337</v>
      </c>
      <c r="G158" s="2" t="n">
        <f aca="false">+Darron!G158+'Darron (2)'!G158</f>
        <v>267.478502684995</v>
      </c>
      <c r="H158" s="2" t="n">
        <f aca="false">+Darron!H158+'Darron (2)'!H158</f>
        <v>4018.89819799052</v>
      </c>
      <c r="I158" s="2" t="n">
        <f aca="false">+Darron!I158+'Darron (2)'!I158</f>
        <v>0</v>
      </c>
      <c r="J158" s="2" t="n">
        <f aca="false">+Darron!J158+'Darron (2)'!J158</f>
        <v>7983</v>
      </c>
      <c r="K158" s="2" t="n">
        <f aca="false">+Darron!K158+'Darron (2)'!K158</f>
        <v>157026</v>
      </c>
      <c r="L158" s="2" t="n">
        <f aca="false">+Darron!L158+'Darron (2)'!L158</f>
        <v>24309.3014223718</v>
      </c>
      <c r="M158" s="2" t="n">
        <f aca="false">+Darron!M158+'Darron (2)'!M158</f>
        <v>226177.895077357</v>
      </c>
      <c r="N158" s="2" t="n">
        <f aca="false">+Darron!N158+'Darron (2)'!N158</f>
        <v>407513.196499728</v>
      </c>
    </row>
    <row r="159" customFormat="false" ht="12.75" hidden="false" customHeight="false" outlineLevel="0" collapsed="false">
      <c r="A159" s="1" t="n">
        <f aca="false">+Darron!A159</f>
        <v>40390</v>
      </c>
      <c r="B159" s="0" t="n">
        <f aca="false">+Darron!B159</f>
        <v>43</v>
      </c>
      <c r="C159" s="0" t="n">
        <f aca="false">+Darron!C159</f>
        <v>18</v>
      </c>
      <c r="D159" s="0" t="n">
        <f aca="false">+Darron!D159</f>
        <v>15</v>
      </c>
      <c r="E159" s="2" t="n">
        <f aca="false">+Darron!E159</f>
        <v>106991.401073998</v>
      </c>
      <c r="F159" s="2" t="n">
        <f aca="false">+Darron!F159+'Darron (2)'!F159</f>
        <v>1337</v>
      </c>
      <c r="G159" s="2" t="n">
        <f aca="false">+Darron!G159+'Darron (2)'!G159</f>
        <v>267.478502684995</v>
      </c>
      <c r="H159" s="2" t="n">
        <f aca="false">+Darron!H159+'Darron (2)'!H159</f>
        <v>4075.13196499728</v>
      </c>
      <c r="I159" s="2" t="n">
        <f aca="false">+Darron!I159+'Darron (2)'!I159</f>
        <v>0</v>
      </c>
      <c r="J159" s="2" t="n">
        <f aca="false">+Darron!J159+'Darron (2)'!J159</f>
        <v>9320</v>
      </c>
      <c r="K159" s="2" t="n">
        <f aca="false">+Darron!K159+'Darron (2)'!K159</f>
        <v>158363</v>
      </c>
      <c r="L159" s="2" t="n">
        <f aca="false">+Darron!L159+'Darron (2)'!L159</f>
        <v>24576.7799250568</v>
      </c>
      <c r="M159" s="2" t="n">
        <f aca="false">+Darron!M159+'Darron (2)'!M159</f>
        <v>230253.027042354</v>
      </c>
      <c r="N159" s="2" t="n">
        <f aca="false">+Darron!N159+'Darron (2)'!N159</f>
        <v>413192.80696741</v>
      </c>
    </row>
    <row r="160" customFormat="false" ht="12.75" hidden="false" customHeight="false" outlineLevel="0" collapsed="false">
      <c r="A160" s="1" t="n">
        <f aca="false">+Darron!A160</f>
        <v>40421</v>
      </c>
      <c r="B160" s="0" t="n">
        <f aca="false">+Darron!B160</f>
        <v>43</v>
      </c>
      <c r="C160" s="0" t="n">
        <f aca="false">+Darron!C160</f>
        <v>18</v>
      </c>
      <c r="D160" s="0" t="n">
        <f aca="false">+Darron!D160</f>
        <v>15</v>
      </c>
      <c r="E160" s="2" t="n">
        <f aca="false">+Darron!E160</f>
        <v>106991.401073998</v>
      </c>
      <c r="F160" s="2" t="n">
        <f aca="false">+Darron!F160+'Darron (2)'!F160</f>
        <v>1248</v>
      </c>
      <c r="G160" s="2" t="n">
        <f aca="false">+Darron!G160+'Darron (2)'!G160</f>
        <v>267.478502684995</v>
      </c>
      <c r="H160" s="2" t="n">
        <f aca="false">+Darron!H160+'Darron (2)'!H160</f>
        <v>4131.9280696741</v>
      </c>
      <c r="I160" s="2" t="n">
        <f aca="false">+Darron!I160+'Darron (2)'!I160</f>
        <v>0</v>
      </c>
      <c r="J160" s="2" t="n">
        <f aca="false">+Darron!J160+'Darron (2)'!J160</f>
        <v>10568</v>
      </c>
      <c r="K160" s="2" t="n">
        <f aca="false">+Darron!K160+'Darron (2)'!K160</f>
        <v>159611</v>
      </c>
      <c r="L160" s="2" t="n">
        <f aca="false">+Darron!L160+'Darron (2)'!L160</f>
        <v>24844.2584277418</v>
      </c>
      <c r="M160" s="2" t="n">
        <f aca="false">+Darron!M160+'Darron (2)'!M160</f>
        <v>234384.955112028</v>
      </c>
      <c r="N160" s="2" t="n">
        <f aca="false">+Darron!N160+'Darron (2)'!N160</f>
        <v>418840.213539769</v>
      </c>
    </row>
    <row r="161" customFormat="false" ht="12.75" hidden="false" customHeight="false" outlineLevel="0" collapsed="false">
      <c r="A161" s="1" t="n">
        <f aca="false">+Darron!A161</f>
        <v>40451</v>
      </c>
      <c r="B161" s="0" t="n">
        <f aca="false">+Darron!B161</f>
        <v>43</v>
      </c>
      <c r="C161" s="0" t="n">
        <f aca="false">+Darron!C161</f>
        <v>18</v>
      </c>
      <c r="D161" s="0" t="n">
        <f aca="false">+Darron!D161</f>
        <v>15</v>
      </c>
      <c r="E161" s="2" t="n">
        <f aca="false">+Darron!E161</f>
        <v>106991.401073998</v>
      </c>
      <c r="F161" s="2" t="n">
        <f aca="false">+Darron!F161+'Darron (2)'!F161</f>
        <v>1248</v>
      </c>
      <c r="G161" s="2" t="n">
        <f aca="false">+Darron!G161+'Darron (2)'!G161</f>
        <v>0</v>
      </c>
      <c r="H161" s="2" t="n">
        <f aca="false">+Darron!H161+'Darron (2)'!H161</f>
        <v>4188.40213539769</v>
      </c>
      <c r="I161" s="2" t="n">
        <f aca="false">+Darron!I161+'Darron (2)'!I161</f>
        <v>0</v>
      </c>
      <c r="J161" s="2" t="n">
        <f aca="false">+Darron!J161+'Darron (2)'!J161</f>
        <v>11816</v>
      </c>
      <c r="K161" s="2" t="n">
        <f aca="false">+Darron!K161+'Darron (2)'!K161</f>
        <v>160859</v>
      </c>
      <c r="L161" s="2" t="n">
        <f aca="false">+Darron!L161+'Darron (2)'!L161</f>
        <v>24844.2584277418</v>
      </c>
      <c r="M161" s="2" t="n">
        <f aca="false">+Darron!M161+'Darron (2)'!M161</f>
        <v>238573.357247426</v>
      </c>
      <c r="N161" s="2" t="n">
        <f aca="false">+Darron!N161+'Darron (2)'!N161</f>
        <v>424276.615675167</v>
      </c>
    </row>
    <row r="162" customFormat="false" ht="12.75" hidden="false" customHeight="false" outlineLevel="0" collapsed="false">
      <c r="A162" s="1" t="n">
        <f aca="false">+Darron!A162</f>
        <v>40482</v>
      </c>
      <c r="B162" s="0" t="n">
        <f aca="false">+Darron!B162</f>
        <v>43</v>
      </c>
      <c r="C162" s="0" t="n">
        <f aca="false">+Darron!C162</f>
        <v>18</v>
      </c>
      <c r="D162" s="0" t="n">
        <f aca="false">+Darron!D162</f>
        <v>15</v>
      </c>
      <c r="E162" s="2" t="n">
        <f aca="false">+Darron!E162</f>
        <v>106991.401073998</v>
      </c>
      <c r="F162" s="2" t="n">
        <f aca="false">+Darron!F162+'Darron (2)'!F162</f>
        <v>1248</v>
      </c>
      <c r="G162" s="2" t="n">
        <f aca="false">+Darron!G162+'Darron (2)'!G162</f>
        <v>0</v>
      </c>
      <c r="H162" s="2" t="n">
        <f aca="false">+Darron!H162+'Darron (2)'!H162</f>
        <v>4242.76615675167</v>
      </c>
      <c r="I162" s="2" t="n">
        <f aca="false">+Darron!I162+'Darron (2)'!I162</f>
        <v>0</v>
      </c>
      <c r="J162" s="2" t="n">
        <f aca="false">+Darron!J162+'Darron (2)'!J162</f>
        <v>13064</v>
      </c>
      <c r="K162" s="2" t="n">
        <f aca="false">+Darron!K162+'Darron (2)'!K162</f>
        <v>162107</v>
      </c>
      <c r="L162" s="2" t="n">
        <f aca="false">+Darron!L162+'Darron (2)'!L162</f>
        <v>24844.2584277418</v>
      </c>
      <c r="M162" s="2" t="n">
        <f aca="false">+Darron!M162+'Darron (2)'!M162</f>
        <v>242816.123404177</v>
      </c>
      <c r="N162" s="2" t="n">
        <f aca="false">+Darron!N162+'Darron (2)'!N162</f>
        <v>429767.381831919</v>
      </c>
    </row>
    <row r="163" customFormat="false" ht="12.75" hidden="false" customHeight="false" outlineLevel="0" collapsed="false">
      <c r="A163" s="1" t="n">
        <f aca="false">+Darron!A163</f>
        <v>40512</v>
      </c>
      <c r="B163" s="0" t="n">
        <f aca="false">+Darron!B163</f>
        <v>43</v>
      </c>
      <c r="C163" s="0" t="n">
        <f aca="false">+Darron!C163</f>
        <v>18</v>
      </c>
      <c r="D163" s="0" t="n">
        <f aca="false">+Darron!D163</f>
        <v>15</v>
      </c>
      <c r="E163" s="2" t="n">
        <f aca="false">+Darron!E163</f>
        <v>106991.401073998</v>
      </c>
      <c r="F163" s="2" t="n">
        <f aca="false">+Darron!F163+'Darron (2)'!F163</f>
        <v>1248</v>
      </c>
      <c r="G163" s="2" t="n">
        <f aca="false">+Darron!G163+'Darron (2)'!G163</f>
        <v>0</v>
      </c>
      <c r="H163" s="2" t="n">
        <f aca="false">+Darron!H163+'Darron (2)'!H163</f>
        <v>4297.67381831919</v>
      </c>
      <c r="I163" s="2" t="n">
        <f aca="false">+Darron!I163+'Darron (2)'!I163</f>
        <v>0</v>
      </c>
      <c r="J163" s="2" t="n">
        <f aca="false">+Darron!J163+'Darron (2)'!J163</f>
        <v>14312</v>
      </c>
      <c r="K163" s="2" t="n">
        <f aca="false">+Darron!K163+'Darron (2)'!K163</f>
        <v>163355</v>
      </c>
      <c r="L163" s="2" t="n">
        <f aca="false">+Darron!L163+'Darron (2)'!L163</f>
        <v>24844.2584277418</v>
      </c>
      <c r="M163" s="2" t="n">
        <f aca="false">+Darron!M163+'Darron (2)'!M163</f>
        <v>247113.797222497</v>
      </c>
      <c r="N163" s="2" t="n">
        <f aca="false">+Darron!N163+'Darron (2)'!N163</f>
        <v>435313.055650238</v>
      </c>
    </row>
    <row r="164" customFormat="false" ht="12.75" hidden="false" customHeight="false" outlineLevel="0" collapsed="false">
      <c r="A164" s="1" t="n">
        <f aca="false">+Darron!A164</f>
        <v>40543</v>
      </c>
      <c r="B164" s="0" t="n">
        <f aca="false">+Darron!B164</f>
        <v>43</v>
      </c>
      <c r="C164" s="0" t="n">
        <f aca="false">+Darron!C164</f>
        <v>18</v>
      </c>
      <c r="D164" s="0" t="n">
        <f aca="false">+Darron!D164</f>
        <v>15</v>
      </c>
      <c r="E164" s="2" t="n">
        <f aca="false">+Darron!E164</f>
        <v>106991.401073998</v>
      </c>
      <c r="F164" s="2" t="n">
        <f aca="false">+Darron!F164+'Darron (2)'!F164</f>
        <v>1248</v>
      </c>
      <c r="G164" s="2" t="n">
        <f aca="false">+Darron!G164+'Darron (2)'!G164</f>
        <v>0</v>
      </c>
      <c r="H164" s="2" t="n">
        <f aca="false">+Darron!H164+'Darron (2)'!H164</f>
        <v>4353.13055650238</v>
      </c>
      <c r="I164" s="2" t="n">
        <f aca="false">+Darron!I164+'Darron (2)'!I164</f>
        <v>0</v>
      </c>
      <c r="J164" s="2" t="n">
        <f aca="false">+Darron!J164+'Darron (2)'!J164</f>
        <v>15560</v>
      </c>
      <c r="K164" s="2" t="n">
        <f aca="false">+Darron!K164+'Darron (2)'!K164</f>
        <v>164603</v>
      </c>
      <c r="L164" s="2" t="n">
        <f aca="false">+Darron!L164+'Darron (2)'!L164</f>
        <v>24844.2584277418</v>
      </c>
      <c r="M164" s="2" t="n">
        <f aca="false">+Darron!M164+'Darron (2)'!M164</f>
        <v>251466.927778999</v>
      </c>
      <c r="N164" s="2" t="n">
        <f aca="false">+Darron!N164+'Darron (2)'!N164</f>
        <v>440914.18620674</v>
      </c>
    </row>
    <row r="165" customFormat="false" ht="12.75" hidden="false" customHeight="false" outlineLevel="0" collapsed="false">
      <c r="A165" s="1" t="n">
        <f aca="false">+Darron!A165</f>
        <v>40574</v>
      </c>
      <c r="B165" s="0" t="n">
        <f aca="false">+Darron!B165</f>
        <v>43</v>
      </c>
      <c r="C165" s="0" t="n">
        <f aca="false">+Darron!C165</f>
        <v>18</v>
      </c>
      <c r="D165" s="0" t="n">
        <f aca="false">+Darron!D165</f>
        <v>15</v>
      </c>
      <c r="E165" s="2" t="n">
        <f aca="false">+Darron!E165</f>
        <v>106991.401073998</v>
      </c>
      <c r="F165" s="2" t="n">
        <f aca="false">+Darron!F165+'Darron (2)'!F165</f>
        <v>1337</v>
      </c>
      <c r="G165" s="2" t="n">
        <f aca="false">+Darron!G165+'Darron (2)'!G165</f>
        <v>267.478502684995</v>
      </c>
      <c r="H165" s="2" t="n">
        <f aca="false">+Darron!H165+'Darron (2)'!H165</f>
        <v>4409.1418620674</v>
      </c>
      <c r="I165" s="2" t="n">
        <f aca="false">+Darron!I165+'Darron (2)'!I165</f>
        <v>0</v>
      </c>
      <c r="J165" s="2" t="n">
        <f aca="false">+Darron!J165+'Darron (2)'!J165</f>
        <v>1337</v>
      </c>
      <c r="K165" s="2" t="n">
        <f aca="false">+Darron!K165+'Darron (2)'!K165</f>
        <v>165940</v>
      </c>
      <c r="L165" s="2" t="n">
        <f aca="false">+Darron!L165+'Darron (2)'!L165</f>
        <v>25111.7369304268</v>
      </c>
      <c r="M165" s="2" t="n">
        <f aca="false">+Darron!M165+'Darron (2)'!M165</f>
        <v>255876.069641066</v>
      </c>
      <c r="N165" s="2" t="n">
        <f aca="false">+Darron!N165+'Darron (2)'!N165</f>
        <v>446927.806571493</v>
      </c>
    </row>
    <row r="166" customFormat="false" ht="12.75" hidden="false" customHeight="false" outlineLevel="0" collapsed="false">
      <c r="A166" s="1" t="n">
        <f aca="false">+Darron!A166</f>
        <v>40602</v>
      </c>
      <c r="B166" s="0" t="n">
        <f aca="false">+Darron!B166</f>
        <v>43</v>
      </c>
      <c r="C166" s="0" t="n">
        <f aca="false">+Darron!C166</f>
        <v>18</v>
      </c>
      <c r="D166" s="0" t="n">
        <f aca="false">+Darron!D166</f>
        <v>16</v>
      </c>
      <c r="E166" s="2" t="n">
        <f aca="false">+Darron!E166</f>
        <v>110201.143106218</v>
      </c>
      <c r="F166" s="2" t="n">
        <f aca="false">+Darron!F166+'Darron (2)'!F166</f>
        <v>1378</v>
      </c>
      <c r="G166" s="2" t="n">
        <f aca="false">+Darron!G166+'Darron (2)'!G166</f>
        <v>275.502857765545</v>
      </c>
      <c r="H166" s="2" t="n">
        <f aca="false">+Darron!H166+'Darron (2)'!H166</f>
        <v>4469.27806571493</v>
      </c>
      <c r="I166" s="2" t="n">
        <f aca="false">+Darron!I166+'Darron (2)'!I166</f>
        <v>0</v>
      </c>
      <c r="J166" s="2" t="n">
        <f aca="false">+Darron!J166+'Darron (2)'!J166</f>
        <v>2715</v>
      </c>
      <c r="K166" s="2" t="n">
        <f aca="false">+Darron!K166+'Darron (2)'!K166</f>
        <v>167318</v>
      </c>
      <c r="L166" s="2" t="n">
        <f aca="false">+Darron!L166+'Darron (2)'!L166</f>
        <v>25387.2397881924</v>
      </c>
      <c r="M166" s="2" t="n">
        <f aca="false">+Darron!M166+'Darron (2)'!M166</f>
        <v>260345.347706781</v>
      </c>
      <c r="N166" s="2" t="n">
        <f aca="false">+Darron!N166+'Darron (2)'!N166</f>
        <v>453050.587494973</v>
      </c>
    </row>
    <row r="167" customFormat="false" ht="12.75" hidden="false" customHeight="false" outlineLevel="0" collapsed="false">
      <c r="A167" s="1" t="n">
        <f aca="false">+Darron!A167</f>
        <v>40633</v>
      </c>
      <c r="B167" s="0" t="n">
        <f aca="false">+Darron!B167</f>
        <v>43</v>
      </c>
      <c r="C167" s="0" t="n">
        <f aca="false">+Darron!C167</f>
        <v>18</v>
      </c>
      <c r="D167" s="0" t="n">
        <f aca="false">+Darron!D167</f>
        <v>16</v>
      </c>
      <c r="E167" s="2" t="n">
        <f aca="false">+Darron!E167</f>
        <v>110201.143106218</v>
      </c>
      <c r="F167" s="2" t="n">
        <f aca="false">+Darron!F167+'Darron (2)'!F167</f>
        <v>1378</v>
      </c>
      <c r="G167" s="2" t="n">
        <f aca="false">+Darron!G167+'Darron (2)'!G167</f>
        <v>275.502857765545</v>
      </c>
      <c r="H167" s="2" t="n">
        <f aca="false">+Darron!H167+'Darron (2)'!H167</f>
        <v>4530.50587494973</v>
      </c>
      <c r="I167" s="2" t="n">
        <f aca="false">+Darron!I167+'Darron (2)'!I167</f>
        <v>0</v>
      </c>
      <c r="J167" s="2" t="n">
        <f aca="false">+Darron!J167+'Darron (2)'!J167</f>
        <v>4093</v>
      </c>
      <c r="K167" s="2" t="n">
        <f aca="false">+Darron!K167+'Darron (2)'!K167</f>
        <v>168696</v>
      </c>
      <c r="L167" s="2" t="n">
        <f aca="false">+Darron!L167+'Darron (2)'!L167</f>
        <v>25662.7426459579</v>
      </c>
      <c r="M167" s="2" t="n">
        <f aca="false">+Darron!M167+'Darron (2)'!M167</f>
        <v>264875.853581731</v>
      </c>
      <c r="N167" s="2" t="n">
        <f aca="false">+Darron!N167+'Darron (2)'!N167</f>
        <v>459234.596227688</v>
      </c>
    </row>
    <row r="168" customFormat="false" ht="12.75" hidden="false" customHeight="false" outlineLevel="0" collapsed="false">
      <c r="A168" s="1" t="n">
        <f aca="false">+Darron!A168</f>
        <v>40663</v>
      </c>
      <c r="B168" s="0" t="n">
        <f aca="false">+Darron!B168</f>
        <v>44</v>
      </c>
      <c r="C168" s="0" t="n">
        <f aca="false">+Darron!C168</f>
        <v>19</v>
      </c>
      <c r="D168" s="0" t="n">
        <f aca="false">+Darron!D168</f>
        <v>16</v>
      </c>
      <c r="E168" s="2" t="n">
        <f aca="false">+Darron!E168</f>
        <v>110201.143106218</v>
      </c>
      <c r="F168" s="2" t="n">
        <f aca="false">+Darron!F168+'Darron (2)'!F168</f>
        <v>1378</v>
      </c>
      <c r="G168" s="2" t="n">
        <f aca="false">+Darron!G168+'Darron (2)'!G168</f>
        <v>275.502857765545</v>
      </c>
      <c r="H168" s="2" t="n">
        <f aca="false">+Darron!H168+'Darron (2)'!H168</f>
        <v>4592.34596227688</v>
      </c>
      <c r="I168" s="2" t="n">
        <f aca="false">+Darron!I168+'Darron (2)'!I168</f>
        <v>0</v>
      </c>
      <c r="J168" s="2" t="n">
        <f aca="false">+Darron!J168+'Darron (2)'!J168</f>
        <v>5471</v>
      </c>
      <c r="K168" s="2" t="n">
        <f aca="false">+Darron!K168+'Darron (2)'!K168</f>
        <v>170074</v>
      </c>
      <c r="L168" s="2" t="n">
        <f aca="false">+Darron!L168+'Darron (2)'!L168</f>
        <v>25938.2455037235</v>
      </c>
      <c r="M168" s="2" t="n">
        <f aca="false">+Darron!M168+'Darron (2)'!M168</f>
        <v>269468.199544008</v>
      </c>
      <c r="N168" s="2" t="n">
        <f aca="false">+Darron!N168+'Darron (2)'!N168</f>
        <v>465480.445047731</v>
      </c>
    </row>
    <row r="169" customFormat="false" ht="12.75" hidden="false" customHeight="false" outlineLevel="0" collapsed="false">
      <c r="A169" s="1" t="n">
        <f aca="false">+Darron!A169</f>
        <v>40694</v>
      </c>
      <c r="B169" s="0" t="n">
        <f aca="false">+Darron!B169</f>
        <v>44</v>
      </c>
      <c r="C169" s="0" t="n">
        <f aca="false">+Darron!C169</f>
        <v>19</v>
      </c>
      <c r="D169" s="0" t="n">
        <f aca="false">+Darron!D169</f>
        <v>16</v>
      </c>
      <c r="E169" s="2" t="n">
        <f aca="false">+Darron!E169</f>
        <v>110201.143106218</v>
      </c>
      <c r="F169" s="2" t="n">
        <f aca="false">+Darron!F169+'Darron (2)'!F169</f>
        <v>1378</v>
      </c>
      <c r="G169" s="2" t="n">
        <f aca="false">+Darron!G169+'Darron (2)'!G169</f>
        <v>275.502857765545</v>
      </c>
      <c r="H169" s="2" t="n">
        <f aca="false">+Darron!H169+'Darron (2)'!H169</f>
        <v>4654.80445047731</v>
      </c>
      <c r="I169" s="2" t="n">
        <f aca="false">+Darron!I169+'Darron (2)'!I169</f>
        <v>0</v>
      </c>
      <c r="J169" s="2" t="n">
        <f aca="false">+Darron!J169+'Darron (2)'!J169</f>
        <v>6849</v>
      </c>
      <c r="K169" s="2" t="n">
        <f aca="false">+Darron!K169+'Darron (2)'!K169</f>
        <v>171452</v>
      </c>
      <c r="L169" s="2" t="n">
        <f aca="false">+Darron!L169+'Darron (2)'!L169</f>
        <v>26213.748361489</v>
      </c>
      <c r="M169" s="2" t="n">
        <f aca="false">+Darron!M169+'Darron (2)'!M169</f>
        <v>274123.003994485</v>
      </c>
      <c r="N169" s="2" t="n">
        <f aca="false">+Darron!N169+'Darron (2)'!N169</f>
        <v>471788.752355973</v>
      </c>
    </row>
    <row r="170" customFormat="false" ht="12.75" hidden="false" customHeight="false" outlineLevel="0" collapsed="false">
      <c r="A170" s="1" t="n">
        <f aca="false">+Darron!A170</f>
        <v>40724</v>
      </c>
      <c r="B170" s="0" t="n">
        <f aca="false">+Darron!B170</f>
        <v>44</v>
      </c>
      <c r="C170" s="0" t="n">
        <f aca="false">+Darron!C170</f>
        <v>19</v>
      </c>
      <c r="D170" s="0" t="n">
        <f aca="false">+Darron!D170</f>
        <v>16</v>
      </c>
      <c r="E170" s="2" t="n">
        <f aca="false">+Darron!E170</f>
        <v>110201.143106218</v>
      </c>
      <c r="F170" s="2" t="n">
        <f aca="false">+Darron!F170+'Darron (2)'!F170</f>
        <v>1378</v>
      </c>
      <c r="G170" s="2" t="n">
        <f aca="false">+Darron!G170+'Darron (2)'!G170</f>
        <v>275.502857765545</v>
      </c>
      <c r="H170" s="2" t="n">
        <f aca="false">+Darron!H170+'Darron (2)'!H170</f>
        <v>4717.88752355974</v>
      </c>
      <c r="I170" s="2" t="n">
        <f aca="false">+Darron!I170+'Darron (2)'!I170</f>
        <v>0</v>
      </c>
      <c r="J170" s="2" t="n">
        <f aca="false">+Darron!J170+'Darron (2)'!J170</f>
        <v>8227</v>
      </c>
      <c r="K170" s="2" t="n">
        <f aca="false">+Darron!K170+'Darron (2)'!K170</f>
        <v>172830</v>
      </c>
      <c r="L170" s="2" t="n">
        <f aca="false">+Darron!L170+'Darron (2)'!L170</f>
        <v>26489.2512192546</v>
      </c>
      <c r="M170" s="2" t="n">
        <f aca="false">+Darron!M170+'Darron (2)'!M170</f>
        <v>278840.891518045</v>
      </c>
      <c r="N170" s="2" t="n">
        <f aca="false">+Darron!N170+'Darron (2)'!N170</f>
        <v>478160.142737299</v>
      </c>
    </row>
    <row r="171" customFormat="false" ht="12.75" hidden="false" customHeight="false" outlineLevel="0" collapsed="false">
      <c r="A171" s="1" t="n">
        <f aca="false">+Darron!A171</f>
        <v>40755</v>
      </c>
      <c r="B171" s="0" t="n">
        <f aca="false">+Darron!B171</f>
        <v>44</v>
      </c>
      <c r="C171" s="0" t="n">
        <f aca="false">+Darron!C171</f>
        <v>19</v>
      </c>
      <c r="D171" s="0" t="n">
        <f aca="false">+Darron!D171</f>
        <v>16</v>
      </c>
      <c r="E171" s="2" t="n">
        <f aca="false">+Darron!E171</f>
        <v>110201.143106218</v>
      </c>
      <c r="F171" s="2" t="n">
        <f aca="false">+Darron!F171+'Darron (2)'!F171</f>
        <v>1378</v>
      </c>
      <c r="G171" s="2" t="n">
        <f aca="false">+Darron!G171+'Darron (2)'!G171</f>
        <v>275.502857765545</v>
      </c>
      <c r="H171" s="2" t="n">
        <f aca="false">+Darron!H171+'Darron (2)'!H171</f>
        <v>4781.60142737299</v>
      </c>
      <c r="I171" s="2" t="n">
        <f aca="false">+Darron!I171+'Darron (2)'!I171</f>
        <v>0</v>
      </c>
      <c r="J171" s="2" t="n">
        <f aca="false">+Darron!J171+'Darron (2)'!J171</f>
        <v>9605</v>
      </c>
      <c r="K171" s="2" t="n">
        <f aca="false">+Darron!K171+'Darron (2)'!K171</f>
        <v>174208</v>
      </c>
      <c r="L171" s="2" t="n">
        <f aca="false">+Darron!L171+'Darron (2)'!L171</f>
        <v>26764.7540770201</v>
      </c>
      <c r="M171" s="2" t="n">
        <f aca="false">+Darron!M171+'Darron (2)'!M171</f>
        <v>283622.492945418</v>
      </c>
      <c r="N171" s="2" t="n">
        <f aca="false">+Darron!N171+'Darron (2)'!N171</f>
        <v>484595.247022437</v>
      </c>
    </row>
    <row r="172" customFormat="false" ht="12.75" hidden="false" customHeight="false" outlineLevel="0" collapsed="false">
      <c r="A172" s="1" t="n">
        <f aca="false">+Darron!A172</f>
        <v>40786</v>
      </c>
      <c r="B172" s="0" t="n">
        <f aca="false">+Darron!B172</f>
        <v>44</v>
      </c>
      <c r="C172" s="0" t="n">
        <f aca="false">+Darron!C172</f>
        <v>19</v>
      </c>
      <c r="D172" s="0" t="n">
        <f aca="false">+Darron!D172</f>
        <v>16</v>
      </c>
      <c r="E172" s="2" t="n">
        <f aca="false">+Darron!E172</f>
        <v>110201.143106218</v>
      </c>
      <c r="F172" s="2" t="n">
        <f aca="false">+Darron!F172+'Darron (2)'!F172</f>
        <v>1286</v>
      </c>
      <c r="G172" s="2" t="n">
        <f aca="false">+Darron!G172+'Darron (2)'!G172</f>
        <v>223.75</v>
      </c>
      <c r="H172" s="2" t="n">
        <f aca="false">+Darron!H172+'Darron (2)'!H172</f>
        <v>4845.95247022437</v>
      </c>
      <c r="I172" s="2" t="n">
        <f aca="false">+Darron!I172+'Darron (2)'!I172</f>
        <v>0</v>
      </c>
      <c r="J172" s="2" t="n">
        <f aca="false">+Darron!J172+'Darron (2)'!J172</f>
        <v>10891</v>
      </c>
      <c r="K172" s="2" t="n">
        <f aca="false">+Darron!K172+'Darron (2)'!K172</f>
        <v>175494</v>
      </c>
      <c r="L172" s="2" t="n">
        <f aca="false">+Darron!L172+'Darron (2)'!L172</f>
        <v>26988.5040770201</v>
      </c>
      <c r="M172" s="2" t="n">
        <f aca="false">+Darron!M172+'Darron (2)'!M172</f>
        <v>288468.445415642</v>
      </c>
      <c r="N172" s="2" t="n">
        <f aca="false">+Darron!N172+'Darron (2)'!N172</f>
        <v>490950.949492662</v>
      </c>
    </row>
    <row r="173" customFormat="false" ht="12.75" hidden="false" customHeight="false" outlineLevel="0" collapsed="false">
      <c r="A173" s="1" t="n">
        <f aca="false">+Darron!A173</f>
        <v>40816</v>
      </c>
      <c r="B173" s="0" t="n">
        <f aca="false">+Darron!B173</f>
        <v>44</v>
      </c>
      <c r="C173" s="0" t="n">
        <f aca="false">+Darron!C173</f>
        <v>19</v>
      </c>
      <c r="D173" s="0" t="n">
        <f aca="false">+Darron!D173</f>
        <v>16</v>
      </c>
      <c r="E173" s="2" t="n">
        <f aca="false">+Darron!E173</f>
        <v>110201.143106218</v>
      </c>
      <c r="F173" s="2" t="n">
        <f aca="false">+Darron!F173+'Darron (2)'!F173</f>
        <v>1286</v>
      </c>
      <c r="G173" s="2" t="n">
        <f aca="false">+Darron!G173+'Darron (2)'!G173</f>
        <v>0</v>
      </c>
      <c r="H173" s="2" t="n">
        <f aca="false">+Darron!H173+'Darron (2)'!H173</f>
        <v>4909.50949492662</v>
      </c>
      <c r="I173" s="2" t="n">
        <f aca="false">+Darron!I173+'Darron (2)'!I173</f>
        <v>0</v>
      </c>
      <c r="J173" s="2" t="n">
        <f aca="false">+Darron!J173+'Darron (2)'!J173</f>
        <v>12177</v>
      </c>
      <c r="K173" s="2" t="n">
        <f aca="false">+Darron!K173+'Darron (2)'!K173</f>
        <v>176780</v>
      </c>
      <c r="L173" s="2" t="n">
        <f aca="false">+Darron!L173+'Darron (2)'!L173</f>
        <v>26988.5040770201</v>
      </c>
      <c r="M173" s="2" t="n">
        <f aca="false">+Darron!M173+'Darron (2)'!M173</f>
        <v>293377.954910569</v>
      </c>
      <c r="N173" s="2" t="n">
        <f aca="false">+Darron!N173+'Darron (2)'!N173</f>
        <v>497146.458987588</v>
      </c>
    </row>
    <row r="174" customFormat="false" ht="12.75" hidden="false" customHeight="false" outlineLevel="0" collapsed="false">
      <c r="A174" s="1" t="n">
        <f aca="false">+Darron!A174</f>
        <v>40847</v>
      </c>
      <c r="B174" s="0" t="n">
        <f aca="false">+Darron!B174</f>
        <v>44</v>
      </c>
      <c r="C174" s="0" t="n">
        <f aca="false">+Darron!C174</f>
        <v>19</v>
      </c>
      <c r="D174" s="0" t="n">
        <f aca="false">+Darron!D174</f>
        <v>16</v>
      </c>
      <c r="E174" s="2" t="n">
        <f aca="false">+Darron!E174</f>
        <v>110201.143106218</v>
      </c>
      <c r="F174" s="2" t="n">
        <f aca="false">+Darron!F174+'Darron (2)'!F174</f>
        <v>1286</v>
      </c>
      <c r="G174" s="2" t="n">
        <f aca="false">+Darron!G174+'Darron (2)'!G174</f>
        <v>0</v>
      </c>
      <c r="H174" s="2" t="n">
        <f aca="false">+Darron!H174+'Darron (2)'!H174</f>
        <v>4971.46458987588</v>
      </c>
      <c r="I174" s="2" t="n">
        <f aca="false">+Darron!I174+'Darron (2)'!I174</f>
        <v>0</v>
      </c>
      <c r="J174" s="2" t="n">
        <f aca="false">+Darron!J174+'Darron (2)'!J174</f>
        <v>13463</v>
      </c>
      <c r="K174" s="2" t="n">
        <f aca="false">+Darron!K174+'Darron (2)'!K174</f>
        <v>178066</v>
      </c>
      <c r="L174" s="2" t="n">
        <f aca="false">+Darron!L174+'Darron (2)'!L174</f>
        <v>26988.5040770201</v>
      </c>
      <c r="M174" s="2" t="n">
        <f aca="false">+Darron!M174+'Darron (2)'!M174</f>
        <v>298349.419500445</v>
      </c>
      <c r="N174" s="2" t="n">
        <f aca="false">+Darron!N174+'Darron (2)'!N174</f>
        <v>503403.923577464</v>
      </c>
    </row>
    <row r="175" customFormat="false" ht="12.75" hidden="false" customHeight="false" outlineLevel="0" collapsed="false">
      <c r="A175" s="1" t="n">
        <f aca="false">+Darron!A175</f>
        <v>40877</v>
      </c>
      <c r="B175" s="0" t="n">
        <f aca="false">+Darron!B175</f>
        <v>44</v>
      </c>
      <c r="C175" s="0" t="n">
        <f aca="false">+Darron!C175</f>
        <v>19</v>
      </c>
      <c r="D175" s="0" t="n">
        <f aca="false">+Darron!D175</f>
        <v>16</v>
      </c>
      <c r="E175" s="2" t="n">
        <f aca="false">+Darron!E175</f>
        <v>110201.143106218</v>
      </c>
      <c r="F175" s="2" t="n">
        <f aca="false">+Darron!F175+'Darron (2)'!F175</f>
        <v>1286</v>
      </c>
      <c r="G175" s="2" t="n">
        <f aca="false">+Darron!G175+'Darron (2)'!G175</f>
        <v>0</v>
      </c>
      <c r="H175" s="2" t="n">
        <f aca="false">+Darron!H175+'Darron (2)'!H175</f>
        <v>5034.03923577464</v>
      </c>
      <c r="I175" s="2" t="n">
        <f aca="false">+Darron!I175+'Darron (2)'!I175</f>
        <v>0</v>
      </c>
      <c r="J175" s="2" t="n">
        <f aca="false">+Darron!J175+'Darron (2)'!J175</f>
        <v>14749</v>
      </c>
      <c r="K175" s="2" t="n">
        <f aca="false">+Darron!K175+'Darron (2)'!K175</f>
        <v>179352</v>
      </c>
      <c r="L175" s="2" t="n">
        <f aca="false">+Darron!L175+'Darron (2)'!L175</f>
        <v>26988.5040770201</v>
      </c>
      <c r="M175" s="2" t="n">
        <f aca="false">+Darron!M175+'Darron (2)'!M175</f>
        <v>303383.45873622</v>
      </c>
      <c r="N175" s="2" t="n">
        <f aca="false">+Darron!N175+'Darron (2)'!N175</f>
        <v>509723.962813239</v>
      </c>
    </row>
    <row r="176" customFormat="false" ht="12.75" hidden="false" customHeight="false" outlineLevel="0" collapsed="false">
      <c r="A176" s="1" t="n">
        <f aca="false">+Darron!A176</f>
        <v>40908</v>
      </c>
      <c r="B176" s="0" t="n">
        <f aca="false">+Darron!B176</f>
        <v>44</v>
      </c>
      <c r="C176" s="0" t="n">
        <f aca="false">+Darron!C176</f>
        <v>19</v>
      </c>
      <c r="D176" s="0" t="n">
        <f aca="false">+Darron!D176</f>
        <v>16</v>
      </c>
      <c r="E176" s="2" t="n">
        <f aca="false">+Darron!E176</f>
        <v>110201.143106218</v>
      </c>
      <c r="F176" s="2" t="n">
        <f aca="false">+Darron!F176+'Darron (2)'!F176</f>
        <v>1286</v>
      </c>
      <c r="G176" s="2" t="n">
        <f aca="false">+Darron!G176+'Darron (2)'!G176</f>
        <v>0</v>
      </c>
      <c r="H176" s="2" t="n">
        <f aca="false">+Darron!H176+'Darron (2)'!H176</f>
        <v>5097.23962813239</v>
      </c>
      <c r="I176" s="2" t="n">
        <f aca="false">+Darron!I176+'Darron (2)'!I176</f>
        <v>0</v>
      </c>
      <c r="J176" s="2" t="n">
        <f aca="false">+Darron!J176+'Darron (2)'!J176</f>
        <v>16035</v>
      </c>
      <c r="K176" s="2" t="n">
        <f aca="false">+Darron!K176+'Darron (2)'!K176</f>
        <v>180638</v>
      </c>
      <c r="L176" s="2" t="n">
        <f aca="false">+Darron!L176+'Darron (2)'!L176</f>
        <v>26988.5040770201</v>
      </c>
      <c r="M176" s="2" t="n">
        <f aca="false">+Darron!M176+'Darron (2)'!M176</f>
        <v>308480.698364352</v>
      </c>
      <c r="N176" s="2" t="n">
        <f aca="false">+Darron!N176+'Darron (2)'!N176</f>
        <v>516107.202441371</v>
      </c>
    </row>
    <row r="177" customFormat="false" ht="12.75" hidden="false" customHeight="false" outlineLevel="0" collapsed="false">
      <c r="A177" s="1" t="n">
        <f aca="false">+Darron!A177</f>
        <v>40939</v>
      </c>
      <c r="B177" s="0" t="n">
        <f aca="false">+Darron!B177</f>
        <v>44</v>
      </c>
      <c r="C177" s="0" t="n">
        <f aca="false">+Darron!C177</f>
        <v>19</v>
      </c>
      <c r="D177" s="0" t="n">
        <f aca="false">+Darron!D177</f>
        <v>16</v>
      </c>
      <c r="E177" s="2" t="n">
        <f aca="false">+Darron!E177</f>
        <v>110201.143106218</v>
      </c>
      <c r="F177" s="2" t="n">
        <f aca="false">+Darron!F177+'Darron (2)'!F177</f>
        <v>1378</v>
      </c>
      <c r="G177" s="2" t="n">
        <f aca="false">+Darron!G177+'Darron (2)'!G177</f>
        <v>275.502857765545</v>
      </c>
      <c r="H177" s="2" t="n">
        <f aca="false">+Darron!H177+'Darron (2)'!H177</f>
        <v>5161.07202441371</v>
      </c>
      <c r="I177" s="2" t="n">
        <f aca="false">+Darron!I177+'Darron (2)'!I177</f>
        <v>0</v>
      </c>
      <c r="J177" s="2" t="n">
        <f aca="false">+Darron!J177+'Darron (2)'!J177</f>
        <v>1378</v>
      </c>
      <c r="K177" s="2" t="n">
        <f aca="false">+Darron!K177+'Darron (2)'!K177</f>
        <v>182016</v>
      </c>
      <c r="L177" s="2" t="n">
        <f aca="false">+Darron!L177+'Darron (2)'!L177</f>
        <v>27264.0069347857</v>
      </c>
      <c r="M177" s="2" t="n">
        <f aca="false">+Darron!M177+'Darron (2)'!M177</f>
        <v>313641.770388766</v>
      </c>
      <c r="N177" s="2" t="n">
        <f aca="false">+Darron!N177+'Darron (2)'!N177</f>
        <v>522921.77732355</v>
      </c>
    </row>
    <row r="178" customFormat="false" ht="12.75" hidden="false" customHeight="false" outlineLevel="0" collapsed="false">
      <c r="A178" s="1" t="n">
        <f aca="false">+Darron!A178</f>
        <v>40968</v>
      </c>
      <c r="B178" s="0" t="n">
        <f aca="false">+Darron!B178</f>
        <v>44</v>
      </c>
      <c r="C178" s="0" t="n">
        <f aca="false">+Darron!C178</f>
        <v>19</v>
      </c>
      <c r="D178" s="0" t="n">
        <f aca="false">+Darron!D178</f>
        <v>17</v>
      </c>
      <c r="E178" s="2" t="n">
        <f aca="false">+Darron!E178</f>
        <v>113507.177399405</v>
      </c>
      <c r="F178" s="2" t="n">
        <f aca="false">+Darron!F178+'Darron (2)'!F178</f>
        <v>1419</v>
      </c>
      <c r="G178" s="2" t="n">
        <f aca="false">+Darron!G178+'Darron (2)'!G178</f>
        <v>283.767943498511</v>
      </c>
      <c r="H178" s="2" t="n">
        <f aca="false">+Darron!H178+'Darron (2)'!H178</f>
        <v>5229.21777323551</v>
      </c>
      <c r="I178" s="2" t="n">
        <f aca="false">+Darron!I178+'Darron (2)'!I178</f>
        <v>0</v>
      </c>
      <c r="J178" s="2" t="n">
        <f aca="false">+Darron!J178+'Darron (2)'!J178</f>
        <v>2797</v>
      </c>
      <c r="K178" s="2" t="n">
        <f aca="false">+Darron!K178+'Darron (2)'!K178</f>
        <v>183435</v>
      </c>
      <c r="L178" s="2" t="n">
        <f aca="false">+Darron!L178+'Darron (2)'!L178</f>
        <v>27547.7748782842</v>
      </c>
      <c r="M178" s="2" t="n">
        <f aca="false">+Darron!M178+'Darron (2)'!M178</f>
        <v>318870.988162001</v>
      </c>
      <c r="N178" s="2" t="n">
        <f aca="false">+Darron!N178+'Darron (2)'!N178</f>
        <v>529853.763040284</v>
      </c>
    </row>
    <row r="179" customFormat="false" ht="12.75" hidden="false" customHeight="false" outlineLevel="0" collapsed="false">
      <c r="A179" s="1" t="n">
        <f aca="false">+Darron!A179</f>
        <v>40999</v>
      </c>
      <c r="B179" s="0" t="n">
        <f aca="false">+Darron!B179</f>
        <v>44</v>
      </c>
      <c r="C179" s="0" t="n">
        <f aca="false">+Darron!C179</f>
        <v>19</v>
      </c>
      <c r="D179" s="0" t="n">
        <f aca="false">+Darron!D179</f>
        <v>17</v>
      </c>
      <c r="E179" s="2" t="n">
        <f aca="false">+Darron!E179</f>
        <v>113507.177399405</v>
      </c>
      <c r="F179" s="2" t="n">
        <f aca="false">+Darron!F179+'Darron (2)'!F179</f>
        <v>1419</v>
      </c>
      <c r="G179" s="2" t="n">
        <f aca="false">+Darron!G179+'Darron (2)'!G179</f>
        <v>283.767943498511</v>
      </c>
      <c r="H179" s="2" t="n">
        <f aca="false">+Darron!H179+'Darron (2)'!H179</f>
        <v>5298.53763040284</v>
      </c>
      <c r="I179" s="2" t="n">
        <f aca="false">+Darron!I179+'Darron (2)'!I179</f>
        <v>0</v>
      </c>
      <c r="J179" s="2" t="n">
        <f aca="false">+Darron!J179+'Darron (2)'!J179</f>
        <v>4216</v>
      </c>
      <c r="K179" s="2" t="n">
        <f aca="false">+Darron!K179+'Darron (2)'!K179</f>
        <v>184854</v>
      </c>
      <c r="L179" s="2" t="n">
        <f aca="false">+Darron!L179+'Darron (2)'!L179</f>
        <v>27831.5428217827</v>
      </c>
      <c r="M179" s="2" t="n">
        <f aca="false">+Darron!M179+'Darron (2)'!M179</f>
        <v>324169.525792404</v>
      </c>
      <c r="N179" s="2" t="n">
        <f aca="false">+Darron!N179+'Darron (2)'!N179</f>
        <v>536855.068614186</v>
      </c>
    </row>
    <row r="180" customFormat="false" ht="12.75" hidden="false" customHeight="false" outlineLevel="0" collapsed="false">
      <c r="A180" s="1" t="n">
        <f aca="false">+Darron!A180</f>
        <v>41029</v>
      </c>
      <c r="B180" s="0" t="n">
        <f aca="false">+Darron!B180</f>
        <v>45</v>
      </c>
      <c r="C180" s="0" t="n">
        <f aca="false">+Darron!C180</f>
        <v>20</v>
      </c>
      <c r="D180" s="0" t="n">
        <f aca="false">+Darron!D180</f>
        <v>17</v>
      </c>
      <c r="E180" s="2" t="n">
        <f aca="false">+Darron!E180</f>
        <v>113507.177399405</v>
      </c>
      <c r="F180" s="2" t="n">
        <f aca="false">+Darron!F180+'Darron (2)'!F180</f>
        <v>1419</v>
      </c>
      <c r="G180" s="2" t="n">
        <f aca="false">+Darron!G180+'Darron (2)'!G180</f>
        <v>283.767943498511</v>
      </c>
      <c r="H180" s="2" t="n">
        <f aca="false">+Darron!H180+'Darron (2)'!H180</f>
        <v>5368.55068614186</v>
      </c>
      <c r="I180" s="2" t="n">
        <f aca="false">+Darron!I180+'Darron (2)'!I180</f>
        <v>0</v>
      </c>
      <c r="J180" s="2" t="n">
        <f aca="false">+Darron!J180+'Darron (2)'!J180</f>
        <v>5635</v>
      </c>
      <c r="K180" s="2" t="n">
        <f aca="false">+Darron!K180+'Darron (2)'!K180</f>
        <v>186273</v>
      </c>
      <c r="L180" s="2" t="n">
        <f aca="false">+Darron!L180+'Darron (2)'!L180</f>
        <v>28115.3107652812</v>
      </c>
      <c r="M180" s="2" t="n">
        <f aca="false">+Darron!M180+'Darron (2)'!M180</f>
        <v>329538.076478546</v>
      </c>
      <c r="N180" s="2" t="n">
        <f aca="false">+Darron!N180+'Darron (2)'!N180</f>
        <v>543926.387243826</v>
      </c>
    </row>
    <row r="181" customFormat="false" ht="12.75" hidden="false" customHeight="false" outlineLevel="0" collapsed="false">
      <c r="A181" s="1" t="n">
        <f aca="false">+Darron!A181</f>
        <v>41060</v>
      </c>
      <c r="B181" s="0" t="n">
        <f aca="false">+Darron!B181</f>
        <v>45</v>
      </c>
      <c r="C181" s="0" t="n">
        <f aca="false">+Darron!C181</f>
        <v>20</v>
      </c>
      <c r="D181" s="0" t="n">
        <f aca="false">+Darron!D181</f>
        <v>17</v>
      </c>
      <c r="E181" s="2" t="n">
        <f aca="false">+Darron!E181</f>
        <v>113507.177399405</v>
      </c>
      <c r="F181" s="2" t="n">
        <f aca="false">+Darron!F181+'Darron (2)'!F181</f>
        <v>1419</v>
      </c>
      <c r="G181" s="2" t="n">
        <f aca="false">+Darron!G181+'Darron (2)'!G181</f>
        <v>283.767943498511</v>
      </c>
      <c r="H181" s="2" t="n">
        <f aca="false">+Darron!H181+'Darron (2)'!H181</f>
        <v>5439.26387243826</v>
      </c>
      <c r="I181" s="2" t="n">
        <f aca="false">+Darron!I181+'Darron (2)'!I181</f>
        <v>0</v>
      </c>
      <c r="J181" s="2" t="n">
        <f aca="false">+Darron!J181+'Darron (2)'!J181</f>
        <v>7054</v>
      </c>
      <c r="K181" s="2" t="n">
        <f aca="false">+Darron!K181+'Darron (2)'!K181</f>
        <v>187692</v>
      </c>
      <c r="L181" s="2" t="n">
        <f aca="false">+Darron!L181+'Darron (2)'!L181</f>
        <v>28399.0787087797</v>
      </c>
      <c r="M181" s="2" t="n">
        <f aca="false">+Darron!M181+'Darron (2)'!M181</f>
        <v>334977.340350984</v>
      </c>
      <c r="N181" s="2" t="n">
        <f aca="false">+Darron!N181+'Darron (2)'!N181</f>
        <v>551068.419059763</v>
      </c>
    </row>
    <row r="182" customFormat="false" ht="12.75" hidden="false" customHeight="false" outlineLevel="0" collapsed="false">
      <c r="A182" s="1" t="n">
        <f aca="false">+Darron!A182</f>
        <v>41090</v>
      </c>
      <c r="B182" s="0" t="n">
        <f aca="false">+Darron!B182</f>
        <v>45</v>
      </c>
      <c r="C182" s="0" t="n">
        <f aca="false">+Darron!C182</f>
        <v>20</v>
      </c>
      <c r="D182" s="0" t="n">
        <f aca="false">+Darron!D182</f>
        <v>17</v>
      </c>
      <c r="E182" s="2" t="n">
        <f aca="false">+Darron!E182</f>
        <v>113507.177399405</v>
      </c>
      <c r="F182" s="2" t="n">
        <f aca="false">+Darron!F182+'Darron (2)'!F182</f>
        <v>1419</v>
      </c>
      <c r="G182" s="2" t="n">
        <f aca="false">+Darron!G182+'Darron (2)'!G182</f>
        <v>283.767943498511</v>
      </c>
      <c r="H182" s="2" t="n">
        <f aca="false">+Darron!H182+'Darron (2)'!H182</f>
        <v>5510.68419059763</v>
      </c>
      <c r="I182" s="2" t="n">
        <f aca="false">+Darron!I182+'Darron (2)'!I182</f>
        <v>0</v>
      </c>
      <c r="J182" s="2" t="n">
        <f aca="false">+Darron!J182+'Darron (2)'!J182</f>
        <v>8473</v>
      </c>
      <c r="K182" s="2" t="n">
        <f aca="false">+Darron!K182+'Darron (2)'!K182</f>
        <v>189111</v>
      </c>
      <c r="L182" s="2" t="n">
        <f aca="false">+Darron!L182+'Darron (2)'!L182</f>
        <v>28682.8466522782</v>
      </c>
      <c r="M182" s="2" t="n">
        <f aca="false">+Darron!M182+'Darron (2)'!M182</f>
        <v>340488.024541582</v>
      </c>
      <c r="N182" s="2" t="n">
        <f aca="false">+Darron!N182+'Darron (2)'!N182</f>
        <v>558281.871193859</v>
      </c>
    </row>
    <row r="183" customFormat="false" ht="12.75" hidden="false" customHeight="false" outlineLevel="0" collapsed="false">
      <c r="A183" s="1" t="n">
        <f aca="false">+Darron!A183</f>
        <v>41121</v>
      </c>
      <c r="B183" s="0" t="n">
        <f aca="false">+Darron!B183</f>
        <v>45</v>
      </c>
      <c r="C183" s="0" t="n">
        <f aca="false">+Darron!C183</f>
        <v>20</v>
      </c>
      <c r="D183" s="0" t="n">
        <f aca="false">+Darron!D183</f>
        <v>17</v>
      </c>
      <c r="E183" s="2" t="n">
        <f aca="false">+Darron!E183</f>
        <v>113507.177399405</v>
      </c>
      <c r="F183" s="2" t="n">
        <f aca="false">+Darron!F183+'Darron (2)'!F183</f>
        <v>1419</v>
      </c>
      <c r="G183" s="2" t="n">
        <f aca="false">+Darron!G183+'Darron (2)'!G183</f>
        <v>283.767943498511</v>
      </c>
      <c r="H183" s="2" t="n">
        <f aca="false">+Darron!H183+'Darron (2)'!H183</f>
        <v>5582.81871193859</v>
      </c>
      <c r="I183" s="2" t="n">
        <f aca="false">+Darron!I183+'Darron (2)'!I183</f>
        <v>0</v>
      </c>
      <c r="J183" s="2" t="n">
        <f aca="false">+Darron!J183+'Darron (2)'!J183</f>
        <v>9892</v>
      </c>
      <c r="K183" s="2" t="n">
        <f aca="false">+Darron!K183+'Darron (2)'!K183</f>
        <v>190530</v>
      </c>
      <c r="L183" s="2" t="n">
        <f aca="false">+Darron!L183+'Darron (2)'!L183</f>
        <v>28966.6145957767</v>
      </c>
      <c r="M183" s="2" t="n">
        <f aca="false">+Darron!M183+'Darron (2)'!M183</f>
        <v>346070.84325352</v>
      </c>
      <c r="N183" s="2" t="n">
        <f aca="false">+Darron!N183+'Darron (2)'!N183</f>
        <v>565567.457849296</v>
      </c>
    </row>
    <row r="184" customFormat="false" ht="12.75" hidden="false" customHeight="false" outlineLevel="0" collapsed="false">
      <c r="A184" s="1" t="n">
        <f aca="false">+Darron!A184</f>
        <v>41152</v>
      </c>
      <c r="B184" s="0" t="n">
        <f aca="false">+Darron!B184</f>
        <v>45</v>
      </c>
      <c r="C184" s="0" t="n">
        <f aca="false">+Darron!C184</f>
        <v>20</v>
      </c>
      <c r="D184" s="0" t="n">
        <f aca="false">+Darron!D184</f>
        <v>17</v>
      </c>
      <c r="E184" s="2" t="n">
        <f aca="false">+Darron!E184</f>
        <v>113507.177399405</v>
      </c>
      <c r="F184" s="2" t="n">
        <f aca="false">+Darron!F184+'Darron (2)'!F184</f>
        <v>1324</v>
      </c>
      <c r="G184" s="2" t="n">
        <f aca="false">+Darron!G184+'Darron (2)'!G184</f>
        <v>152</v>
      </c>
      <c r="H184" s="2" t="n">
        <f aca="false">+Darron!H184+'Darron (2)'!H184</f>
        <v>5655.67457849296</v>
      </c>
      <c r="I184" s="2" t="n">
        <f aca="false">+Darron!I184+'Darron (2)'!I184</f>
        <v>0</v>
      </c>
      <c r="J184" s="2" t="n">
        <f aca="false">+Darron!J184+'Darron (2)'!J184</f>
        <v>11216</v>
      </c>
      <c r="K184" s="2" t="n">
        <f aca="false">+Darron!K184+'Darron (2)'!K184</f>
        <v>191854</v>
      </c>
      <c r="L184" s="2" t="n">
        <f aca="false">+Darron!L184+'Darron (2)'!L184</f>
        <v>29118.6145957767</v>
      </c>
      <c r="M184" s="2" t="n">
        <f aca="false">+Darron!M184+'Darron (2)'!M184</f>
        <v>351726.517832013</v>
      </c>
      <c r="N184" s="2" t="n">
        <f aca="false">+Darron!N184+'Darron (2)'!N184</f>
        <v>572699.132427789</v>
      </c>
    </row>
    <row r="185" customFormat="false" ht="12.75" hidden="false" customHeight="false" outlineLevel="0" collapsed="false">
      <c r="A185" s="1" t="n">
        <f aca="false">+Darron!A185</f>
        <v>41182</v>
      </c>
      <c r="B185" s="0" t="n">
        <f aca="false">+Darron!B185</f>
        <v>45</v>
      </c>
      <c r="C185" s="0" t="n">
        <f aca="false">+Darron!C185</f>
        <v>20</v>
      </c>
      <c r="D185" s="0" t="n">
        <f aca="false">+Darron!D185</f>
        <v>17</v>
      </c>
      <c r="E185" s="2" t="n">
        <f aca="false">+Darron!E185</f>
        <v>113507.177399405</v>
      </c>
      <c r="F185" s="2" t="n">
        <f aca="false">+Darron!F185+'Darron (2)'!F185</f>
        <v>1324</v>
      </c>
      <c r="G185" s="2" t="n">
        <f aca="false">+Darron!G185+'Darron (2)'!G185</f>
        <v>0</v>
      </c>
      <c r="H185" s="2" t="n">
        <f aca="false">+Darron!H185+'Darron (2)'!H185</f>
        <v>5726.99132427789</v>
      </c>
      <c r="I185" s="2" t="n">
        <f aca="false">+Darron!I185+'Darron (2)'!I185</f>
        <v>0</v>
      </c>
      <c r="J185" s="2" t="n">
        <f aca="false">+Darron!J185+'Darron (2)'!J185</f>
        <v>12540</v>
      </c>
      <c r="K185" s="2" t="n">
        <f aca="false">+Darron!K185+'Darron (2)'!K185</f>
        <v>193178</v>
      </c>
      <c r="L185" s="2" t="n">
        <f aca="false">+Darron!L185+'Darron (2)'!L185</f>
        <v>29118.6145957767</v>
      </c>
      <c r="M185" s="2" t="n">
        <f aca="false">+Darron!M185+'Darron (2)'!M185</f>
        <v>357453.509156291</v>
      </c>
      <c r="N185" s="2" t="n">
        <f aca="false">+Darron!N185+'Darron (2)'!N185</f>
        <v>579750.123752067</v>
      </c>
    </row>
    <row r="186" customFormat="false" ht="12.75" hidden="false" customHeight="false" outlineLevel="0" collapsed="false">
      <c r="A186" s="1" t="n">
        <f aca="false">+Darron!A186</f>
        <v>41213</v>
      </c>
      <c r="B186" s="0" t="n">
        <f aca="false">+Darron!B186</f>
        <v>45</v>
      </c>
      <c r="C186" s="0" t="n">
        <f aca="false">+Darron!C186</f>
        <v>20</v>
      </c>
      <c r="D186" s="0" t="n">
        <f aca="false">+Darron!D186</f>
        <v>17</v>
      </c>
      <c r="E186" s="2" t="n">
        <f aca="false">+Darron!E186</f>
        <v>113507.177399405</v>
      </c>
      <c r="F186" s="2" t="n">
        <f aca="false">+Darron!F186+'Darron (2)'!F186</f>
        <v>1324</v>
      </c>
      <c r="G186" s="2" t="n">
        <f aca="false">+Darron!G186+'Darron (2)'!G186</f>
        <v>0</v>
      </c>
      <c r="H186" s="2" t="n">
        <f aca="false">+Darron!H186+'Darron (2)'!H186</f>
        <v>5797.50123752067</v>
      </c>
      <c r="I186" s="2" t="n">
        <f aca="false">+Darron!I186+'Darron (2)'!I186</f>
        <v>0</v>
      </c>
      <c r="J186" s="2" t="n">
        <f aca="false">+Darron!J186+'Darron (2)'!J186</f>
        <v>13864</v>
      </c>
      <c r="K186" s="2" t="n">
        <f aca="false">+Darron!K186+'Darron (2)'!K186</f>
        <v>194502</v>
      </c>
      <c r="L186" s="2" t="n">
        <f aca="false">+Darron!L186+'Darron (2)'!L186</f>
        <v>29118.6145957767</v>
      </c>
      <c r="M186" s="2" t="n">
        <f aca="false">+Darron!M186+'Darron (2)'!M186</f>
        <v>363251.010393812</v>
      </c>
      <c r="N186" s="2" t="n">
        <f aca="false">+Darron!N186+'Darron (2)'!N186</f>
        <v>586871.624989588</v>
      </c>
    </row>
    <row r="187" customFormat="false" ht="12.75" hidden="false" customHeight="false" outlineLevel="0" collapsed="false">
      <c r="A187" s="1" t="n">
        <f aca="false">+Darron!A187</f>
        <v>41243</v>
      </c>
      <c r="B187" s="0" t="n">
        <f aca="false">+Darron!B187</f>
        <v>45</v>
      </c>
      <c r="C187" s="0" t="n">
        <f aca="false">+Darron!C187</f>
        <v>20</v>
      </c>
      <c r="D187" s="0" t="n">
        <f aca="false">+Darron!D187</f>
        <v>17</v>
      </c>
      <c r="E187" s="2" t="n">
        <f aca="false">+Darron!E187</f>
        <v>113507.177399405</v>
      </c>
      <c r="F187" s="2" t="n">
        <f aca="false">+Darron!F187+'Darron (2)'!F187</f>
        <v>1324</v>
      </c>
      <c r="G187" s="2" t="n">
        <f aca="false">+Darron!G187+'Darron (2)'!G187</f>
        <v>0</v>
      </c>
      <c r="H187" s="2" t="n">
        <f aca="false">+Darron!H187+'Darron (2)'!H187</f>
        <v>5868.71624989588</v>
      </c>
      <c r="I187" s="2" t="n">
        <f aca="false">+Darron!I187+'Darron (2)'!I187</f>
        <v>0</v>
      </c>
      <c r="J187" s="2" t="n">
        <f aca="false">+Darron!J187+'Darron (2)'!J187</f>
        <v>15188</v>
      </c>
      <c r="K187" s="2" t="n">
        <f aca="false">+Darron!K187+'Darron (2)'!K187</f>
        <v>195826</v>
      </c>
      <c r="L187" s="2" t="n">
        <f aca="false">+Darron!L187+'Darron (2)'!L187</f>
        <v>29118.6145957767</v>
      </c>
      <c r="M187" s="2" t="n">
        <f aca="false">+Darron!M187+'Darron (2)'!M187</f>
        <v>369119.726643708</v>
      </c>
      <c r="N187" s="2" t="n">
        <f aca="false">+Darron!N187+'Darron (2)'!N187</f>
        <v>594064.341239484</v>
      </c>
    </row>
    <row r="188" customFormat="false" ht="12.75" hidden="false" customHeight="false" outlineLevel="0" collapsed="false">
      <c r="A188" s="1" t="n">
        <f aca="false">+Darron!A188</f>
        <v>41274</v>
      </c>
      <c r="B188" s="0" t="n">
        <f aca="false">+Darron!B188</f>
        <v>45</v>
      </c>
      <c r="C188" s="0" t="n">
        <f aca="false">+Darron!C188</f>
        <v>20</v>
      </c>
      <c r="D188" s="0" t="n">
        <f aca="false">+Darron!D188</f>
        <v>17</v>
      </c>
      <c r="E188" s="2" t="n">
        <f aca="false">+Darron!E188</f>
        <v>113507.177399405</v>
      </c>
      <c r="F188" s="2" t="n">
        <f aca="false">+Darron!F188+'Darron (2)'!F188</f>
        <v>1324</v>
      </c>
      <c r="G188" s="2" t="n">
        <f aca="false">+Darron!G188+'Darron (2)'!G188</f>
        <v>0</v>
      </c>
      <c r="H188" s="2" t="n">
        <f aca="false">+Darron!H188+'Darron (2)'!H188</f>
        <v>5940.64341239484</v>
      </c>
      <c r="I188" s="2" t="n">
        <f aca="false">+Darron!I188+'Darron (2)'!I188</f>
        <v>0</v>
      </c>
      <c r="J188" s="2" t="n">
        <f aca="false">+Darron!J188+'Darron (2)'!J188</f>
        <v>16512</v>
      </c>
      <c r="K188" s="2" t="n">
        <f aca="false">+Darron!K188+'Darron (2)'!K188</f>
        <v>197150</v>
      </c>
      <c r="L188" s="2" t="n">
        <f aca="false">+Darron!L188+'Darron (2)'!L188</f>
        <v>29118.6145957767</v>
      </c>
      <c r="M188" s="2" t="n">
        <f aca="false">+Darron!M188+'Darron (2)'!M188</f>
        <v>375060.370056103</v>
      </c>
      <c r="N188" s="2" t="n">
        <f aca="false">+Darron!N188+'Darron (2)'!N188</f>
        <v>601328.984651878</v>
      </c>
    </row>
    <row r="189" customFormat="false" ht="12.75" hidden="false" customHeight="false" outlineLevel="0" collapsed="false">
      <c r="A189" s="1" t="n">
        <f aca="false">+Darron!A189</f>
        <v>41305</v>
      </c>
      <c r="B189" s="0" t="n">
        <f aca="false">+Darron!B189</f>
        <v>45</v>
      </c>
      <c r="C189" s="0" t="n">
        <f aca="false">+Darron!C189</f>
        <v>20</v>
      </c>
      <c r="D189" s="0" t="n">
        <f aca="false">+Darron!D189</f>
        <v>17</v>
      </c>
      <c r="E189" s="2" t="n">
        <f aca="false">+Darron!E189</f>
        <v>113507.177399405</v>
      </c>
      <c r="F189" s="2" t="n">
        <f aca="false">+Darron!F189+'Darron (2)'!F189</f>
        <v>1419</v>
      </c>
      <c r="G189" s="2" t="n">
        <f aca="false">+Darron!G189+'Darron (2)'!G189</f>
        <v>283.767943498511</v>
      </c>
      <c r="H189" s="2" t="n">
        <f aca="false">+Darron!H189+'Darron (2)'!H189</f>
        <v>6013.28984651878</v>
      </c>
      <c r="I189" s="2" t="n">
        <f aca="false">+Darron!I189+'Darron (2)'!I189</f>
        <v>0</v>
      </c>
      <c r="J189" s="2" t="n">
        <f aca="false">+Darron!J189+'Darron (2)'!J189</f>
        <v>1419</v>
      </c>
      <c r="K189" s="2" t="n">
        <f aca="false">+Darron!K189+'Darron (2)'!K189</f>
        <v>198569</v>
      </c>
      <c r="L189" s="2" t="n">
        <f aca="false">+Darron!L189+'Darron (2)'!L189</f>
        <v>29402.3825392752</v>
      </c>
      <c r="M189" s="2" t="n">
        <f aca="false">+Darron!M189+'Darron (2)'!M189</f>
        <v>381073.659902621</v>
      </c>
      <c r="N189" s="2" t="n">
        <f aca="false">+Darron!N189+'Darron (2)'!N189</f>
        <v>609045.042441896</v>
      </c>
    </row>
    <row r="190" customFormat="false" ht="12.75" hidden="false" customHeight="false" outlineLevel="0" collapsed="false">
      <c r="A190" s="1" t="n">
        <f aca="false">+Darron!A190</f>
        <v>41333</v>
      </c>
      <c r="B190" s="0" t="n">
        <f aca="false">+Darron!B190</f>
        <v>45</v>
      </c>
      <c r="C190" s="0" t="n">
        <f aca="false">+Darron!C190</f>
        <v>20</v>
      </c>
      <c r="D190" s="0" t="n">
        <f aca="false">+Darron!D190</f>
        <v>18</v>
      </c>
      <c r="E190" s="2" t="n">
        <f aca="false">+Darron!E190</f>
        <v>116912.392721387</v>
      </c>
      <c r="F190" s="2" t="n">
        <f aca="false">+Darron!F190+'Darron (2)'!F190</f>
        <v>1461</v>
      </c>
      <c r="G190" s="2" t="n">
        <f aca="false">+Darron!G190+'Darron (2)'!G190</f>
        <v>292.280981803467</v>
      </c>
      <c r="H190" s="2" t="n">
        <f aca="false">+Darron!H190+'Darron (2)'!H190</f>
        <v>6090.45042441896</v>
      </c>
      <c r="I190" s="2" t="n">
        <f aca="false">+Darron!I190+'Darron (2)'!I190</f>
        <v>0</v>
      </c>
      <c r="J190" s="2" t="n">
        <f aca="false">+Darron!J190+'Darron (2)'!J190</f>
        <v>2880</v>
      </c>
      <c r="K190" s="2" t="n">
        <f aca="false">+Darron!K190+'Darron (2)'!K190</f>
        <v>200030</v>
      </c>
      <c r="L190" s="2" t="n">
        <f aca="false">+Darron!L190+'Darron (2)'!L190</f>
        <v>29694.6635210787</v>
      </c>
      <c r="M190" s="2" t="n">
        <f aca="false">+Darron!M190+'Darron (2)'!M190</f>
        <v>387164.11032704</v>
      </c>
      <c r="N190" s="2" t="n">
        <f aca="false">+Darron!N190+'Darron (2)'!N190</f>
        <v>616888.773848118</v>
      </c>
    </row>
    <row r="191" customFormat="false" ht="12.75" hidden="false" customHeight="false" outlineLevel="0" collapsed="false">
      <c r="A191" s="1" t="n">
        <f aca="false">+Darron!A191</f>
        <v>41364</v>
      </c>
      <c r="B191" s="0" t="n">
        <f aca="false">+Darron!B191</f>
        <v>45</v>
      </c>
      <c r="C191" s="0" t="n">
        <f aca="false">+Darron!C191</f>
        <v>20</v>
      </c>
      <c r="D191" s="0" t="n">
        <f aca="false">+Darron!D191</f>
        <v>18</v>
      </c>
      <c r="E191" s="2" t="n">
        <f aca="false">+Darron!E191</f>
        <v>116912.392721387</v>
      </c>
      <c r="F191" s="2" t="n">
        <f aca="false">+Darron!F191+'Darron (2)'!F191</f>
        <v>1461</v>
      </c>
      <c r="G191" s="2" t="n">
        <f aca="false">+Darron!G191+'Darron (2)'!G191</f>
        <v>292.280981803467</v>
      </c>
      <c r="H191" s="2" t="n">
        <f aca="false">+Darron!H191+'Darron (2)'!H191</f>
        <v>6168.88773848118</v>
      </c>
      <c r="I191" s="2" t="n">
        <f aca="false">+Darron!I191+'Darron (2)'!I191</f>
        <v>0</v>
      </c>
      <c r="J191" s="2" t="n">
        <f aca="false">+Darron!J191+'Darron (2)'!J191</f>
        <v>4341</v>
      </c>
      <c r="K191" s="2" t="n">
        <f aca="false">+Darron!K191+'Darron (2)'!K191</f>
        <v>201491</v>
      </c>
      <c r="L191" s="2" t="n">
        <f aca="false">+Darron!L191+'Darron (2)'!L191</f>
        <v>29986.9445028822</v>
      </c>
      <c r="M191" s="2" t="n">
        <f aca="false">+Darron!M191+'Darron (2)'!M191</f>
        <v>393332.998065522</v>
      </c>
      <c r="N191" s="2" t="n">
        <f aca="false">+Darron!N191+'Darron (2)'!N191</f>
        <v>624810.942568403</v>
      </c>
    </row>
    <row r="192" customFormat="false" ht="12.75" hidden="false" customHeight="false" outlineLevel="0" collapsed="false">
      <c r="A192" s="1" t="n">
        <f aca="false">+Darron!A192</f>
        <v>41394</v>
      </c>
      <c r="B192" s="0" t="n">
        <f aca="false">+Darron!B192</f>
        <v>46</v>
      </c>
      <c r="C192" s="0" t="n">
        <f aca="false">+Darron!C192</f>
        <v>21</v>
      </c>
      <c r="D192" s="0" t="n">
        <f aca="false">+Darron!D192</f>
        <v>18</v>
      </c>
      <c r="E192" s="2" t="n">
        <f aca="false">+Darron!E192</f>
        <v>116912.392721387</v>
      </c>
      <c r="F192" s="2" t="n">
        <f aca="false">+Darron!F192+'Darron (2)'!F192</f>
        <v>1461</v>
      </c>
      <c r="G192" s="2" t="n">
        <f aca="false">+Darron!G192+'Darron (2)'!G192</f>
        <v>292.280981803467</v>
      </c>
      <c r="H192" s="2" t="n">
        <f aca="false">+Darron!H192+'Darron (2)'!H192</f>
        <v>6248.10942568403</v>
      </c>
      <c r="I192" s="2" t="n">
        <f aca="false">+Darron!I192+'Darron (2)'!I192</f>
        <v>0</v>
      </c>
      <c r="J192" s="2" t="n">
        <f aca="false">+Darron!J192+'Darron (2)'!J192</f>
        <v>5802</v>
      </c>
      <c r="K192" s="2" t="n">
        <f aca="false">+Darron!K192+'Darron (2)'!K192</f>
        <v>202952</v>
      </c>
      <c r="L192" s="2" t="n">
        <f aca="false">+Darron!L192+'Darron (2)'!L192</f>
        <v>30279.2254846856</v>
      </c>
      <c r="M192" s="2" t="n">
        <f aca="false">+Darron!M192+'Darron (2)'!M192</f>
        <v>399581.107491206</v>
      </c>
      <c r="N192" s="2" t="n">
        <f aca="false">+Darron!N192+'Darron (2)'!N192</f>
        <v>632812.33297589</v>
      </c>
    </row>
    <row r="193" customFormat="false" ht="12.75" hidden="false" customHeight="false" outlineLevel="0" collapsed="false">
      <c r="A193" s="1" t="n">
        <f aca="false">+Darron!A193</f>
        <v>41425</v>
      </c>
      <c r="B193" s="0" t="n">
        <f aca="false">+Darron!B193</f>
        <v>46</v>
      </c>
      <c r="C193" s="0" t="n">
        <f aca="false">+Darron!C193</f>
        <v>21</v>
      </c>
      <c r="D193" s="0" t="n">
        <f aca="false">+Darron!D193</f>
        <v>18</v>
      </c>
      <c r="E193" s="2" t="n">
        <f aca="false">+Darron!E193</f>
        <v>116912.392721387</v>
      </c>
      <c r="F193" s="2" t="n">
        <f aca="false">+Darron!F193+'Darron (2)'!F193</f>
        <v>1461</v>
      </c>
      <c r="G193" s="2" t="n">
        <f aca="false">+Darron!G193+'Darron (2)'!G193</f>
        <v>292.280981803467</v>
      </c>
      <c r="H193" s="2" t="n">
        <f aca="false">+Darron!H193+'Darron (2)'!H193</f>
        <v>6328.1233297589</v>
      </c>
      <c r="I193" s="2" t="n">
        <f aca="false">+Darron!I193+'Darron (2)'!I193</f>
        <v>0</v>
      </c>
      <c r="J193" s="2" t="n">
        <f aca="false">+Darron!J193+'Darron (2)'!J193</f>
        <v>7263</v>
      </c>
      <c r="K193" s="2" t="n">
        <f aca="false">+Darron!K193+'Darron (2)'!K193</f>
        <v>204413</v>
      </c>
      <c r="L193" s="2" t="n">
        <f aca="false">+Darron!L193+'Darron (2)'!L193</f>
        <v>30571.5064664891</v>
      </c>
      <c r="M193" s="2" t="n">
        <f aca="false">+Darron!M193+'Darron (2)'!M193</f>
        <v>405909.230820964</v>
      </c>
      <c r="N193" s="2" t="n">
        <f aca="false">+Darron!N193+'Darron (2)'!N193</f>
        <v>640893.737287452</v>
      </c>
    </row>
    <row r="194" customFormat="false" ht="12.75" hidden="false" customHeight="false" outlineLevel="0" collapsed="false">
      <c r="A194" s="1" t="n">
        <f aca="false">+Darron!A194</f>
        <v>41455</v>
      </c>
      <c r="B194" s="0" t="n">
        <f aca="false">+Darron!B194</f>
        <v>46</v>
      </c>
      <c r="C194" s="0" t="n">
        <f aca="false">+Darron!C194</f>
        <v>21</v>
      </c>
      <c r="D194" s="0" t="n">
        <f aca="false">+Darron!D194</f>
        <v>18</v>
      </c>
      <c r="E194" s="2" t="n">
        <f aca="false">+Darron!E194</f>
        <v>116912.392721387</v>
      </c>
      <c r="F194" s="2" t="n">
        <f aca="false">+Darron!F194+'Darron (2)'!F194</f>
        <v>1461</v>
      </c>
      <c r="G194" s="2" t="n">
        <f aca="false">+Darron!G194+'Darron (2)'!G194</f>
        <v>292.280981803467</v>
      </c>
      <c r="H194" s="2" t="n">
        <f aca="false">+Darron!H194+'Darron (2)'!H194</f>
        <v>6408.93737287452</v>
      </c>
      <c r="I194" s="2" t="n">
        <f aca="false">+Darron!I194+'Darron (2)'!I194</f>
        <v>0</v>
      </c>
      <c r="J194" s="2" t="n">
        <f aca="false">+Darron!J194+'Darron (2)'!J194</f>
        <v>8724</v>
      </c>
      <c r="K194" s="2" t="n">
        <f aca="false">+Darron!K194+'Darron (2)'!K194</f>
        <v>205874</v>
      </c>
      <c r="L194" s="2" t="n">
        <f aca="false">+Darron!L194+'Darron (2)'!L194</f>
        <v>30863.7874482926</v>
      </c>
      <c r="M194" s="2" t="n">
        <f aca="false">+Darron!M194+'Darron (2)'!M194</f>
        <v>412318.168193839</v>
      </c>
      <c r="N194" s="2" t="n">
        <f aca="false">+Darron!N194+'Darron (2)'!N194</f>
        <v>649055.955642131</v>
      </c>
    </row>
    <row r="195" customFormat="false" ht="12.75" hidden="false" customHeight="false" outlineLevel="0" collapsed="false">
      <c r="A195" s="1" t="n">
        <f aca="false">+Darron!A195</f>
        <v>41486</v>
      </c>
      <c r="B195" s="0" t="n">
        <f aca="false">+Darron!B195</f>
        <v>46</v>
      </c>
      <c r="C195" s="0" t="n">
        <f aca="false">+Darron!C195</f>
        <v>21</v>
      </c>
      <c r="D195" s="0" t="n">
        <f aca="false">+Darron!D195</f>
        <v>18</v>
      </c>
      <c r="E195" s="2" t="n">
        <f aca="false">+Darron!E195</f>
        <v>116912.392721387</v>
      </c>
      <c r="F195" s="2" t="n">
        <f aca="false">+Darron!F195+'Darron (2)'!F195</f>
        <v>1461</v>
      </c>
      <c r="G195" s="2" t="n">
        <f aca="false">+Darron!G195+'Darron (2)'!G195</f>
        <v>292.280981803467</v>
      </c>
      <c r="H195" s="2" t="n">
        <f aca="false">+Darron!H195+'Darron (2)'!H195</f>
        <v>6490.5595564213</v>
      </c>
      <c r="I195" s="2" t="n">
        <f aca="false">+Darron!I195+'Darron (2)'!I195</f>
        <v>0</v>
      </c>
      <c r="J195" s="2" t="n">
        <f aca="false">+Darron!J195+'Darron (2)'!J195</f>
        <v>10185</v>
      </c>
      <c r="K195" s="2" t="n">
        <f aca="false">+Darron!K195+'Darron (2)'!K195</f>
        <v>207335</v>
      </c>
      <c r="L195" s="2" t="n">
        <f aca="false">+Darron!L195+'Darron (2)'!L195</f>
        <v>31156.068430096</v>
      </c>
      <c r="M195" s="2" t="n">
        <f aca="false">+Darron!M195+'Darron (2)'!M195</f>
        <v>418808.72775026</v>
      </c>
      <c r="N195" s="2" t="n">
        <f aca="false">+Darron!N195+'Darron (2)'!N195</f>
        <v>657299.796180355</v>
      </c>
    </row>
    <row r="196" customFormat="false" ht="12.75" hidden="false" customHeight="false" outlineLevel="0" collapsed="false">
      <c r="A196" s="1" t="n">
        <f aca="false">+Darron!A196</f>
        <v>41517</v>
      </c>
      <c r="B196" s="0" t="n">
        <f aca="false">+Darron!B196</f>
        <v>46</v>
      </c>
      <c r="C196" s="0" t="n">
        <f aca="false">+Darron!C196</f>
        <v>21</v>
      </c>
      <c r="D196" s="0" t="n">
        <f aca="false">+Darron!D196</f>
        <v>18</v>
      </c>
      <c r="E196" s="2" t="n">
        <f aca="false">+Darron!E196</f>
        <v>116912.392721387</v>
      </c>
      <c r="F196" s="2" t="n">
        <f aca="false">+Darron!F196+'Darron (2)'!F196</f>
        <v>1364</v>
      </c>
      <c r="G196" s="2" t="n">
        <f aca="false">+Darron!G196+'Darron (2)'!G196</f>
        <v>78.75</v>
      </c>
      <c r="H196" s="2" t="n">
        <f aca="false">+Darron!H196+'Darron (2)'!H196</f>
        <v>6572.99796180355</v>
      </c>
      <c r="I196" s="2" t="n">
        <f aca="false">+Darron!I196+'Darron (2)'!I196</f>
        <v>0</v>
      </c>
      <c r="J196" s="2" t="n">
        <f aca="false">+Darron!J196+'Darron (2)'!J196</f>
        <v>11549</v>
      </c>
      <c r="K196" s="2" t="n">
        <f aca="false">+Darron!K196+'Darron (2)'!K196</f>
        <v>208699</v>
      </c>
      <c r="L196" s="2" t="n">
        <f aca="false">+Darron!L196+'Darron (2)'!L196</f>
        <v>31234.818430096</v>
      </c>
      <c r="M196" s="2" t="n">
        <f aca="false">+Darron!M196+'Darron (2)'!M196</f>
        <v>425381.725712064</v>
      </c>
      <c r="N196" s="2" t="n">
        <f aca="false">+Darron!N196+'Darron (2)'!N196</f>
        <v>665315.544142159</v>
      </c>
    </row>
    <row r="197" customFormat="false" ht="12.75" hidden="false" customHeight="false" outlineLevel="0" collapsed="false">
      <c r="A197" s="1" t="n">
        <f aca="false">+Darron!A197</f>
        <v>41547</v>
      </c>
      <c r="B197" s="0" t="n">
        <f aca="false">+Darron!B197</f>
        <v>46</v>
      </c>
      <c r="C197" s="0" t="n">
        <f aca="false">+Darron!C197</f>
        <v>21</v>
      </c>
      <c r="D197" s="0" t="n">
        <f aca="false">+Darron!D197</f>
        <v>18</v>
      </c>
      <c r="E197" s="2" t="n">
        <f aca="false">+Darron!E197</f>
        <v>116912.392721387</v>
      </c>
      <c r="F197" s="2" t="n">
        <f aca="false">+Darron!F197+'Darron (2)'!F197</f>
        <v>1364</v>
      </c>
      <c r="G197" s="2" t="n">
        <f aca="false">+Darron!G197+'Darron (2)'!G197</f>
        <v>0</v>
      </c>
      <c r="H197" s="2" t="n">
        <f aca="false">+Darron!H197+'Darron (2)'!H197</f>
        <v>6653.15544142159</v>
      </c>
      <c r="I197" s="2" t="n">
        <f aca="false">+Darron!I197+'Darron (2)'!I197</f>
        <v>0</v>
      </c>
      <c r="J197" s="2" t="n">
        <f aca="false">+Darron!J197+'Darron (2)'!J197</f>
        <v>12913</v>
      </c>
      <c r="K197" s="2" t="n">
        <f aca="false">+Darron!K197+'Darron (2)'!K197</f>
        <v>210063</v>
      </c>
      <c r="L197" s="2" t="n">
        <f aca="false">+Darron!L197+'Darron (2)'!L197</f>
        <v>31234.818430096</v>
      </c>
      <c r="M197" s="2" t="n">
        <f aca="false">+Darron!M197+'Darron (2)'!M197</f>
        <v>432034.881153485</v>
      </c>
      <c r="N197" s="2" t="n">
        <f aca="false">+Darron!N197+'Darron (2)'!N197</f>
        <v>673332.69958358</v>
      </c>
    </row>
    <row r="198" customFormat="false" ht="12.75" hidden="false" customHeight="false" outlineLevel="0" collapsed="false">
      <c r="A198" s="1" t="n">
        <f aca="false">+Darron!A198</f>
        <v>41578</v>
      </c>
      <c r="B198" s="0" t="n">
        <f aca="false">+Darron!B198</f>
        <v>46</v>
      </c>
      <c r="C198" s="0" t="n">
        <f aca="false">+Darron!C198</f>
        <v>21</v>
      </c>
      <c r="D198" s="0" t="n">
        <f aca="false">+Darron!D198</f>
        <v>18</v>
      </c>
      <c r="E198" s="2" t="n">
        <f aca="false">+Darron!E198</f>
        <v>116912.392721387</v>
      </c>
      <c r="F198" s="2" t="n">
        <f aca="false">+Darron!F198+'Darron (2)'!F198</f>
        <v>1364</v>
      </c>
      <c r="G198" s="2" t="n">
        <f aca="false">+Darron!G198+'Darron (2)'!G198</f>
        <v>0</v>
      </c>
      <c r="H198" s="2" t="n">
        <f aca="false">+Darron!H198+'Darron (2)'!H198</f>
        <v>6733.3269958358</v>
      </c>
      <c r="I198" s="2" t="n">
        <f aca="false">+Darron!I198+'Darron (2)'!I198</f>
        <v>0</v>
      </c>
      <c r="J198" s="2" t="n">
        <f aca="false">+Darron!J198+'Darron (2)'!J198</f>
        <v>14277</v>
      </c>
      <c r="K198" s="2" t="n">
        <f aca="false">+Darron!K198+'Darron (2)'!K198</f>
        <v>211427</v>
      </c>
      <c r="L198" s="2" t="n">
        <f aca="false">+Darron!L198+'Darron (2)'!L198</f>
        <v>31234.818430096</v>
      </c>
      <c r="M198" s="2" t="n">
        <f aca="false">+Darron!M198+'Darron (2)'!M198</f>
        <v>438768.208149321</v>
      </c>
      <c r="N198" s="2" t="n">
        <f aca="false">+Darron!N198+'Darron (2)'!N198</f>
        <v>681430.026579416</v>
      </c>
    </row>
    <row r="199" customFormat="false" ht="12.75" hidden="false" customHeight="false" outlineLevel="0" collapsed="false">
      <c r="A199" s="1" t="n">
        <f aca="false">+Darron!A199</f>
        <v>41608</v>
      </c>
      <c r="B199" s="0" t="n">
        <f aca="false">+Darron!B199</f>
        <v>46</v>
      </c>
      <c r="C199" s="0" t="n">
        <f aca="false">+Darron!C199</f>
        <v>21</v>
      </c>
      <c r="D199" s="0" t="n">
        <f aca="false">+Darron!D199</f>
        <v>18</v>
      </c>
      <c r="E199" s="2" t="n">
        <f aca="false">+Darron!E199</f>
        <v>116912.392721387</v>
      </c>
      <c r="F199" s="2" t="n">
        <f aca="false">+Darron!F199+'Darron (2)'!F199</f>
        <v>1364</v>
      </c>
      <c r="G199" s="2" t="n">
        <f aca="false">+Darron!G199+'Darron (2)'!G199</f>
        <v>0</v>
      </c>
      <c r="H199" s="2" t="n">
        <f aca="false">+Darron!H199+'Darron (2)'!H199</f>
        <v>6814.30026579416</v>
      </c>
      <c r="I199" s="2" t="n">
        <f aca="false">+Darron!I199+'Darron (2)'!I199</f>
        <v>0</v>
      </c>
      <c r="J199" s="2" t="n">
        <f aca="false">+Darron!J199+'Darron (2)'!J199</f>
        <v>15641</v>
      </c>
      <c r="K199" s="2" t="n">
        <f aca="false">+Darron!K199+'Darron (2)'!K199</f>
        <v>212791</v>
      </c>
      <c r="L199" s="2" t="n">
        <f aca="false">+Darron!L199+'Darron (2)'!L199</f>
        <v>31234.818430096</v>
      </c>
      <c r="M199" s="2" t="n">
        <f aca="false">+Darron!M199+'Darron (2)'!M199</f>
        <v>445582.508415115</v>
      </c>
      <c r="N199" s="2" t="n">
        <f aca="false">+Darron!N199+'Darron (2)'!N199</f>
        <v>689608.32684521</v>
      </c>
    </row>
    <row r="200" customFormat="false" ht="12.75" hidden="false" customHeight="false" outlineLevel="0" collapsed="false">
      <c r="A200" s="1" t="n">
        <f aca="false">+Darron!A200</f>
        <v>41639</v>
      </c>
      <c r="B200" s="0" t="n">
        <f aca="false">+Darron!B200</f>
        <v>46</v>
      </c>
      <c r="C200" s="0" t="n">
        <f aca="false">+Darron!C200</f>
        <v>21</v>
      </c>
      <c r="D200" s="0" t="n">
        <f aca="false">+Darron!D200</f>
        <v>18</v>
      </c>
      <c r="E200" s="2" t="n">
        <f aca="false">+Darron!E200</f>
        <v>116912.392721387</v>
      </c>
      <c r="F200" s="2" t="n">
        <f aca="false">+Darron!F200+'Darron (2)'!F200</f>
        <v>1364</v>
      </c>
      <c r="G200" s="2" t="n">
        <f aca="false">+Darron!G200+'Darron (2)'!G200</f>
        <v>0</v>
      </c>
      <c r="H200" s="2" t="n">
        <f aca="false">+Darron!H200+'Darron (2)'!H200</f>
        <v>6896.0832684521</v>
      </c>
      <c r="I200" s="2" t="n">
        <f aca="false">+Darron!I200+'Darron (2)'!I200</f>
        <v>0</v>
      </c>
      <c r="J200" s="2" t="n">
        <f aca="false">+Darron!J200+'Darron (2)'!J200</f>
        <v>17005</v>
      </c>
      <c r="K200" s="2" t="n">
        <f aca="false">+Darron!K200+'Darron (2)'!K200</f>
        <v>214155</v>
      </c>
      <c r="L200" s="2" t="n">
        <f aca="false">+Darron!L200+'Darron (2)'!L200</f>
        <v>31234.818430096</v>
      </c>
      <c r="M200" s="2" t="n">
        <f aca="false">+Darron!M200+'Darron (2)'!M200</f>
        <v>452478.591683567</v>
      </c>
      <c r="N200" s="2" t="n">
        <f aca="false">+Darron!N200+'Darron (2)'!N200</f>
        <v>697868.410113663</v>
      </c>
    </row>
    <row r="201" customFormat="false" ht="12.75" hidden="false" customHeight="false" outlineLevel="0" collapsed="false">
      <c r="A201" s="1" t="n">
        <f aca="false">+Darron!A201</f>
        <v>41670</v>
      </c>
      <c r="B201" s="0" t="n">
        <f aca="false">+Darron!B201</f>
        <v>46</v>
      </c>
      <c r="C201" s="0" t="n">
        <f aca="false">+Darron!C201</f>
        <v>21</v>
      </c>
      <c r="D201" s="0" t="n">
        <f aca="false">+Darron!D201</f>
        <v>18</v>
      </c>
      <c r="E201" s="2" t="n">
        <f aca="false">+Darron!E201</f>
        <v>116912.392721387</v>
      </c>
      <c r="F201" s="2" t="n">
        <f aca="false">+Darron!F201+'Darron (2)'!F201</f>
        <v>1461</v>
      </c>
      <c r="G201" s="2" t="n">
        <f aca="false">+Darron!G201+'Darron (2)'!G201</f>
        <v>292.280981803467</v>
      </c>
      <c r="H201" s="2" t="n">
        <f aca="false">+Darron!H201+'Darron (2)'!H201</f>
        <v>6978.68410113663</v>
      </c>
      <c r="I201" s="2" t="n">
        <f aca="false">+Darron!I201+'Darron (2)'!I201</f>
        <v>0</v>
      </c>
      <c r="J201" s="2" t="n">
        <f aca="false">+Darron!J201+'Darron (2)'!J201</f>
        <v>1461</v>
      </c>
      <c r="K201" s="2" t="n">
        <f aca="false">+Darron!K201+'Darron (2)'!K201</f>
        <v>215616</v>
      </c>
      <c r="L201" s="2" t="n">
        <f aca="false">+Darron!L201+'Darron (2)'!L201</f>
        <v>31527.0994118995</v>
      </c>
      <c r="M201" s="2" t="n">
        <f aca="false">+Darron!M201+'Darron (2)'!M201</f>
        <v>459457.275784704</v>
      </c>
      <c r="N201" s="2" t="n">
        <f aca="false">+Darron!N201+'Darron (2)'!N201</f>
        <v>706600.375196603</v>
      </c>
    </row>
    <row r="202" customFormat="false" ht="12.75" hidden="false" customHeight="false" outlineLevel="0" collapsed="false">
      <c r="A202" s="1" t="n">
        <f aca="false">+Darron!A202</f>
        <v>41698</v>
      </c>
      <c r="B202" s="0" t="n">
        <f aca="false">+Darron!B202</f>
        <v>46</v>
      </c>
      <c r="C202" s="0" t="n">
        <f aca="false">+Darron!C202</f>
        <v>21</v>
      </c>
      <c r="D202" s="0" t="n">
        <f aca="false">+Darron!D202</f>
        <v>19</v>
      </c>
      <c r="E202" s="2" t="n">
        <f aca="false">+Darron!E202</f>
        <v>120419.764503028</v>
      </c>
      <c r="F202" s="2" t="n">
        <f aca="false">+Darron!F202+'Darron (2)'!F202</f>
        <v>1505</v>
      </c>
      <c r="G202" s="2" t="n">
        <f aca="false">+Darron!G202+'Darron (2)'!G202</f>
        <v>301.049411257571</v>
      </c>
      <c r="H202" s="2" t="n">
        <f aca="false">+Darron!H202+'Darron (2)'!H202</f>
        <v>7066.00375196602</v>
      </c>
      <c r="I202" s="2" t="n">
        <f aca="false">+Darron!I202+'Darron (2)'!I202</f>
        <v>0</v>
      </c>
      <c r="J202" s="2" t="n">
        <f aca="false">+Darron!J202+'Darron (2)'!J202</f>
        <v>2966</v>
      </c>
      <c r="K202" s="2" t="n">
        <f aca="false">+Darron!K202+'Darron (2)'!K202</f>
        <v>217121</v>
      </c>
      <c r="L202" s="2" t="n">
        <f aca="false">+Darron!L202+'Darron (2)'!L202</f>
        <v>31828.1488231571</v>
      </c>
      <c r="M202" s="2" t="n">
        <f aca="false">+Darron!M202+'Darron (2)'!M202</f>
        <v>466523.27953667</v>
      </c>
      <c r="N202" s="2" t="n">
        <f aca="false">+Darron!N202+'Darron (2)'!N202</f>
        <v>715472.428359826</v>
      </c>
    </row>
    <row r="203" customFormat="false" ht="12.75" hidden="false" customHeight="false" outlineLevel="0" collapsed="false">
      <c r="A203" s="1" t="n">
        <f aca="false">+Darron!A203</f>
        <v>41729</v>
      </c>
      <c r="B203" s="0" t="n">
        <f aca="false">+Darron!B203</f>
        <v>46</v>
      </c>
      <c r="C203" s="0" t="n">
        <f aca="false">+Darron!C203</f>
        <v>21</v>
      </c>
      <c r="D203" s="0" t="n">
        <f aca="false">+Darron!D203</f>
        <v>19</v>
      </c>
      <c r="E203" s="2" t="n">
        <f aca="false">+Darron!E203</f>
        <v>120419.764503028</v>
      </c>
      <c r="F203" s="2" t="n">
        <f aca="false">+Darron!F203+'Darron (2)'!F203</f>
        <v>1505</v>
      </c>
      <c r="G203" s="2" t="n">
        <f aca="false">+Darron!G203+'Darron (2)'!G203</f>
        <v>301.049411257571</v>
      </c>
      <c r="H203" s="2" t="n">
        <f aca="false">+Darron!H203+'Darron (2)'!H203</f>
        <v>7154.72428359826</v>
      </c>
      <c r="I203" s="2" t="n">
        <f aca="false">+Darron!I203+'Darron (2)'!I203</f>
        <v>0</v>
      </c>
      <c r="J203" s="2" t="n">
        <f aca="false">+Darron!J203+'Darron (2)'!J203</f>
        <v>4471</v>
      </c>
      <c r="K203" s="2" t="n">
        <f aca="false">+Darron!K203+'Darron (2)'!K203</f>
        <v>218626</v>
      </c>
      <c r="L203" s="2" t="n">
        <f aca="false">+Darron!L203+'Darron (2)'!L203</f>
        <v>32129.1982344146</v>
      </c>
      <c r="M203" s="2" t="n">
        <f aca="false">+Darron!M203+'Darron (2)'!M203</f>
        <v>473678.003820268</v>
      </c>
      <c r="N203" s="2" t="n">
        <f aca="false">+Darron!N203+'Darron (2)'!N203</f>
        <v>724433.202054682</v>
      </c>
    </row>
    <row r="204" customFormat="false" ht="12.75" hidden="false" customHeight="false" outlineLevel="0" collapsed="false">
      <c r="A204" s="1" t="n">
        <f aca="false">+Darron!A204</f>
        <v>41759</v>
      </c>
      <c r="B204" s="0" t="n">
        <f aca="false">+Darron!B204</f>
        <v>47</v>
      </c>
      <c r="C204" s="0" t="n">
        <f aca="false">+Darron!C204</f>
        <v>22</v>
      </c>
      <c r="D204" s="0" t="n">
        <f aca="false">+Darron!D204</f>
        <v>19</v>
      </c>
      <c r="E204" s="2" t="n">
        <f aca="false">+Darron!E204</f>
        <v>120419.764503028</v>
      </c>
      <c r="F204" s="2" t="n">
        <f aca="false">+Darron!F204+'Darron (2)'!F204</f>
        <v>1505</v>
      </c>
      <c r="G204" s="2" t="n">
        <f aca="false">+Darron!G204+'Darron (2)'!G204</f>
        <v>301.049411257571</v>
      </c>
      <c r="H204" s="2" t="n">
        <f aca="false">+Darron!H204+'Darron (2)'!H204</f>
        <v>7244.33202054682</v>
      </c>
      <c r="I204" s="2" t="n">
        <f aca="false">+Darron!I204+'Darron (2)'!I204</f>
        <v>0</v>
      </c>
      <c r="J204" s="2" t="n">
        <f aca="false">+Darron!J204+'Darron (2)'!J204</f>
        <v>5976</v>
      </c>
      <c r="K204" s="2" t="n">
        <f aca="false">+Darron!K204+'Darron (2)'!K204</f>
        <v>220131</v>
      </c>
      <c r="L204" s="2" t="n">
        <f aca="false">+Darron!L204+'Darron (2)'!L204</f>
        <v>32430.2476456722</v>
      </c>
      <c r="M204" s="2" t="n">
        <f aca="false">+Darron!M204+'Darron (2)'!M204</f>
        <v>480922.335840815</v>
      </c>
      <c r="N204" s="2" t="n">
        <f aca="false">+Darron!N204+'Darron (2)'!N204</f>
        <v>733483.583486487</v>
      </c>
    </row>
    <row r="205" customFormat="false" ht="12.75" hidden="false" customHeight="false" outlineLevel="0" collapsed="false">
      <c r="A205" s="1" t="n">
        <f aca="false">+Darron!A205</f>
        <v>41790</v>
      </c>
      <c r="B205" s="0" t="n">
        <f aca="false">+Darron!B205</f>
        <v>47</v>
      </c>
      <c r="C205" s="0" t="n">
        <f aca="false">+Darron!C205</f>
        <v>22</v>
      </c>
      <c r="D205" s="0" t="n">
        <f aca="false">+Darron!D205</f>
        <v>19</v>
      </c>
      <c r="E205" s="2" t="n">
        <f aca="false">+Darron!E205</f>
        <v>120419.764503028</v>
      </c>
      <c r="F205" s="2" t="n">
        <f aca="false">+Darron!F205+'Darron (2)'!F205</f>
        <v>1505</v>
      </c>
      <c r="G205" s="2" t="n">
        <f aca="false">+Darron!G205+'Darron (2)'!G205</f>
        <v>301.049411257571</v>
      </c>
      <c r="H205" s="2" t="n">
        <f aca="false">+Darron!H205+'Darron (2)'!H205</f>
        <v>7334.83583486487</v>
      </c>
      <c r="I205" s="2" t="n">
        <f aca="false">+Darron!I205+'Darron (2)'!I205</f>
        <v>0</v>
      </c>
      <c r="J205" s="2" t="n">
        <f aca="false">+Darron!J205+'Darron (2)'!J205</f>
        <v>7481</v>
      </c>
      <c r="K205" s="2" t="n">
        <f aca="false">+Darron!K205+'Darron (2)'!K205</f>
        <v>221636</v>
      </c>
      <c r="L205" s="2" t="n">
        <f aca="false">+Darron!L205+'Darron (2)'!L205</f>
        <v>32731.2970569298</v>
      </c>
      <c r="M205" s="2" t="n">
        <f aca="false">+Darron!M205+'Darron (2)'!M205</f>
        <v>488257.17167568</v>
      </c>
      <c r="N205" s="2" t="n">
        <f aca="false">+Darron!N205+'Darron (2)'!N205</f>
        <v>742624.468732609</v>
      </c>
    </row>
    <row r="206" customFormat="false" ht="12.75" hidden="false" customHeight="false" outlineLevel="0" collapsed="false">
      <c r="A206" s="1" t="n">
        <f aca="false">+Darron!A206</f>
        <v>41820</v>
      </c>
      <c r="B206" s="0" t="n">
        <f aca="false">+Darron!B206</f>
        <v>47</v>
      </c>
      <c r="C206" s="0" t="n">
        <f aca="false">+Darron!C206</f>
        <v>22</v>
      </c>
      <c r="D206" s="0" t="n">
        <f aca="false">+Darron!D206</f>
        <v>19</v>
      </c>
      <c r="E206" s="2" t="n">
        <f aca="false">+Darron!E206</f>
        <v>120419.764503028</v>
      </c>
      <c r="F206" s="2" t="n">
        <f aca="false">+Darron!F206+'Darron (2)'!F206</f>
        <v>1505</v>
      </c>
      <c r="G206" s="2" t="n">
        <f aca="false">+Darron!G206+'Darron (2)'!G206</f>
        <v>301.049411257571</v>
      </c>
      <c r="H206" s="2" t="n">
        <f aca="false">+Darron!H206+'Darron (2)'!H206</f>
        <v>7426.24468732609</v>
      </c>
      <c r="I206" s="2" t="n">
        <f aca="false">+Darron!I206+'Darron (2)'!I206</f>
        <v>0</v>
      </c>
      <c r="J206" s="2" t="n">
        <f aca="false">+Darron!J206+'Darron (2)'!J206</f>
        <v>8986</v>
      </c>
      <c r="K206" s="2" t="n">
        <f aca="false">+Darron!K206+'Darron (2)'!K206</f>
        <v>223141</v>
      </c>
      <c r="L206" s="2" t="n">
        <f aca="false">+Darron!L206+'Darron (2)'!L206</f>
        <v>33032.3464681874</v>
      </c>
      <c r="M206" s="2" t="n">
        <f aca="false">+Darron!M206+'Darron (2)'!M206</f>
        <v>495683.416363006</v>
      </c>
      <c r="N206" s="2" t="n">
        <f aca="false">+Darron!N206+'Darron (2)'!N206</f>
        <v>751856.762831193</v>
      </c>
    </row>
    <row r="207" customFormat="false" ht="12.75" hidden="false" customHeight="false" outlineLevel="0" collapsed="false">
      <c r="A207" s="1" t="n">
        <f aca="false">+Darron!A207</f>
        <v>41851</v>
      </c>
      <c r="B207" s="0" t="n">
        <f aca="false">+Darron!B207</f>
        <v>47</v>
      </c>
      <c r="C207" s="0" t="n">
        <f aca="false">+Darron!C207</f>
        <v>22</v>
      </c>
      <c r="D207" s="0" t="n">
        <f aca="false">+Darron!D207</f>
        <v>19</v>
      </c>
      <c r="E207" s="2" t="n">
        <f aca="false">+Darron!E207</f>
        <v>120419.764503028</v>
      </c>
      <c r="F207" s="2" t="n">
        <f aca="false">+Darron!F207+'Darron (2)'!F207</f>
        <v>1505</v>
      </c>
      <c r="G207" s="2" t="n">
        <f aca="false">+Darron!G207+'Darron (2)'!G207</f>
        <v>301.049411257571</v>
      </c>
      <c r="H207" s="2" t="n">
        <f aca="false">+Darron!H207+'Darron (2)'!H207</f>
        <v>7518.56762831193</v>
      </c>
      <c r="I207" s="2" t="n">
        <f aca="false">+Darron!I207+'Darron (2)'!I207</f>
        <v>0</v>
      </c>
      <c r="J207" s="2" t="n">
        <f aca="false">+Darron!J207+'Darron (2)'!J207</f>
        <v>10491</v>
      </c>
      <c r="K207" s="2" t="n">
        <f aca="false">+Darron!K207+'Darron (2)'!K207</f>
        <v>224646</v>
      </c>
      <c r="L207" s="2" t="n">
        <f aca="false">+Darron!L207+'Darron (2)'!L207</f>
        <v>33333.3958794449</v>
      </c>
      <c r="M207" s="2" t="n">
        <f aca="false">+Darron!M207+'Darron (2)'!M207</f>
        <v>503201.983991318</v>
      </c>
      <c r="N207" s="2" t="n">
        <f aca="false">+Darron!N207+'Darron (2)'!N207</f>
        <v>761181.379870762</v>
      </c>
    </row>
    <row r="208" customFormat="false" ht="12.75" hidden="false" customHeight="false" outlineLevel="0" collapsed="false">
      <c r="A208" s="1" t="n">
        <f aca="false">+Darron!A208</f>
        <v>41882</v>
      </c>
      <c r="B208" s="0" t="n">
        <f aca="false">+Darron!B208</f>
        <v>47</v>
      </c>
      <c r="C208" s="0" t="n">
        <f aca="false">+Darron!C208</f>
        <v>22</v>
      </c>
      <c r="D208" s="0" t="n">
        <f aca="false">+Darron!D208</f>
        <v>19</v>
      </c>
      <c r="E208" s="2" t="n">
        <f aca="false">+Darron!E208</f>
        <v>120419.764503028</v>
      </c>
      <c r="F208" s="2" t="n">
        <f aca="false">+Darron!F208+'Darron (2)'!F208</f>
        <v>1405</v>
      </c>
      <c r="G208" s="2" t="n">
        <f aca="false">+Darron!G208+'Darron (2)'!G208</f>
        <v>2.25</v>
      </c>
      <c r="H208" s="2" t="n">
        <f aca="false">+Darron!H208+'Darron (2)'!H208</f>
        <v>7611.81379870762</v>
      </c>
      <c r="I208" s="2" t="n">
        <f aca="false">+Darron!I208+'Darron (2)'!I208</f>
        <v>0</v>
      </c>
      <c r="J208" s="2" t="n">
        <f aca="false">+Darron!J208+'Darron (2)'!J208</f>
        <v>11896</v>
      </c>
      <c r="K208" s="2" t="n">
        <f aca="false">+Darron!K208+'Darron (2)'!K208</f>
        <v>226051</v>
      </c>
      <c r="L208" s="2" t="n">
        <f aca="false">+Darron!L208+'Darron (2)'!L208</f>
        <v>33335.6458794449</v>
      </c>
      <c r="M208" s="2" t="n">
        <f aca="false">+Darron!M208+'Darron (2)'!M208</f>
        <v>510813.797790026</v>
      </c>
      <c r="N208" s="2" t="n">
        <f aca="false">+Darron!N208+'Darron (2)'!N208</f>
        <v>770200.44366947</v>
      </c>
    </row>
    <row r="209" customFormat="false" ht="12.75" hidden="false" customHeight="false" outlineLevel="0" collapsed="false">
      <c r="A209" s="1" t="n">
        <f aca="false">+Darron!A209</f>
        <v>41912</v>
      </c>
      <c r="B209" s="0" t="n">
        <f aca="false">+Darron!B209</f>
        <v>47</v>
      </c>
      <c r="C209" s="0" t="n">
        <f aca="false">+Darron!C209</f>
        <v>22</v>
      </c>
      <c r="D209" s="0" t="n">
        <f aca="false">+Darron!D209</f>
        <v>19</v>
      </c>
      <c r="E209" s="2" t="n">
        <f aca="false">+Darron!E209</f>
        <v>120419.764503028</v>
      </c>
      <c r="F209" s="2" t="n">
        <f aca="false">+Darron!F209+'Darron (2)'!F209</f>
        <v>1405</v>
      </c>
      <c r="G209" s="2" t="n">
        <f aca="false">+Darron!G209+'Darron (2)'!G209</f>
        <v>0</v>
      </c>
      <c r="H209" s="2" t="n">
        <f aca="false">+Darron!H209+'Darron (2)'!H209</f>
        <v>7702.0044366947</v>
      </c>
      <c r="I209" s="2" t="n">
        <f aca="false">+Darron!I209+'Darron (2)'!I209</f>
        <v>0</v>
      </c>
      <c r="J209" s="2" t="n">
        <f aca="false">+Darron!J209+'Darron (2)'!J209</f>
        <v>13301</v>
      </c>
      <c r="K209" s="2" t="n">
        <f aca="false">+Darron!K209+'Darron (2)'!K209</f>
        <v>227456</v>
      </c>
      <c r="L209" s="2" t="n">
        <f aca="false">+Darron!L209+'Darron (2)'!L209</f>
        <v>33335.6458794449</v>
      </c>
      <c r="M209" s="2" t="n">
        <f aca="false">+Darron!M209+'Darron (2)'!M209</f>
        <v>518515.80222672</v>
      </c>
      <c r="N209" s="2" t="n">
        <f aca="false">+Darron!N209+'Darron (2)'!N209</f>
        <v>779307.448106165</v>
      </c>
    </row>
    <row r="210" customFormat="false" ht="12.75" hidden="false" customHeight="false" outlineLevel="0" collapsed="false">
      <c r="A210" s="1" t="n">
        <f aca="false">+Darron!A210</f>
        <v>41943</v>
      </c>
      <c r="B210" s="0" t="n">
        <f aca="false">+Darron!B210</f>
        <v>47</v>
      </c>
      <c r="C210" s="0" t="n">
        <f aca="false">+Darron!C210</f>
        <v>22</v>
      </c>
      <c r="D210" s="0" t="n">
        <f aca="false">+Darron!D210</f>
        <v>19</v>
      </c>
      <c r="E210" s="2" t="n">
        <f aca="false">+Darron!E210</f>
        <v>120419.764503028</v>
      </c>
      <c r="F210" s="2" t="n">
        <f aca="false">+Darron!F210+'Darron (2)'!F210</f>
        <v>1405</v>
      </c>
      <c r="G210" s="2" t="n">
        <f aca="false">+Darron!G210+'Darron (2)'!G210</f>
        <v>0</v>
      </c>
      <c r="H210" s="2" t="n">
        <f aca="false">+Darron!H210+'Darron (2)'!H210</f>
        <v>7793.07448106164</v>
      </c>
      <c r="I210" s="2" t="n">
        <f aca="false">+Darron!I210+'Darron (2)'!I210</f>
        <v>0</v>
      </c>
      <c r="J210" s="2" t="n">
        <f aca="false">+Darron!J210+'Darron (2)'!J210</f>
        <v>14706</v>
      </c>
      <c r="K210" s="2" t="n">
        <f aca="false">+Darron!K210+'Darron (2)'!K210</f>
        <v>228861</v>
      </c>
      <c r="L210" s="2" t="n">
        <f aca="false">+Darron!L210+'Darron (2)'!L210</f>
        <v>33335.6458794449</v>
      </c>
      <c r="M210" s="2" t="n">
        <f aca="false">+Darron!M210+'Darron (2)'!M210</f>
        <v>526308.876707782</v>
      </c>
      <c r="N210" s="2" t="n">
        <f aca="false">+Darron!N210+'Darron (2)'!N210</f>
        <v>788505.522587226</v>
      </c>
    </row>
    <row r="211" customFormat="false" ht="12.75" hidden="false" customHeight="false" outlineLevel="0" collapsed="false">
      <c r="A211" s="1" t="n">
        <f aca="false">+Darron!A211</f>
        <v>41973</v>
      </c>
      <c r="B211" s="0" t="n">
        <f aca="false">+Darron!B211</f>
        <v>47</v>
      </c>
      <c r="C211" s="0" t="n">
        <f aca="false">+Darron!C211</f>
        <v>22</v>
      </c>
      <c r="D211" s="0" t="n">
        <f aca="false">+Darron!D211</f>
        <v>19</v>
      </c>
      <c r="E211" s="2" t="n">
        <f aca="false">+Darron!E211</f>
        <v>120419.764503028</v>
      </c>
      <c r="F211" s="2" t="n">
        <f aca="false">+Darron!F211+'Darron (2)'!F211</f>
        <v>1405</v>
      </c>
      <c r="G211" s="2" t="n">
        <f aca="false">+Darron!G211+'Darron (2)'!G211</f>
        <v>0</v>
      </c>
      <c r="H211" s="2" t="n">
        <f aca="false">+Darron!H211+'Darron (2)'!H211</f>
        <v>7885.05522587226</v>
      </c>
      <c r="I211" s="2" t="n">
        <f aca="false">+Darron!I211+'Darron (2)'!I211</f>
        <v>0</v>
      </c>
      <c r="J211" s="2" t="n">
        <f aca="false">+Darron!J211+'Darron (2)'!J211</f>
        <v>16111</v>
      </c>
      <c r="K211" s="2" t="n">
        <f aca="false">+Darron!K211+'Darron (2)'!K211</f>
        <v>230266</v>
      </c>
      <c r="L211" s="2" t="n">
        <f aca="false">+Darron!L211+'Darron (2)'!L211</f>
        <v>33335.6458794449</v>
      </c>
      <c r="M211" s="2" t="n">
        <f aca="false">+Darron!M211+'Darron (2)'!M211</f>
        <v>534193.931933654</v>
      </c>
      <c r="N211" s="2" t="n">
        <f aca="false">+Darron!N211+'Darron (2)'!N211</f>
        <v>797795.577813098</v>
      </c>
    </row>
    <row r="212" customFormat="false" ht="12.75" hidden="false" customHeight="false" outlineLevel="0" collapsed="false">
      <c r="A212" s="1" t="n">
        <f aca="false">+Darron!A212</f>
        <v>42004</v>
      </c>
      <c r="B212" s="0" t="n">
        <f aca="false">+Darron!B212</f>
        <v>47</v>
      </c>
      <c r="C212" s="0" t="n">
        <f aca="false">+Darron!C212</f>
        <v>22</v>
      </c>
      <c r="D212" s="0" t="n">
        <f aca="false">+Darron!D212</f>
        <v>19</v>
      </c>
      <c r="E212" s="2" t="n">
        <f aca="false">+Darron!E212</f>
        <v>120419.764503028</v>
      </c>
      <c r="F212" s="2" t="n">
        <f aca="false">+Darron!F212+'Darron (2)'!F212</f>
        <v>1405</v>
      </c>
      <c r="G212" s="2" t="n">
        <f aca="false">+Darron!G212+'Darron (2)'!G212</f>
        <v>0</v>
      </c>
      <c r="H212" s="2" t="n">
        <f aca="false">+Darron!H212+'Darron (2)'!H212</f>
        <v>7977.95577813098</v>
      </c>
      <c r="I212" s="2" t="n">
        <f aca="false">+Darron!I212+'Darron (2)'!I212</f>
        <v>0</v>
      </c>
      <c r="J212" s="2" t="n">
        <f aca="false">+Darron!J212+'Darron (2)'!J212</f>
        <v>17516</v>
      </c>
      <c r="K212" s="2" t="n">
        <f aca="false">+Darron!K212+'Darron (2)'!K212</f>
        <v>231671</v>
      </c>
      <c r="L212" s="2" t="n">
        <f aca="false">+Darron!L212+'Darron (2)'!L212</f>
        <v>33335.6458794449</v>
      </c>
      <c r="M212" s="2" t="n">
        <f aca="false">+Darron!M212+'Darron (2)'!M212</f>
        <v>542171.887711785</v>
      </c>
      <c r="N212" s="2" t="n">
        <f aca="false">+Darron!N212+'Darron (2)'!N212</f>
        <v>807178.533591229</v>
      </c>
    </row>
    <row r="213" customFormat="false" ht="12.75" hidden="false" customHeight="false" outlineLevel="0" collapsed="false">
      <c r="A213" s="1" t="n">
        <f aca="false">+Darron!A213</f>
        <v>42035</v>
      </c>
      <c r="B213" s="0" t="n">
        <f aca="false">+Darron!B213</f>
        <v>47</v>
      </c>
      <c r="C213" s="0" t="n">
        <f aca="false">+Darron!C213</f>
        <v>22</v>
      </c>
      <c r="D213" s="0" t="n">
        <f aca="false">+Darron!D213</f>
        <v>19</v>
      </c>
      <c r="E213" s="2" t="n">
        <f aca="false">+Darron!E213</f>
        <v>120419.764503028</v>
      </c>
      <c r="F213" s="2" t="n">
        <f aca="false">+Darron!F213+'Darron (2)'!F213</f>
        <v>1505</v>
      </c>
      <c r="G213" s="2" t="n">
        <f aca="false">+Darron!G213+'Darron (2)'!G213</f>
        <v>301.049411257571</v>
      </c>
      <c r="H213" s="2" t="n">
        <f aca="false">+Darron!H213+'Darron (2)'!H213</f>
        <v>8071.78533591229</v>
      </c>
      <c r="I213" s="2" t="n">
        <f aca="false">+Darron!I213+'Darron (2)'!I213</f>
        <v>0</v>
      </c>
      <c r="J213" s="2" t="n">
        <f aca="false">+Darron!J213+'Darron (2)'!J213</f>
        <v>1505</v>
      </c>
      <c r="K213" s="2" t="n">
        <f aca="false">+Darron!K213+'Darron (2)'!K213</f>
        <v>233176</v>
      </c>
      <c r="L213" s="2" t="n">
        <f aca="false">+Darron!L213+'Darron (2)'!L213</f>
        <v>33636.6952907025</v>
      </c>
      <c r="M213" s="2" t="n">
        <f aca="false">+Darron!M213+'Darron (2)'!M213</f>
        <v>550243.673047698</v>
      </c>
      <c r="N213" s="2" t="n">
        <f aca="false">+Darron!N213+'Darron (2)'!N213</f>
        <v>817056.368338399</v>
      </c>
    </row>
    <row r="214" customFormat="false" ht="12.75" hidden="false" customHeight="false" outlineLevel="0" collapsed="false">
      <c r="A214" s="1" t="n">
        <f aca="false">+Darron!A214</f>
        <v>42063</v>
      </c>
      <c r="B214" s="0" t="n">
        <f aca="false">+Darron!B214</f>
        <v>47</v>
      </c>
      <c r="C214" s="0" t="n">
        <f aca="false">+Darron!C214</f>
        <v>22</v>
      </c>
      <c r="D214" s="0" t="n">
        <f aca="false">+Darron!D214</f>
        <v>20</v>
      </c>
      <c r="E214" s="2" t="n">
        <f aca="false">+Darron!E214</f>
        <v>124032.357438119</v>
      </c>
      <c r="F214" s="2" t="n">
        <f aca="false">+Darron!F214+'Darron (2)'!F214</f>
        <v>1550</v>
      </c>
      <c r="G214" s="2" t="n">
        <f aca="false">+Darron!G214+'Darron (2)'!G214</f>
        <v>310.080893595298</v>
      </c>
      <c r="H214" s="2" t="n">
        <f aca="false">+Darron!H214+'Darron (2)'!H214</f>
        <v>8170.56368338399</v>
      </c>
      <c r="I214" s="2" t="n">
        <f aca="false">+Darron!I214+'Darron (2)'!I214</f>
        <v>0</v>
      </c>
      <c r="J214" s="2" t="n">
        <f aca="false">+Darron!J214+'Darron (2)'!J214</f>
        <v>3055</v>
      </c>
      <c r="K214" s="2" t="n">
        <f aca="false">+Darron!K214+'Darron (2)'!K214</f>
        <v>234726</v>
      </c>
      <c r="L214" s="2" t="n">
        <f aca="false">+Darron!L214+'Darron (2)'!L214</f>
        <v>33946.7761842978</v>
      </c>
      <c r="M214" s="2" t="n">
        <f aca="false">+Darron!M214+'Darron (2)'!M214</f>
        <v>558414.236731082</v>
      </c>
      <c r="N214" s="2" t="n">
        <f aca="false">+Darron!N214+'Darron (2)'!N214</f>
        <v>827087.012915379</v>
      </c>
    </row>
    <row r="215" customFormat="false" ht="12.75" hidden="false" customHeight="false" outlineLevel="0" collapsed="false">
      <c r="A215" s="1" t="n">
        <f aca="false">+Darron!A215</f>
        <v>42094</v>
      </c>
      <c r="B215" s="0" t="n">
        <f aca="false">+Darron!B215</f>
        <v>47</v>
      </c>
      <c r="C215" s="0" t="n">
        <f aca="false">+Darron!C215</f>
        <v>22</v>
      </c>
      <c r="D215" s="0" t="n">
        <f aca="false">+Darron!D215</f>
        <v>20</v>
      </c>
      <c r="E215" s="2" t="n">
        <f aca="false">+Darron!E215</f>
        <v>124032.357438119</v>
      </c>
      <c r="F215" s="2" t="n">
        <f aca="false">+Darron!F215+'Darron (2)'!F215</f>
        <v>1550</v>
      </c>
      <c r="G215" s="2" t="n">
        <f aca="false">+Darron!G215+'Darron (2)'!G215</f>
        <v>310.080893595298</v>
      </c>
      <c r="H215" s="2" t="n">
        <f aca="false">+Darron!H215+'Darron (2)'!H215</f>
        <v>8270.87012915379</v>
      </c>
      <c r="I215" s="2" t="n">
        <f aca="false">+Darron!I215+'Darron (2)'!I215</f>
        <v>0</v>
      </c>
      <c r="J215" s="2" t="n">
        <f aca="false">+Darron!J215+'Darron (2)'!J215</f>
        <v>4605</v>
      </c>
      <c r="K215" s="2" t="n">
        <f aca="false">+Darron!K215+'Darron (2)'!K215</f>
        <v>236276</v>
      </c>
      <c r="L215" s="2" t="n">
        <f aca="false">+Darron!L215+'Darron (2)'!L215</f>
        <v>34256.8570778931</v>
      </c>
      <c r="M215" s="2" t="n">
        <f aca="false">+Darron!M215+'Darron (2)'!M215</f>
        <v>566685.106860235</v>
      </c>
      <c r="N215" s="2" t="n">
        <f aca="false">+Darron!N215+'Darron (2)'!N215</f>
        <v>837217.963938128</v>
      </c>
    </row>
    <row r="216" customFormat="false" ht="12.75" hidden="false" customHeight="false" outlineLevel="0" collapsed="false">
      <c r="A216" s="1" t="n">
        <f aca="false">+Darron!A216</f>
        <v>42124</v>
      </c>
      <c r="B216" s="0" t="n">
        <f aca="false">+Darron!B216</f>
        <v>48</v>
      </c>
      <c r="C216" s="0" t="n">
        <f aca="false">+Darron!C216</f>
        <v>23</v>
      </c>
      <c r="D216" s="0" t="n">
        <f aca="false">+Darron!D216</f>
        <v>20</v>
      </c>
      <c r="E216" s="2" t="n">
        <f aca="false">+Darron!E216</f>
        <v>124032.357438119</v>
      </c>
      <c r="F216" s="2" t="n">
        <f aca="false">+Darron!F216+'Darron (2)'!F216</f>
        <v>1550</v>
      </c>
      <c r="G216" s="2" t="n">
        <f aca="false">+Darron!G216+'Darron (2)'!G216</f>
        <v>310.080893595298</v>
      </c>
      <c r="H216" s="2" t="n">
        <f aca="false">+Darron!H216+'Darron (2)'!H216</f>
        <v>8372.17963938128</v>
      </c>
      <c r="I216" s="2" t="n">
        <f aca="false">+Darron!I216+'Darron (2)'!I216</f>
        <v>0</v>
      </c>
      <c r="J216" s="2" t="n">
        <f aca="false">+Darron!J216+'Darron (2)'!J216</f>
        <v>6155</v>
      </c>
      <c r="K216" s="2" t="n">
        <f aca="false">+Darron!K216+'Darron (2)'!K216</f>
        <v>237826</v>
      </c>
      <c r="L216" s="2" t="n">
        <f aca="false">+Darron!L216+'Darron (2)'!L216</f>
        <v>34566.9379714884</v>
      </c>
      <c r="M216" s="2" t="n">
        <f aca="false">+Darron!M216+'Darron (2)'!M216</f>
        <v>575057.286499617</v>
      </c>
      <c r="N216" s="2" t="n">
        <f aca="false">+Darron!N216+'Darron (2)'!N216</f>
        <v>847450.224471104</v>
      </c>
    </row>
    <row r="217" customFormat="false" ht="12.75" hidden="false" customHeight="false" outlineLevel="0" collapsed="false">
      <c r="A217" s="1" t="n">
        <f aca="false">+Darron!A217</f>
        <v>42155</v>
      </c>
      <c r="B217" s="0" t="n">
        <f aca="false">+Darron!B217</f>
        <v>48</v>
      </c>
      <c r="C217" s="0" t="n">
        <f aca="false">+Darron!C217</f>
        <v>23</v>
      </c>
      <c r="D217" s="0" t="n">
        <f aca="false">+Darron!D217</f>
        <v>20</v>
      </c>
      <c r="E217" s="2" t="n">
        <f aca="false">+Darron!E217</f>
        <v>124032.357438119</v>
      </c>
      <c r="F217" s="2" t="n">
        <f aca="false">+Darron!F217+'Darron (2)'!F217</f>
        <v>1550</v>
      </c>
      <c r="G217" s="2" t="n">
        <f aca="false">+Darron!G217+'Darron (2)'!G217</f>
        <v>310.080893595298</v>
      </c>
      <c r="H217" s="2" t="n">
        <f aca="false">+Darron!H217+'Darron (2)'!H217</f>
        <v>8474.50224471104</v>
      </c>
      <c r="I217" s="2" t="n">
        <f aca="false">+Darron!I217+'Darron (2)'!I217</f>
        <v>0</v>
      </c>
      <c r="J217" s="2" t="n">
        <f aca="false">+Darron!J217+'Darron (2)'!J217</f>
        <v>7705</v>
      </c>
      <c r="K217" s="2" t="n">
        <f aca="false">+Darron!K217+'Darron (2)'!K217</f>
        <v>239376</v>
      </c>
      <c r="L217" s="2" t="n">
        <f aca="false">+Darron!L217+'Darron (2)'!L217</f>
        <v>34877.0188650837</v>
      </c>
      <c r="M217" s="2" t="n">
        <f aca="false">+Darron!M217+'Darron (2)'!M217</f>
        <v>583531.788744328</v>
      </c>
      <c r="N217" s="2" t="n">
        <f aca="false">+Darron!N217+'Darron (2)'!N217</f>
        <v>857784.807609411</v>
      </c>
    </row>
    <row r="218" customFormat="false" ht="12.75" hidden="false" customHeight="false" outlineLevel="0" collapsed="false">
      <c r="A218" s="1" t="n">
        <f aca="false">+Darron!A218</f>
        <v>42185</v>
      </c>
      <c r="B218" s="0" t="n">
        <f aca="false">+Darron!B218</f>
        <v>48</v>
      </c>
      <c r="C218" s="0" t="n">
        <f aca="false">+Darron!C218</f>
        <v>23</v>
      </c>
      <c r="D218" s="0" t="n">
        <f aca="false">+Darron!D218</f>
        <v>20</v>
      </c>
      <c r="E218" s="2" t="n">
        <f aca="false">+Darron!E218</f>
        <v>124032.357438119</v>
      </c>
      <c r="F218" s="2" t="n">
        <f aca="false">+Darron!F218+'Darron (2)'!F218</f>
        <v>1550</v>
      </c>
      <c r="G218" s="2" t="n">
        <f aca="false">+Darron!G218+'Darron (2)'!G218</f>
        <v>310.080893595298</v>
      </c>
      <c r="H218" s="2" t="n">
        <f aca="false">+Darron!H218+'Darron (2)'!H218</f>
        <v>8577.84807609411</v>
      </c>
      <c r="I218" s="2" t="n">
        <f aca="false">+Darron!I218+'Darron (2)'!I218</f>
        <v>0</v>
      </c>
      <c r="J218" s="2" t="n">
        <f aca="false">+Darron!J218+'Darron (2)'!J218</f>
        <v>9255</v>
      </c>
      <c r="K218" s="2" t="n">
        <f aca="false">+Darron!K218+'Darron (2)'!K218</f>
        <v>240926</v>
      </c>
      <c r="L218" s="2" t="n">
        <f aca="false">+Darron!L218+'Darron (2)'!L218</f>
        <v>35187.099758679</v>
      </c>
      <c r="M218" s="2" t="n">
        <f aca="false">+Darron!M218+'Darron (2)'!M218</f>
        <v>592109.636820422</v>
      </c>
      <c r="N218" s="2" t="n">
        <f aca="false">+Darron!N218+'Darron (2)'!N218</f>
        <v>868222.7365791</v>
      </c>
    </row>
    <row r="219" customFormat="false" ht="12.75" hidden="false" customHeight="false" outlineLevel="0" collapsed="false">
      <c r="A219" s="1" t="n">
        <f aca="false">+Darron!A219</f>
        <v>42216</v>
      </c>
      <c r="B219" s="0" t="n">
        <f aca="false">+Darron!B219</f>
        <v>48</v>
      </c>
      <c r="C219" s="0" t="n">
        <f aca="false">+Darron!C219</f>
        <v>23</v>
      </c>
      <c r="D219" s="0" t="n">
        <f aca="false">+Darron!D219</f>
        <v>20</v>
      </c>
      <c r="E219" s="2" t="n">
        <f aca="false">+Darron!E219</f>
        <v>124032.357438119</v>
      </c>
      <c r="F219" s="2" t="n">
        <f aca="false">+Darron!F219+'Darron (2)'!F219</f>
        <v>1447</v>
      </c>
      <c r="G219" s="2" t="n">
        <f aca="false">+Darron!G219+'Darron (2)'!G219</f>
        <v>310.080893595298</v>
      </c>
      <c r="H219" s="2" t="n">
        <f aca="false">+Darron!H219+'Darron (2)'!H219</f>
        <v>8682.227365791</v>
      </c>
      <c r="I219" s="2" t="n">
        <f aca="false">+Darron!I219+'Darron (2)'!I219</f>
        <v>0</v>
      </c>
      <c r="J219" s="2" t="n">
        <f aca="false">+Darron!J219+'Darron (2)'!J219</f>
        <v>10702</v>
      </c>
      <c r="K219" s="2" t="n">
        <f aca="false">+Darron!K219+'Darron (2)'!K219</f>
        <v>242373</v>
      </c>
      <c r="L219" s="2" t="n">
        <f aca="false">+Darron!L219+'Darron (2)'!L219</f>
        <v>35497.1806522743</v>
      </c>
      <c r="M219" s="2" t="n">
        <f aca="false">+Darron!M219+'Darron (2)'!M219</f>
        <v>600791.864186213</v>
      </c>
      <c r="N219" s="2" t="n">
        <f aca="false">+Darron!N219+'Darron (2)'!N219</f>
        <v>878662.044838487</v>
      </c>
    </row>
    <row r="220" customFormat="false" ht="12.75" hidden="false" customHeight="false" outlineLevel="0" collapsed="false">
      <c r="A220" s="1" t="n">
        <f aca="false">+Darron!A220</f>
        <v>42247</v>
      </c>
      <c r="B220" s="0" t="n">
        <f aca="false">+Darron!B220</f>
        <v>48</v>
      </c>
      <c r="C220" s="0" t="n">
        <f aca="false">+Darron!C220</f>
        <v>23</v>
      </c>
      <c r="D220" s="0" t="n">
        <f aca="false">+Darron!D220</f>
        <v>20</v>
      </c>
      <c r="E220" s="2" t="n">
        <f aca="false">+Darron!E220</f>
        <v>124032.357438119</v>
      </c>
      <c r="F220" s="2" t="n">
        <f aca="false">+Darron!F220+'Darron (2)'!F220</f>
        <v>1447</v>
      </c>
      <c r="G220" s="2" t="n">
        <f aca="false">+Darron!G220+'Darron (2)'!G220</f>
        <v>0</v>
      </c>
      <c r="H220" s="2" t="n">
        <f aca="false">+Darron!H220+'Darron (2)'!H220</f>
        <v>8786.62044838487</v>
      </c>
      <c r="I220" s="2" t="n">
        <f aca="false">+Darron!I220+'Darron (2)'!I220</f>
        <v>0</v>
      </c>
      <c r="J220" s="2" t="n">
        <f aca="false">+Darron!J220+'Darron (2)'!J220</f>
        <v>12149</v>
      </c>
      <c r="K220" s="2" t="n">
        <f aca="false">+Darron!K220+'Darron (2)'!K220</f>
        <v>243820</v>
      </c>
      <c r="L220" s="2" t="n">
        <f aca="false">+Darron!L220+'Darron (2)'!L220</f>
        <v>35497.1806522743</v>
      </c>
      <c r="M220" s="2" t="n">
        <f aca="false">+Darron!M220+'Darron (2)'!M220</f>
        <v>609578.484634598</v>
      </c>
      <c r="N220" s="2" t="n">
        <f aca="false">+Darron!N220+'Darron (2)'!N220</f>
        <v>888895.665286872</v>
      </c>
    </row>
    <row r="221" customFormat="false" ht="12.75" hidden="false" customHeight="false" outlineLevel="0" collapsed="false">
      <c r="A221" s="1" t="n">
        <f aca="false">+Darron!A221</f>
        <v>42277</v>
      </c>
      <c r="B221" s="0" t="n">
        <f aca="false">+Darron!B221</f>
        <v>48</v>
      </c>
      <c r="C221" s="0" t="n">
        <f aca="false">+Darron!C221</f>
        <v>23</v>
      </c>
      <c r="D221" s="0" t="n">
        <f aca="false">+Darron!D221</f>
        <v>20</v>
      </c>
      <c r="E221" s="2" t="n">
        <f aca="false">+Darron!E221</f>
        <v>124032.357438119</v>
      </c>
      <c r="F221" s="2" t="n">
        <f aca="false">+Darron!F221+'Darron (2)'!F221</f>
        <v>1447</v>
      </c>
      <c r="G221" s="2" t="n">
        <f aca="false">+Darron!G221+'Darron (2)'!G221</f>
        <v>0</v>
      </c>
      <c r="H221" s="2" t="n">
        <f aca="false">+Darron!H221+'Darron (2)'!H221</f>
        <v>8888.95665286872</v>
      </c>
      <c r="I221" s="2" t="n">
        <f aca="false">+Darron!I221+'Darron (2)'!I221</f>
        <v>0</v>
      </c>
      <c r="J221" s="2" t="n">
        <f aca="false">+Darron!J221+'Darron (2)'!J221</f>
        <v>13596</v>
      </c>
      <c r="K221" s="2" t="n">
        <f aca="false">+Darron!K221+'Darron (2)'!K221</f>
        <v>245267</v>
      </c>
      <c r="L221" s="2" t="n">
        <f aca="false">+Darron!L221+'Darron (2)'!L221</f>
        <v>35497.1806522743</v>
      </c>
      <c r="M221" s="2" t="n">
        <f aca="false">+Darron!M221+'Darron (2)'!M221</f>
        <v>618467.441287466</v>
      </c>
      <c r="N221" s="2" t="n">
        <f aca="false">+Darron!N221+'Darron (2)'!N221</f>
        <v>899231.62193974</v>
      </c>
    </row>
    <row r="222" customFormat="false" ht="12.75" hidden="false" customHeight="false" outlineLevel="0" collapsed="false">
      <c r="A222" s="1" t="n">
        <f aca="false">+Darron!A222</f>
        <v>42308</v>
      </c>
      <c r="B222" s="0" t="n">
        <f aca="false">+Darron!B222</f>
        <v>48</v>
      </c>
      <c r="C222" s="0" t="n">
        <f aca="false">+Darron!C222</f>
        <v>23</v>
      </c>
      <c r="D222" s="0" t="n">
        <f aca="false">+Darron!D222</f>
        <v>20</v>
      </c>
      <c r="E222" s="2" t="n">
        <f aca="false">+Darron!E222</f>
        <v>124032.357438119</v>
      </c>
      <c r="F222" s="2" t="n">
        <f aca="false">+Darron!F222+'Darron (2)'!F222</f>
        <v>1447</v>
      </c>
      <c r="G222" s="2" t="n">
        <f aca="false">+Darron!G222+'Darron (2)'!G222</f>
        <v>0</v>
      </c>
      <c r="H222" s="2" t="n">
        <f aca="false">+Darron!H222+'Darron (2)'!H222</f>
        <v>8992.3162193974</v>
      </c>
      <c r="I222" s="2" t="n">
        <f aca="false">+Darron!I222+'Darron (2)'!I222</f>
        <v>0</v>
      </c>
      <c r="J222" s="2" t="n">
        <f aca="false">+Darron!J222+'Darron (2)'!J222</f>
        <v>15043</v>
      </c>
      <c r="K222" s="2" t="n">
        <f aca="false">+Darron!K222+'Darron (2)'!K222</f>
        <v>246714</v>
      </c>
      <c r="L222" s="2" t="n">
        <f aca="false">+Darron!L222+'Darron (2)'!L222</f>
        <v>35497.1806522743</v>
      </c>
      <c r="M222" s="2" t="n">
        <f aca="false">+Darron!M222+'Darron (2)'!M222</f>
        <v>627459.757506864</v>
      </c>
      <c r="N222" s="2" t="n">
        <f aca="false">+Darron!N222+'Darron (2)'!N222</f>
        <v>909670.938159138</v>
      </c>
    </row>
    <row r="223" customFormat="false" ht="12.75" hidden="false" customHeight="false" outlineLevel="0" collapsed="false">
      <c r="A223" s="1" t="n">
        <f aca="false">+Darron!A223</f>
        <v>42338</v>
      </c>
      <c r="B223" s="0" t="n">
        <f aca="false">+Darron!B223</f>
        <v>48</v>
      </c>
      <c r="C223" s="0" t="n">
        <f aca="false">+Darron!C223</f>
        <v>23</v>
      </c>
      <c r="D223" s="0" t="n">
        <f aca="false">+Darron!D223</f>
        <v>20</v>
      </c>
      <c r="E223" s="2" t="n">
        <f aca="false">+Darron!E223</f>
        <v>124032.357438119</v>
      </c>
      <c r="F223" s="2" t="n">
        <f aca="false">+Darron!F223+'Darron (2)'!F223</f>
        <v>1447</v>
      </c>
      <c r="G223" s="2" t="n">
        <f aca="false">+Darron!G223+'Darron (2)'!G223</f>
        <v>0</v>
      </c>
      <c r="H223" s="2" t="n">
        <f aca="false">+Darron!H223+'Darron (2)'!H223</f>
        <v>9096.70938159138</v>
      </c>
      <c r="I223" s="2" t="n">
        <f aca="false">+Darron!I223+'Darron (2)'!I223</f>
        <v>0</v>
      </c>
      <c r="J223" s="2" t="n">
        <f aca="false">+Darron!J223+'Darron (2)'!J223</f>
        <v>16490</v>
      </c>
      <c r="K223" s="2" t="n">
        <f aca="false">+Darron!K223+'Darron (2)'!K223</f>
        <v>248161</v>
      </c>
      <c r="L223" s="2" t="n">
        <f aca="false">+Darron!L223+'Darron (2)'!L223</f>
        <v>35497.1806522743</v>
      </c>
      <c r="M223" s="2" t="n">
        <f aca="false">+Darron!M223+'Darron (2)'!M223</f>
        <v>636556.466888455</v>
      </c>
      <c r="N223" s="2" t="n">
        <f aca="false">+Darron!N223+'Darron (2)'!N223</f>
        <v>920214.647540729</v>
      </c>
    </row>
    <row r="224" customFormat="false" ht="12.75" hidden="false" customHeight="false" outlineLevel="0" collapsed="false">
      <c r="A224" s="1" t="n">
        <f aca="false">+Darron!A224</f>
        <v>42369</v>
      </c>
      <c r="B224" s="0" t="n">
        <f aca="false">+Darron!B224</f>
        <v>48</v>
      </c>
      <c r="C224" s="0" t="n">
        <f aca="false">+Darron!C224</f>
        <v>23</v>
      </c>
      <c r="D224" s="0" t="n">
        <f aca="false">+Darron!D224</f>
        <v>20</v>
      </c>
      <c r="E224" s="2" t="n">
        <f aca="false">+Darron!E224</f>
        <v>124032.357438119</v>
      </c>
      <c r="F224" s="2" t="n">
        <f aca="false">+Darron!F224+'Darron (2)'!F224</f>
        <v>1447</v>
      </c>
      <c r="G224" s="2" t="n">
        <f aca="false">+Darron!G224+'Darron (2)'!G224</f>
        <v>0</v>
      </c>
      <c r="H224" s="2" t="n">
        <f aca="false">+Darron!H224+'Darron (2)'!H224</f>
        <v>9202.14647540729</v>
      </c>
      <c r="I224" s="2" t="n">
        <f aca="false">+Darron!I224+'Darron (2)'!I224</f>
        <v>0</v>
      </c>
      <c r="J224" s="2" t="n">
        <f aca="false">+Darron!J224+'Darron (2)'!J224</f>
        <v>17937</v>
      </c>
      <c r="K224" s="2" t="n">
        <f aca="false">+Darron!K224+'Darron (2)'!K224</f>
        <v>249608</v>
      </c>
      <c r="L224" s="2" t="n">
        <f aca="false">+Darron!L224+'Darron (2)'!L224</f>
        <v>35497.1806522743</v>
      </c>
      <c r="M224" s="2" t="n">
        <f aca="false">+Darron!M224+'Darron (2)'!M224</f>
        <v>645758.613363863</v>
      </c>
      <c r="N224" s="2" t="n">
        <f aca="false">+Darron!N224+'Darron (2)'!N224</f>
        <v>930863.794016136</v>
      </c>
    </row>
    <row r="225" customFormat="false" ht="12.75" hidden="false" customHeight="false" outlineLevel="0" collapsed="false">
      <c r="A225" s="1" t="n">
        <f aca="false">+Darron!A225</f>
        <v>42400</v>
      </c>
      <c r="B225" s="0" t="n">
        <f aca="false">+Darron!B225</f>
        <v>48</v>
      </c>
      <c r="C225" s="0" t="n">
        <f aca="false">+Darron!C225</f>
        <v>23</v>
      </c>
      <c r="D225" s="0" t="n">
        <f aca="false">+Darron!D225</f>
        <v>20</v>
      </c>
      <c r="E225" s="2" t="n">
        <f aca="false">+Darron!E225</f>
        <v>124032.357438119</v>
      </c>
      <c r="F225" s="2" t="n">
        <f aca="false">+Darron!F225+'Darron (2)'!F225</f>
        <v>1550</v>
      </c>
      <c r="G225" s="2" t="n">
        <f aca="false">+Darron!G225+'Darron (2)'!G225</f>
        <v>310.080893595298</v>
      </c>
      <c r="H225" s="2" t="n">
        <f aca="false">+Darron!H225+'Darron (2)'!H225</f>
        <v>9308.63794016136</v>
      </c>
      <c r="I225" s="2" t="n">
        <f aca="false">+Darron!I225+'Darron (2)'!I225</f>
        <v>0</v>
      </c>
      <c r="J225" s="2" t="n">
        <f aca="false">+Darron!J225+'Darron (2)'!J225</f>
        <v>1550</v>
      </c>
      <c r="K225" s="2" t="n">
        <f aca="false">+Darron!K225+'Darron (2)'!K225</f>
        <v>251158</v>
      </c>
      <c r="L225" s="2" t="n">
        <f aca="false">+Darron!L225+'Darron (2)'!L225</f>
        <v>35807.2615458696</v>
      </c>
      <c r="M225" s="2" t="n">
        <f aca="false">+Darron!M225+'Darron (2)'!M225</f>
        <v>655067.251304024</v>
      </c>
      <c r="N225" s="2" t="n">
        <f aca="false">+Darron!N225+'Darron (2)'!N225</f>
        <v>942032.512849893</v>
      </c>
    </row>
    <row r="226" customFormat="false" ht="12.75" hidden="false" customHeight="false" outlineLevel="0" collapsed="false">
      <c r="A226" s="1" t="n">
        <f aca="false">+Darron!A226</f>
        <v>42429</v>
      </c>
      <c r="B226" s="0" t="n">
        <f aca="false">+Darron!B226</f>
        <v>48</v>
      </c>
      <c r="C226" s="0" t="n">
        <f aca="false">+Darron!C226</f>
        <v>23</v>
      </c>
      <c r="D226" s="0" t="n">
        <f aca="false">+Darron!D226</f>
        <v>21</v>
      </c>
      <c r="E226" s="2" t="n">
        <f aca="false">+Darron!E226</f>
        <v>127753.328161263</v>
      </c>
      <c r="F226" s="2" t="n">
        <f aca="false">+Darron!F226+'Darron (2)'!F226</f>
        <v>1597</v>
      </c>
      <c r="G226" s="2" t="n">
        <f aca="false">+Darron!G226+'Darron (2)'!G226</f>
        <v>319.383320403157</v>
      </c>
      <c r="H226" s="2" t="n">
        <f aca="false">+Darron!H226+'Darron (2)'!H226</f>
        <v>9420.32512849893</v>
      </c>
      <c r="I226" s="2" t="n">
        <f aca="false">+Darron!I226+'Darron (2)'!I226</f>
        <v>0</v>
      </c>
      <c r="J226" s="2" t="n">
        <f aca="false">+Darron!J226+'Darron (2)'!J226</f>
        <v>3147</v>
      </c>
      <c r="K226" s="2" t="n">
        <f aca="false">+Darron!K226+'Darron (2)'!K226</f>
        <v>252755</v>
      </c>
      <c r="L226" s="2" t="n">
        <f aca="false">+Darron!L226+'Darron (2)'!L226</f>
        <v>36126.6448662727</v>
      </c>
      <c r="M226" s="2" t="n">
        <f aca="false">+Darron!M226+'Darron (2)'!M226</f>
        <v>664487.576432523</v>
      </c>
      <c r="N226" s="2" t="n">
        <f aca="false">+Darron!N226+'Darron (2)'!N226</f>
        <v>953369.221298795</v>
      </c>
    </row>
    <row r="227" customFormat="false" ht="12.75" hidden="false" customHeight="false" outlineLevel="0" collapsed="false">
      <c r="A227" s="1" t="n">
        <f aca="false">+Darron!A227</f>
        <v>42460</v>
      </c>
      <c r="B227" s="0" t="n">
        <f aca="false">+Darron!B227</f>
        <v>48</v>
      </c>
      <c r="C227" s="0" t="n">
        <f aca="false">+Darron!C227</f>
        <v>23</v>
      </c>
      <c r="D227" s="0" t="n">
        <f aca="false">+Darron!D227</f>
        <v>21</v>
      </c>
      <c r="E227" s="2" t="n">
        <f aca="false">+Darron!E227</f>
        <v>127753.328161263</v>
      </c>
      <c r="F227" s="2" t="n">
        <f aca="false">+Darron!F227+'Darron (2)'!F227</f>
        <v>1597</v>
      </c>
      <c r="G227" s="2" t="n">
        <f aca="false">+Darron!G227+'Darron (2)'!G227</f>
        <v>319.383320403157</v>
      </c>
      <c r="H227" s="2" t="n">
        <f aca="false">+Darron!H227+'Darron (2)'!H227</f>
        <v>9533.69221298795</v>
      </c>
      <c r="I227" s="2" t="n">
        <f aca="false">+Darron!I227+'Darron (2)'!I227</f>
        <v>0</v>
      </c>
      <c r="J227" s="2" t="n">
        <f aca="false">+Darron!J227+'Darron (2)'!J227</f>
        <v>4744</v>
      </c>
      <c r="K227" s="2" t="n">
        <f aca="false">+Darron!K227+'Darron (2)'!K227</f>
        <v>254352</v>
      </c>
      <c r="L227" s="2" t="n">
        <f aca="false">+Darron!L227+'Darron (2)'!L227</f>
        <v>36446.0281866759</v>
      </c>
      <c r="M227" s="2" t="n">
        <f aca="false">+Darron!M227+'Darron (2)'!M227</f>
        <v>674021.268645511</v>
      </c>
      <c r="N227" s="2" t="n">
        <f aca="false">+Darron!N227+'Darron (2)'!N227</f>
        <v>964819.296832186</v>
      </c>
    </row>
    <row r="228" customFormat="false" ht="12.75" hidden="false" customHeight="false" outlineLevel="0" collapsed="false">
      <c r="A228" s="1" t="n">
        <f aca="false">+Darron!A228</f>
        <v>42490</v>
      </c>
      <c r="B228" s="0" t="n">
        <f aca="false">+Darron!B228</f>
        <v>49</v>
      </c>
      <c r="C228" s="0" t="n">
        <f aca="false">+Darron!C228</f>
        <v>24</v>
      </c>
      <c r="D228" s="0" t="n">
        <f aca="false">+Darron!D228</f>
        <v>21</v>
      </c>
      <c r="E228" s="2" t="n">
        <f aca="false">+Darron!E228</f>
        <v>127753.328161263</v>
      </c>
      <c r="F228" s="2" t="n">
        <f aca="false">+Darron!F228+'Darron (2)'!F228</f>
        <v>1597</v>
      </c>
      <c r="G228" s="2" t="n">
        <f aca="false">+Darron!G228+'Darron (2)'!G228</f>
        <v>319.383320403157</v>
      </c>
      <c r="H228" s="2" t="n">
        <f aca="false">+Darron!H228+'Darron (2)'!H228</f>
        <v>9648.19296832186</v>
      </c>
      <c r="I228" s="2" t="n">
        <f aca="false">+Darron!I228+'Darron (2)'!I228</f>
        <v>0</v>
      </c>
      <c r="J228" s="2" t="n">
        <f aca="false">+Darron!J228+'Darron (2)'!J228</f>
        <v>6341</v>
      </c>
      <c r="K228" s="2" t="n">
        <f aca="false">+Darron!K228+'Darron (2)'!K228</f>
        <v>255949</v>
      </c>
      <c r="L228" s="2" t="n">
        <f aca="false">+Darron!L228+'Darron (2)'!L228</f>
        <v>36765.411507079</v>
      </c>
      <c r="M228" s="2" t="n">
        <f aca="false">+Darron!M228+'Darron (2)'!M228</f>
        <v>683669.461613833</v>
      </c>
      <c r="N228" s="2" t="n">
        <f aca="false">+Darron!N228+'Darron (2)'!N228</f>
        <v>976383.873120911</v>
      </c>
    </row>
    <row r="229" customFormat="false" ht="12.75" hidden="false" customHeight="false" outlineLevel="0" collapsed="false">
      <c r="A229" s="1" t="n">
        <f aca="false">+Darron!A229</f>
        <v>42521</v>
      </c>
      <c r="B229" s="0" t="n">
        <f aca="false">+Darron!B229</f>
        <v>49</v>
      </c>
      <c r="C229" s="0" t="n">
        <f aca="false">+Darron!C229</f>
        <v>24</v>
      </c>
      <c r="D229" s="0" t="n">
        <f aca="false">+Darron!D229</f>
        <v>21</v>
      </c>
      <c r="E229" s="2" t="n">
        <f aca="false">+Darron!E229</f>
        <v>127753.328161263</v>
      </c>
      <c r="F229" s="2" t="n">
        <f aca="false">+Darron!F229+'Darron (2)'!F229</f>
        <v>1597</v>
      </c>
      <c r="G229" s="2" t="n">
        <f aca="false">+Darron!G229+'Darron (2)'!G229</f>
        <v>319.383320403157</v>
      </c>
      <c r="H229" s="2" t="n">
        <f aca="false">+Darron!H229+'Darron (2)'!H229</f>
        <v>9763.83873120911</v>
      </c>
      <c r="I229" s="2" t="n">
        <f aca="false">+Darron!I229+'Darron (2)'!I229</f>
        <v>0</v>
      </c>
      <c r="J229" s="2" t="n">
        <f aca="false">+Darron!J229+'Darron (2)'!J229</f>
        <v>7938</v>
      </c>
      <c r="K229" s="2" t="n">
        <f aca="false">+Darron!K229+'Darron (2)'!K229</f>
        <v>257546</v>
      </c>
      <c r="L229" s="2" t="n">
        <f aca="false">+Darron!L229+'Darron (2)'!L229</f>
        <v>37084.7948274822</v>
      </c>
      <c r="M229" s="2" t="n">
        <f aca="false">+Darron!M229+'Darron (2)'!M229</f>
        <v>693433.300345042</v>
      </c>
      <c r="N229" s="2" t="n">
        <f aca="false">+Darron!N229+'Darron (2)'!N229</f>
        <v>988064.095172524</v>
      </c>
    </row>
    <row r="230" customFormat="false" ht="12.75" hidden="false" customHeight="false" outlineLevel="0" collapsed="false">
      <c r="A230" s="1" t="n">
        <f aca="false">+Darron!A230</f>
        <v>42551</v>
      </c>
      <c r="B230" s="0" t="n">
        <f aca="false">+Darron!B230</f>
        <v>49</v>
      </c>
      <c r="C230" s="0" t="n">
        <f aca="false">+Darron!C230</f>
        <v>24</v>
      </c>
      <c r="D230" s="0" t="n">
        <f aca="false">+Darron!D230</f>
        <v>21</v>
      </c>
      <c r="E230" s="2" t="n">
        <f aca="false">+Darron!E230</f>
        <v>127753.328161263</v>
      </c>
      <c r="F230" s="2" t="n">
        <f aca="false">+Darron!F230+'Darron (2)'!F230</f>
        <v>1597</v>
      </c>
      <c r="G230" s="2" t="n">
        <f aca="false">+Darron!G230+'Darron (2)'!G230</f>
        <v>319.383320403157</v>
      </c>
      <c r="H230" s="2" t="n">
        <f aca="false">+Darron!H230+'Darron (2)'!H230</f>
        <v>9880.64095172524</v>
      </c>
      <c r="I230" s="2" t="n">
        <f aca="false">+Darron!I230+'Darron (2)'!I230</f>
        <v>0</v>
      </c>
      <c r="J230" s="2" t="n">
        <f aca="false">+Darron!J230+'Darron (2)'!J230</f>
        <v>9535</v>
      </c>
      <c r="K230" s="2" t="n">
        <f aca="false">+Darron!K230+'Darron (2)'!K230</f>
        <v>259143</v>
      </c>
      <c r="L230" s="2" t="n">
        <f aca="false">+Darron!L230+'Darron (2)'!L230</f>
        <v>37404.1781478853</v>
      </c>
      <c r="M230" s="2" t="n">
        <f aca="false">+Darron!M230+'Darron (2)'!M230</f>
        <v>703313.941296767</v>
      </c>
      <c r="N230" s="2" t="n">
        <f aca="false">+Darron!N230+'Darron (2)'!N230</f>
        <v>999861.119444652</v>
      </c>
    </row>
    <row r="231" customFormat="false" ht="12.75" hidden="false" customHeight="false" outlineLevel="0" collapsed="false">
      <c r="A231" s="1" t="n">
        <f aca="false">+Darron!A231</f>
        <v>42582</v>
      </c>
      <c r="B231" s="0" t="n">
        <f aca="false">+Darron!B231</f>
        <v>49</v>
      </c>
      <c r="C231" s="0" t="n">
        <f aca="false">+Darron!C231</f>
        <v>24</v>
      </c>
      <c r="D231" s="0" t="n">
        <f aca="false">+Darron!D231</f>
        <v>21</v>
      </c>
      <c r="E231" s="2" t="n">
        <f aca="false">+Darron!E231</f>
        <v>127753.328161263</v>
      </c>
      <c r="F231" s="2" t="n">
        <f aca="false">+Darron!F231+'Darron (2)'!F231</f>
        <v>1490</v>
      </c>
      <c r="G231" s="2" t="n">
        <f aca="false">+Darron!G231+'Darron (2)'!G231</f>
        <v>241.25</v>
      </c>
      <c r="H231" s="2" t="n">
        <f aca="false">+Darron!H231+'Darron (2)'!H231</f>
        <v>9998.61119444652</v>
      </c>
      <c r="I231" s="2" t="n">
        <f aca="false">+Darron!I231+'Darron (2)'!I231</f>
        <v>0</v>
      </c>
      <c r="J231" s="2" t="n">
        <f aca="false">+Darron!J231+'Darron (2)'!J231</f>
        <v>11025</v>
      </c>
      <c r="K231" s="2" t="n">
        <f aca="false">+Darron!K231+'Darron (2)'!K231</f>
        <v>260633</v>
      </c>
      <c r="L231" s="2" t="n">
        <f aca="false">+Darron!L231+'Darron (2)'!L231</f>
        <v>37645.4281478853</v>
      </c>
      <c r="M231" s="2" t="n">
        <f aca="false">+Darron!M231+'Darron (2)'!M231</f>
        <v>713312.552491214</v>
      </c>
      <c r="N231" s="2" t="n">
        <f aca="false">+Darron!N231+'Darron (2)'!N231</f>
        <v>1011590.9806391</v>
      </c>
    </row>
    <row r="232" customFormat="false" ht="12.75" hidden="false" customHeight="false" outlineLevel="0" collapsed="false">
      <c r="A232" s="1" t="n">
        <f aca="false">+Darron!A232</f>
        <v>42613</v>
      </c>
      <c r="B232" s="0" t="n">
        <f aca="false">+Darron!B232</f>
        <v>49</v>
      </c>
      <c r="C232" s="0" t="n">
        <f aca="false">+Darron!C232</f>
        <v>24</v>
      </c>
      <c r="D232" s="0" t="n">
        <f aca="false">+Darron!D232</f>
        <v>21</v>
      </c>
      <c r="E232" s="2" t="n">
        <f aca="false">+Darron!E232</f>
        <v>127753.328161263</v>
      </c>
      <c r="F232" s="2" t="n">
        <f aca="false">+Darron!F232+'Darron (2)'!F232</f>
        <v>1490</v>
      </c>
      <c r="G232" s="2" t="n">
        <f aca="false">+Darron!G232+'Darron (2)'!G232</f>
        <v>0</v>
      </c>
      <c r="H232" s="2" t="n">
        <f aca="false">+Darron!H232+'Darron (2)'!H232</f>
        <v>10115.909806391</v>
      </c>
      <c r="I232" s="2" t="n">
        <f aca="false">+Darron!I232+'Darron (2)'!I232</f>
        <v>0</v>
      </c>
      <c r="J232" s="2" t="n">
        <f aca="false">+Darron!J232+'Darron (2)'!J232</f>
        <v>12515</v>
      </c>
      <c r="K232" s="2" t="n">
        <f aca="false">+Darron!K232+'Darron (2)'!K232</f>
        <v>262123</v>
      </c>
      <c r="L232" s="2" t="n">
        <f aca="false">+Darron!L232+'Darron (2)'!L232</f>
        <v>37645.4281478853</v>
      </c>
      <c r="M232" s="2" t="n">
        <f aca="false">+Darron!M232+'Darron (2)'!M232</f>
        <v>723428.462297605</v>
      </c>
      <c r="N232" s="2" t="n">
        <f aca="false">+Darron!N232+'Darron (2)'!N232</f>
        <v>1023196.89044549</v>
      </c>
    </row>
    <row r="233" customFormat="false" ht="12.75" hidden="false" customHeight="false" outlineLevel="0" collapsed="false">
      <c r="A233" s="1" t="n">
        <f aca="false">+Darron!A233</f>
        <v>42643</v>
      </c>
      <c r="B233" s="0" t="n">
        <f aca="false">+Darron!B233</f>
        <v>49</v>
      </c>
      <c r="C233" s="0" t="n">
        <f aca="false">+Darron!C233</f>
        <v>24</v>
      </c>
      <c r="D233" s="0" t="n">
        <f aca="false">+Darron!D233</f>
        <v>21</v>
      </c>
      <c r="E233" s="2" t="n">
        <f aca="false">+Darron!E233</f>
        <v>127753.328161263</v>
      </c>
      <c r="F233" s="2" t="n">
        <f aca="false">+Darron!F233+'Darron (2)'!F233</f>
        <v>1490</v>
      </c>
      <c r="G233" s="2" t="n">
        <f aca="false">+Darron!G233+'Darron (2)'!G233</f>
        <v>0</v>
      </c>
      <c r="H233" s="2" t="n">
        <f aca="false">+Darron!H233+'Darron (2)'!H233</f>
        <v>10231.9689044549</v>
      </c>
      <c r="I233" s="2" t="n">
        <f aca="false">+Darron!I233+'Darron (2)'!I233</f>
        <v>0</v>
      </c>
      <c r="J233" s="2" t="n">
        <f aca="false">+Darron!J233+'Darron (2)'!J233</f>
        <v>14005</v>
      </c>
      <c r="K233" s="2" t="n">
        <f aca="false">+Darron!K233+'Darron (2)'!K233</f>
        <v>263613</v>
      </c>
      <c r="L233" s="2" t="n">
        <f aca="false">+Darron!L233+'Darron (2)'!L233</f>
        <v>37645.4281478853</v>
      </c>
      <c r="M233" s="2" t="n">
        <f aca="false">+Darron!M233+'Darron (2)'!M233</f>
        <v>733660.43120206</v>
      </c>
      <c r="N233" s="2" t="n">
        <f aca="false">+Darron!N233+'Darron (2)'!N233</f>
        <v>1034918.85934994</v>
      </c>
    </row>
    <row r="234" customFormat="false" ht="12.75" hidden="false" customHeight="false" outlineLevel="0" collapsed="false">
      <c r="A234" s="1" t="n">
        <f aca="false">+Darron!A234</f>
        <v>42674</v>
      </c>
      <c r="B234" s="0" t="n">
        <f aca="false">+Darron!B234</f>
        <v>49</v>
      </c>
      <c r="C234" s="0" t="n">
        <f aca="false">+Darron!C234</f>
        <v>24</v>
      </c>
      <c r="D234" s="0" t="n">
        <f aca="false">+Darron!D234</f>
        <v>21</v>
      </c>
      <c r="E234" s="2" t="n">
        <f aca="false">+Darron!E234</f>
        <v>127753.328161263</v>
      </c>
      <c r="F234" s="2" t="n">
        <f aca="false">+Darron!F234+'Darron (2)'!F234</f>
        <v>1490</v>
      </c>
      <c r="G234" s="2" t="n">
        <f aca="false">+Darron!G234+'Darron (2)'!G234</f>
        <v>0</v>
      </c>
      <c r="H234" s="2" t="n">
        <f aca="false">+Darron!H234+'Darron (2)'!H234</f>
        <v>10349.1885934994</v>
      </c>
      <c r="I234" s="2" t="n">
        <f aca="false">+Darron!I234+'Darron (2)'!I234</f>
        <v>0</v>
      </c>
      <c r="J234" s="2" t="n">
        <f aca="false">+Darron!J234+'Darron (2)'!J234</f>
        <v>15495</v>
      </c>
      <c r="K234" s="2" t="n">
        <f aca="false">+Darron!K234+'Darron (2)'!K234</f>
        <v>265103</v>
      </c>
      <c r="L234" s="2" t="n">
        <f aca="false">+Darron!L234+'Darron (2)'!L234</f>
        <v>37645.4281478853</v>
      </c>
      <c r="M234" s="2" t="n">
        <f aca="false">+Darron!M234+'Darron (2)'!M234</f>
        <v>744009.619795559</v>
      </c>
      <c r="N234" s="2" t="n">
        <f aca="false">+Darron!N234+'Darron (2)'!N234</f>
        <v>1046758.04794344</v>
      </c>
    </row>
    <row r="235" customFormat="false" ht="12.75" hidden="false" customHeight="false" outlineLevel="0" collapsed="false">
      <c r="A235" s="1" t="n">
        <f aca="false">+Darron!A235</f>
        <v>42704</v>
      </c>
      <c r="B235" s="0" t="n">
        <f aca="false">+Darron!B235</f>
        <v>49</v>
      </c>
      <c r="C235" s="0" t="n">
        <f aca="false">+Darron!C235</f>
        <v>24</v>
      </c>
      <c r="D235" s="0" t="n">
        <f aca="false">+Darron!D235</f>
        <v>21</v>
      </c>
      <c r="E235" s="2" t="n">
        <f aca="false">+Darron!E235</f>
        <v>127753.328161263</v>
      </c>
      <c r="F235" s="2" t="n">
        <f aca="false">+Darron!F235+'Darron (2)'!F235</f>
        <v>1490</v>
      </c>
      <c r="G235" s="2" t="n">
        <f aca="false">+Darron!G235+'Darron (2)'!G235</f>
        <v>0</v>
      </c>
      <c r="H235" s="2" t="n">
        <f aca="false">+Darron!H235+'Darron (2)'!H235</f>
        <v>10467.5804794344</v>
      </c>
      <c r="I235" s="2" t="n">
        <f aca="false">+Darron!I235+'Darron (2)'!I235</f>
        <v>0</v>
      </c>
      <c r="J235" s="2" t="n">
        <f aca="false">+Darron!J235+'Darron (2)'!J235</f>
        <v>16985</v>
      </c>
      <c r="K235" s="2" t="n">
        <f aca="false">+Darron!K235+'Darron (2)'!K235</f>
        <v>266593</v>
      </c>
      <c r="L235" s="2" t="n">
        <f aca="false">+Darron!L235+'Darron (2)'!L235</f>
        <v>37645.4281478853</v>
      </c>
      <c r="M235" s="2" t="n">
        <f aca="false">+Darron!M235+'Darron (2)'!M235</f>
        <v>754477.200274993</v>
      </c>
      <c r="N235" s="2" t="n">
        <f aca="false">+Darron!N235+'Darron (2)'!N235</f>
        <v>1058715.62842288</v>
      </c>
    </row>
    <row r="236" customFormat="false" ht="12.75" hidden="false" customHeight="false" outlineLevel="0" collapsed="false">
      <c r="A236" s="1" t="n">
        <f aca="false">+Darron!A236</f>
        <v>42735</v>
      </c>
      <c r="B236" s="0" t="n">
        <f aca="false">+Darron!B236</f>
        <v>49</v>
      </c>
      <c r="C236" s="0" t="n">
        <f aca="false">+Darron!C236</f>
        <v>24</v>
      </c>
      <c r="D236" s="0" t="n">
        <f aca="false">+Darron!D236</f>
        <v>21</v>
      </c>
      <c r="E236" s="2" t="n">
        <f aca="false">+Darron!E236</f>
        <v>127753.328161263</v>
      </c>
      <c r="F236" s="2" t="n">
        <f aca="false">+Darron!F236+'Darron (2)'!F236</f>
        <v>1490</v>
      </c>
      <c r="G236" s="2" t="n">
        <f aca="false">+Darron!G236+'Darron (2)'!G236</f>
        <v>0</v>
      </c>
      <c r="H236" s="2" t="n">
        <f aca="false">+Darron!H236+'Darron (2)'!H236</f>
        <v>10587.1562842288</v>
      </c>
      <c r="I236" s="2" t="n">
        <f aca="false">+Darron!I236+'Darron (2)'!I236</f>
        <v>0</v>
      </c>
      <c r="J236" s="2" t="n">
        <f aca="false">+Darron!J236+'Darron (2)'!J236</f>
        <v>18475</v>
      </c>
      <c r="K236" s="2" t="n">
        <f aca="false">+Darron!K236+'Darron (2)'!K236</f>
        <v>268083</v>
      </c>
      <c r="L236" s="2" t="n">
        <f aca="false">+Darron!L236+'Darron (2)'!L236</f>
        <v>37645.4281478853</v>
      </c>
      <c r="M236" s="2" t="n">
        <f aca="false">+Darron!M236+'Darron (2)'!M236</f>
        <v>765064.356559222</v>
      </c>
      <c r="N236" s="2" t="n">
        <f aca="false">+Darron!N236+'Darron (2)'!N236</f>
        <v>1070792.78470711</v>
      </c>
    </row>
    <row r="237" customFormat="false" ht="12.75" hidden="false" customHeight="false" outlineLevel="0" collapsed="false">
      <c r="A237" s="1" t="n">
        <f aca="false">+Darron!A237</f>
        <v>42766</v>
      </c>
      <c r="B237" s="0" t="n">
        <f aca="false">+Darron!B237</f>
        <v>49</v>
      </c>
      <c r="C237" s="0" t="n">
        <f aca="false">+Darron!C237</f>
        <v>24</v>
      </c>
      <c r="D237" s="0" t="n">
        <f aca="false">+Darron!D237</f>
        <v>21</v>
      </c>
      <c r="E237" s="2" t="n">
        <f aca="false">+Darron!E237</f>
        <v>127753.328161263</v>
      </c>
      <c r="F237" s="2" t="n">
        <f aca="false">+Darron!F237+'Darron (2)'!F237</f>
        <v>1597</v>
      </c>
      <c r="G237" s="2" t="n">
        <f aca="false">+Darron!G237+'Darron (2)'!G237</f>
        <v>319.383320403157</v>
      </c>
      <c r="H237" s="2" t="n">
        <f aca="false">+Darron!H237+'Darron (2)'!H237</f>
        <v>10707.9278470711</v>
      </c>
      <c r="I237" s="2" t="n">
        <f aca="false">+Darron!I237+'Darron (2)'!I237</f>
        <v>0</v>
      </c>
      <c r="J237" s="2" t="n">
        <f aca="false">+Darron!J237+'Darron (2)'!J237</f>
        <v>1597</v>
      </c>
      <c r="K237" s="2" t="n">
        <f aca="false">+Darron!K237+'Darron (2)'!K237</f>
        <v>269680</v>
      </c>
      <c r="L237" s="2" t="n">
        <f aca="false">+Darron!L237+'Darron (2)'!L237</f>
        <v>37964.8114682885</v>
      </c>
      <c r="M237" s="2" t="n">
        <f aca="false">+Darron!M237+'Darron (2)'!M237</f>
        <v>775772.284406293</v>
      </c>
      <c r="N237" s="2" t="n">
        <f aca="false">+Darron!N237+'Darron (2)'!N237</f>
        <v>1083417.09587458</v>
      </c>
    </row>
    <row r="238" customFormat="false" ht="12.75" hidden="false" customHeight="false" outlineLevel="0" collapsed="false">
      <c r="A238" s="1" t="n">
        <f aca="false">+Darron!A238</f>
        <v>42794</v>
      </c>
      <c r="B238" s="0" t="n">
        <f aca="false">+Darron!B238</f>
        <v>49</v>
      </c>
      <c r="C238" s="0" t="n">
        <f aca="false">+Darron!C238</f>
        <v>24</v>
      </c>
      <c r="D238" s="0" t="n">
        <f aca="false">+Darron!D238</f>
        <v>22</v>
      </c>
      <c r="E238" s="2" t="n">
        <f aca="false">+Darron!E238</f>
        <v>131585.928006101</v>
      </c>
      <c r="F238" s="2" t="n">
        <f aca="false">+Darron!F238+'Darron (2)'!F238</f>
        <v>1645</v>
      </c>
      <c r="G238" s="2" t="n">
        <f aca="false">+Darron!G238+'Darron (2)'!G238</f>
        <v>328.964820015252</v>
      </c>
      <c r="H238" s="2" t="n">
        <f aca="false">+Darron!H238+'Darron (2)'!H238</f>
        <v>10834.1709587458</v>
      </c>
      <c r="I238" s="2" t="n">
        <f aca="false">+Darron!I238+'Darron (2)'!I238</f>
        <v>0</v>
      </c>
      <c r="J238" s="2" t="n">
        <f aca="false">+Darron!J238+'Darron (2)'!J238</f>
        <v>3242</v>
      </c>
      <c r="K238" s="2" t="n">
        <f aca="false">+Darron!K238+'Darron (2)'!K238</f>
        <v>271325</v>
      </c>
      <c r="L238" s="2" t="n">
        <f aca="false">+Darron!L238+'Darron (2)'!L238</f>
        <v>38293.7762883037</v>
      </c>
      <c r="M238" s="2" t="n">
        <f aca="false">+Darron!M238+'Darron (2)'!M238</f>
        <v>786606.455365039</v>
      </c>
      <c r="N238" s="2" t="n">
        <f aca="false">+Darron!N238+'Darron (2)'!N238</f>
        <v>1096225.23165334</v>
      </c>
    </row>
    <row r="239" customFormat="false" ht="12.75" hidden="false" customHeight="false" outlineLevel="0" collapsed="false">
      <c r="A239" s="1" t="n">
        <f aca="false">+Darron!A239</f>
        <v>42825</v>
      </c>
      <c r="B239" s="0" t="n">
        <f aca="false">+Darron!B239</f>
        <v>49</v>
      </c>
      <c r="C239" s="0" t="n">
        <f aca="false">+Darron!C239</f>
        <v>24</v>
      </c>
      <c r="D239" s="0" t="n">
        <f aca="false">+Darron!D239</f>
        <v>22</v>
      </c>
      <c r="E239" s="2" t="n">
        <f aca="false">+Darron!E239</f>
        <v>131585.928006101</v>
      </c>
      <c r="F239" s="2" t="n">
        <f aca="false">+Darron!F239+'Darron (2)'!F239</f>
        <v>1645</v>
      </c>
      <c r="G239" s="2" t="n">
        <f aca="false">+Darron!G239+'Darron (2)'!G239</f>
        <v>328.964820015252</v>
      </c>
      <c r="H239" s="2" t="n">
        <f aca="false">+Darron!H239+'Darron (2)'!H239</f>
        <v>10962.2523165334</v>
      </c>
      <c r="I239" s="2" t="n">
        <f aca="false">+Darron!I239+'Darron (2)'!I239</f>
        <v>0</v>
      </c>
      <c r="J239" s="2" t="n">
        <f aca="false">+Darron!J239+'Darron (2)'!J239</f>
        <v>4887</v>
      </c>
      <c r="K239" s="2" t="n">
        <f aca="false">+Darron!K239+'Darron (2)'!K239</f>
        <v>272970</v>
      </c>
      <c r="L239" s="2" t="n">
        <f aca="false">+Darron!L239+'Darron (2)'!L239</f>
        <v>38622.741108319</v>
      </c>
      <c r="M239" s="2" t="n">
        <f aca="false">+Darron!M239+'Darron (2)'!M239</f>
        <v>797568.707681573</v>
      </c>
      <c r="N239" s="2" t="n">
        <f aca="false">+Darron!N239+'Darron (2)'!N239</f>
        <v>1109161.44878989</v>
      </c>
    </row>
    <row r="240" customFormat="false" ht="12.75" hidden="false" customHeight="false" outlineLevel="0" collapsed="false">
      <c r="A240" s="1" t="n">
        <f aca="false">+Darron!A240</f>
        <v>42855</v>
      </c>
      <c r="B240" s="0" t="n">
        <f aca="false">+Darron!B240</f>
        <v>50</v>
      </c>
      <c r="C240" s="0" t="n">
        <f aca="false">+Darron!C240</f>
        <v>25</v>
      </c>
      <c r="D240" s="0" t="n">
        <f aca="false">+Darron!D240</f>
        <v>22</v>
      </c>
      <c r="E240" s="2" t="n">
        <f aca="false">+Darron!E240</f>
        <v>131585.928006101</v>
      </c>
      <c r="F240" s="2" t="n">
        <f aca="false">+Darron!F240+'Darron (2)'!F240</f>
        <v>1645</v>
      </c>
      <c r="G240" s="2" t="n">
        <f aca="false">+Darron!G240+'Darron (2)'!G240</f>
        <v>328.964820015252</v>
      </c>
      <c r="H240" s="2" t="n">
        <f aca="false">+Darron!H240+'Darron (2)'!H240</f>
        <v>11091.6144878989</v>
      </c>
      <c r="I240" s="2" t="n">
        <f aca="false">+Darron!I240+'Darron (2)'!I240</f>
        <v>0</v>
      </c>
      <c r="J240" s="2" t="n">
        <f aca="false">+Darron!J240+'Darron (2)'!J240</f>
        <v>6532</v>
      </c>
      <c r="K240" s="2" t="n">
        <f aca="false">+Darron!K240+'Darron (2)'!K240</f>
        <v>274615</v>
      </c>
      <c r="L240" s="2" t="n">
        <f aca="false">+Darron!L240+'Darron (2)'!L240</f>
        <v>38951.7059283342</v>
      </c>
      <c r="M240" s="2" t="n">
        <f aca="false">+Darron!M240+'Darron (2)'!M240</f>
        <v>808660.322169471</v>
      </c>
      <c r="N240" s="2" t="n">
        <f aca="false">+Darron!N240+'Darron (2)'!N240</f>
        <v>1122227.02809781</v>
      </c>
    </row>
    <row r="241" customFormat="false" ht="12.75" hidden="false" customHeight="false" outlineLevel="0" collapsed="false">
      <c r="A241" s="1" t="n">
        <f aca="false">+Darron!A241</f>
        <v>42886</v>
      </c>
      <c r="B241" s="0" t="n">
        <f aca="false">+Darron!B241</f>
        <v>50</v>
      </c>
      <c r="C241" s="0" t="n">
        <f aca="false">+Darron!C241</f>
        <v>25</v>
      </c>
      <c r="D241" s="0" t="n">
        <f aca="false">+Darron!D241</f>
        <v>22</v>
      </c>
      <c r="E241" s="2" t="n">
        <f aca="false">+Darron!E241</f>
        <v>131585.928006101</v>
      </c>
      <c r="F241" s="2" t="n">
        <f aca="false">+Darron!F241+'Darron (2)'!F241</f>
        <v>1645</v>
      </c>
      <c r="G241" s="2" t="n">
        <f aca="false">+Darron!G241+'Darron (2)'!G241</f>
        <v>328.964820015252</v>
      </c>
      <c r="H241" s="2" t="n">
        <f aca="false">+Darron!H241+'Darron (2)'!H241</f>
        <v>11222.2702809781</v>
      </c>
      <c r="I241" s="2" t="n">
        <f aca="false">+Darron!I241+'Darron (2)'!I241</f>
        <v>0</v>
      </c>
      <c r="J241" s="2" t="n">
        <f aca="false">+Darron!J241+'Darron (2)'!J241</f>
        <v>8177</v>
      </c>
      <c r="K241" s="2" t="n">
        <f aca="false">+Darron!K241+'Darron (2)'!K241</f>
        <v>276260</v>
      </c>
      <c r="L241" s="2" t="n">
        <f aca="false">+Darron!L241+'Darron (2)'!L241</f>
        <v>39280.6707483495</v>
      </c>
      <c r="M241" s="2" t="n">
        <f aca="false">+Darron!M241+'Darron (2)'!M241</f>
        <v>819882.59245045</v>
      </c>
      <c r="N241" s="2" t="n">
        <f aca="false">+Darron!N241+'Darron (2)'!N241</f>
        <v>1135423.2631988</v>
      </c>
    </row>
    <row r="242" customFormat="false" ht="12.75" hidden="false" customHeight="false" outlineLevel="0" collapsed="false">
      <c r="A242" s="1" t="n">
        <f aca="false">+Darron!A242</f>
        <v>42916</v>
      </c>
      <c r="B242" s="0" t="n">
        <f aca="false">+Darron!B242</f>
        <v>50</v>
      </c>
      <c r="C242" s="0" t="n">
        <f aca="false">+Darron!C242</f>
        <v>25</v>
      </c>
      <c r="D242" s="0" t="n">
        <f aca="false">+Darron!D242</f>
        <v>22</v>
      </c>
      <c r="E242" s="2" t="n">
        <f aca="false">+Darron!E242</f>
        <v>131585.928006101</v>
      </c>
      <c r="F242" s="2" t="n">
        <f aca="false">+Darron!F242+'Darron (2)'!F242</f>
        <v>1645</v>
      </c>
      <c r="G242" s="2" t="n">
        <f aca="false">+Darron!G242+'Darron (2)'!G242</f>
        <v>328.964820015252</v>
      </c>
      <c r="H242" s="2" t="n">
        <f aca="false">+Darron!H242+'Darron (2)'!H242</f>
        <v>11354.232631988</v>
      </c>
      <c r="I242" s="2" t="n">
        <f aca="false">+Darron!I242+'Darron (2)'!I242</f>
        <v>0</v>
      </c>
      <c r="J242" s="2" t="n">
        <f aca="false">+Darron!J242+'Darron (2)'!J242</f>
        <v>9822</v>
      </c>
      <c r="K242" s="2" t="n">
        <f aca="false">+Darron!K242+'Darron (2)'!K242</f>
        <v>277905</v>
      </c>
      <c r="L242" s="2" t="n">
        <f aca="false">+Darron!L242+'Darron (2)'!L242</f>
        <v>39609.6355683647</v>
      </c>
      <c r="M242" s="2" t="n">
        <f aca="false">+Darron!M242+'Darron (2)'!M242</f>
        <v>831236.825082438</v>
      </c>
      <c r="N242" s="2" t="n">
        <f aca="false">+Darron!N242+'Darron (2)'!N242</f>
        <v>1148751.4606508</v>
      </c>
    </row>
    <row r="243" customFormat="false" ht="12.75" hidden="false" customHeight="false" outlineLevel="0" collapsed="false">
      <c r="A243" s="1" t="n">
        <f aca="false">+Darron!A243</f>
        <v>42947</v>
      </c>
      <c r="B243" s="0" t="n">
        <f aca="false">+Darron!B243</f>
        <v>50</v>
      </c>
      <c r="C243" s="0" t="n">
        <f aca="false">+Darron!C243</f>
        <v>25</v>
      </c>
      <c r="D243" s="0" t="n">
        <f aca="false">+Darron!D243</f>
        <v>22</v>
      </c>
      <c r="E243" s="2" t="n">
        <f aca="false">+Darron!E243</f>
        <v>131585.928006101</v>
      </c>
      <c r="F243" s="2" t="n">
        <f aca="false">+Darron!F243+'Darron (2)'!F243</f>
        <v>1535</v>
      </c>
      <c r="G243" s="2" t="n">
        <f aca="false">+Darron!G243+'Darron (2)'!G243</f>
        <v>169.5</v>
      </c>
      <c r="H243" s="2" t="n">
        <f aca="false">+Darron!H243+'Darron (2)'!H243</f>
        <v>11487.514606508</v>
      </c>
      <c r="I243" s="2" t="n">
        <f aca="false">+Darron!I243+'Darron (2)'!I243</f>
        <v>0</v>
      </c>
      <c r="J243" s="2" t="n">
        <f aca="false">+Darron!J243+'Darron (2)'!J243</f>
        <v>11357</v>
      </c>
      <c r="K243" s="2" t="n">
        <f aca="false">+Darron!K243+'Darron (2)'!K243</f>
        <v>279440</v>
      </c>
      <c r="L243" s="2" t="n">
        <f aca="false">+Darron!L243+'Darron (2)'!L243</f>
        <v>39779.1355683647</v>
      </c>
      <c r="M243" s="2" t="n">
        <f aca="false">+Darron!M243+'Darron (2)'!M243</f>
        <v>842724.339688946</v>
      </c>
      <c r="N243" s="2" t="n">
        <f aca="false">+Darron!N243+'Darron (2)'!N243</f>
        <v>1161943.47525731</v>
      </c>
    </row>
    <row r="244" customFormat="false" ht="12.75" hidden="false" customHeight="false" outlineLevel="0" collapsed="false">
      <c r="A244" s="1" t="n">
        <f aca="false">+Darron!A244</f>
        <v>42978</v>
      </c>
      <c r="B244" s="0" t="n">
        <f aca="false">+Darron!B244</f>
        <v>50</v>
      </c>
      <c r="C244" s="0" t="n">
        <f aca="false">+Darron!C244</f>
        <v>25</v>
      </c>
      <c r="D244" s="0" t="n">
        <f aca="false">+Darron!D244</f>
        <v>22</v>
      </c>
      <c r="E244" s="2" t="n">
        <f aca="false">+Darron!E244</f>
        <v>131585.928006101</v>
      </c>
      <c r="F244" s="2" t="n">
        <f aca="false">+Darron!F244+'Darron (2)'!F244</f>
        <v>1535</v>
      </c>
      <c r="G244" s="2" t="n">
        <f aca="false">+Darron!G244+'Darron (2)'!G244</f>
        <v>0</v>
      </c>
      <c r="H244" s="2" t="n">
        <f aca="false">+Darron!H244+'Darron (2)'!H244</f>
        <v>11619.4347525731</v>
      </c>
      <c r="I244" s="2" t="n">
        <f aca="false">+Darron!I244+'Darron (2)'!I244</f>
        <v>0</v>
      </c>
      <c r="J244" s="2" t="n">
        <f aca="false">+Darron!J244+'Darron (2)'!J244</f>
        <v>12892</v>
      </c>
      <c r="K244" s="2" t="n">
        <f aca="false">+Darron!K244+'Darron (2)'!K244</f>
        <v>280975</v>
      </c>
      <c r="L244" s="2" t="n">
        <f aca="false">+Darron!L244+'Darron (2)'!L244</f>
        <v>39779.1355683647</v>
      </c>
      <c r="M244" s="2" t="n">
        <f aca="false">+Darron!M244+'Darron (2)'!M244</f>
        <v>854343.774441519</v>
      </c>
      <c r="N244" s="2" t="n">
        <f aca="false">+Darron!N244+'Darron (2)'!N244</f>
        <v>1175097.91000988</v>
      </c>
    </row>
    <row r="245" customFormat="false" ht="12.75" hidden="false" customHeight="false" outlineLevel="0" collapsed="false">
      <c r="A245" s="1" t="n">
        <f aca="false">+Darron!A245</f>
        <v>43008</v>
      </c>
      <c r="B245" s="0" t="n">
        <f aca="false">+Darron!B245</f>
        <v>50</v>
      </c>
      <c r="C245" s="0" t="n">
        <f aca="false">+Darron!C245</f>
        <v>25</v>
      </c>
      <c r="D245" s="0" t="n">
        <f aca="false">+Darron!D245</f>
        <v>22</v>
      </c>
      <c r="E245" s="2" t="n">
        <f aca="false">+Darron!E245</f>
        <v>131585.928006101</v>
      </c>
      <c r="F245" s="2" t="n">
        <f aca="false">+Darron!F245+'Darron (2)'!F245</f>
        <v>1535</v>
      </c>
      <c r="G245" s="2" t="n">
        <f aca="false">+Darron!G245+'Darron (2)'!G245</f>
        <v>0</v>
      </c>
      <c r="H245" s="2" t="n">
        <f aca="false">+Darron!H245+'Darron (2)'!H245</f>
        <v>11750.9791000988</v>
      </c>
      <c r="I245" s="2" t="n">
        <f aca="false">+Darron!I245+'Darron (2)'!I245</f>
        <v>0</v>
      </c>
      <c r="J245" s="2" t="n">
        <f aca="false">+Darron!J245+'Darron (2)'!J245</f>
        <v>14427</v>
      </c>
      <c r="K245" s="2" t="n">
        <f aca="false">+Darron!K245+'Darron (2)'!K245</f>
        <v>282510</v>
      </c>
      <c r="L245" s="2" t="n">
        <f aca="false">+Darron!L245+'Darron (2)'!L245</f>
        <v>39779.1355683647</v>
      </c>
      <c r="M245" s="2" t="n">
        <f aca="false">+Darron!M245+'Darron (2)'!M245</f>
        <v>866094.753541617</v>
      </c>
      <c r="N245" s="2" t="n">
        <f aca="false">+Darron!N245+'Darron (2)'!N245</f>
        <v>1188383.88910998</v>
      </c>
    </row>
    <row r="246" customFormat="false" ht="12.75" hidden="false" customHeight="false" outlineLevel="0" collapsed="false">
      <c r="A246" s="1" t="n">
        <f aca="false">+Darron!A246</f>
        <v>43039</v>
      </c>
      <c r="B246" s="0" t="n">
        <f aca="false">+Darron!B246</f>
        <v>50</v>
      </c>
      <c r="C246" s="0" t="n">
        <f aca="false">+Darron!C246</f>
        <v>25</v>
      </c>
      <c r="D246" s="0" t="n">
        <f aca="false">+Darron!D246</f>
        <v>22</v>
      </c>
      <c r="E246" s="2" t="n">
        <f aca="false">+Darron!E246</f>
        <v>131585.928006101</v>
      </c>
      <c r="F246" s="2" t="n">
        <f aca="false">+Darron!F246+'Darron (2)'!F246</f>
        <v>1535</v>
      </c>
      <c r="G246" s="2" t="n">
        <f aca="false">+Darron!G246+'Darron (2)'!G246</f>
        <v>0</v>
      </c>
      <c r="H246" s="2" t="n">
        <f aca="false">+Darron!H246+'Darron (2)'!H246</f>
        <v>11883.8388910998</v>
      </c>
      <c r="I246" s="2" t="n">
        <f aca="false">+Darron!I246+'Darron (2)'!I246</f>
        <v>0</v>
      </c>
      <c r="J246" s="2" t="n">
        <f aca="false">+Darron!J246+'Darron (2)'!J246</f>
        <v>15962</v>
      </c>
      <c r="K246" s="2" t="n">
        <f aca="false">+Darron!K246+'Darron (2)'!K246</f>
        <v>284045</v>
      </c>
      <c r="L246" s="2" t="n">
        <f aca="false">+Darron!L246+'Darron (2)'!L246</f>
        <v>39779.1355683647</v>
      </c>
      <c r="M246" s="2" t="n">
        <f aca="false">+Darron!M246+'Darron (2)'!M246</f>
        <v>877978.592432717</v>
      </c>
      <c r="N246" s="2" t="n">
        <f aca="false">+Darron!N246+'Darron (2)'!N246</f>
        <v>1201802.72800108</v>
      </c>
    </row>
    <row r="247" customFormat="false" ht="12.75" hidden="false" customHeight="false" outlineLevel="0" collapsed="false">
      <c r="A247" s="1" t="n">
        <f aca="false">+Darron!A247</f>
        <v>43069</v>
      </c>
      <c r="B247" s="0" t="n">
        <f aca="false">+Darron!B247</f>
        <v>50</v>
      </c>
      <c r="C247" s="0" t="n">
        <f aca="false">+Darron!C247</f>
        <v>25</v>
      </c>
      <c r="D247" s="0" t="n">
        <f aca="false">+Darron!D247</f>
        <v>22</v>
      </c>
      <c r="E247" s="2" t="n">
        <f aca="false">+Darron!E247</f>
        <v>131585.928006101</v>
      </c>
      <c r="F247" s="2" t="n">
        <f aca="false">+Darron!F247+'Darron (2)'!F247</f>
        <v>1535</v>
      </c>
      <c r="G247" s="2" t="n">
        <f aca="false">+Darron!G247+'Darron (2)'!G247</f>
        <v>0</v>
      </c>
      <c r="H247" s="2" t="n">
        <f aca="false">+Darron!H247+'Darron (2)'!H247</f>
        <v>12018.0272800108</v>
      </c>
      <c r="I247" s="2" t="n">
        <f aca="false">+Darron!I247+'Darron (2)'!I247</f>
        <v>0</v>
      </c>
      <c r="J247" s="2" t="n">
        <f aca="false">+Darron!J247+'Darron (2)'!J247</f>
        <v>17497</v>
      </c>
      <c r="K247" s="2" t="n">
        <f aca="false">+Darron!K247+'Darron (2)'!K247</f>
        <v>285580</v>
      </c>
      <c r="L247" s="2" t="n">
        <f aca="false">+Darron!L247+'Darron (2)'!L247</f>
        <v>39779.1355683647</v>
      </c>
      <c r="M247" s="2" t="n">
        <f aca="false">+Darron!M247+'Darron (2)'!M247</f>
        <v>889996.619712728</v>
      </c>
      <c r="N247" s="2" t="n">
        <f aca="false">+Darron!N247+'Darron (2)'!N247</f>
        <v>1215355.75528109</v>
      </c>
    </row>
    <row r="248" customFormat="false" ht="12.75" hidden="false" customHeight="false" outlineLevel="0" collapsed="false">
      <c r="A248" s="1" t="n">
        <f aca="false">+Darron!A248</f>
        <v>43100</v>
      </c>
      <c r="B248" s="0" t="n">
        <f aca="false">+Darron!B248</f>
        <v>50</v>
      </c>
      <c r="C248" s="0" t="n">
        <f aca="false">+Darron!C248</f>
        <v>25</v>
      </c>
      <c r="D248" s="0" t="n">
        <f aca="false">+Darron!D248</f>
        <v>22</v>
      </c>
      <c r="E248" s="2" t="n">
        <f aca="false">+Darron!E248</f>
        <v>131585.928006101</v>
      </c>
      <c r="F248" s="2" t="n">
        <f aca="false">+Darron!F248+'Darron (2)'!F248</f>
        <v>1535</v>
      </c>
      <c r="G248" s="2" t="n">
        <f aca="false">+Darron!G248+'Darron (2)'!G248</f>
        <v>0</v>
      </c>
      <c r="H248" s="2" t="n">
        <f aca="false">+Darron!H248+'Darron (2)'!H248</f>
        <v>12153.5575528109</v>
      </c>
      <c r="I248" s="2" t="n">
        <f aca="false">+Darron!I248+'Darron (2)'!I248</f>
        <v>0</v>
      </c>
      <c r="J248" s="2" t="n">
        <f aca="false">+Darron!J248+'Darron (2)'!J248</f>
        <v>19032</v>
      </c>
      <c r="K248" s="2" t="n">
        <f aca="false">+Darron!K248+'Darron (2)'!K248</f>
        <v>287115</v>
      </c>
      <c r="L248" s="2" t="n">
        <f aca="false">+Darron!L248+'Darron (2)'!L248</f>
        <v>39779.1355683647</v>
      </c>
      <c r="M248" s="2" t="n">
        <f aca="false">+Darron!M248+'Darron (2)'!M248</f>
        <v>902150.177265539</v>
      </c>
      <c r="N248" s="2" t="n">
        <f aca="false">+Darron!N248+'Darron (2)'!N248</f>
        <v>1229044.3128339</v>
      </c>
    </row>
    <row r="249" customFormat="false" ht="12.75" hidden="false" customHeight="false" outlineLevel="0" collapsed="false">
      <c r="A249" s="1" t="n">
        <f aca="false">+Darron!A249</f>
        <v>43131</v>
      </c>
      <c r="B249" s="0" t="n">
        <f aca="false">+Darron!B249</f>
        <v>50</v>
      </c>
      <c r="C249" s="0" t="n">
        <f aca="false">+Darron!C249</f>
        <v>25</v>
      </c>
      <c r="D249" s="0" t="n">
        <f aca="false">+Darron!D249</f>
        <v>22</v>
      </c>
      <c r="E249" s="2" t="n">
        <f aca="false">+Darron!E249</f>
        <v>131585.928006101</v>
      </c>
      <c r="F249" s="2" t="n">
        <f aca="false">+Darron!F249+'Darron (2)'!F249</f>
        <v>1645</v>
      </c>
      <c r="G249" s="2" t="n">
        <f aca="false">+Darron!G249+'Darron (2)'!G249</f>
        <v>328.964820015252</v>
      </c>
      <c r="H249" s="2" t="n">
        <f aca="false">+Darron!H249+'Darron (2)'!H249</f>
        <v>12290.443128339</v>
      </c>
      <c r="I249" s="2" t="n">
        <f aca="false">+Darron!I249+'Darron (2)'!I249</f>
        <v>0</v>
      </c>
      <c r="J249" s="2" t="n">
        <f aca="false">+Darron!J249+'Darron (2)'!J249</f>
        <v>1645</v>
      </c>
      <c r="K249" s="2" t="n">
        <f aca="false">+Darron!K249+'Darron (2)'!K249</f>
        <v>288760</v>
      </c>
      <c r="L249" s="2" t="n">
        <f aca="false">+Darron!L249+'Darron (2)'!L249</f>
        <v>40108.10038838</v>
      </c>
      <c r="M249" s="2" t="n">
        <f aca="false">+Darron!M249+'Darron (2)'!M249</f>
        <v>914440.620393878</v>
      </c>
      <c r="N249" s="2" t="n">
        <f aca="false">+Darron!N249+'Darron (2)'!N249</f>
        <v>1243308.72078226</v>
      </c>
    </row>
    <row r="250" customFormat="false" ht="12.75" hidden="false" customHeight="false" outlineLevel="0" collapsed="false">
      <c r="A250" s="1" t="n">
        <f aca="false">+Darron!A250</f>
        <v>43159</v>
      </c>
      <c r="B250" s="0" t="n">
        <f aca="false">+Darron!B250</f>
        <v>50</v>
      </c>
      <c r="C250" s="0" t="n">
        <f aca="false">+Darron!C250</f>
        <v>25</v>
      </c>
      <c r="D250" s="0" t="n">
        <f aca="false">+Darron!D250</f>
        <v>23</v>
      </c>
      <c r="E250" s="2" t="n">
        <f aca="false">+Darron!E250</f>
        <v>135533.505846284</v>
      </c>
      <c r="F250" s="2" t="n">
        <f aca="false">+Darron!F250+'Darron (2)'!F250</f>
        <v>1694</v>
      </c>
      <c r="G250" s="2" t="n">
        <f aca="false">+Darron!G250+'Darron (2)'!G250</f>
        <v>338.833764615709</v>
      </c>
      <c r="H250" s="2" t="n">
        <f aca="false">+Darron!H250+'Darron (2)'!H250</f>
        <v>12433.0872078226</v>
      </c>
      <c r="I250" s="2" t="n">
        <f aca="false">+Darron!I250+'Darron (2)'!I250</f>
        <v>0</v>
      </c>
      <c r="J250" s="2" t="n">
        <f aca="false">+Darron!J250+'Darron (2)'!J250</f>
        <v>3339</v>
      </c>
      <c r="K250" s="2" t="n">
        <f aca="false">+Darron!K250+'Darron (2)'!K250</f>
        <v>290454</v>
      </c>
      <c r="L250" s="2" t="n">
        <f aca="false">+Darron!L250+'Darron (2)'!L250</f>
        <v>40446.9341529957</v>
      </c>
      <c r="M250" s="2" t="n">
        <f aca="false">+Darron!M250+'Darron (2)'!M250</f>
        <v>926873.7076017</v>
      </c>
      <c r="N250" s="2" t="n">
        <f aca="false">+Darron!N250+'Darron (2)'!N250</f>
        <v>1257774.6417547</v>
      </c>
    </row>
    <row r="251" customFormat="false" ht="12.75" hidden="false" customHeight="false" outlineLevel="0" collapsed="false">
      <c r="A251" s="1" t="n">
        <f aca="false">+Darron!A251</f>
        <v>43190</v>
      </c>
      <c r="B251" s="0" t="n">
        <f aca="false">+Darron!B251</f>
        <v>50</v>
      </c>
      <c r="C251" s="0" t="n">
        <f aca="false">+Darron!C251</f>
        <v>25</v>
      </c>
      <c r="D251" s="0" t="n">
        <f aca="false">+Darron!D251</f>
        <v>23</v>
      </c>
      <c r="E251" s="2" t="n">
        <f aca="false">+Darron!E251</f>
        <v>135533.505846284</v>
      </c>
      <c r="F251" s="2" t="n">
        <f aca="false">+Darron!F251+'Darron (2)'!F251</f>
        <v>1694</v>
      </c>
      <c r="G251" s="2" t="n">
        <f aca="false">+Darron!G251+'Darron (2)'!G251</f>
        <v>338.833764615709</v>
      </c>
      <c r="H251" s="2" t="n">
        <f aca="false">+Darron!H251+'Darron (2)'!H251</f>
        <v>12577.746417547</v>
      </c>
      <c r="I251" s="2" t="n">
        <f aca="false">+Darron!I251+'Darron (2)'!I251</f>
        <v>0</v>
      </c>
      <c r="J251" s="2" t="n">
        <f aca="false">+Darron!J251+'Darron (2)'!J251</f>
        <v>5033</v>
      </c>
      <c r="K251" s="2" t="n">
        <f aca="false">+Darron!K251+'Darron (2)'!K251</f>
        <v>292148</v>
      </c>
      <c r="L251" s="2" t="n">
        <f aca="false">+Darron!L251+'Darron (2)'!L251</f>
        <v>40785.7679176114</v>
      </c>
      <c r="M251" s="2" t="n">
        <f aca="false">+Darron!M251+'Darron (2)'!M251</f>
        <v>939451.454019247</v>
      </c>
      <c r="N251" s="2" t="n">
        <f aca="false">+Darron!N251+'Darron (2)'!N251</f>
        <v>1272385.22193686</v>
      </c>
    </row>
    <row r="252" customFormat="false" ht="12.75" hidden="false" customHeight="false" outlineLevel="0" collapsed="false">
      <c r="A252" s="1" t="n">
        <f aca="false">+Darron!A252</f>
        <v>43220</v>
      </c>
      <c r="B252" s="0" t="n">
        <f aca="false">+Darron!B252</f>
        <v>51</v>
      </c>
      <c r="C252" s="0" t="n">
        <f aca="false">+Darron!C252</f>
        <v>26</v>
      </c>
      <c r="D252" s="0" t="n">
        <f aca="false">+Darron!D252</f>
        <v>23</v>
      </c>
      <c r="E252" s="2" t="n">
        <f aca="false">+Darron!E252</f>
        <v>135533.505846284</v>
      </c>
      <c r="F252" s="2" t="n">
        <f aca="false">+Darron!F252+'Darron (2)'!F252</f>
        <v>1694</v>
      </c>
      <c r="G252" s="2" t="n">
        <f aca="false">+Darron!G252+'Darron (2)'!G252</f>
        <v>338.833764615709</v>
      </c>
      <c r="H252" s="2" t="n">
        <f aca="false">+Darron!H252+'Darron (2)'!H252</f>
        <v>12723.8522193686</v>
      </c>
      <c r="I252" s="2" t="n">
        <f aca="false">+Darron!I252+'Darron (2)'!I252</f>
        <v>0</v>
      </c>
      <c r="J252" s="2" t="n">
        <f aca="false">+Darron!J252+'Darron (2)'!J252</f>
        <v>6727</v>
      </c>
      <c r="K252" s="2" t="n">
        <f aca="false">+Darron!K252+'Darron (2)'!K252</f>
        <v>293842</v>
      </c>
      <c r="L252" s="2" t="n">
        <f aca="false">+Darron!L252+'Darron (2)'!L252</f>
        <v>41124.6016822271</v>
      </c>
      <c r="M252" s="2" t="n">
        <f aca="false">+Darron!M252+'Darron (2)'!M252</f>
        <v>952175.306238616</v>
      </c>
      <c r="N252" s="2" t="n">
        <f aca="false">+Darron!N252+'Darron (2)'!N252</f>
        <v>1287141.90792084</v>
      </c>
    </row>
    <row r="253" customFormat="false" ht="12.75" hidden="false" customHeight="false" outlineLevel="0" collapsed="false">
      <c r="A253" s="1" t="n">
        <f aca="false">+Darron!A253</f>
        <v>43251</v>
      </c>
      <c r="B253" s="0" t="n">
        <f aca="false">+Darron!B253</f>
        <v>51</v>
      </c>
      <c r="C253" s="0" t="n">
        <f aca="false">+Darron!C253</f>
        <v>26</v>
      </c>
      <c r="D253" s="0" t="n">
        <f aca="false">+Darron!D253</f>
        <v>23</v>
      </c>
      <c r="E253" s="2" t="n">
        <f aca="false">+Darron!E253</f>
        <v>135533.505846284</v>
      </c>
      <c r="F253" s="2" t="n">
        <f aca="false">+Darron!F253+'Darron (2)'!F253</f>
        <v>1694</v>
      </c>
      <c r="G253" s="2" t="n">
        <f aca="false">+Darron!G253+'Darron (2)'!G253</f>
        <v>338.833764615709</v>
      </c>
      <c r="H253" s="2" t="n">
        <f aca="false">+Darron!H253+'Darron (2)'!H253</f>
        <v>12871.4190792084</v>
      </c>
      <c r="I253" s="2" t="n">
        <f aca="false">+Darron!I253+'Darron (2)'!I253</f>
        <v>0</v>
      </c>
      <c r="J253" s="2" t="n">
        <f aca="false">+Darron!J253+'Darron (2)'!J253</f>
        <v>8421</v>
      </c>
      <c r="K253" s="2" t="n">
        <f aca="false">+Darron!K253+'Darron (2)'!K253</f>
        <v>295536</v>
      </c>
      <c r="L253" s="2" t="n">
        <f aca="false">+Darron!L253+'Darron (2)'!L253</f>
        <v>41463.4354468428</v>
      </c>
      <c r="M253" s="2" t="n">
        <f aca="false">+Darron!M253+'Darron (2)'!M253</f>
        <v>965046.725317824</v>
      </c>
      <c r="N253" s="2" t="n">
        <f aca="false">+Darron!N253+'Darron (2)'!N253</f>
        <v>1302046.16076467</v>
      </c>
    </row>
    <row r="254" customFormat="false" ht="12.75" hidden="false" customHeight="false" outlineLevel="0" collapsed="false">
      <c r="A254" s="1" t="n">
        <f aca="false">+Darron!A254</f>
        <v>43281</v>
      </c>
      <c r="B254" s="0" t="n">
        <f aca="false">+Darron!B254</f>
        <v>51</v>
      </c>
      <c r="C254" s="0" t="n">
        <f aca="false">+Darron!C254</f>
        <v>26</v>
      </c>
      <c r="D254" s="0" t="n">
        <f aca="false">+Darron!D254</f>
        <v>23</v>
      </c>
      <c r="E254" s="2" t="n">
        <f aca="false">+Darron!E254</f>
        <v>135533.505846284</v>
      </c>
      <c r="F254" s="2" t="n">
        <f aca="false">+Darron!F254+'Darron (2)'!F254</f>
        <v>1694</v>
      </c>
      <c r="G254" s="2" t="n">
        <f aca="false">+Darron!G254+'Darron (2)'!G254</f>
        <v>338.833764615709</v>
      </c>
      <c r="H254" s="2" t="n">
        <f aca="false">+Darron!H254+'Darron (2)'!H254</f>
        <v>13020.4616076467</v>
      </c>
      <c r="I254" s="2" t="n">
        <f aca="false">+Darron!I254+'Darron (2)'!I254</f>
        <v>0</v>
      </c>
      <c r="J254" s="2" t="n">
        <f aca="false">+Darron!J254+'Darron (2)'!J254</f>
        <v>10115</v>
      </c>
      <c r="K254" s="2" t="n">
        <f aca="false">+Darron!K254+'Darron (2)'!K254</f>
        <v>297230</v>
      </c>
      <c r="L254" s="2" t="n">
        <f aca="false">+Darron!L254+'Darron (2)'!L254</f>
        <v>41802.2692114585</v>
      </c>
      <c r="M254" s="2" t="n">
        <f aca="false">+Darron!M254+'Darron (2)'!M254</f>
        <v>978067.186925471</v>
      </c>
      <c r="N254" s="2" t="n">
        <f aca="false">+Darron!N254+'Darron (2)'!N254</f>
        <v>1317099.45613693</v>
      </c>
    </row>
    <row r="255" customFormat="false" ht="12.75" hidden="false" customHeight="false" outlineLevel="0" collapsed="false">
      <c r="A255" s="1" t="n">
        <f aca="false">+Darron!A255</f>
        <v>43312</v>
      </c>
      <c r="B255" s="0" t="n">
        <f aca="false">+Darron!B255</f>
        <v>51</v>
      </c>
      <c r="C255" s="0" t="n">
        <f aca="false">+Darron!C255</f>
        <v>26</v>
      </c>
      <c r="D255" s="0" t="n">
        <f aca="false">+Darron!D255</f>
        <v>23</v>
      </c>
      <c r="E255" s="2" t="n">
        <f aca="false">+Darron!E255</f>
        <v>135533.505846284</v>
      </c>
      <c r="F255" s="2" t="n">
        <f aca="false">+Darron!F255+'Darron (2)'!F255</f>
        <v>1581</v>
      </c>
      <c r="G255" s="2" t="n">
        <f aca="false">+Darron!G255+'Darron (2)'!G255</f>
        <v>96.25</v>
      </c>
      <c r="H255" s="2" t="n">
        <f aca="false">+Darron!H255+'Darron (2)'!H255</f>
        <v>13170.9945613693</v>
      </c>
      <c r="I255" s="2" t="n">
        <f aca="false">+Darron!I255+'Darron (2)'!I255</f>
        <v>0</v>
      </c>
      <c r="J255" s="2" t="n">
        <f aca="false">+Darron!J255+'Darron (2)'!J255</f>
        <v>11696</v>
      </c>
      <c r="K255" s="2" t="n">
        <f aca="false">+Darron!K255+'Darron (2)'!K255</f>
        <v>298811</v>
      </c>
      <c r="L255" s="2" t="n">
        <f aca="false">+Darron!L255+'Darron (2)'!L255</f>
        <v>41898.5192114585</v>
      </c>
      <c r="M255" s="2" t="n">
        <f aca="false">+Darron!M255+'Darron (2)'!M255</f>
        <v>991238.18148684</v>
      </c>
      <c r="N255" s="2" t="n">
        <f aca="false">+Darron!N255+'Darron (2)'!N255</f>
        <v>1331947.7006983</v>
      </c>
    </row>
    <row r="256" customFormat="false" ht="12.75" hidden="false" customHeight="false" outlineLevel="0" collapsed="false">
      <c r="A256" s="1" t="n">
        <f aca="false">+Darron!A256</f>
        <v>43343</v>
      </c>
      <c r="B256" s="0" t="n">
        <f aca="false">+Darron!B256</f>
        <v>51</v>
      </c>
      <c r="C256" s="0" t="n">
        <f aca="false">+Darron!C256</f>
        <v>26</v>
      </c>
      <c r="D256" s="0" t="n">
        <f aca="false">+Darron!D256</f>
        <v>23</v>
      </c>
      <c r="E256" s="2" t="n">
        <f aca="false">+Darron!E256</f>
        <v>135533.505846284</v>
      </c>
      <c r="F256" s="2" t="n">
        <f aca="false">+Darron!F256+'Darron (2)'!F256</f>
        <v>1581</v>
      </c>
      <c r="G256" s="2" t="n">
        <f aca="false">+Darron!G256+'Darron (2)'!G256</f>
        <v>0</v>
      </c>
      <c r="H256" s="2" t="n">
        <f aca="false">+Darron!H256+'Darron (2)'!H256</f>
        <v>13319.477006983</v>
      </c>
      <c r="I256" s="2" t="n">
        <f aca="false">+Darron!I256+'Darron (2)'!I256</f>
        <v>0</v>
      </c>
      <c r="J256" s="2" t="n">
        <f aca="false">+Darron!J256+'Darron (2)'!J256</f>
        <v>13277</v>
      </c>
      <c r="K256" s="2" t="n">
        <f aca="false">+Darron!K256+'Darron (2)'!K256</f>
        <v>300392</v>
      </c>
      <c r="L256" s="2" t="n">
        <f aca="false">+Darron!L256+'Darron (2)'!L256</f>
        <v>41898.5192114585</v>
      </c>
      <c r="M256" s="2" t="n">
        <f aca="false">+Darron!M256+'Darron (2)'!M256</f>
        <v>1004557.65849382</v>
      </c>
      <c r="N256" s="2" t="n">
        <f aca="false">+Darron!N256+'Darron (2)'!N256</f>
        <v>1346848.17770528</v>
      </c>
    </row>
    <row r="257" customFormat="false" ht="12.75" hidden="false" customHeight="false" outlineLevel="0" collapsed="false">
      <c r="A257" s="1" t="n">
        <f aca="false">+Darron!A257</f>
        <v>43373</v>
      </c>
      <c r="B257" s="0" t="n">
        <f aca="false">+Darron!B257</f>
        <v>51</v>
      </c>
      <c r="C257" s="0" t="n">
        <f aca="false">+Darron!C257</f>
        <v>26</v>
      </c>
      <c r="D257" s="0" t="n">
        <f aca="false">+Darron!D257</f>
        <v>23</v>
      </c>
      <c r="E257" s="2" t="n">
        <f aca="false">+Darron!E257</f>
        <v>135533.505846284</v>
      </c>
      <c r="F257" s="2" t="n">
        <f aca="false">+Darron!F257+'Darron (2)'!F257</f>
        <v>1581</v>
      </c>
      <c r="G257" s="2" t="n">
        <f aca="false">+Darron!G257+'Darron (2)'!G257</f>
        <v>0</v>
      </c>
      <c r="H257" s="2" t="n">
        <f aca="false">+Darron!H257+'Darron (2)'!H257</f>
        <v>13468.4817770528</v>
      </c>
      <c r="I257" s="2" t="n">
        <f aca="false">+Darron!I257+'Darron (2)'!I257</f>
        <v>0</v>
      </c>
      <c r="J257" s="2" t="n">
        <f aca="false">+Darron!J257+'Darron (2)'!J257</f>
        <v>14858</v>
      </c>
      <c r="K257" s="2" t="n">
        <f aca="false">+Darron!K257+'Darron (2)'!K257</f>
        <v>301973</v>
      </c>
      <c r="L257" s="2" t="n">
        <f aca="false">+Darron!L257+'Darron (2)'!L257</f>
        <v>41898.5192114585</v>
      </c>
      <c r="M257" s="2" t="n">
        <f aca="false">+Darron!M257+'Darron (2)'!M257</f>
        <v>1018026.14027088</v>
      </c>
      <c r="N257" s="2" t="n">
        <f aca="false">+Darron!N257+'Darron (2)'!N257</f>
        <v>1361897.65948233</v>
      </c>
    </row>
    <row r="258" customFormat="false" ht="12.75" hidden="false" customHeight="false" outlineLevel="0" collapsed="false">
      <c r="A258" s="1" t="n">
        <f aca="false">+Darron!A258</f>
        <v>43404</v>
      </c>
      <c r="B258" s="0" t="n">
        <f aca="false">+Darron!B258</f>
        <v>51</v>
      </c>
      <c r="C258" s="0" t="n">
        <f aca="false">+Darron!C258</f>
        <v>26</v>
      </c>
      <c r="D258" s="0" t="n">
        <f aca="false">+Darron!D258</f>
        <v>23</v>
      </c>
      <c r="E258" s="2" t="n">
        <f aca="false">+Darron!E258</f>
        <v>135533.505846284</v>
      </c>
      <c r="F258" s="2" t="n">
        <f aca="false">+Darron!F258+'Darron (2)'!F258</f>
        <v>1581</v>
      </c>
      <c r="G258" s="2" t="n">
        <f aca="false">+Darron!G258+'Darron (2)'!G258</f>
        <v>0</v>
      </c>
      <c r="H258" s="2" t="n">
        <f aca="false">+Darron!H258+'Darron (2)'!H258</f>
        <v>13618.9765948233</v>
      </c>
      <c r="I258" s="2" t="n">
        <f aca="false">+Darron!I258+'Darron (2)'!I258</f>
        <v>0</v>
      </c>
      <c r="J258" s="2" t="n">
        <f aca="false">+Darron!J258+'Darron (2)'!J258</f>
        <v>16439</v>
      </c>
      <c r="K258" s="2" t="n">
        <f aca="false">+Darron!K258+'Darron (2)'!K258</f>
        <v>303554</v>
      </c>
      <c r="L258" s="2" t="n">
        <f aca="false">+Darron!L258+'Darron (2)'!L258</f>
        <v>41898.5192114585</v>
      </c>
      <c r="M258" s="2" t="n">
        <f aca="false">+Darron!M258+'Darron (2)'!M258</f>
        <v>1031645.1168657</v>
      </c>
      <c r="N258" s="2" t="n">
        <f aca="false">+Darron!N258+'Darron (2)'!N258</f>
        <v>1377097.63607716</v>
      </c>
    </row>
    <row r="259" customFormat="false" ht="12.75" hidden="false" customHeight="false" outlineLevel="0" collapsed="false">
      <c r="A259" s="1" t="n">
        <f aca="false">+Darron!A259</f>
        <v>43434</v>
      </c>
      <c r="B259" s="0" t="n">
        <f aca="false">+Darron!B259</f>
        <v>51</v>
      </c>
      <c r="C259" s="0" t="n">
        <f aca="false">+Darron!C259</f>
        <v>26</v>
      </c>
      <c r="D259" s="0" t="n">
        <f aca="false">+Darron!D259</f>
        <v>23</v>
      </c>
      <c r="E259" s="2" t="n">
        <f aca="false">+Darron!E259</f>
        <v>135533.505846284</v>
      </c>
      <c r="F259" s="2" t="n">
        <f aca="false">+Darron!F259+'Darron (2)'!F259</f>
        <v>1581</v>
      </c>
      <c r="G259" s="2" t="n">
        <f aca="false">+Darron!G259+'Darron (2)'!G259</f>
        <v>0</v>
      </c>
      <c r="H259" s="2" t="n">
        <f aca="false">+Darron!H259+'Darron (2)'!H259</f>
        <v>13770.9763607716</v>
      </c>
      <c r="I259" s="2" t="n">
        <f aca="false">+Darron!I259+'Darron (2)'!I259</f>
        <v>0</v>
      </c>
      <c r="J259" s="2" t="n">
        <f aca="false">+Darron!J259+'Darron (2)'!J259</f>
        <v>18020</v>
      </c>
      <c r="K259" s="2" t="n">
        <f aca="false">+Darron!K259+'Darron (2)'!K259</f>
        <v>305135</v>
      </c>
      <c r="L259" s="2" t="n">
        <f aca="false">+Darron!L259+'Darron (2)'!L259</f>
        <v>41898.5192114585</v>
      </c>
      <c r="M259" s="2" t="n">
        <f aca="false">+Darron!M259+'Darron (2)'!M259</f>
        <v>1045416.09322647</v>
      </c>
      <c r="N259" s="2" t="n">
        <f aca="false">+Darron!N259+'Darron (2)'!N259</f>
        <v>1392449.61243793</v>
      </c>
    </row>
    <row r="260" customFormat="false" ht="12.75" hidden="false" customHeight="false" outlineLevel="0" collapsed="false">
      <c r="A260" s="1" t="n">
        <f aca="false">+Darron!A260</f>
        <v>43465</v>
      </c>
      <c r="B260" s="0" t="n">
        <f aca="false">+Darron!B260</f>
        <v>51</v>
      </c>
      <c r="C260" s="0" t="n">
        <f aca="false">+Darron!C260</f>
        <v>26</v>
      </c>
      <c r="D260" s="0" t="n">
        <f aca="false">+Darron!D260</f>
        <v>23</v>
      </c>
      <c r="E260" s="2" t="n">
        <f aca="false">+Darron!E260</f>
        <v>135533.505846284</v>
      </c>
      <c r="F260" s="2" t="n">
        <f aca="false">+Darron!F260+'Darron (2)'!F260</f>
        <v>1581</v>
      </c>
      <c r="G260" s="2" t="n">
        <f aca="false">+Darron!G260+'Darron (2)'!G260</f>
        <v>0</v>
      </c>
      <c r="H260" s="2" t="n">
        <f aca="false">+Darron!H260+'Darron (2)'!H260</f>
        <v>13924.4961243793</v>
      </c>
      <c r="I260" s="2" t="n">
        <f aca="false">+Darron!I260+'Darron (2)'!I260</f>
        <v>0</v>
      </c>
      <c r="J260" s="2" t="n">
        <f aca="false">+Darron!J260+'Darron (2)'!J260</f>
        <v>19601</v>
      </c>
      <c r="K260" s="2" t="n">
        <f aca="false">+Darron!K260+'Darron (2)'!K260</f>
        <v>306716</v>
      </c>
      <c r="L260" s="2" t="n">
        <f aca="false">+Darron!L260+'Darron (2)'!L260</f>
        <v>41898.5192114585</v>
      </c>
      <c r="M260" s="2" t="n">
        <f aca="false">+Darron!M260+'Darron (2)'!M260</f>
        <v>1059340.58935085</v>
      </c>
      <c r="N260" s="2" t="n">
        <f aca="false">+Darron!N260+'Darron (2)'!N260</f>
        <v>1407955.10856231</v>
      </c>
    </row>
    <row r="261" customFormat="false" ht="12.75" hidden="false" customHeight="false" outlineLevel="0" collapsed="false">
      <c r="A261" s="1" t="n">
        <f aca="false">+Darron!A261</f>
        <v>43496</v>
      </c>
      <c r="B261" s="0" t="n">
        <f aca="false">+Darron!B261</f>
        <v>51</v>
      </c>
      <c r="C261" s="0" t="n">
        <f aca="false">+Darron!C261</f>
        <v>26</v>
      </c>
      <c r="D261" s="0" t="n">
        <f aca="false">+Darron!D261</f>
        <v>23</v>
      </c>
      <c r="E261" s="2" t="n">
        <f aca="false">+Darron!E261</f>
        <v>135533.505846284</v>
      </c>
      <c r="F261" s="2" t="n">
        <f aca="false">+Darron!F261+'Darron (2)'!F261</f>
        <v>1694</v>
      </c>
      <c r="G261" s="2" t="n">
        <f aca="false">+Darron!G261+'Darron (2)'!G261</f>
        <v>338.833764615709</v>
      </c>
      <c r="H261" s="2" t="n">
        <f aca="false">+Darron!H261+'Darron (2)'!H261</f>
        <v>14079.5510856231</v>
      </c>
      <c r="I261" s="2" t="n">
        <f aca="false">+Darron!I261+'Darron (2)'!I261</f>
        <v>0</v>
      </c>
      <c r="J261" s="2" t="n">
        <f aca="false">+Darron!J261+'Darron (2)'!J261</f>
        <v>1694</v>
      </c>
      <c r="K261" s="2" t="n">
        <f aca="false">+Darron!K261+'Darron (2)'!K261</f>
        <v>308410</v>
      </c>
      <c r="L261" s="2" t="n">
        <f aca="false">+Darron!L261+'Darron (2)'!L261</f>
        <v>42237.3529760742</v>
      </c>
      <c r="M261" s="2" t="n">
        <f aca="false">+Darron!M261+'Darron (2)'!M261</f>
        <v>1073420.14043647</v>
      </c>
      <c r="N261" s="2" t="n">
        <f aca="false">+Darron!N261+'Darron (2)'!N261</f>
        <v>1424067.49341255</v>
      </c>
    </row>
    <row r="262" customFormat="false" ht="12.75" hidden="false" customHeight="false" outlineLevel="0" collapsed="false">
      <c r="A262" s="1" t="n">
        <f aca="false">+Darron!A262</f>
        <v>43524</v>
      </c>
      <c r="B262" s="0" t="n">
        <f aca="false">+Darron!B262</f>
        <v>51</v>
      </c>
      <c r="C262" s="0" t="n">
        <f aca="false">+Darron!C262</f>
        <v>26</v>
      </c>
      <c r="D262" s="0" t="n">
        <f aca="false">+Darron!D262</f>
        <v>24</v>
      </c>
      <c r="E262" s="2" t="n">
        <f aca="false">+Darron!E262</f>
        <v>139599.511021672</v>
      </c>
      <c r="F262" s="2" t="n">
        <f aca="false">+Darron!F262+'Darron (2)'!F262</f>
        <v>1745</v>
      </c>
      <c r="G262" s="2" t="n">
        <f aca="false">+Darron!G262+'Darron (2)'!G262</f>
        <v>348.99877755418</v>
      </c>
      <c r="H262" s="2" t="n">
        <f aca="false">+Darron!H262+'Darron (2)'!H262</f>
        <v>14240.6749341255</v>
      </c>
      <c r="I262" s="2" t="n">
        <f aca="false">+Darron!I262+'Darron (2)'!I262</f>
        <v>0</v>
      </c>
      <c r="J262" s="2" t="n">
        <f aca="false">+Darron!J262+'Darron (2)'!J262</f>
        <v>3439</v>
      </c>
      <c r="K262" s="2" t="n">
        <f aca="false">+Darron!K262+'Darron (2)'!K262</f>
        <v>310155</v>
      </c>
      <c r="L262" s="2" t="n">
        <f aca="false">+Darron!L262+'Darron (2)'!L262</f>
        <v>42586.3517536284</v>
      </c>
      <c r="M262" s="2" t="n">
        <f aca="false">+Darron!M262+'Darron (2)'!M262</f>
        <v>1087660.8153706</v>
      </c>
      <c r="N262" s="2" t="n">
        <f aca="false">+Darron!N262+'Darron (2)'!N262</f>
        <v>1440402.16712423</v>
      </c>
    </row>
    <row r="263" customFormat="false" ht="12.75" hidden="false" customHeight="false" outlineLevel="0" collapsed="false">
      <c r="A263" s="1" t="n">
        <f aca="false">+Darron!A263</f>
        <v>43555</v>
      </c>
      <c r="B263" s="0" t="n">
        <f aca="false">+Darron!B263</f>
        <v>51</v>
      </c>
      <c r="C263" s="0" t="n">
        <f aca="false">+Darron!C263</f>
        <v>26</v>
      </c>
      <c r="D263" s="0" t="n">
        <f aca="false">+Darron!D263</f>
        <v>24</v>
      </c>
      <c r="E263" s="2" t="n">
        <f aca="false">+Darron!E263</f>
        <v>139599.511021672</v>
      </c>
      <c r="F263" s="2" t="n">
        <f aca="false">+Darron!F263+'Darron (2)'!F263</f>
        <v>1745</v>
      </c>
      <c r="G263" s="2" t="n">
        <f aca="false">+Darron!G263+'Darron (2)'!G263</f>
        <v>348.99877755418</v>
      </c>
      <c r="H263" s="2" t="n">
        <f aca="false">+Darron!H263+'Darron (2)'!H263</f>
        <v>14404.0216712423</v>
      </c>
      <c r="I263" s="2" t="n">
        <f aca="false">+Darron!I263+'Darron (2)'!I263</f>
        <v>0</v>
      </c>
      <c r="J263" s="2" t="n">
        <f aca="false">+Darron!J263+'Darron (2)'!J263</f>
        <v>5184</v>
      </c>
      <c r="K263" s="2" t="n">
        <f aca="false">+Darron!K263+'Darron (2)'!K263</f>
        <v>311900</v>
      </c>
      <c r="L263" s="2" t="n">
        <f aca="false">+Darron!L263+'Darron (2)'!L263</f>
        <v>42935.3505311826</v>
      </c>
      <c r="M263" s="2" t="n">
        <f aca="false">+Darron!M263+'Darron (2)'!M263</f>
        <v>1102064.83704184</v>
      </c>
      <c r="N263" s="2" t="n">
        <f aca="false">+Darron!N263+'Darron (2)'!N263</f>
        <v>1456900.18757302</v>
      </c>
    </row>
    <row r="264" customFormat="false" ht="12.75" hidden="false" customHeight="false" outlineLevel="0" collapsed="false">
      <c r="A264" s="1" t="n">
        <f aca="false">+Darron!A264</f>
        <v>43585</v>
      </c>
      <c r="B264" s="0" t="n">
        <f aca="false">+Darron!B264</f>
        <v>52</v>
      </c>
      <c r="C264" s="0" t="n">
        <f aca="false">+Darron!C264</f>
        <v>27</v>
      </c>
      <c r="D264" s="0" t="n">
        <f aca="false">+Darron!D264</f>
        <v>24</v>
      </c>
      <c r="E264" s="2" t="n">
        <f aca="false">+Darron!E264</f>
        <v>139599.511021672</v>
      </c>
      <c r="F264" s="2" t="n">
        <f aca="false">+Darron!F264+'Darron (2)'!F264</f>
        <v>1745</v>
      </c>
      <c r="G264" s="2" t="n">
        <f aca="false">+Darron!G264+'Darron (2)'!G264</f>
        <v>348.99877755418</v>
      </c>
      <c r="H264" s="2" t="n">
        <f aca="false">+Darron!H264+'Darron (2)'!H264</f>
        <v>14569.0018757302</v>
      </c>
      <c r="I264" s="2" t="n">
        <f aca="false">+Darron!I264+'Darron (2)'!I264</f>
        <v>0</v>
      </c>
      <c r="J264" s="2" t="n">
        <f aca="false">+Darron!J264+'Darron (2)'!J264</f>
        <v>6929</v>
      </c>
      <c r="K264" s="2" t="n">
        <f aca="false">+Darron!K264+'Darron (2)'!K264</f>
        <v>313645</v>
      </c>
      <c r="L264" s="2" t="n">
        <f aca="false">+Darron!L264+'Darron (2)'!L264</f>
        <v>43284.3493087368</v>
      </c>
      <c r="M264" s="2" t="n">
        <f aca="false">+Darron!M264+'Darron (2)'!M264</f>
        <v>1116633.83891757</v>
      </c>
      <c r="N264" s="2" t="n">
        <f aca="false">+Darron!N264+'Darron (2)'!N264</f>
        <v>1473563.18822631</v>
      </c>
    </row>
    <row r="265" customFormat="false" ht="12.75" hidden="false" customHeight="false" outlineLevel="0" collapsed="false">
      <c r="A265" s="1" t="n">
        <f aca="false">+Darron!A265</f>
        <v>43616</v>
      </c>
      <c r="B265" s="0" t="n">
        <f aca="false">+Darron!B265</f>
        <v>52</v>
      </c>
      <c r="C265" s="0" t="n">
        <f aca="false">+Darron!C265</f>
        <v>27</v>
      </c>
      <c r="D265" s="0" t="n">
        <f aca="false">+Darron!D265</f>
        <v>24</v>
      </c>
      <c r="E265" s="2" t="n">
        <f aca="false">+Darron!E265</f>
        <v>139599.511021672</v>
      </c>
      <c r="F265" s="2" t="n">
        <f aca="false">+Darron!F265+'Darron (2)'!F265</f>
        <v>1745</v>
      </c>
      <c r="G265" s="2" t="n">
        <f aca="false">+Darron!G265+'Darron (2)'!G265</f>
        <v>348.99877755418</v>
      </c>
      <c r="H265" s="2" t="n">
        <f aca="false">+Darron!H265+'Darron (2)'!H265</f>
        <v>14735.6318822631</v>
      </c>
      <c r="I265" s="2" t="n">
        <f aca="false">+Darron!I265+'Darron (2)'!I265</f>
        <v>0</v>
      </c>
      <c r="J265" s="2" t="n">
        <f aca="false">+Darron!J265+'Darron (2)'!J265</f>
        <v>8674</v>
      </c>
      <c r="K265" s="2" t="n">
        <f aca="false">+Darron!K265+'Darron (2)'!K265</f>
        <v>315390</v>
      </c>
      <c r="L265" s="2" t="n">
        <f aca="false">+Darron!L265+'Darron (2)'!L265</f>
        <v>43633.348086291</v>
      </c>
      <c r="M265" s="2" t="n">
        <f aca="false">+Darron!M265+'Darron (2)'!M265</f>
        <v>1131369.47079983</v>
      </c>
      <c r="N265" s="2" t="n">
        <f aca="false">+Darron!N265+'Darron (2)'!N265</f>
        <v>1490392.81888613</v>
      </c>
    </row>
    <row r="266" customFormat="false" ht="12.75" hidden="false" customHeight="false" outlineLevel="0" collapsed="false">
      <c r="A266" s="1" t="n">
        <f aca="false">+Darron!A266</f>
        <v>43646</v>
      </c>
      <c r="B266" s="0" t="n">
        <f aca="false">+Darron!B266</f>
        <v>52</v>
      </c>
      <c r="C266" s="0" t="n">
        <f aca="false">+Darron!C266</f>
        <v>27</v>
      </c>
      <c r="D266" s="0" t="n">
        <f aca="false">+Darron!D266</f>
        <v>24</v>
      </c>
      <c r="E266" s="2" t="n">
        <f aca="false">+Darron!E266</f>
        <v>139599.511021672</v>
      </c>
      <c r="F266" s="2" t="n">
        <f aca="false">+Darron!F266+'Darron (2)'!F266</f>
        <v>1745</v>
      </c>
      <c r="G266" s="2" t="n">
        <f aca="false">+Darron!G266+'Darron (2)'!G266</f>
        <v>348.99877755418</v>
      </c>
      <c r="H266" s="2" t="n">
        <f aca="false">+Darron!H266+'Darron (2)'!H266</f>
        <v>14903.9281888613</v>
      </c>
      <c r="I266" s="2" t="n">
        <f aca="false">+Darron!I266+'Darron (2)'!I266</f>
        <v>0</v>
      </c>
      <c r="J266" s="2" t="n">
        <f aca="false">+Darron!J266+'Darron (2)'!J266</f>
        <v>10419</v>
      </c>
      <c r="K266" s="2" t="n">
        <f aca="false">+Darron!K266+'Darron (2)'!K266</f>
        <v>317135</v>
      </c>
      <c r="L266" s="2" t="n">
        <f aca="false">+Darron!L266+'Darron (2)'!L266</f>
        <v>43982.3468638452</v>
      </c>
      <c r="M266" s="2" t="n">
        <f aca="false">+Darron!M266+'Darron (2)'!M266</f>
        <v>1146273.3989887</v>
      </c>
      <c r="N266" s="2" t="n">
        <f aca="false">+Darron!N266+'Darron (2)'!N266</f>
        <v>1507390.74585254</v>
      </c>
    </row>
    <row r="267" customFormat="false" ht="12.75" hidden="false" customHeight="false" outlineLevel="0" collapsed="false">
      <c r="A267" s="1" t="n">
        <f aca="false">+Darron!A267</f>
        <v>43677</v>
      </c>
      <c r="B267" s="0" t="n">
        <f aca="false">+Darron!B267</f>
        <v>52</v>
      </c>
      <c r="C267" s="0" t="n">
        <f aca="false">+Darron!C267</f>
        <v>27</v>
      </c>
      <c r="D267" s="0" t="n">
        <f aca="false">+Darron!D267</f>
        <v>24</v>
      </c>
      <c r="E267" s="2" t="n">
        <f aca="false">+Darron!E267</f>
        <v>139599.511021672</v>
      </c>
      <c r="F267" s="2" t="n">
        <f aca="false">+Darron!F267+'Darron (2)'!F267</f>
        <v>1629</v>
      </c>
      <c r="G267" s="2" t="n">
        <f aca="false">+Darron!G267+'Darron (2)'!G267</f>
        <v>20.25</v>
      </c>
      <c r="H267" s="2" t="n">
        <f aca="false">+Darron!H267+'Darron (2)'!H267</f>
        <v>15073.9074585254</v>
      </c>
      <c r="I267" s="2" t="n">
        <f aca="false">+Darron!I267+'Darron (2)'!I267</f>
        <v>0</v>
      </c>
      <c r="J267" s="2" t="n">
        <f aca="false">+Darron!J267+'Darron (2)'!J267</f>
        <v>12048</v>
      </c>
      <c r="K267" s="2" t="n">
        <f aca="false">+Darron!K267+'Darron (2)'!K267</f>
        <v>318764</v>
      </c>
      <c r="L267" s="2" t="n">
        <f aca="false">+Darron!L267+'Darron (2)'!L267</f>
        <v>44002.5968638452</v>
      </c>
      <c r="M267" s="2" t="n">
        <f aca="false">+Darron!M267+'Darron (2)'!M267</f>
        <v>1161347.30644722</v>
      </c>
      <c r="N267" s="2" t="n">
        <f aca="false">+Darron!N267+'Darron (2)'!N267</f>
        <v>1524113.90331107</v>
      </c>
    </row>
    <row r="268" customFormat="false" ht="12.75" hidden="false" customHeight="false" outlineLevel="0" collapsed="false">
      <c r="A268" s="1" t="n">
        <f aca="false">+Darron!A268</f>
        <v>43708</v>
      </c>
      <c r="B268" s="0" t="n">
        <f aca="false">+Darron!B268</f>
        <v>52</v>
      </c>
      <c r="C268" s="0" t="n">
        <f aca="false">+Darron!C268</f>
        <v>27</v>
      </c>
      <c r="D268" s="0" t="n">
        <f aca="false">+Darron!D268</f>
        <v>24</v>
      </c>
      <c r="E268" s="2" t="n">
        <f aca="false">+Darron!E268</f>
        <v>139599.511021672</v>
      </c>
      <c r="F268" s="2" t="n">
        <f aca="false">+Darron!F268+'Darron (2)'!F268</f>
        <v>1629</v>
      </c>
      <c r="G268" s="2" t="n">
        <f aca="false">+Darron!G268+'Darron (2)'!G268</f>
        <v>0</v>
      </c>
      <c r="H268" s="2" t="n">
        <f aca="false">+Darron!H268+'Darron (2)'!H268</f>
        <v>15241.1390331107</v>
      </c>
      <c r="I268" s="2" t="n">
        <f aca="false">+Darron!I268+'Darron (2)'!I268</f>
        <v>0</v>
      </c>
      <c r="J268" s="2" t="n">
        <f aca="false">+Darron!J268+'Darron (2)'!J268</f>
        <v>13677</v>
      </c>
      <c r="K268" s="2" t="n">
        <f aca="false">+Darron!K268+'Darron (2)'!K268</f>
        <v>320393</v>
      </c>
      <c r="L268" s="2" t="n">
        <f aca="false">+Darron!L268+'Darron (2)'!L268</f>
        <v>44002.5968638452</v>
      </c>
      <c r="M268" s="2" t="n">
        <f aca="false">+Darron!M268+'Darron (2)'!M268</f>
        <v>1176588.44548033</v>
      </c>
      <c r="N268" s="2" t="n">
        <f aca="false">+Darron!N268+'Darron (2)'!N268</f>
        <v>1540984.04234418</v>
      </c>
    </row>
    <row r="269" customFormat="false" ht="12.75" hidden="false" customHeight="false" outlineLevel="0" collapsed="false">
      <c r="A269" s="1" t="n">
        <f aca="false">+Darron!A269</f>
        <v>43738</v>
      </c>
      <c r="B269" s="0" t="n">
        <f aca="false">+Darron!B269</f>
        <v>52</v>
      </c>
      <c r="C269" s="0" t="n">
        <f aca="false">+Darron!C269</f>
        <v>27</v>
      </c>
      <c r="D269" s="0" t="n">
        <f aca="false">+Darron!D269</f>
        <v>24</v>
      </c>
      <c r="E269" s="2" t="n">
        <f aca="false">+Darron!E269</f>
        <v>139599.511021672</v>
      </c>
      <c r="F269" s="2" t="n">
        <f aca="false">+Darron!F269+'Darron (2)'!F269</f>
        <v>1629</v>
      </c>
      <c r="G269" s="2" t="n">
        <f aca="false">+Darron!G269+'Darron (2)'!G269</f>
        <v>0</v>
      </c>
      <c r="H269" s="2" t="n">
        <f aca="false">+Darron!H269+'Darron (2)'!H269</f>
        <v>15409.8404234418</v>
      </c>
      <c r="I269" s="2" t="n">
        <f aca="false">+Darron!I269+'Darron (2)'!I269</f>
        <v>0</v>
      </c>
      <c r="J269" s="2" t="n">
        <f aca="false">+Darron!J269+'Darron (2)'!J269</f>
        <v>15306</v>
      </c>
      <c r="K269" s="2" t="n">
        <f aca="false">+Darron!K269+'Darron (2)'!K269</f>
        <v>322022</v>
      </c>
      <c r="L269" s="2" t="n">
        <f aca="false">+Darron!L269+'Darron (2)'!L269</f>
        <v>44002.5968638452</v>
      </c>
      <c r="M269" s="2" t="n">
        <f aca="false">+Darron!M269+'Darron (2)'!M269</f>
        <v>1191998.28590377</v>
      </c>
      <c r="N269" s="2" t="n">
        <f aca="false">+Darron!N269+'Darron (2)'!N269</f>
        <v>1558022.88276762</v>
      </c>
    </row>
    <row r="270" customFormat="false" ht="12.75" hidden="false" customHeight="false" outlineLevel="0" collapsed="false">
      <c r="A270" s="1" t="n">
        <f aca="false">+Darron!A270</f>
        <v>43769</v>
      </c>
      <c r="B270" s="0" t="n">
        <f aca="false">+Darron!B270</f>
        <v>52</v>
      </c>
      <c r="C270" s="0" t="n">
        <f aca="false">+Darron!C270</f>
        <v>27</v>
      </c>
      <c r="D270" s="0" t="n">
        <f aca="false">+Darron!D270</f>
        <v>24</v>
      </c>
      <c r="E270" s="2" t="n">
        <f aca="false">+Darron!E270</f>
        <v>139599.511021672</v>
      </c>
      <c r="F270" s="2" t="n">
        <f aca="false">+Darron!F270+'Darron (2)'!F270</f>
        <v>1629</v>
      </c>
      <c r="G270" s="2" t="n">
        <f aca="false">+Darron!G270+'Darron (2)'!G270</f>
        <v>0</v>
      </c>
      <c r="H270" s="2" t="n">
        <f aca="false">+Darron!H270+'Darron (2)'!H270</f>
        <v>15580.2288276762</v>
      </c>
      <c r="I270" s="2" t="n">
        <f aca="false">+Darron!I270+'Darron (2)'!I270</f>
        <v>0</v>
      </c>
      <c r="J270" s="2" t="n">
        <f aca="false">+Darron!J270+'Darron (2)'!J270</f>
        <v>16935</v>
      </c>
      <c r="K270" s="2" t="n">
        <f aca="false">+Darron!K270+'Darron (2)'!K270</f>
        <v>323651</v>
      </c>
      <c r="L270" s="2" t="n">
        <f aca="false">+Darron!L270+'Darron (2)'!L270</f>
        <v>44002.5968638452</v>
      </c>
      <c r="M270" s="2" t="n">
        <f aca="false">+Darron!M270+'Darron (2)'!M270</f>
        <v>1207578.51473145</v>
      </c>
      <c r="N270" s="2" t="n">
        <f aca="false">+Darron!N270+'Darron (2)'!N270</f>
        <v>1575232.11159529</v>
      </c>
    </row>
    <row r="271" customFormat="false" ht="12.75" hidden="false" customHeight="false" outlineLevel="0" collapsed="false">
      <c r="A271" s="1" t="n">
        <f aca="false">+Darron!A271</f>
        <v>43799</v>
      </c>
      <c r="B271" s="0" t="n">
        <f aca="false">+Darron!B271</f>
        <v>52</v>
      </c>
      <c r="C271" s="0" t="n">
        <f aca="false">+Darron!C271</f>
        <v>27</v>
      </c>
      <c r="D271" s="0" t="n">
        <f aca="false">+Darron!D271</f>
        <v>24</v>
      </c>
      <c r="E271" s="2" t="n">
        <f aca="false">+Darron!E271</f>
        <v>139599.511021672</v>
      </c>
      <c r="F271" s="2" t="n">
        <f aca="false">+Darron!F271+'Darron (2)'!F271</f>
        <v>1629</v>
      </c>
      <c r="G271" s="2" t="n">
        <f aca="false">+Darron!G271+'Darron (2)'!G271</f>
        <v>0</v>
      </c>
      <c r="H271" s="2" t="n">
        <f aca="false">+Darron!H271+'Darron (2)'!H271</f>
        <v>15752.3211159529</v>
      </c>
      <c r="I271" s="2" t="n">
        <f aca="false">+Darron!I271+'Darron (2)'!I271</f>
        <v>0</v>
      </c>
      <c r="J271" s="2" t="n">
        <f aca="false">+Darron!J271+'Darron (2)'!J271</f>
        <v>18564</v>
      </c>
      <c r="K271" s="2" t="n">
        <f aca="false">+Darron!K271+'Darron (2)'!K271</f>
        <v>325280</v>
      </c>
      <c r="L271" s="2" t="n">
        <f aca="false">+Darron!L271+'Darron (2)'!L271</f>
        <v>44002.5968638452</v>
      </c>
      <c r="M271" s="2" t="n">
        <f aca="false">+Darron!M271+'Darron (2)'!M271</f>
        <v>1223330.8358474</v>
      </c>
      <c r="N271" s="2" t="n">
        <f aca="false">+Darron!N271+'Darron (2)'!N271</f>
        <v>1592613.43271125</v>
      </c>
    </row>
    <row r="272" customFormat="false" ht="12.75" hidden="false" customHeight="false" outlineLevel="0" collapsed="false">
      <c r="A272" s="1" t="n">
        <f aca="false">+Darron!A272</f>
        <v>43830</v>
      </c>
      <c r="B272" s="0" t="n">
        <f aca="false">+Darron!B272</f>
        <v>52</v>
      </c>
      <c r="C272" s="0" t="n">
        <f aca="false">+Darron!C272</f>
        <v>27</v>
      </c>
      <c r="D272" s="0" t="n">
        <f aca="false">+Darron!D272</f>
        <v>24</v>
      </c>
      <c r="E272" s="2" t="n">
        <f aca="false">+Darron!E272</f>
        <v>139599.511021672</v>
      </c>
      <c r="F272" s="2" t="n">
        <f aca="false">+Darron!F272+'Darron (2)'!F272</f>
        <v>1629</v>
      </c>
      <c r="G272" s="2" t="n">
        <f aca="false">+Darron!G272+'Darron (2)'!G272</f>
        <v>0</v>
      </c>
      <c r="H272" s="2" t="n">
        <f aca="false">+Darron!H272+'Darron (2)'!H272</f>
        <v>15926.1343271125</v>
      </c>
      <c r="I272" s="2" t="n">
        <f aca="false">+Darron!I272+'Darron (2)'!I272</f>
        <v>0</v>
      </c>
      <c r="J272" s="2" t="n">
        <f aca="false">+Darron!J272+'Darron (2)'!J272</f>
        <v>20193</v>
      </c>
      <c r="K272" s="2" t="n">
        <f aca="false">+Darron!K272+'Darron (2)'!K272</f>
        <v>326909</v>
      </c>
      <c r="L272" s="2" t="n">
        <f aca="false">+Darron!L272+'Darron (2)'!L272</f>
        <v>44002.5968638452</v>
      </c>
      <c r="M272" s="2" t="n">
        <f aca="false">+Darron!M272+'Darron (2)'!M272</f>
        <v>1239256.97017452</v>
      </c>
      <c r="N272" s="2" t="n">
        <f aca="false">+Darron!N272+'Darron (2)'!N272</f>
        <v>1610168.56703836</v>
      </c>
    </row>
    <row r="273" customFormat="false" ht="12.75" hidden="false" customHeight="false" outlineLevel="0" collapsed="false">
      <c r="A273" s="1" t="n">
        <f aca="false">+Darron!A273</f>
        <v>43861</v>
      </c>
      <c r="B273" s="0" t="n">
        <f aca="false">+Darron!B273</f>
        <v>52</v>
      </c>
      <c r="C273" s="0" t="n">
        <f aca="false">+Darron!C273</f>
        <v>27</v>
      </c>
      <c r="D273" s="0" t="n">
        <f aca="false">+Darron!D273</f>
        <v>24</v>
      </c>
      <c r="E273" s="2" t="n">
        <f aca="false">+Darron!E273</f>
        <v>139599.511021672</v>
      </c>
      <c r="F273" s="2" t="n">
        <f aca="false">+Darron!F273+'Darron (2)'!F273</f>
        <v>1745</v>
      </c>
      <c r="G273" s="2" t="n">
        <f aca="false">+Darron!G273+'Darron (2)'!G273</f>
        <v>348.99877755418</v>
      </c>
      <c r="H273" s="2" t="n">
        <f aca="false">+Darron!H273+'Darron (2)'!H273</f>
        <v>16101.6856703836</v>
      </c>
      <c r="I273" s="2" t="n">
        <f aca="false">+Darron!I273+'Darron (2)'!I273</f>
        <v>0</v>
      </c>
      <c r="J273" s="2" t="n">
        <f aca="false">+Darron!J273+'Darron (2)'!J273</f>
        <v>1745</v>
      </c>
      <c r="K273" s="2" t="n">
        <f aca="false">+Darron!K273+'Darron (2)'!K273</f>
        <v>328654</v>
      </c>
      <c r="L273" s="2" t="n">
        <f aca="false">+Darron!L273+'Darron (2)'!L273</f>
        <v>44351.5956413993</v>
      </c>
      <c r="M273" s="2" t="n">
        <f aca="false">+Darron!M273+'Darron (2)'!M273</f>
        <v>1255358.6558449</v>
      </c>
      <c r="N273" s="2" t="n">
        <f aca="false">+Darron!N273+'Darron (2)'!N273</f>
        <v>1628364.2514863</v>
      </c>
    </row>
    <row r="274" customFormat="false" ht="12.75" hidden="false" customHeight="false" outlineLevel="0" collapsed="false">
      <c r="A274" s="1" t="n">
        <f aca="false">+Darron!A274</f>
        <v>43890</v>
      </c>
      <c r="B274" s="0" t="n">
        <f aca="false">+Darron!B274</f>
        <v>52</v>
      </c>
      <c r="C274" s="0" t="n">
        <f aca="false">+Darron!C274</f>
        <v>27</v>
      </c>
      <c r="D274" s="0" t="n">
        <f aca="false">+Darron!D274</f>
        <v>25</v>
      </c>
      <c r="E274" s="2" t="n">
        <f aca="false">+Darron!E274</f>
        <v>143787.496352322</v>
      </c>
      <c r="F274" s="2" t="n">
        <f aca="false">+Darron!F274+'Darron (2)'!F274</f>
        <v>1797</v>
      </c>
      <c r="G274" s="2" t="n">
        <f aca="false">+Darron!G274+'Darron (2)'!G274</f>
        <v>359.468740880806</v>
      </c>
      <c r="H274" s="2" t="n">
        <f aca="false">+Darron!H274+'Darron (2)'!H274</f>
        <v>16283.642514863</v>
      </c>
      <c r="I274" s="2" t="n">
        <f aca="false">+Darron!I274+'Darron (2)'!I274</f>
        <v>0</v>
      </c>
      <c r="J274" s="2" t="n">
        <f aca="false">+Darron!J274+'Darron (2)'!J274</f>
        <v>3542</v>
      </c>
      <c r="K274" s="2" t="n">
        <f aca="false">+Darron!K274+'Darron (2)'!K274</f>
        <v>330451</v>
      </c>
      <c r="L274" s="2" t="n">
        <f aca="false">+Darron!L274+'Darron (2)'!L274</f>
        <v>44711.0643822801</v>
      </c>
      <c r="M274" s="2" t="n">
        <f aca="false">+Darron!M274+'Darron (2)'!M274</f>
        <v>1271642.29835976</v>
      </c>
      <c r="N274" s="2" t="n">
        <f aca="false">+Darron!N274+'Darron (2)'!N274</f>
        <v>1646804.36274204</v>
      </c>
    </row>
    <row r="275" customFormat="false" ht="12.75" hidden="false" customHeight="false" outlineLevel="0" collapsed="false">
      <c r="A275" s="1" t="n">
        <f aca="false">+Darron!A275</f>
        <v>43921</v>
      </c>
      <c r="B275" s="0" t="n">
        <f aca="false">+Darron!B275</f>
        <v>52</v>
      </c>
      <c r="C275" s="0" t="n">
        <f aca="false">+Darron!C275</f>
        <v>27</v>
      </c>
      <c r="D275" s="0" t="n">
        <f aca="false">+Darron!D275</f>
        <v>25</v>
      </c>
      <c r="E275" s="2" t="n">
        <f aca="false">+Darron!E275</f>
        <v>143787.496352322</v>
      </c>
      <c r="F275" s="2" t="n">
        <f aca="false">+Darron!F275+'Darron (2)'!F275</f>
        <v>1797</v>
      </c>
      <c r="G275" s="2" t="n">
        <f aca="false">+Darron!G275+'Darron (2)'!G275</f>
        <v>359.468740880806</v>
      </c>
      <c r="H275" s="2" t="n">
        <f aca="false">+Darron!H275+'Darron (2)'!H275</f>
        <v>16468.0436274204</v>
      </c>
      <c r="I275" s="2" t="n">
        <f aca="false">+Darron!I275+'Darron (2)'!I275</f>
        <v>0</v>
      </c>
      <c r="J275" s="2" t="n">
        <f aca="false">+Darron!J275+'Darron (2)'!J275</f>
        <v>5339</v>
      </c>
      <c r="K275" s="2" t="n">
        <f aca="false">+Darron!K275+'Darron (2)'!K275</f>
        <v>332248</v>
      </c>
      <c r="L275" s="2" t="n">
        <f aca="false">+Darron!L275+'Darron (2)'!L275</f>
        <v>45070.5331231609</v>
      </c>
      <c r="M275" s="2" t="n">
        <f aca="false">+Darron!M275+'Darron (2)'!M275</f>
        <v>1288110.34198718</v>
      </c>
      <c r="N275" s="2" t="n">
        <f aca="false">+Darron!N275+'Darron (2)'!N275</f>
        <v>1665428.87511034</v>
      </c>
    </row>
    <row r="276" customFormat="false" ht="12.75" hidden="false" customHeight="false" outlineLevel="0" collapsed="false">
      <c r="A276" s="1" t="n">
        <f aca="false">+Darron!A276</f>
        <v>43951</v>
      </c>
      <c r="B276" s="0" t="n">
        <f aca="false">+Darron!B276</f>
        <v>53</v>
      </c>
      <c r="C276" s="0" t="n">
        <f aca="false">+Darron!C276</f>
        <v>28</v>
      </c>
      <c r="D276" s="0" t="n">
        <f aca="false">+Darron!D276</f>
        <v>25</v>
      </c>
      <c r="E276" s="2" t="n">
        <f aca="false">+Darron!E276</f>
        <v>143787.496352322</v>
      </c>
      <c r="F276" s="2" t="n">
        <f aca="false">+Darron!F276+'Darron (2)'!F276</f>
        <v>1797</v>
      </c>
      <c r="G276" s="2" t="n">
        <f aca="false">+Darron!G276+'Darron (2)'!G276</f>
        <v>359.468740880806</v>
      </c>
      <c r="H276" s="2" t="n">
        <f aca="false">+Darron!H276+'Darron (2)'!H276</f>
        <v>16654.2887511034</v>
      </c>
      <c r="I276" s="2" t="n">
        <f aca="false">+Darron!I276+'Darron (2)'!I276</f>
        <v>0</v>
      </c>
      <c r="J276" s="2" t="n">
        <f aca="false">+Darron!J276+'Darron (2)'!J276</f>
        <v>7136</v>
      </c>
      <c r="K276" s="2" t="n">
        <f aca="false">+Darron!K276+'Darron (2)'!K276</f>
        <v>334045</v>
      </c>
      <c r="L276" s="2" t="n">
        <f aca="false">+Darron!L276+'Darron (2)'!L276</f>
        <v>45430.0018640417</v>
      </c>
      <c r="M276" s="2" t="n">
        <f aca="false">+Darron!M276+'Darron (2)'!M276</f>
        <v>1304764.63073829</v>
      </c>
      <c r="N276" s="2" t="n">
        <f aca="false">+Darron!N276+'Darron (2)'!N276</f>
        <v>1684239.63260233</v>
      </c>
    </row>
    <row r="277" customFormat="false" ht="12.75" hidden="false" customHeight="false" outlineLevel="0" collapsed="false">
      <c r="A277" s="1" t="n">
        <f aca="false">+Darron!A277</f>
        <v>43982</v>
      </c>
      <c r="B277" s="0" t="n">
        <f aca="false">+Darron!B277</f>
        <v>53</v>
      </c>
      <c r="C277" s="0" t="n">
        <f aca="false">+Darron!C277</f>
        <v>28</v>
      </c>
      <c r="D277" s="0" t="n">
        <f aca="false">+Darron!D277</f>
        <v>25</v>
      </c>
      <c r="E277" s="2" t="n">
        <f aca="false">+Darron!E277</f>
        <v>143787.496352322</v>
      </c>
      <c r="F277" s="2" t="n">
        <f aca="false">+Darron!F277+'Darron (2)'!F277</f>
        <v>1797</v>
      </c>
      <c r="G277" s="2" t="n">
        <f aca="false">+Darron!G277+'Darron (2)'!G277</f>
        <v>359.468740880806</v>
      </c>
      <c r="H277" s="2" t="n">
        <f aca="false">+Darron!H277+'Darron (2)'!H277</f>
        <v>16842.3963260233</v>
      </c>
      <c r="I277" s="2" t="n">
        <f aca="false">+Darron!I277+'Darron (2)'!I277</f>
        <v>0</v>
      </c>
      <c r="J277" s="2" t="n">
        <f aca="false">+Darron!J277+'Darron (2)'!J277</f>
        <v>8933</v>
      </c>
      <c r="K277" s="2" t="n">
        <f aca="false">+Darron!K277+'Darron (2)'!K277</f>
        <v>335842</v>
      </c>
      <c r="L277" s="2" t="n">
        <f aca="false">+Darron!L277+'Darron (2)'!L277</f>
        <v>45789.4706049225</v>
      </c>
      <c r="M277" s="2" t="n">
        <f aca="false">+Darron!M277+'Darron (2)'!M277</f>
        <v>1321607.02706431</v>
      </c>
      <c r="N277" s="2" t="n">
        <f aca="false">+Darron!N277+'Darron (2)'!N277</f>
        <v>1703238.49766923</v>
      </c>
    </row>
    <row r="278" customFormat="false" ht="12.75" hidden="false" customHeight="false" outlineLevel="0" collapsed="false">
      <c r="A278" s="1" t="n">
        <f aca="false">+Darron!A278</f>
        <v>44012</v>
      </c>
      <c r="B278" s="0" t="n">
        <f aca="false">+Darron!B278</f>
        <v>53</v>
      </c>
      <c r="C278" s="0" t="n">
        <f aca="false">+Darron!C278</f>
        <v>28</v>
      </c>
      <c r="D278" s="0" t="n">
        <f aca="false">+Darron!D278</f>
        <v>25</v>
      </c>
      <c r="E278" s="2" t="n">
        <f aca="false">+Darron!E278</f>
        <v>143787.496352322</v>
      </c>
      <c r="F278" s="2" t="n">
        <f aca="false">+Darron!F278+'Darron (2)'!F278</f>
        <v>1678</v>
      </c>
      <c r="G278" s="2" t="n">
        <f aca="false">+Darron!G278+'Darron (2)'!G278</f>
        <v>359.468740880806</v>
      </c>
      <c r="H278" s="2" t="n">
        <f aca="false">+Darron!H278+'Darron (2)'!H278</f>
        <v>17032.3849766923</v>
      </c>
      <c r="I278" s="2" t="n">
        <f aca="false">+Darron!I278+'Darron (2)'!I278</f>
        <v>0</v>
      </c>
      <c r="J278" s="2" t="n">
        <f aca="false">+Darron!J278+'Darron (2)'!J278</f>
        <v>10611</v>
      </c>
      <c r="K278" s="2" t="n">
        <f aca="false">+Darron!K278+'Darron (2)'!K278</f>
        <v>337520</v>
      </c>
      <c r="L278" s="2" t="n">
        <f aca="false">+Darron!L278+'Darron (2)'!L278</f>
        <v>46148.9393458033</v>
      </c>
      <c r="M278" s="2" t="n">
        <f aca="false">+Darron!M278+'Darron (2)'!M278</f>
        <v>1338639.412041</v>
      </c>
      <c r="N278" s="2" t="n">
        <f aca="false">+Darron!N278+'Darron (2)'!N278</f>
        <v>1722308.3513868</v>
      </c>
    </row>
    <row r="279" customFormat="false" ht="12.75" hidden="false" customHeight="false" outlineLevel="0" collapsed="false">
      <c r="A279" s="1" t="n">
        <f aca="false">+Darron!A279</f>
        <v>44043</v>
      </c>
      <c r="B279" s="0" t="n">
        <f aca="false">+Darron!B279</f>
        <v>53</v>
      </c>
      <c r="C279" s="0" t="n">
        <f aca="false">+Darron!C279</f>
        <v>28</v>
      </c>
      <c r="D279" s="0" t="n">
        <f aca="false">+Darron!D279</f>
        <v>25</v>
      </c>
      <c r="E279" s="2" t="n">
        <f aca="false">+Darron!E279</f>
        <v>143787.496352322</v>
      </c>
      <c r="F279" s="2" t="n">
        <f aca="false">+Darron!F279+'Darron (2)'!F279</f>
        <v>1678</v>
      </c>
      <c r="G279" s="2" t="n">
        <f aca="false">+Darron!G279+'Darron (2)'!G279</f>
        <v>0</v>
      </c>
      <c r="H279" s="2" t="n">
        <f aca="false">+Darron!H279+'Darron (2)'!H279</f>
        <v>17223.083513868</v>
      </c>
      <c r="I279" s="2" t="n">
        <f aca="false">+Darron!I279+'Darron (2)'!I279</f>
        <v>0</v>
      </c>
      <c r="J279" s="2" t="n">
        <f aca="false">+Darron!J279+'Darron (2)'!J279</f>
        <v>12289</v>
      </c>
      <c r="K279" s="2" t="n">
        <f aca="false">+Darron!K279+'Darron (2)'!K279</f>
        <v>339198</v>
      </c>
      <c r="L279" s="2" t="n">
        <f aca="false">+Darron!L279+'Darron (2)'!L279</f>
        <v>46148.9393458033</v>
      </c>
      <c r="M279" s="2" t="n">
        <f aca="false">+Darron!M279+'Darron (2)'!M279</f>
        <v>1355862.49555487</v>
      </c>
      <c r="N279" s="2" t="n">
        <f aca="false">+Darron!N279+'Darron (2)'!N279</f>
        <v>1741209.43490067</v>
      </c>
    </row>
    <row r="280" customFormat="false" ht="12.75" hidden="false" customHeight="false" outlineLevel="0" collapsed="false">
      <c r="A280" s="1" t="n">
        <f aca="false">+Darron!A280</f>
        <v>44074</v>
      </c>
      <c r="B280" s="0" t="n">
        <f aca="false">+Darron!B280</f>
        <v>53</v>
      </c>
      <c r="C280" s="0" t="n">
        <f aca="false">+Darron!C280</f>
        <v>28</v>
      </c>
      <c r="D280" s="0" t="n">
        <f aca="false">+Darron!D280</f>
        <v>25</v>
      </c>
      <c r="E280" s="2" t="n">
        <f aca="false">+Darron!E280</f>
        <v>143787.496352322</v>
      </c>
      <c r="F280" s="2" t="n">
        <f aca="false">+Darron!F280+'Darron (2)'!F280</f>
        <v>1678</v>
      </c>
      <c r="G280" s="2" t="n">
        <f aca="false">+Darron!G280+'Darron (2)'!G280</f>
        <v>0</v>
      </c>
      <c r="H280" s="2" t="n">
        <f aca="false">+Darron!H280+'Darron (2)'!H280</f>
        <v>17412.0943490067</v>
      </c>
      <c r="I280" s="2" t="n">
        <f aca="false">+Darron!I280+'Darron (2)'!I280</f>
        <v>0</v>
      </c>
      <c r="J280" s="2" t="n">
        <f aca="false">+Darron!J280+'Darron (2)'!J280</f>
        <v>13967</v>
      </c>
      <c r="K280" s="2" t="n">
        <f aca="false">+Darron!K280+'Darron (2)'!K280</f>
        <v>340876</v>
      </c>
      <c r="L280" s="2" t="n">
        <f aca="false">+Darron!L280+'Darron (2)'!L280</f>
        <v>46148.9393458033</v>
      </c>
      <c r="M280" s="2" t="n">
        <f aca="false">+Darron!M280+'Darron (2)'!M280</f>
        <v>1373274.58990388</v>
      </c>
      <c r="N280" s="2" t="n">
        <f aca="false">+Darron!N280+'Darron (2)'!N280</f>
        <v>1760299.52924968</v>
      </c>
    </row>
    <row r="281" customFormat="false" ht="12.75" hidden="false" customHeight="false" outlineLevel="0" collapsed="false">
      <c r="A281" s="1" t="n">
        <f aca="false">+Darron!A281</f>
        <v>44104</v>
      </c>
      <c r="B281" s="0" t="n">
        <f aca="false">+Darron!B281</f>
        <v>53</v>
      </c>
      <c r="C281" s="0" t="n">
        <f aca="false">+Darron!C281</f>
        <v>28</v>
      </c>
      <c r="D281" s="0" t="n">
        <f aca="false">+Darron!D281</f>
        <v>25</v>
      </c>
      <c r="E281" s="2" t="n">
        <f aca="false">+Darron!E281</f>
        <v>143787.496352322</v>
      </c>
      <c r="F281" s="2" t="n">
        <f aca="false">+Darron!F281+'Darron (2)'!F281</f>
        <v>1678</v>
      </c>
      <c r="G281" s="2" t="n">
        <f aca="false">+Darron!G281+'Darron (2)'!G281</f>
        <v>0</v>
      </c>
      <c r="H281" s="2" t="n">
        <f aca="false">+Darron!H281+'Darron (2)'!H281</f>
        <v>17602.9952924968</v>
      </c>
      <c r="I281" s="2" t="n">
        <f aca="false">+Darron!I281+'Darron (2)'!I281</f>
        <v>0</v>
      </c>
      <c r="J281" s="2" t="n">
        <f aca="false">+Darron!J281+'Darron (2)'!J281</f>
        <v>15645</v>
      </c>
      <c r="K281" s="2" t="n">
        <f aca="false">+Darron!K281+'Darron (2)'!K281</f>
        <v>342554</v>
      </c>
      <c r="L281" s="2" t="n">
        <f aca="false">+Darron!L281+'Darron (2)'!L281</f>
        <v>46148.9393458033</v>
      </c>
      <c r="M281" s="2" t="n">
        <f aca="false">+Darron!M281+'Darron (2)'!M281</f>
        <v>1390877.58519637</v>
      </c>
      <c r="N281" s="2" t="n">
        <f aca="false">+Darron!N281+'Darron (2)'!N281</f>
        <v>1779580.52454217</v>
      </c>
    </row>
    <row r="282" customFormat="false" ht="12.75" hidden="false" customHeight="false" outlineLevel="0" collapsed="false">
      <c r="A282" s="1" t="n">
        <f aca="false">+Darron!A282</f>
        <v>44135</v>
      </c>
      <c r="B282" s="0" t="n">
        <f aca="false">+Darron!B282</f>
        <v>53</v>
      </c>
      <c r="C282" s="0" t="n">
        <f aca="false">+Darron!C282</f>
        <v>28</v>
      </c>
      <c r="D282" s="0" t="n">
        <f aca="false">+Darron!D282</f>
        <v>25</v>
      </c>
      <c r="E282" s="2" t="n">
        <f aca="false">+Darron!E282</f>
        <v>143787.496352322</v>
      </c>
      <c r="F282" s="2" t="n">
        <f aca="false">+Darron!F282+'Darron (2)'!F282</f>
        <v>1678</v>
      </c>
      <c r="G282" s="2" t="n">
        <f aca="false">+Darron!G282+'Darron (2)'!G282</f>
        <v>0</v>
      </c>
      <c r="H282" s="2" t="n">
        <f aca="false">+Darron!H282+'Darron (2)'!H282</f>
        <v>17795.8052454217</v>
      </c>
      <c r="I282" s="2" t="n">
        <f aca="false">+Darron!I282+'Darron (2)'!I282</f>
        <v>0</v>
      </c>
      <c r="J282" s="2" t="n">
        <f aca="false">+Darron!J282+'Darron (2)'!J282</f>
        <v>17323</v>
      </c>
      <c r="K282" s="2" t="n">
        <f aca="false">+Darron!K282+'Darron (2)'!K282</f>
        <v>344232</v>
      </c>
      <c r="L282" s="2" t="n">
        <f aca="false">+Darron!L282+'Darron (2)'!L282</f>
        <v>46148.9393458033</v>
      </c>
      <c r="M282" s="2" t="n">
        <f aca="false">+Darron!M282+'Darron (2)'!M282</f>
        <v>1408673.39044179</v>
      </c>
      <c r="N282" s="2" t="n">
        <f aca="false">+Darron!N282+'Darron (2)'!N282</f>
        <v>1799054.3297876</v>
      </c>
    </row>
    <row r="283" customFormat="false" ht="12.75" hidden="false" customHeight="false" outlineLevel="0" collapsed="false">
      <c r="A283" s="1" t="n">
        <f aca="false">+Darron!A283</f>
        <v>44165</v>
      </c>
      <c r="B283" s="0" t="n">
        <f aca="false">+Darron!B283</f>
        <v>53</v>
      </c>
      <c r="C283" s="0" t="n">
        <f aca="false">+Darron!C283</f>
        <v>28</v>
      </c>
      <c r="D283" s="0" t="n">
        <f aca="false">+Darron!D283</f>
        <v>25</v>
      </c>
      <c r="E283" s="2" t="n">
        <f aca="false">+Darron!E283</f>
        <v>143787.496352322</v>
      </c>
      <c r="F283" s="2" t="n">
        <f aca="false">+Darron!F283+'Darron (2)'!F283</f>
        <v>1678</v>
      </c>
      <c r="G283" s="2" t="n">
        <f aca="false">+Darron!G283+'Darron (2)'!G283</f>
        <v>0</v>
      </c>
      <c r="H283" s="2" t="n">
        <f aca="false">+Darron!H283+'Darron (2)'!H283</f>
        <v>17990.543297876</v>
      </c>
      <c r="I283" s="2" t="n">
        <f aca="false">+Darron!I283+'Darron (2)'!I283</f>
        <v>0</v>
      </c>
      <c r="J283" s="2" t="n">
        <f aca="false">+Darron!J283+'Darron (2)'!J283</f>
        <v>19001</v>
      </c>
      <c r="K283" s="2" t="n">
        <f aca="false">+Darron!K283+'Darron (2)'!K283</f>
        <v>345910</v>
      </c>
      <c r="L283" s="2" t="n">
        <f aca="false">+Darron!L283+'Darron (2)'!L283</f>
        <v>46148.9393458033</v>
      </c>
      <c r="M283" s="2" t="n">
        <f aca="false">+Darron!M283+'Darron (2)'!M283</f>
        <v>1426663.93373967</v>
      </c>
      <c r="N283" s="2" t="n">
        <f aca="false">+Darron!N283+'Darron (2)'!N283</f>
        <v>1818722.87308547</v>
      </c>
    </row>
    <row r="284" customFormat="false" ht="12.75" hidden="false" customHeight="false" outlineLevel="0" collapsed="false">
      <c r="A284" s="1" t="n">
        <f aca="false">+Darron!A284</f>
        <v>44196</v>
      </c>
      <c r="B284" s="0" t="n">
        <f aca="false">+Darron!B284</f>
        <v>53</v>
      </c>
      <c r="C284" s="0" t="n">
        <f aca="false">+Darron!C284</f>
        <v>28</v>
      </c>
      <c r="D284" s="0" t="n">
        <f aca="false">+Darron!D284</f>
        <v>25</v>
      </c>
      <c r="E284" s="2" t="n">
        <f aca="false">+Darron!E284</f>
        <v>143787.496352322</v>
      </c>
      <c r="F284" s="2" t="n">
        <f aca="false">+Darron!F284+'Darron (2)'!F284</f>
        <v>1678</v>
      </c>
      <c r="G284" s="2" t="n">
        <f aca="false">+Darron!G284+'Darron (2)'!G284</f>
        <v>0</v>
      </c>
      <c r="H284" s="2" t="n">
        <f aca="false">+Darron!H284+'Darron (2)'!H284</f>
        <v>18187.2287308547</v>
      </c>
      <c r="I284" s="2" t="n">
        <f aca="false">+Darron!I284+'Darron (2)'!I284</f>
        <v>0</v>
      </c>
      <c r="J284" s="2" t="n">
        <f aca="false">+Darron!J284+'Darron (2)'!J284</f>
        <v>20679</v>
      </c>
      <c r="K284" s="2" t="n">
        <f aca="false">+Darron!K284+'Darron (2)'!K284</f>
        <v>347588</v>
      </c>
      <c r="L284" s="2" t="n">
        <f aca="false">+Darron!L284+'Darron (2)'!L284</f>
        <v>46148.9393458033</v>
      </c>
      <c r="M284" s="2" t="n">
        <f aca="false">+Darron!M284+'Darron (2)'!M284</f>
        <v>1444851.16247053</v>
      </c>
      <c r="N284" s="2" t="n">
        <f aca="false">+Darron!N284+'Darron (2)'!N284</f>
        <v>1838588.10181633</v>
      </c>
    </row>
    <row r="285" customFormat="false" ht="12.75" hidden="false" customHeight="false" outlineLevel="0" collapsed="false">
      <c r="A285" s="1" t="n">
        <f aca="false">+Darron!A285</f>
        <v>44227</v>
      </c>
      <c r="B285" s="0" t="n">
        <f aca="false">+Darron!B285</f>
        <v>53</v>
      </c>
      <c r="C285" s="0" t="n">
        <f aca="false">+Darron!C285</f>
        <v>28</v>
      </c>
      <c r="D285" s="0" t="n">
        <f aca="false">+Darron!D285</f>
        <v>25</v>
      </c>
      <c r="E285" s="2" t="n">
        <f aca="false">+Darron!E285</f>
        <v>143787.496352322</v>
      </c>
      <c r="F285" s="2" t="n">
        <f aca="false">+Darron!F285+'Darron (2)'!F285</f>
        <v>1797</v>
      </c>
      <c r="G285" s="2" t="n">
        <f aca="false">+Darron!G285+'Darron (2)'!G285</f>
        <v>359.468740880806</v>
      </c>
      <c r="H285" s="2" t="n">
        <f aca="false">+Darron!H285+'Darron (2)'!H285</f>
        <v>18385.8810181633</v>
      </c>
      <c r="I285" s="2" t="n">
        <f aca="false">+Darron!I285+'Darron (2)'!I285</f>
        <v>0</v>
      </c>
      <c r="J285" s="2" t="n">
        <f aca="false">+Darron!J285+'Darron (2)'!J285</f>
        <v>1797</v>
      </c>
      <c r="K285" s="2" t="n">
        <f aca="false">+Darron!K285+'Darron (2)'!K285</f>
        <v>349385</v>
      </c>
      <c r="L285" s="2" t="n">
        <f aca="false">+Darron!L285+'Darron (2)'!L285</f>
        <v>46508.4080866842</v>
      </c>
      <c r="M285" s="2" t="n">
        <f aca="false">+Darron!M285+'Darron (2)'!M285</f>
        <v>1463237.04348869</v>
      </c>
      <c r="N285" s="2" t="n">
        <f aca="false">+Darron!N285+'Darron (2)'!N285</f>
        <v>1859130.45157537</v>
      </c>
    </row>
    <row r="286" customFormat="false" ht="12.75" hidden="false" customHeight="false" outlineLevel="0" collapsed="false">
      <c r="A286" s="1" t="n">
        <f aca="false">+Darron!A286</f>
        <v>44255</v>
      </c>
      <c r="B286" s="0" t="n">
        <f aca="false">+Darron!B286</f>
        <v>53</v>
      </c>
      <c r="C286" s="0" t="n">
        <f aca="false">+Darron!C286</f>
        <v>28</v>
      </c>
      <c r="D286" s="0" t="n">
        <f aca="false">+Darron!D286</f>
        <v>26</v>
      </c>
      <c r="E286" s="2" t="n">
        <f aca="false">+Darron!E286</f>
        <v>148101.121242892</v>
      </c>
      <c r="F286" s="2" t="n">
        <f aca="false">+Darron!F286+'Darron (2)'!F286</f>
        <v>1851</v>
      </c>
      <c r="G286" s="2" t="n">
        <f aca="false">+Darron!G286+'Darron (2)'!G286</f>
        <v>370.25280310723</v>
      </c>
      <c r="H286" s="2" t="n">
        <f aca="false">+Darron!H286+'Darron (2)'!H286</f>
        <v>18591.3045157537</v>
      </c>
      <c r="I286" s="2" t="n">
        <f aca="false">+Darron!I286+'Darron (2)'!I286</f>
        <v>0</v>
      </c>
      <c r="J286" s="2" t="n">
        <f aca="false">+Darron!J286+'Darron (2)'!J286</f>
        <v>3648</v>
      </c>
      <c r="K286" s="2" t="n">
        <f aca="false">+Darron!K286+'Darron (2)'!K286</f>
        <v>351236</v>
      </c>
      <c r="L286" s="2" t="n">
        <f aca="false">+Darron!L286+'Darron (2)'!L286</f>
        <v>46878.6608897914</v>
      </c>
      <c r="M286" s="2" t="n">
        <f aca="false">+Darron!M286+'Darron (2)'!M286</f>
        <v>1481828.34800444</v>
      </c>
      <c r="N286" s="2" t="n">
        <f aca="false">+Darron!N286+'Darron (2)'!N286</f>
        <v>1879943.00889423</v>
      </c>
    </row>
    <row r="287" customFormat="false" ht="12.75" hidden="false" customHeight="false" outlineLevel="0" collapsed="false">
      <c r="A287" s="1" t="n">
        <f aca="false">+Darron!A287</f>
        <v>44286</v>
      </c>
      <c r="B287" s="0" t="n">
        <f aca="false">+Darron!B287</f>
        <v>53</v>
      </c>
      <c r="C287" s="0" t="n">
        <f aca="false">+Darron!C287</f>
        <v>28</v>
      </c>
      <c r="D287" s="0" t="n">
        <f aca="false">+Darron!D287</f>
        <v>26</v>
      </c>
      <c r="E287" s="2" t="n">
        <f aca="false">+Darron!E287</f>
        <v>148101.121242892</v>
      </c>
      <c r="F287" s="2" t="n">
        <f aca="false">+Darron!F287+'Darron (2)'!F287</f>
        <v>1851</v>
      </c>
      <c r="G287" s="2" t="n">
        <f aca="false">+Darron!G287+'Darron (2)'!G287</f>
        <v>370.25280310723</v>
      </c>
      <c r="H287" s="2" t="n">
        <f aca="false">+Darron!H287+'Darron (2)'!H287</f>
        <v>18799.4300889423</v>
      </c>
      <c r="I287" s="2" t="n">
        <f aca="false">+Darron!I287+'Darron (2)'!I287</f>
        <v>0</v>
      </c>
      <c r="J287" s="2" t="n">
        <f aca="false">+Darron!J287+'Darron (2)'!J287</f>
        <v>5499</v>
      </c>
      <c r="K287" s="2" t="n">
        <f aca="false">+Darron!K287+'Darron (2)'!K287</f>
        <v>353087</v>
      </c>
      <c r="L287" s="2" t="n">
        <f aca="false">+Darron!L287+'Darron (2)'!L287</f>
        <v>47248.9136928986</v>
      </c>
      <c r="M287" s="2" t="n">
        <f aca="false">+Darron!M287+'Darron (2)'!M287</f>
        <v>1500627.77809338</v>
      </c>
      <c r="N287" s="2" t="n">
        <f aca="false">+Darron!N287+'Darron (2)'!N287</f>
        <v>1900963.69178628</v>
      </c>
    </row>
    <row r="288" customFormat="false" ht="12.75" hidden="false" customHeight="false" outlineLevel="0" collapsed="false">
      <c r="A288" s="1" t="n">
        <f aca="false">+Darron!A288</f>
        <v>44316</v>
      </c>
      <c r="B288" s="0" t="n">
        <f aca="false">+Darron!B288</f>
        <v>54</v>
      </c>
      <c r="C288" s="0" t="n">
        <f aca="false">+Darron!C288</f>
        <v>29</v>
      </c>
      <c r="D288" s="0" t="n">
        <f aca="false">+Darron!D288</f>
        <v>26</v>
      </c>
      <c r="E288" s="2" t="n">
        <f aca="false">+Darron!E288</f>
        <v>148101.121242892</v>
      </c>
      <c r="F288" s="2" t="n">
        <f aca="false">+Darron!F288+'Darron (2)'!F288</f>
        <v>1851</v>
      </c>
      <c r="G288" s="2" t="n">
        <f aca="false">+Darron!G288+'Darron (2)'!G288</f>
        <v>370.25280310723</v>
      </c>
      <c r="H288" s="2" t="n">
        <f aca="false">+Darron!H288+'Darron (2)'!H288</f>
        <v>19009.6369178628</v>
      </c>
      <c r="I288" s="2" t="n">
        <f aca="false">+Darron!I288+'Darron (2)'!I288</f>
        <v>0</v>
      </c>
      <c r="J288" s="2" t="n">
        <f aca="false">+Darron!J288+'Darron (2)'!J288</f>
        <v>7350</v>
      </c>
      <c r="K288" s="2" t="n">
        <f aca="false">+Darron!K288+'Darron (2)'!K288</f>
        <v>354938</v>
      </c>
      <c r="L288" s="2" t="n">
        <f aca="false">+Darron!L288+'Darron (2)'!L288</f>
        <v>47619.1664960058</v>
      </c>
      <c r="M288" s="2" t="n">
        <f aca="false">+Darron!M288+'Darron (2)'!M288</f>
        <v>1519637.41501125</v>
      </c>
      <c r="N288" s="2" t="n">
        <f aca="false">+Darron!N288+'Darron (2)'!N288</f>
        <v>1922194.58150725</v>
      </c>
    </row>
    <row r="289" customFormat="false" ht="12.75" hidden="false" customHeight="false" outlineLevel="0" collapsed="false">
      <c r="A289" s="1" t="n">
        <f aca="false">+Darron!A289</f>
        <v>44347</v>
      </c>
      <c r="B289" s="0" t="n">
        <f aca="false">+Darron!B289</f>
        <v>54</v>
      </c>
      <c r="C289" s="0" t="n">
        <f aca="false">+Darron!C289</f>
        <v>29</v>
      </c>
      <c r="D289" s="0" t="n">
        <f aca="false">+Darron!D289</f>
        <v>26</v>
      </c>
      <c r="E289" s="2" t="n">
        <f aca="false">+Darron!E289</f>
        <v>148101.121242892</v>
      </c>
      <c r="F289" s="2" t="n">
        <f aca="false">+Darron!F289+'Darron (2)'!F289</f>
        <v>1851</v>
      </c>
      <c r="G289" s="2" t="n">
        <f aca="false">+Darron!G289+'Darron (2)'!G289</f>
        <v>370.25280310723</v>
      </c>
      <c r="H289" s="2" t="n">
        <f aca="false">+Darron!H289+'Darron (2)'!H289</f>
        <v>19221.9458150725</v>
      </c>
      <c r="I289" s="2" t="n">
        <f aca="false">+Darron!I289+'Darron (2)'!I289</f>
        <v>0</v>
      </c>
      <c r="J289" s="2" t="n">
        <f aca="false">+Darron!J289+'Darron (2)'!J289</f>
        <v>9201</v>
      </c>
      <c r="K289" s="2" t="n">
        <f aca="false">+Darron!K289+'Darron (2)'!K289</f>
        <v>356789</v>
      </c>
      <c r="L289" s="2" t="n">
        <f aca="false">+Darron!L289+'Darron (2)'!L289</f>
        <v>47989.4192991131</v>
      </c>
      <c r="M289" s="2" t="n">
        <f aca="false">+Darron!M289+'Darron (2)'!M289</f>
        <v>1538859.36082632</v>
      </c>
      <c r="N289" s="2" t="n">
        <f aca="false">+Darron!N289+'Darron (2)'!N289</f>
        <v>1943637.78012543</v>
      </c>
    </row>
    <row r="290" customFormat="false" ht="12.75" hidden="false" customHeight="false" outlineLevel="0" collapsed="false">
      <c r="A290" s="1" t="n">
        <f aca="false">+Darron!A290</f>
        <v>44377</v>
      </c>
      <c r="B290" s="0" t="n">
        <f aca="false">+Darron!B290</f>
        <v>54</v>
      </c>
      <c r="C290" s="0" t="n">
        <f aca="false">+Darron!C290</f>
        <v>29</v>
      </c>
      <c r="D290" s="0" t="n">
        <f aca="false">+Darron!D290</f>
        <v>26</v>
      </c>
      <c r="E290" s="2" t="n">
        <f aca="false">+Darron!E290</f>
        <v>148101.121242892</v>
      </c>
      <c r="F290" s="2" t="n">
        <f aca="false">+Darron!F290+'Darron (2)'!F290</f>
        <v>1728</v>
      </c>
      <c r="G290" s="2" t="n">
        <f aca="false">+Darron!G290+'Darron (2)'!G290</f>
        <v>324.75</v>
      </c>
      <c r="H290" s="2" t="n">
        <f aca="false">+Darron!H290+'Darron (2)'!H290</f>
        <v>19436.3778012543</v>
      </c>
      <c r="I290" s="2" t="n">
        <f aca="false">+Darron!I290+'Darron (2)'!I290</f>
        <v>0</v>
      </c>
      <c r="J290" s="2" t="n">
        <f aca="false">+Darron!J290+'Darron (2)'!J290</f>
        <v>10929</v>
      </c>
      <c r="K290" s="2" t="n">
        <f aca="false">+Darron!K290+'Darron (2)'!K290</f>
        <v>358517</v>
      </c>
      <c r="L290" s="2" t="n">
        <f aca="false">+Darron!L290+'Darron (2)'!L290</f>
        <v>48314.1692991131</v>
      </c>
      <c r="M290" s="2" t="n">
        <f aca="false">+Darron!M290+'Darron (2)'!M290</f>
        <v>1558295.73862757</v>
      </c>
      <c r="N290" s="2" t="n">
        <f aca="false">+Darron!N290+'Darron (2)'!N290</f>
        <v>1965126.90792669</v>
      </c>
    </row>
    <row r="291" customFormat="false" ht="12.75" hidden="false" customHeight="false" outlineLevel="0" collapsed="false">
      <c r="A291" s="1" t="n">
        <f aca="false">+Darron!A291</f>
        <v>44408</v>
      </c>
      <c r="B291" s="0" t="n">
        <f aca="false">+Darron!B291</f>
        <v>54</v>
      </c>
      <c r="C291" s="0" t="n">
        <f aca="false">+Darron!C291</f>
        <v>29</v>
      </c>
      <c r="D291" s="0" t="n">
        <f aca="false">+Darron!D291</f>
        <v>26</v>
      </c>
      <c r="E291" s="2" t="n">
        <f aca="false">+Darron!E291</f>
        <v>148101.121242892</v>
      </c>
      <c r="F291" s="2" t="n">
        <f aca="false">+Darron!F291+'Darron (2)'!F291</f>
        <v>1728</v>
      </c>
      <c r="G291" s="2" t="n">
        <f aca="false">+Darron!G291+'Darron (2)'!G291</f>
        <v>0</v>
      </c>
      <c r="H291" s="2" t="n">
        <f aca="false">+Darron!H291+'Darron (2)'!H291</f>
        <v>19651.2690792669</v>
      </c>
      <c r="I291" s="2" t="n">
        <f aca="false">+Darron!I291+'Darron (2)'!I291</f>
        <v>0</v>
      </c>
      <c r="J291" s="2" t="n">
        <f aca="false">+Darron!J291+'Darron (2)'!J291</f>
        <v>12657</v>
      </c>
      <c r="K291" s="2" t="n">
        <f aca="false">+Darron!K291+'Darron (2)'!K291</f>
        <v>360245</v>
      </c>
      <c r="L291" s="2" t="n">
        <f aca="false">+Darron!L291+'Darron (2)'!L291</f>
        <v>48314.1692991131</v>
      </c>
      <c r="M291" s="2" t="n">
        <f aca="false">+Darron!M291+'Darron (2)'!M291</f>
        <v>1577947.00770684</v>
      </c>
      <c r="N291" s="2" t="n">
        <f aca="false">+Darron!N291+'Darron (2)'!N291</f>
        <v>1986506.17700595</v>
      </c>
    </row>
    <row r="292" customFormat="false" ht="12.75" hidden="false" customHeight="false" outlineLevel="0" collapsed="false">
      <c r="A292" s="1" t="n">
        <f aca="false">+Darron!A292</f>
        <v>44439</v>
      </c>
      <c r="B292" s="0" t="n">
        <f aca="false">+Darron!B292</f>
        <v>54</v>
      </c>
      <c r="C292" s="0" t="n">
        <f aca="false">+Darron!C292</f>
        <v>29</v>
      </c>
      <c r="D292" s="0" t="n">
        <f aca="false">+Darron!D292</f>
        <v>26</v>
      </c>
      <c r="E292" s="2" t="n">
        <f aca="false">+Darron!E292</f>
        <v>148101.121242892</v>
      </c>
      <c r="F292" s="2" t="n">
        <f aca="false">+Darron!F292+'Darron (2)'!F292</f>
        <v>1728</v>
      </c>
      <c r="G292" s="2" t="n">
        <f aca="false">+Darron!G292+'Darron (2)'!G292</f>
        <v>0</v>
      </c>
      <c r="H292" s="2" t="n">
        <f aca="false">+Darron!H292+'Darron (2)'!H292</f>
        <v>19865.0617700595</v>
      </c>
      <c r="I292" s="2" t="n">
        <f aca="false">+Darron!I292+'Darron (2)'!I292</f>
        <v>0</v>
      </c>
      <c r="J292" s="2" t="n">
        <f aca="false">+Darron!J292+'Darron (2)'!J292</f>
        <v>14385</v>
      </c>
      <c r="K292" s="2" t="n">
        <f aca="false">+Darron!K292+'Darron (2)'!K292</f>
        <v>361973</v>
      </c>
      <c r="L292" s="2" t="n">
        <f aca="false">+Darron!L292+'Darron (2)'!L292</f>
        <v>48314.1692991131</v>
      </c>
      <c r="M292" s="2" t="n">
        <f aca="false">+Darron!M292+'Darron (2)'!M292</f>
        <v>1597812.0694769</v>
      </c>
      <c r="N292" s="2" t="n">
        <f aca="false">+Darron!N292+'Darron (2)'!N292</f>
        <v>2008099.23877601</v>
      </c>
    </row>
    <row r="293" customFormat="false" ht="12.75" hidden="false" customHeight="false" outlineLevel="0" collapsed="false">
      <c r="A293" s="1" t="n">
        <f aca="false">+Darron!A293</f>
        <v>44469</v>
      </c>
      <c r="B293" s="0" t="n">
        <f aca="false">+Darron!B293</f>
        <v>54</v>
      </c>
      <c r="C293" s="0" t="n">
        <f aca="false">+Darron!C293</f>
        <v>29</v>
      </c>
      <c r="D293" s="0" t="n">
        <f aca="false">+Darron!D293</f>
        <v>26</v>
      </c>
      <c r="E293" s="2" t="n">
        <f aca="false">+Darron!E293</f>
        <v>148101.121242892</v>
      </c>
      <c r="F293" s="2" t="n">
        <f aca="false">+Darron!F293+'Darron (2)'!F293</f>
        <v>1728</v>
      </c>
      <c r="G293" s="2" t="n">
        <f aca="false">+Darron!G293+'Darron (2)'!G293</f>
        <v>0</v>
      </c>
      <c r="H293" s="2" t="n">
        <f aca="false">+Darron!H293+'Darron (2)'!H293</f>
        <v>20080.9923877601</v>
      </c>
      <c r="I293" s="2" t="n">
        <f aca="false">+Darron!I293+'Darron (2)'!I293</f>
        <v>0</v>
      </c>
      <c r="J293" s="2" t="n">
        <f aca="false">+Darron!J293+'Darron (2)'!J293</f>
        <v>16113</v>
      </c>
      <c r="K293" s="2" t="n">
        <f aca="false">+Darron!K293+'Darron (2)'!K293</f>
        <v>363701</v>
      </c>
      <c r="L293" s="2" t="n">
        <f aca="false">+Darron!L293+'Darron (2)'!L293</f>
        <v>48314.1692991131</v>
      </c>
      <c r="M293" s="2" t="n">
        <f aca="false">+Darron!M293+'Darron (2)'!M293</f>
        <v>1617893.06186466</v>
      </c>
      <c r="N293" s="2" t="n">
        <f aca="false">+Darron!N293+'Darron (2)'!N293</f>
        <v>2029908.23116377</v>
      </c>
    </row>
    <row r="294" customFormat="false" ht="12.75" hidden="false" customHeight="false" outlineLevel="0" collapsed="false">
      <c r="A294" s="1" t="n">
        <f aca="false">+Darron!A294</f>
        <v>44500</v>
      </c>
      <c r="B294" s="0" t="n">
        <f aca="false">+Darron!B294</f>
        <v>54</v>
      </c>
      <c r="C294" s="0" t="n">
        <f aca="false">+Darron!C294</f>
        <v>29</v>
      </c>
      <c r="D294" s="0" t="n">
        <f aca="false">+Darron!D294</f>
        <v>26</v>
      </c>
      <c r="E294" s="2" t="n">
        <f aca="false">+Darron!E294</f>
        <v>148101.121242892</v>
      </c>
      <c r="F294" s="2" t="n">
        <f aca="false">+Darron!F294+'Darron (2)'!F294</f>
        <v>1728</v>
      </c>
      <c r="G294" s="2" t="n">
        <f aca="false">+Darron!G294+'Darron (2)'!G294</f>
        <v>0</v>
      </c>
      <c r="H294" s="2" t="n">
        <f aca="false">+Darron!H294+'Darron (2)'!H294</f>
        <v>20299.0823116377</v>
      </c>
      <c r="I294" s="2" t="n">
        <f aca="false">+Darron!I294+'Darron (2)'!I294</f>
        <v>0</v>
      </c>
      <c r="J294" s="2" t="n">
        <f aca="false">+Darron!J294+'Darron (2)'!J294</f>
        <v>17841</v>
      </c>
      <c r="K294" s="2" t="n">
        <f aca="false">+Darron!K294+'Darron (2)'!K294</f>
        <v>365429</v>
      </c>
      <c r="L294" s="2" t="n">
        <f aca="false">+Darron!L294+'Darron (2)'!L294</f>
        <v>48314.1692991131</v>
      </c>
      <c r="M294" s="2" t="n">
        <f aca="false">+Darron!M294+'Darron (2)'!M294</f>
        <v>1638192.1441763</v>
      </c>
      <c r="N294" s="2" t="n">
        <f aca="false">+Darron!N294+'Darron (2)'!N294</f>
        <v>2051935.31347541</v>
      </c>
    </row>
    <row r="295" customFormat="false" ht="12.75" hidden="false" customHeight="false" outlineLevel="0" collapsed="false">
      <c r="A295" s="1" t="n">
        <f aca="false">+Darron!A295</f>
        <v>44530</v>
      </c>
      <c r="B295" s="0" t="n">
        <f aca="false">+Darron!B295</f>
        <v>54</v>
      </c>
      <c r="C295" s="0" t="n">
        <f aca="false">+Darron!C295</f>
        <v>29</v>
      </c>
      <c r="D295" s="0" t="n">
        <f aca="false">+Darron!D295</f>
        <v>26</v>
      </c>
      <c r="E295" s="2" t="n">
        <f aca="false">+Darron!E295</f>
        <v>148101.121242892</v>
      </c>
      <c r="F295" s="2" t="n">
        <f aca="false">+Darron!F295+'Darron (2)'!F295</f>
        <v>1728</v>
      </c>
      <c r="G295" s="2" t="n">
        <f aca="false">+Darron!G295+'Darron (2)'!G295</f>
        <v>0</v>
      </c>
      <c r="H295" s="2" t="n">
        <f aca="false">+Darron!H295+'Darron (2)'!H295</f>
        <v>20519.3531347541</v>
      </c>
      <c r="I295" s="2" t="n">
        <f aca="false">+Darron!I295+'Darron (2)'!I295</f>
        <v>0</v>
      </c>
      <c r="J295" s="2" t="n">
        <f aca="false">+Darron!J295+'Darron (2)'!J295</f>
        <v>19569</v>
      </c>
      <c r="K295" s="2" t="n">
        <f aca="false">+Darron!K295+'Darron (2)'!K295</f>
        <v>367157</v>
      </c>
      <c r="L295" s="2" t="n">
        <f aca="false">+Darron!L295+'Darron (2)'!L295</f>
        <v>48314.1692991131</v>
      </c>
      <c r="M295" s="2" t="n">
        <f aca="false">+Darron!M295+'Darron (2)'!M295</f>
        <v>1658711.49731105</v>
      </c>
      <c r="N295" s="2" t="n">
        <f aca="false">+Darron!N295+'Darron (2)'!N295</f>
        <v>2074182.66661016</v>
      </c>
    </row>
    <row r="296" customFormat="false" ht="12.75" hidden="false" customHeight="false" outlineLevel="0" collapsed="false">
      <c r="A296" s="1" t="n">
        <f aca="false">+Darron!A296</f>
        <v>44561</v>
      </c>
      <c r="B296" s="0" t="n">
        <f aca="false">+Darron!B296</f>
        <v>54</v>
      </c>
      <c r="C296" s="0" t="n">
        <f aca="false">+Darron!C296</f>
        <v>29</v>
      </c>
      <c r="D296" s="0" t="n">
        <f aca="false">+Darron!D296</f>
        <v>26</v>
      </c>
      <c r="E296" s="2" t="n">
        <f aca="false">+Darron!E296</f>
        <v>148101.121242892</v>
      </c>
      <c r="F296" s="2" t="n">
        <f aca="false">+Darron!F296+'Darron (2)'!F296</f>
        <v>1728</v>
      </c>
      <c r="G296" s="2" t="n">
        <f aca="false">+Darron!G296+'Darron (2)'!G296</f>
        <v>0</v>
      </c>
      <c r="H296" s="2" t="n">
        <f aca="false">+Darron!H296+'Darron (2)'!H296</f>
        <v>20741.8266661016</v>
      </c>
      <c r="I296" s="2" t="n">
        <f aca="false">+Darron!I296+'Darron (2)'!I296</f>
        <v>0</v>
      </c>
      <c r="J296" s="2" t="n">
        <f aca="false">+Darron!J296+'Darron (2)'!J296</f>
        <v>21297</v>
      </c>
      <c r="K296" s="2" t="n">
        <f aca="false">+Darron!K296+'Darron (2)'!K296</f>
        <v>368885</v>
      </c>
      <c r="L296" s="2" t="n">
        <f aca="false">+Darron!L296+'Darron (2)'!L296</f>
        <v>48314.1692991131</v>
      </c>
      <c r="M296" s="2" t="n">
        <f aca="false">+Darron!M296+'Darron (2)'!M296</f>
        <v>1679453.32397715</v>
      </c>
      <c r="N296" s="2" t="n">
        <f aca="false">+Darron!N296+'Darron (2)'!N296</f>
        <v>2096652.49327627</v>
      </c>
    </row>
    <row r="297" customFormat="false" ht="12.75" hidden="false" customHeight="false" outlineLevel="0" collapsed="false">
      <c r="A297" s="1" t="n">
        <f aca="false">+Darron!A297</f>
        <v>44592</v>
      </c>
      <c r="B297" s="0" t="n">
        <f aca="false">+Darron!B297</f>
        <v>54</v>
      </c>
      <c r="C297" s="0" t="n">
        <f aca="false">+Darron!C297</f>
        <v>29</v>
      </c>
      <c r="D297" s="0" t="n">
        <f aca="false">+Darron!D297</f>
        <v>26</v>
      </c>
      <c r="E297" s="2" t="n">
        <f aca="false">+Darron!E297</f>
        <v>148101.121242892</v>
      </c>
      <c r="F297" s="2" t="n">
        <f aca="false">+Darron!F297+'Darron (2)'!F297</f>
        <v>1851</v>
      </c>
      <c r="G297" s="2" t="n">
        <f aca="false">+Darron!G297+'Darron (2)'!G297</f>
        <v>370.25280310723</v>
      </c>
      <c r="H297" s="2" t="n">
        <f aca="false">+Darron!H297+'Darron (2)'!H297</f>
        <v>20966.5249327627</v>
      </c>
      <c r="I297" s="2" t="n">
        <f aca="false">+Darron!I297+'Darron (2)'!I297</f>
        <v>0</v>
      </c>
      <c r="J297" s="2" t="n">
        <f aca="false">+Darron!J297+'Darron (2)'!J297</f>
        <v>1851</v>
      </c>
      <c r="K297" s="2" t="n">
        <f aca="false">+Darron!K297+'Darron (2)'!K297</f>
        <v>370736</v>
      </c>
      <c r="L297" s="2" t="n">
        <f aca="false">+Darron!L297+'Darron (2)'!L297</f>
        <v>48684.4221022203</v>
      </c>
      <c r="M297" s="2" t="n">
        <f aca="false">+Darron!M297+'Darron (2)'!M297</f>
        <v>1700419.84890992</v>
      </c>
      <c r="N297" s="2" t="n">
        <f aca="false">+Darron!N297+'Darron (2)'!N297</f>
        <v>2119840.27101214</v>
      </c>
    </row>
    <row r="298" customFormat="false" ht="12.75" hidden="false" customHeight="false" outlineLevel="0" collapsed="false">
      <c r="A298" s="1" t="n">
        <f aca="false">+Darron!A298</f>
        <v>44620</v>
      </c>
      <c r="B298" s="0" t="n">
        <f aca="false">+Darron!B298</f>
        <v>54</v>
      </c>
      <c r="C298" s="0" t="n">
        <f aca="false">+Darron!C298</f>
        <v>29</v>
      </c>
      <c r="D298" s="0" t="n">
        <f aca="false">+Darron!D298</f>
        <v>27</v>
      </c>
      <c r="E298" s="2" t="n">
        <f aca="false">+Darron!E298</f>
        <v>152544.154880179</v>
      </c>
      <c r="F298" s="2" t="n">
        <f aca="false">+Darron!F298+'Darron (2)'!F298</f>
        <v>1907</v>
      </c>
      <c r="G298" s="2" t="n">
        <f aca="false">+Darron!G298+'Darron (2)'!G298</f>
        <v>381.360387200447</v>
      </c>
      <c r="H298" s="2" t="n">
        <f aca="false">+Darron!H298+'Darron (2)'!H298</f>
        <v>21198.4027101214</v>
      </c>
      <c r="I298" s="2" t="n">
        <f aca="false">+Darron!I298+'Darron (2)'!I298</f>
        <v>0</v>
      </c>
      <c r="J298" s="2" t="n">
        <f aca="false">+Darron!J298+'Darron (2)'!J298</f>
        <v>3758</v>
      </c>
      <c r="K298" s="2" t="n">
        <f aca="false">+Darron!K298+'Darron (2)'!K298</f>
        <v>372643</v>
      </c>
      <c r="L298" s="2" t="n">
        <f aca="false">+Darron!L298+'Darron (2)'!L298</f>
        <v>49065.7824894207</v>
      </c>
      <c r="M298" s="2" t="n">
        <f aca="false">+Darron!M298+'Darron (2)'!M298</f>
        <v>1721618.25162004</v>
      </c>
      <c r="N298" s="2" t="n">
        <f aca="false">+Darron!N298+'Darron (2)'!N298</f>
        <v>2143327.03410946</v>
      </c>
    </row>
    <row r="299" customFormat="false" ht="12.75" hidden="false" customHeight="false" outlineLevel="0" collapsed="false">
      <c r="A299" s="1" t="n">
        <f aca="false">+Darron!A299</f>
        <v>44651</v>
      </c>
      <c r="B299" s="0" t="n">
        <f aca="false">+Darron!B299</f>
        <v>54</v>
      </c>
      <c r="C299" s="0" t="n">
        <f aca="false">+Darron!C299</f>
        <v>29</v>
      </c>
      <c r="D299" s="0" t="n">
        <f aca="false">+Darron!D299</f>
        <v>27</v>
      </c>
      <c r="E299" s="2" t="n">
        <f aca="false">+Darron!E299</f>
        <v>152544.154880179</v>
      </c>
      <c r="F299" s="2" t="n">
        <f aca="false">+Darron!F299+'Darron (2)'!F299</f>
        <v>1907</v>
      </c>
      <c r="G299" s="2" t="n">
        <f aca="false">+Darron!G299+'Darron (2)'!G299</f>
        <v>381.360387200447</v>
      </c>
      <c r="H299" s="2" t="n">
        <f aca="false">+Darron!H299+'Darron (2)'!H299</f>
        <v>21433.2703410946</v>
      </c>
      <c r="I299" s="2" t="n">
        <f aca="false">+Darron!I299+'Darron (2)'!I299</f>
        <v>0</v>
      </c>
      <c r="J299" s="2" t="n">
        <f aca="false">+Darron!J299+'Darron (2)'!J299</f>
        <v>5665</v>
      </c>
      <c r="K299" s="2" t="n">
        <f aca="false">+Darron!K299+'Darron (2)'!K299</f>
        <v>374550</v>
      </c>
      <c r="L299" s="2" t="n">
        <f aca="false">+Darron!L299+'Darron (2)'!L299</f>
        <v>49447.1428766212</v>
      </c>
      <c r="M299" s="2" t="n">
        <f aca="false">+Darron!M299+'Darron (2)'!M299</f>
        <v>1743051.52196113</v>
      </c>
      <c r="N299" s="2" t="n">
        <f aca="false">+Darron!N299+'Darron (2)'!N299</f>
        <v>2167048.66483775</v>
      </c>
    </row>
    <row r="300" customFormat="false" ht="12.75" hidden="false" customHeight="false" outlineLevel="0" collapsed="false">
      <c r="A300" s="1" t="n">
        <f aca="false">+Darron!A300</f>
        <v>44681</v>
      </c>
      <c r="B300" s="0" t="n">
        <f aca="false">+Darron!B300</f>
        <v>55</v>
      </c>
      <c r="C300" s="0" t="n">
        <f aca="false">+Darron!C300</f>
        <v>30</v>
      </c>
      <c r="D300" s="0" t="n">
        <f aca="false">+Darron!D300</f>
        <v>27</v>
      </c>
      <c r="E300" s="2" t="n">
        <f aca="false">+Darron!E300</f>
        <v>152544.154880179</v>
      </c>
      <c r="F300" s="2" t="n">
        <f aca="false">+Darron!F300+'Darron (2)'!F300</f>
        <v>1907</v>
      </c>
      <c r="G300" s="2" t="n">
        <f aca="false">+Darron!G300+'Darron (2)'!G300</f>
        <v>381.360387200447</v>
      </c>
      <c r="H300" s="2" t="n">
        <f aca="false">+Darron!H300+'Darron (2)'!H300</f>
        <v>21670.4866483775</v>
      </c>
      <c r="I300" s="2" t="n">
        <f aca="false">+Darron!I300+'Darron (2)'!I300</f>
        <v>0</v>
      </c>
      <c r="J300" s="2" t="n">
        <f aca="false">+Darron!J300+'Darron (2)'!J300</f>
        <v>7572</v>
      </c>
      <c r="K300" s="2" t="n">
        <f aca="false">+Darron!K300+'Darron (2)'!K300</f>
        <v>376457</v>
      </c>
      <c r="L300" s="2" t="n">
        <f aca="false">+Darron!L300+'Darron (2)'!L300</f>
        <v>49828.5032638216</v>
      </c>
      <c r="M300" s="2" t="n">
        <f aca="false">+Darron!M300+'Darron (2)'!M300</f>
        <v>1764722.00860951</v>
      </c>
      <c r="N300" s="2" t="n">
        <f aca="false">+Darron!N300+'Darron (2)'!N300</f>
        <v>2191007.51187333</v>
      </c>
    </row>
    <row r="301" customFormat="false" ht="12.75" hidden="false" customHeight="false" outlineLevel="0" collapsed="false">
      <c r="A301" s="1" t="n">
        <f aca="false">+Darron!A301</f>
        <v>44712</v>
      </c>
      <c r="B301" s="0" t="n">
        <f aca="false">+Darron!B301</f>
        <v>55</v>
      </c>
      <c r="C301" s="0" t="n">
        <f aca="false">+Darron!C301</f>
        <v>30</v>
      </c>
      <c r="D301" s="0" t="n">
        <f aca="false">+Darron!D301</f>
        <v>27</v>
      </c>
      <c r="E301" s="2" t="n">
        <f aca="false">+Darron!E301</f>
        <v>152544.154880179</v>
      </c>
      <c r="F301" s="2" t="n">
        <f aca="false">+Darron!F301+'Darron (2)'!F301</f>
        <v>1907</v>
      </c>
      <c r="G301" s="2" t="n">
        <f aca="false">+Darron!G301+'Darron (2)'!G301</f>
        <v>381.360387200447</v>
      </c>
      <c r="H301" s="2" t="n">
        <f aca="false">+Darron!H301+'Darron (2)'!H301</f>
        <v>21910.0751187333</v>
      </c>
      <c r="I301" s="2" t="n">
        <f aca="false">+Darron!I301+'Darron (2)'!I301</f>
        <v>0</v>
      </c>
      <c r="J301" s="2" t="n">
        <f aca="false">+Darron!J301+'Darron (2)'!J301</f>
        <v>9479</v>
      </c>
      <c r="K301" s="2" t="n">
        <f aca="false">+Darron!K301+'Darron (2)'!K301</f>
        <v>378364</v>
      </c>
      <c r="L301" s="2" t="n">
        <f aca="false">+Darron!L301+'Darron (2)'!L301</f>
        <v>50209.8636510221</v>
      </c>
      <c r="M301" s="2" t="n">
        <f aca="false">+Darron!M301+'Darron (2)'!M301</f>
        <v>1786632.08372824</v>
      </c>
      <c r="N301" s="2" t="n">
        <f aca="false">+Darron!N301+'Darron (2)'!N301</f>
        <v>2215205.94737926</v>
      </c>
    </row>
    <row r="302" customFormat="false" ht="12.75" hidden="false" customHeight="false" outlineLevel="0" collapsed="false">
      <c r="A302" s="1" t="n">
        <f aca="false">+Darron!A302</f>
        <v>44742</v>
      </c>
      <c r="B302" s="0" t="n">
        <f aca="false">+Darron!B302</f>
        <v>55</v>
      </c>
      <c r="C302" s="0" t="n">
        <f aca="false">+Darron!C302</f>
        <v>30</v>
      </c>
      <c r="D302" s="0" t="n">
        <f aca="false">+Darron!D302</f>
        <v>27</v>
      </c>
      <c r="E302" s="2" t="n">
        <f aca="false">+Darron!E302</f>
        <v>152544.154880179</v>
      </c>
      <c r="F302" s="2" t="n">
        <f aca="false">+Darron!F302+'Darron (2)'!F302</f>
        <v>1780</v>
      </c>
      <c r="G302" s="2" t="n">
        <f aca="false">+Darron!G302+'Darron (2)'!G302</f>
        <v>255.25</v>
      </c>
      <c r="H302" s="2" t="n">
        <f aca="false">+Darron!H302+'Darron (2)'!H302</f>
        <v>22152.0594737926</v>
      </c>
      <c r="I302" s="2" t="n">
        <f aca="false">+Darron!I302+'Darron (2)'!I302</f>
        <v>0</v>
      </c>
      <c r="J302" s="2" t="n">
        <f aca="false">+Darron!J302+'Darron (2)'!J302</f>
        <v>11259</v>
      </c>
      <c r="K302" s="2" t="n">
        <f aca="false">+Darron!K302+'Darron (2)'!K302</f>
        <v>380144</v>
      </c>
      <c r="L302" s="2" t="n">
        <f aca="false">+Darron!L302+'Darron (2)'!L302</f>
        <v>50465.1136510221</v>
      </c>
      <c r="M302" s="2" t="n">
        <f aca="false">+Darron!M302+'Darron (2)'!M302</f>
        <v>1808784.14320204</v>
      </c>
      <c r="N302" s="2" t="n">
        <f aca="false">+Darron!N302+'Darron (2)'!N302</f>
        <v>2239393.25685306</v>
      </c>
    </row>
    <row r="303" customFormat="false" ht="12.75" hidden="false" customHeight="false" outlineLevel="0" collapsed="false">
      <c r="A303" s="1" t="n">
        <f aca="false">+Darron!A303</f>
        <v>44773</v>
      </c>
      <c r="B303" s="0" t="n">
        <f aca="false">+Darron!B303</f>
        <v>55</v>
      </c>
      <c r="C303" s="0" t="n">
        <f aca="false">+Darron!C303</f>
        <v>30</v>
      </c>
      <c r="D303" s="0" t="n">
        <f aca="false">+Darron!D303</f>
        <v>27</v>
      </c>
      <c r="E303" s="2" t="n">
        <f aca="false">+Darron!E303</f>
        <v>152544.154880179</v>
      </c>
      <c r="F303" s="2" t="n">
        <f aca="false">+Darron!F303+'Darron (2)'!F303</f>
        <v>1780</v>
      </c>
      <c r="G303" s="2" t="n">
        <f aca="false">+Darron!G303+'Darron (2)'!G303</f>
        <v>0</v>
      </c>
      <c r="H303" s="2" t="n">
        <f aca="false">+Darron!H303+'Darron (2)'!H303</f>
        <v>22393.9325685306</v>
      </c>
      <c r="I303" s="2" t="n">
        <f aca="false">+Darron!I303+'Darron (2)'!I303</f>
        <v>0</v>
      </c>
      <c r="J303" s="2" t="n">
        <f aca="false">+Darron!J303+'Darron (2)'!J303</f>
        <v>13039</v>
      </c>
      <c r="K303" s="2" t="n">
        <f aca="false">+Darron!K303+'Darron (2)'!K303</f>
        <v>381924</v>
      </c>
      <c r="L303" s="2" t="n">
        <f aca="false">+Darron!L303+'Darron (2)'!L303</f>
        <v>50465.1136510221</v>
      </c>
      <c r="M303" s="2" t="n">
        <f aca="false">+Darron!M303+'Darron (2)'!M303</f>
        <v>1831178.07577057</v>
      </c>
      <c r="N303" s="2" t="n">
        <f aca="false">+Darron!N303+'Darron (2)'!N303</f>
        <v>2263567.18942159</v>
      </c>
      <c r="O303" s="0" t="s">
        <v>17</v>
      </c>
    </row>
    <row r="304" customFormat="false" ht="12.75" hidden="false" customHeight="false" outlineLevel="0" collapsed="false">
      <c r="A304" s="1" t="n">
        <f aca="false">+Darron!A304</f>
        <v>44804</v>
      </c>
      <c r="B304" s="0" t="n">
        <f aca="false">+Darron!B304</f>
        <v>55</v>
      </c>
      <c r="C304" s="0" t="n">
        <f aca="false">+Darron!C304</f>
        <v>30</v>
      </c>
      <c r="D304" s="0" t="n">
        <f aca="false">+Darron!D304</f>
        <v>27</v>
      </c>
      <c r="E304" s="2" t="n">
        <f aca="false">+Darron!E304</f>
        <v>152544.154880179</v>
      </c>
      <c r="F304" s="2" t="n">
        <f aca="false">+Darron!F304+'Darron (2)'!F304</f>
        <v>1780</v>
      </c>
      <c r="G304" s="2" t="n">
        <f aca="false">+Darron!G304+'Darron (2)'!G304</f>
        <v>0</v>
      </c>
      <c r="H304" s="2" t="n">
        <f aca="false">+Darron!H304+'Darron (2)'!H304</f>
        <v>22635.6718942159</v>
      </c>
      <c r="I304" s="2" t="n">
        <f aca="false">+Darron!I304+'Darron (2)'!I304</f>
        <v>0</v>
      </c>
      <c r="J304" s="2" t="n">
        <f aca="false">+Darron!J304+'Darron (2)'!J304</f>
        <v>14819</v>
      </c>
      <c r="K304" s="2" t="n">
        <f aca="false">+Darron!K304+'Darron (2)'!K304</f>
        <v>383704</v>
      </c>
      <c r="L304" s="2" t="n">
        <f aca="false">+Darron!L304+'Darron (2)'!L304</f>
        <v>50465.1136510221</v>
      </c>
      <c r="M304" s="2" t="n">
        <f aca="false">+Darron!M304+'Darron (2)'!M304</f>
        <v>1853813.74766478</v>
      </c>
      <c r="N304" s="2" t="n">
        <f aca="false">+Darron!N304+'Darron (2)'!N304</f>
        <v>2287982.8613158</v>
      </c>
    </row>
    <row r="305" customFormat="false" ht="12.75" hidden="false" customHeight="false" outlineLevel="0" collapsed="false">
      <c r="A305" s="1" t="n">
        <f aca="false">+Darron!A305</f>
        <v>44834</v>
      </c>
      <c r="B305" s="0" t="n">
        <f aca="false">+Darron!B305</f>
        <v>55</v>
      </c>
      <c r="C305" s="0" t="n">
        <f aca="false">+Darron!C305</f>
        <v>30</v>
      </c>
      <c r="D305" s="0" t="n">
        <f aca="false">+Darron!D305</f>
        <v>27</v>
      </c>
      <c r="E305" s="2" t="n">
        <f aca="false">+Darron!E305</f>
        <v>152544.154880179</v>
      </c>
      <c r="F305" s="2" t="n">
        <f aca="false">+Darron!F305+'Darron (2)'!F305</f>
        <v>1780</v>
      </c>
      <c r="G305" s="2" t="n">
        <f aca="false">+Darron!G305+'Darron (2)'!G305</f>
        <v>0</v>
      </c>
      <c r="H305" s="2" t="n">
        <f aca="false">+Darron!H305+'Darron (2)'!H305</f>
        <v>22879.828613158</v>
      </c>
      <c r="I305" s="2" t="n">
        <f aca="false">+Darron!I305+'Darron (2)'!I305</f>
        <v>0</v>
      </c>
      <c r="J305" s="2" t="n">
        <f aca="false">+Darron!J305+'Darron (2)'!J305</f>
        <v>16599</v>
      </c>
      <c r="K305" s="2" t="n">
        <f aca="false">+Darron!K305+'Darron (2)'!K305</f>
        <v>385484</v>
      </c>
      <c r="L305" s="2" t="n">
        <f aca="false">+Darron!L305+'Darron (2)'!L305</f>
        <v>50465.1136510221</v>
      </c>
      <c r="M305" s="2" t="n">
        <f aca="false">+Darron!M305+'Darron (2)'!M305</f>
        <v>1876693.57627794</v>
      </c>
      <c r="N305" s="2" t="n">
        <f aca="false">+Darron!N305+'Darron (2)'!N305</f>
        <v>2312642.68992896</v>
      </c>
    </row>
    <row r="306" customFormat="false" ht="12.75" hidden="false" customHeight="false" outlineLevel="0" collapsed="false">
      <c r="A306" s="1" t="n">
        <f aca="false">+Darron!A306</f>
        <v>44865</v>
      </c>
      <c r="B306" s="0" t="n">
        <f aca="false">+Darron!B306</f>
        <v>55</v>
      </c>
      <c r="C306" s="0" t="n">
        <f aca="false">+Darron!C306</f>
        <v>30</v>
      </c>
      <c r="D306" s="0" t="n">
        <f aca="false">+Darron!D306</f>
        <v>27</v>
      </c>
      <c r="E306" s="2" t="n">
        <f aca="false">+Darron!E306</f>
        <v>152544.154880179</v>
      </c>
      <c r="F306" s="2" t="n">
        <f aca="false">+Darron!F306+'Darron (2)'!F306</f>
        <v>1780</v>
      </c>
      <c r="G306" s="2" t="n">
        <f aca="false">+Darron!G306+'Darron (2)'!G306</f>
        <v>0</v>
      </c>
      <c r="H306" s="2" t="n">
        <f aca="false">+Darron!H306+'Darron (2)'!H306</f>
        <v>23126.4268992896</v>
      </c>
      <c r="I306" s="2" t="n">
        <f aca="false">+Darron!I306+'Darron (2)'!I306</f>
        <v>0</v>
      </c>
      <c r="J306" s="2" t="n">
        <f aca="false">+Darron!J306+'Darron (2)'!J306</f>
        <v>18379</v>
      </c>
      <c r="K306" s="2" t="n">
        <f aca="false">+Darron!K306+'Darron (2)'!K306</f>
        <v>387264</v>
      </c>
      <c r="L306" s="2" t="n">
        <f aca="false">+Darron!L306+'Darron (2)'!L306</f>
        <v>50465.1136510221</v>
      </c>
      <c r="M306" s="2" t="n">
        <f aca="false">+Darron!M306+'Darron (2)'!M306</f>
        <v>1899820.00317723</v>
      </c>
      <c r="N306" s="2" t="n">
        <f aca="false">+Darron!N306+'Darron (2)'!N306</f>
        <v>2337549.11682825</v>
      </c>
    </row>
    <row r="307" customFormat="false" ht="12.75" hidden="false" customHeight="false" outlineLevel="0" collapsed="false">
      <c r="A307" s="1" t="n">
        <f aca="false">+Darron!A307</f>
        <v>44895</v>
      </c>
      <c r="B307" s="0" t="n">
        <f aca="false">+Darron!B307</f>
        <v>55</v>
      </c>
      <c r="C307" s="0" t="n">
        <f aca="false">+Darron!C307</f>
        <v>30</v>
      </c>
      <c r="D307" s="0" t="n">
        <f aca="false">+Darron!D307</f>
        <v>27</v>
      </c>
      <c r="E307" s="2" t="n">
        <f aca="false">+Darron!E307</f>
        <v>152544.154880179</v>
      </c>
      <c r="F307" s="2" t="n">
        <f aca="false">+Darron!F307+'Darron (2)'!F307</f>
        <v>1780</v>
      </c>
      <c r="G307" s="2" t="n">
        <f aca="false">+Darron!G307+'Darron (2)'!G307</f>
        <v>0</v>
      </c>
      <c r="H307" s="2" t="n">
        <f aca="false">+Darron!H307+'Darron (2)'!H307</f>
        <v>23375.4911682825</v>
      </c>
      <c r="I307" s="2" t="n">
        <f aca="false">+Darron!I307+'Darron (2)'!I307</f>
        <v>0</v>
      </c>
      <c r="J307" s="2" t="n">
        <f aca="false">+Darron!J307+'Darron (2)'!J307</f>
        <v>20159</v>
      </c>
      <c r="K307" s="2" t="n">
        <f aca="false">+Darron!K307+'Darron (2)'!K307</f>
        <v>389044</v>
      </c>
      <c r="L307" s="2" t="n">
        <f aca="false">+Darron!L307+'Darron (2)'!L307</f>
        <v>50465.1136510221</v>
      </c>
      <c r="M307" s="2" t="n">
        <f aca="false">+Darron!M307+'Darron (2)'!M307</f>
        <v>1923195.49434551</v>
      </c>
      <c r="N307" s="2" t="n">
        <f aca="false">+Darron!N307+'Darron (2)'!N307</f>
        <v>2362704.60799653</v>
      </c>
    </row>
    <row r="308" customFormat="false" ht="12.75" hidden="false" customHeight="false" outlineLevel="0" collapsed="false">
      <c r="A308" s="1" t="n">
        <f aca="false">+Darron!A308</f>
        <v>44926</v>
      </c>
      <c r="B308" s="0" t="n">
        <f aca="false">+Darron!B308</f>
        <v>55</v>
      </c>
      <c r="C308" s="0" t="n">
        <f aca="false">+Darron!C308</f>
        <v>30</v>
      </c>
      <c r="D308" s="0" t="n">
        <f aca="false">+Darron!D308</f>
        <v>27</v>
      </c>
      <c r="E308" s="2" t="n">
        <f aca="false">+Darron!E308</f>
        <v>152544.154880179</v>
      </c>
      <c r="F308" s="2" t="n">
        <f aca="false">+Darron!F308+'Darron (2)'!F308</f>
        <v>1780</v>
      </c>
      <c r="G308" s="2" t="n">
        <f aca="false">+Darron!G308+'Darron (2)'!G308</f>
        <v>0</v>
      </c>
      <c r="H308" s="2" t="n">
        <f aca="false">+Darron!H308+'Darron (2)'!H308</f>
        <v>23627.0460799653</v>
      </c>
      <c r="I308" s="2" t="n">
        <f aca="false">+Darron!I308+'Darron (2)'!I308</f>
        <v>0</v>
      </c>
      <c r="J308" s="2" t="n">
        <f aca="false">+Darron!J308+'Darron (2)'!J308</f>
        <v>21939</v>
      </c>
      <c r="K308" s="2" t="n">
        <f aca="false">+Darron!K308+'Darron (2)'!K308</f>
        <v>390824</v>
      </c>
      <c r="L308" s="2" t="n">
        <f aca="false">+Darron!L308+'Darron (2)'!L308</f>
        <v>50465.1136510221</v>
      </c>
      <c r="M308" s="2" t="n">
        <f aca="false">+Darron!M308+'Darron (2)'!M308</f>
        <v>1946822.54042548</v>
      </c>
      <c r="N308" s="2" t="n">
        <f aca="false">+Darron!N308+'Darron (2)'!N308</f>
        <v>2388111.6540765</v>
      </c>
    </row>
    <row r="309" customFormat="false" ht="12.75" hidden="false" customHeight="false" outlineLevel="0" collapsed="false">
      <c r="A309" s="1" t="n">
        <f aca="false">+Darron!A309</f>
        <v>44957</v>
      </c>
      <c r="B309" s="0" t="n">
        <f aca="false">+Darron!B309</f>
        <v>55</v>
      </c>
      <c r="C309" s="0" t="n">
        <f aca="false">+Darron!C309</f>
        <v>30</v>
      </c>
      <c r="D309" s="0" t="n">
        <f aca="false">+Darron!D309</f>
        <v>27</v>
      </c>
      <c r="E309" s="2" t="n">
        <f aca="false">+Darron!E309</f>
        <v>152544.154880179</v>
      </c>
      <c r="F309" s="2" t="n">
        <f aca="false">+Darron!F309+'Darron (2)'!F309</f>
        <v>1907</v>
      </c>
      <c r="G309" s="2" t="n">
        <f aca="false">+Darron!G309+'Darron (2)'!G309</f>
        <v>381.360387200447</v>
      </c>
      <c r="H309" s="2" t="n">
        <f aca="false">+Darron!H309+'Darron (2)'!H309</f>
        <v>23881.116540765</v>
      </c>
      <c r="I309" s="2" t="n">
        <f aca="false">+Darron!I309+'Darron (2)'!I309</f>
        <v>0</v>
      </c>
      <c r="J309" s="2" t="n">
        <f aca="false">+Darron!J309+'Darron (2)'!J309</f>
        <v>1907</v>
      </c>
      <c r="K309" s="2" t="n">
        <f aca="false">+Darron!K309+'Darron (2)'!K309</f>
        <v>392731</v>
      </c>
      <c r="L309" s="2" t="n">
        <f aca="false">+Darron!L309+'Darron (2)'!L309</f>
        <v>50846.4740382225</v>
      </c>
      <c r="M309" s="2" t="n">
        <f aca="false">+Darron!M309+'Darron (2)'!M309</f>
        <v>1970703.65696624</v>
      </c>
      <c r="N309" s="2" t="n">
        <f aca="false">+Darron!N309+'Darron (2)'!N309</f>
        <v>2414281.13100446</v>
      </c>
    </row>
    <row r="310" customFormat="false" ht="12.75" hidden="false" customHeight="false" outlineLevel="0" collapsed="false">
      <c r="A310" s="1" t="n">
        <f aca="false">+Darron!A310</f>
        <v>44985</v>
      </c>
      <c r="B310" s="0" t="n">
        <f aca="false">+Darron!B310</f>
        <v>55</v>
      </c>
      <c r="C310" s="0" t="n">
        <f aca="false">+Darron!C310</f>
        <v>30</v>
      </c>
      <c r="D310" s="0" t="n">
        <f aca="false">+Darron!D310</f>
        <v>28</v>
      </c>
      <c r="E310" s="2" t="n">
        <f aca="false">+Darron!E310</f>
        <v>157120.479526584</v>
      </c>
      <c r="F310" s="2" t="n">
        <f aca="false">+Darron!F310+'Darron (2)'!F310</f>
        <v>1964</v>
      </c>
      <c r="G310" s="2" t="n">
        <f aca="false">+Darron!G310+'Darron (2)'!G310</f>
        <v>392.80119881646</v>
      </c>
      <c r="H310" s="2" t="n">
        <f aca="false">+Darron!H310+'Darron (2)'!H310</f>
        <v>24142.8113100446</v>
      </c>
      <c r="I310" s="2" t="n">
        <f aca="false">+Darron!I310+'Darron (2)'!I310</f>
        <v>0</v>
      </c>
      <c r="J310" s="2" t="n">
        <f aca="false">+Darron!J310+'Darron (2)'!J310</f>
        <v>3871</v>
      </c>
      <c r="K310" s="2" t="n">
        <f aca="false">+Darron!K310+'Darron (2)'!K310</f>
        <v>394695</v>
      </c>
      <c r="L310" s="2" t="n">
        <f aca="false">+Darron!L310+'Darron (2)'!L310</f>
        <v>51239.275237039</v>
      </c>
      <c r="M310" s="2" t="n">
        <f aca="false">+Darron!M310+'Darron (2)'!M310</f>
        <v>1994846.46827629</v>
      </c>
      <c r="N310" s="2" t="n">
        <f aca="false">+Darron!N310+'Darron (2)'!N310</f>
        <v>2440780.74351333</v>
      </c>
    </row>
    <row r="311" customFormat="false" ht="12.75" hidden="false" customHeight="false" outlineLevel="0" collapsed="false">
      <c r="A311" s="1" t="n">
        <f aca="false">+Darron!A311</f>
        <v>45016</v>
      </c>
      <c r="B311" s="0" t="n">
        <f aca="false">+Darron!B311</f>
        <v>55</v>
      </c>
      <c r="C311" s="0" t="n">
        <f aca="false">+Darron!C311</f>
        <v>30</v>
      </c>
      <c r="D311" s="0" t="n">
        <f aca="false">+Darron!D311</f>
        <v>28</v>
      </c>
      <c r="E311" s="2" t="n">
        <f aca="false">+Darron!E311</f>
        <v>157120.479526584</v>
      </c>
      <c r="F311" s="2" t="n">
        <f aca="false">+Darron!F311+'Darron (2)'!F311</f>
        <v>1964</v>
      </c>
      <c r="G311" s="2" t="n">
        <f aca="false">+Darron!G311+'Darron (2)'!G311</f>
        <v>392.80119881646</v>
      </c>
      <c r="H311" s="2" t="n">
        <f aca="false">+Darron!H311+'Darron (2)'!H311</f>
        <v>24407.8074351333</v>
      </c>
      <c r="I311" s="2" t="n">
        <f aca="false">+Darron!I311+'Darron (2)'!I311</f>
        <v>0</v>
      </c>
      <c r="J311" s="2" t="n">
        <f aca="false">+Darron!J311+'Darron (2)'!J311</f>
        <v>5835</v>
      </c>
      <c r="K311" s="2" t="n">
        <f aca="false">+Darron!K311+'Darron (2)'!K311</f>
        <v>396659</v>
      </c>
      <c r="L311" s="2" t="n">
        <f aca="false">+Darron!L311+'Darron (2)'!L311</f>
        <v>51632.0764358554</v>
      </c>
      <c r="M311" s="2" t="n">
        <f aca="false">+Darron!M311+'Darron (2)'!M311</f>
        <v>2019254.27571142</v>
      </c>
      <c r="N311" s="2" t="n">
        <f aca="false">+Darron!N311+'Darron (2)'!N311</f>
        <v>2467545.35214727</v>
      </c>
    </row>
    <row r="312" customFormat="false" ht="12.75" hidden="false" customHeight="false" outlineLevel="0" collapsed="false">
      <c r="A312" s="1" t="n">
        <f aca="false">+Darron!A312</f>
        <v>45046</v>
      </c>
      <c r="B312" s="0" t="n">
        <f aca="false">+Darron!B312</f>
        <v>56</v>
      </c>
      <c r="C312" s="0" t="n">
        <f aca="false">+Darron!C312</f>
        <v>31</v>
      </c>
      <c r="D312" s="0" t="n">
        <f aca="false">+Darron!D312</f>
        <v>28</v>
      </c>
      <c r="E312" s="2" t="n">
        <f aca="false">+Darron!E312</f>
        <v>157120.479526584</v>
      </c>
      <c r="F312" s="2" t="n">
        <f aca="false">+Darron!F312+'Darron (2)'!F312</f>
        <v>1964</v>
      </c>
      <c r="G312" s="2" t="n">
        <f aca="false">+Darron!G312+'Darron (2)'!G312</f>
        <v>392.80119881646</v>
      </c>
      <c r="H312" s="2" t="n">
        <f aca="false">+Darron!H312+'Darron (2)'!H312</f>
        <v>24675.4535214727</v>
      </c>
      <c r="I312" s="2" t="n">
        <f aca="false">+Darron!I312+'Darron (2)'!I312</f>
        <v>0</v>
      </c>
      <c r="J312" s="2" t="n">
        <f aca="false">+Darron!J312+'Darron (2)'!J312</f>
        <v>7799</v>
      </c>
      <c r="K312" s="2" t="n">
        <f aca="false">+Darron!K312+'Darron (2)'!K312</f>
        <v>398623</v>
      </c>
      <c r="L312" s="2" t="n">
        <f aca="false">+Darron!L312+'Darron (2)'!L312</f>
        <v>52024.8776346719</v>
      </c>
      <c r="M312" s="2" t="n">
        <f aca="false">+Darron!M312+'Darron (2)'!M312</f>
        <v>2043929.72923289</v>
      </c>
      <c r="N312" s="2" t="n">
        <f aca="false">+Darron!N312+'Darron (2)'!N312</f>
        <v>2494577.60686756</v>
      </c>
    </row>
    <row r="313" customFormat="false" ht="12.75" hidden="false" customHeight="false" outlineLevel="0" collapsed="false">
      <c r="A313" s="1" t="n">
        <f aca="false">+Darron!A313</f>
        <v>45077</v>
      </c>
      <c r="B313" s="0" t="n">
        <f aca="false">+Darron!B313</f>
        <v>56</v>
      </c>
      <c r="C313" s="0" t="n">
        <f aca="false">+Darron!C313</f>
        <v>31</v>
      </c>
      <c r="D313" s="0" t="n">
        <f aca="false">+Darron!D313</f>
        <v>28</v>
      </c>
      <c r="E313" s="2" t="n">
        <f aca="false">+Darron!E313</f>
        <v>157120.479526584</v>
      </c>
      <c r="F313" s="2" t="n">
        <f aca="false">+Darron!F313+'Darron (2)'!F313</f>
        <v>1964</v>
      </c>
      <c r="G313" s="2" t="n">
        <f aca="false">+Darron!G313+'Darron (2)'!G313</f>
        <v>392.80119881646</v>
      </c>
      <c r="H313" s="2" t="n">
        <f aca="false">+Darron!H313+'Darron (2)'!H313</f>
        <v>24945.7760686756</v>
      </c>
      <c r="I313" s="2" t="n">
        <f aca="false">+Darron!I313+'Darron (2)'!I313</f>
        <v>0</v>
      </c>
      <c r="J313" s="2" t="n">
        <f aca="false">+Darron!J313+'Darron (2)'!J313</f>
        <v>9763</v>
      </c>
      <c r="K313" s="2" t="n">
        <f aca="false">+Darron!K313+'Darron (2)'!K313</f>
        <v>400587</v>
      </c>
      <c r="L313" s="2" t="n">
        <f aca="false">+Darron!L313+'Darron (2)'!L313</f>
        <v>52417.6788334884</v>
      </c>
      <c r="M313" s="2" t="n">
        <f aca="false">+Darron!M313+'Darron (2)'!M313</f>
        <v>2068875.50530157</v>
      </c>
      <c r="N313" s="2" t="n">
        <f aca="false">+Darron!N313+'Darron (2)'!N313</f>
        <v>2521880.18413506</v>
      </c>
    </row>
    <row r="314" customFormat="false" ht="12.75" hidden="false" customHeight="false" outlineLevel="0" collapsed="false">
      <c r="A314" s="1" t="n">
        <f aca="false">+Darron!A314</f>
        <v>45107</v>
      </c>
      <c r="B314" s="0" t="n">
        <f aca="false">+Darron!B314</f>
        <v>56</v>
      </c>
      <c r="C314" s="0" t="n">
        <f aca="false">+Darron!C314</f>
        <v>31</v>
      </c>
      <c r="D314" s="0" t="n">
        <f aca="false">+Darron!D314</f>
        <v>28</v>
      </c>
      <c r="E314" s="2" t="n">
        <f aca="false">+Darron!E314</f>
        <v>157120.479526584</v>
      </c>
      <c r="F314" s="2" t="n">
        <f aca="false">+Darron!F314+'Darron (2)'!F314</f>
        <v>1833</v>
      </c>
      <c r="G314" s="2" t="n">
        <f aca="false">+Darron!G314+'Darron (2)'!G314</f>
        <v>184.25</v>
      </c>
      <c r="H314" s="2" t="n">
        <f aca="false">+Darron!H314+'Darron (2)'!H314</f>
        <v>25218.8018413506</v>
      </c>
      <c r="I314" s="2" t="n">
        <f aca="false">+Darron!I314+'Darron (2)'!I314</f>
        <v>0</v>
      </c>
      <c r="J314" s="2" t="n">
        <f aca="false">+Darron!J314+'Darron (2)'!J314</f>
        <v>11596</v>
      </c>
      <c r="K314" s="2" t="n">
        <f aca="false">+Darron!K314+'Darron (2)'!K314</f>
        <v>402420</v>
      </c>
      <c r="L314" s="2" t="n">
        <f aca="false">+Darron!L314+'Darron (2)'!L314</f>
        <v>52601.9288334884</v>
      </c>
      <c r="M314" s="2" t="n">
        <f aca="false">+Darron!M314+'Darron (2)'!M314</f>
        <v>2094094.30714292</v>
      </c>
      <c r="N314" s="2" t="n">
        <f aca="false">+Darron!N314+'Darron (2)'!N314</f>
        <v>2549116.23597641</v>
      </c>
    </row>
    <row r="315" customFormat="false" ht="12.75" hidden="false" customHeight="false" outlineLevel="0" collapsed="false">
      <c r="A315" s="1" t="n">
        <f aca="false">+Darron!A315</f>
        <v>45138</v>
      </c>
      <c r="B315" s="0" t="n">
        <f aca="false">+Darron!B315</f>
        <v>56</v>
      </c>
      <c r="C315" s="0" t="n">
        <f aca="false">+Darron!C315</f>
        <v>31</v>
      </c>
      <c r="D315" s="0" t="n">
        <f aca="false">+Darron!D315</f>
        <v>28</v>
      </c>
      <c r="E315" s="2" t="n">
        <f aca="false">+Darron!E315</f>
        <v>157120.479526584</v>
      </c>
      <c r="F315" s="2" t="n">
        <f aca="false">+Darron!F315+'Darron (2)'!F315</f>
        <v>1833</v>
      </c>
      <c r="G315" s="2" t="n">
        <f aca="false">+Darron!G315+'Darron (2)'!G315</f>
        <v>0</v>
      </c>
      <c r="H315" s="2" t="n">
        <f aca="false">+Darron!H315+'Darron (2)'!H315</f>
        <v>25491.1623597641</v>
      </c>
      <c r="I315" s="2" t="n">
        <f aca="false">+Darron!I315+'Darron (2)'!I315</f>
        <v>0</v>
      </c>
      <c r="J315" s="2" t="n">
        <f aca="false">+Darron!J315+'Darron (2)'!J315</f>
        <v>13429</v>
      </c>
      <c r="K315" s="2" t="n">
        <f aca="false">+Darron!K315+'Darron (2)'!K315</f>
        <v>404253</v>
      </c>
      <c r="L315" s="2" t="n">
        <f aca="false">+Darron!L315+'Darron (2)'!L315</f>
        <v>52601.9288334884</v>
      </c>
      <c r="M315" s="2" t="n">
        <f aca="false">+Darron!M315+'Darron (2)'!M315</f>
        <v>2119585.46950268</v>
      </c>
      <c r="N315" s="2" t="n">
        <f aca="false">+Darron!N315+'Darron (2)'!N315</f>
        <v>2576440.39833617</v>
      </c>
    </row>
    <row r="316" customFormat="false" ht="12.75" hidden="false" customHeight="false" outlineLevel="0" collapsed="false">
      <c r="A316" s="1" t="n">
        <f aca="false">+Darron!A316</f>
        <v>45169</v>
      </c>
      <c r="B316" s="0" t="n">
        <f aca="false">+Darron!B316</f>
        <v>56</v>
      </c>
      <c r="C316" s="0" t="n">
        <f aca="false">+Darron!C316</f>
        <v>31</v>
      </c>
      <c r="D316" s="0" t="n">
        <f aca="false">+Darron!D316</f>
        <v>28</v>
      </c>
      <c r="E316" s="2" t="n">
        <f aca="false">+Darron!E316</f>
        <v>157120.479526584</v>
      </c>
      <c r="F316" s="2" t="n">
        <f aca="false">+Darron!F316+'Darron (2)'!F316</f>
        <v>1833</v>
      </c>
      <c r="G316" s="2" t="n">
        <f aca="false">+Darron!G316+'Darron (2)'!G316</f>
        <v>0</v>
      </c>
      <c r="H316" s="2" t="n">
        <f aca="false">+Darron!H316+'Darron (2)'!H316</f>
        <v>25764.4039833617</v>
      </c>
      <c r="I316" s="2" t="n">
        <f aca="false">+Darron!I316+'Darron (2)'!I316</f>
        <v>0</v>
      </c>
      <c r="J316" s="2" t="n">
        <f aca="false">+Darron!J316+'Darron (2)'!J316</f>
        <v>15262</v>
      </c>
      <c r="K316" s="2" t="n">
        <f aca="false">+Darron!K316+'Darron (2)'!K316</f>
        <v>406086</v>
      </c>
      <c r="L316" s="2" t="n">
        <f aca="false">+Darron!L316+'Darron (2)'!L316</f>
        <v>52601.9288334884</v>
      </c>
      <c r="M316" s="2" t="n">
        <f aca="false">+Darron!M316+'Darron (2)'!M316</f>
        <v>2145349.87348605</v>
      </c>
      <c r="N316" s="2" t="n">
        <f aca="false">+Darron!N316+'Darron (2)'!N316</f>
        <v>2604037.80231953</v>
      </c>
    </row>
    <row r="317" customFormat="false" ht="12.75" hidden="false" customHeight="false" outlineLevel="0" collapsed="false">
      <c r="A317" s="1" t="n">
        <f aca="false">+Darron!A317</f>
        <v>45199</v>
      </c>
      <c r="B317" s="0" t="n">
        <f aca="false">+Darron!B317</f>
        <v>56</v>
      </c>
      <c r="C317" s="0" t="n">
        <f aca="false">+Darron!C317</f>
        <v>31</v>
      </c>
      <c r="D317" s="0" t="n">
        <f aca="false">+Darron!D317</f>
        <v>28</v>
      </c>
      <c r="E317" s="2" t="n">
        <f aca="false">+Darron!E317</f>
        <v>157120.479526584</v>
      </c>
      <c r="F317" s="2" t="n">
        <f aca="false">+Darron!F317+'Darron (2)'!F317</f>
        <v>1833</v>
      </c>
      <c r="G317" s="2" t="n">
        <f aca="false">+Darron!G317+'Darron (2)'!G317</f>
        <v>0</v>
      </c>
      <c r="H317" s="2" t="n">
        <f aca="false">+Darron!H317+'Darron (2)'!H317</f>
        <v>26040.3780231953</v>
      </c>
      <c r="I317" s="2" t="n">
        <f aca="false">+Darron!I317+'Darron (2)'!I317</f>
        <v>0</v>
      </c>
      <c r="J317" s="2" t="n">
        <f aca="false">+Darron!J317+'Darron (2)'!J317</f>
        <v>17095</v>
      </c>
      <c r="K317" s="2" t="n">
        <f aca="false">+Darron!K317+'Darron (2)'!K317</f>
        <v>407919</v>
      </c>
      <c r="L317" s="2" t="n">
        <f aca="false">+Darron!L317+'Darron (2)'!L317</f>
        <v>52601.9288334884</v>
      </c>
      <c r="M317" s="2" t="n">
        <f aca="false">+Darron!M317+'Darron (2)'!M317</f>
        <v>2171390.25150924</v>
      </c>
      <c r="N317" s="2" t="n">
        <f aca="false">+Darron!N317+'Darron (2)'!N317</f>
        <v>2631911.18034273</v>
      </c>
    </row>
    <row r="318" customFormat="false" ht="12.75" hidden="false" customHeight="false" outlineLevel="0" collapsed="false">
      <c r="A318" s="1" t="n">
        <f aca="false">+Darron!A318</f>
        <v>45230</v>
      </c>
      <c r="B318" s="0" t="n">
        <f aca="false">+Darron!B318</f>
        <v>56</v>
      </c>
      <c r="C318" s="0" t="n">
        <f aca="false">+Darron!C318</f>
        <v>31</v>
      </c>
      <c r="D318" s="0" t="n">
        <f aca="false">+Darron!D318</f>
        <v>28</v>
      </c>
      <c r="E318" s="2" t="n">
        <f aca="false">+Darron!E318</f>
        <v>157120.479526584</v>
      </c>
      <c r="F318" s="2" t="n">
        <f aca="false">+Darron!F318+'Darron (2)'!F318</f>
        <v>1833</v>
      </c>
      <c r="G318" s="2" t="n">
        <f aca="false">+Darron!G318+'Darron (2)'!G318</f>
        <v>0</v>
      </c>
      <c r="H318" s="2" t="n">
        <f aca="false">+Darron!H318+'Darron (2)'!H318</f>
        <v>26319.1118034273</v>
      </c>
      <c r="I318" s="2" t="n">
        <f aca="false">+Darron!I318+'Darron (2)'!I318</f>
        <v>0</v>
      </c>
      <c r="J318" s="2" t="n">
        <f aca="false">+Darron!J318+'Darron (2)'!J318</f>
        <v>18928</v>
      </c>
      <c r="K318" s="2" t="n">
        <f aca="false">+Darron!K318+'Darron (2)'!K318</f>
        <v>409752</v>
      </c>
      <c r="L318" s="2" t="n">
        <f aca="false">+Darron!L318+'Darron (2)'!L318</f>
        <v>52601.9288334884</v>
      </c>
      <c r="M318" s="2" t="n">
        <f aca="false">+Darron!M318+'Darron (2)'!M318</f>
        <v>2197709.36331267</v>
      </c>
      <c r="N318" s="2" t="n">
        <f aca="false">+Darron!N318+'Darron (2)'!N318</f>
        <v>2660063.29214615</v>
      </c>
    </row>
    <row r="319" customFormat="false" ht="12.75" hidden="false" customHeight="false" outlineLevel="0" collapsed="false">
      <c r="A319" s="1" t="n">
        <f aca="false">+Darron!A319</f>
        <v>45260</v>
      </c>
      <c r="B319" s="0" t="n">
        <f aca="false">+Darron!B319</f>
        <v>56</v>
      </c>
      <c r="C319" s="0" t="n">
        <f aca="false">+Darron!C319</f>
        <v>31</v>
      </c>
      <c r="D319" s="0" t="n">
        <f aca="false">+Darron!D319</f>
        <v>28</v>
      </c>
      <c r="E319" s="2" t="n">
        <f aca="false">+Darron!E319</f>
        <v>157120.479526584</v>
      </c>
      <c r="F319" s="2" t="n">
        <f aca="false">+Darron!F319+'Darron (2)'!F319</f>
        <v>1833</v>
      </c>
      <c r="G319" s="2" t="n">
        <f aca="false">+Darron!G319+'Darron (2)'!G319</f>
        <v>0</v>
      </c>
      <c r="H319" s="2" t="n">
        <f aca="false">+Darron!H319+'Darron (2)'!H319</f>
        <v>26600.6329214615</v>
      </c>
      <c r="I319" s="2" t="n">
        <f aca="false">+Darron!I319+'Darron (2)'!I319</f>
        <v>0</v>
      </c>
      <c r="J319" s="2" t="n">
        <f aca="false">+Darron!J319+'Darron (2)'!J319</f>
        <v>20761</v>
      </c>
      <c r="K319" s="2" t="n">
        <f aca="false">+Darron!K319+'Darron (2)'!K319</f>
        <v>411585</v>
      </c>
      <c r="L319" s="2" t="n">
        <f aca="false">+Darron!L319+'Darron (2)'!L319</f>
        <v>52601.9288334884</v>
      </c>
      <c r="M319" s="2" t="n">
        <f aca="false">+Darron!M319+'Darron (2)'!M319</f>
        <v>2224309.99623413</v>
      </c>
      <c r="N319" s="2" t="n">
        <f aca="false">+Darron!N319+'Darron (2)'!N319</f>
        <v>2688496.92506762</v>
      </c>
    </row>
    <row r="320" customFormat="false" ht="12.75" hidden="false" customHeight="false" outlineLevel="0" collapsed="false">
      <c r="A320" s="1" t="n">
        <f aca="false">+Darron!A320</f>
        <v>45291</v>
      </c>
      <c r="B320" s="0" t="n">
        <f aca="false">+Darron!B320</f>
        <v>56</v>
      </c>
      <c r="C320" s="0" t="n">
        <f aca="false">+Darron!C320</f>
        <v>31</v>
      </c>
      <c r="D320" s="0" t="n">
        <f aca="false">+Darron!D320</f>
        <v>28</v>
      </c>
      <c r="E320" s="2" t="n">
        <f aca="false">+Darron!E320</f>
        <v>157120.479526584</v>
      </c>
      <c r="F320" s="2" t="n">
        <f aca="false">+Darron!F320+'Darron (2)'!F320</f>
        <v>1833</v>
      </c>
      <c r="G320" s="2" t="n">
        <f aca="false">+Darron!G320+'Darron (2)'!G320</f>
        <v>0</v>
      </c>
      <c r="H320" s="2" t="n">
        <f aca="false">+Darron!H320+'Darron (2)'!H320</f>
        <v>26884.9692506762</v>
      </c>
      <c r="I320" s="2" t="n">
        <f aca="false">+Darron!I320+'Darron (2)'!I320</f>
        <v>0</v>
      </c>
      <c r="J320" s="2" t="n">
        <f aca="false">+Darron!J320+'Darron (2)'!J320</f>
        <v>22594</v>
      </c>
      <c r="K320" s="2" t="n">
        <f aca="false">+Darron!K320+'Darron (2)'!K320</f>
        <v>413418</v>
      </c>
      <c r="L320" s="2" t="n">
        <f aca="false">+Darron!L320+'Darron (2)'!L320</f>
        <v>52601.9288334884</v>
      </c>
      <c r="M320" s="2" t="n">
        <f aca="false">+Darron!M320+'Darron (2)'!M320</f>
        <v>2251194.96548481</v>
      </c>
      <c r="N320" s="2" t="n">
        <f aca="false">+Darron!N320+'Darron (2)'!N320</f>
        <v>2717214.89431829</v>
      </c>
    </row>
    <row r="321" customFormat="false" ht="12.75" hidden="false" customHeight="false" outlineLevel="0" collapsed="false">
      <c r="A321" s="1" t="n">
        <f aca="false">+Darron!A321</f>
        <v>45322</v>
      </c>
      <c r="B321" s="0" t="n">
        <f aca="false">+Darron!B321</f>
        <v>56</v>
      </c>
      <c r="C321" s="0" t="n">
        <f aca="false">+Darron!C321</f>
        <v>31</v>
      </c>
      <c r="D321" s="0" t="n">
        <f aca="false">+Darron!D321</f>
        <v>28</v>
      </c>
      <c r="E321" s="2" t="n">
        <f aca="false">+Darron!E321</f>
        <v>157120.479526584</v>
      </c>
      <c r="F321" s="2" t="n">
        <f aca="false">+Darron!F321+'Darron (2)'!F321</f>
        <v>1964</v>
      </c>
      <c r="G321" s="2" t="n">
        <f aca="false">+Darron!G321+'Darron (2)'!G321</f>
        <v>392.80119881646</v>
      </c>
      <c r="H321" s="2" t="n">
        <f aca="false">+Darron!H321+'Darron (2)'!H321</f>
        <v>27172.1489431829</v>
      </c>
      <c r="I321" s="2" t="n">
        <f aca="false">+Darron!I321+'Darron (2)'!I321</f>
        <v>0</v>
      </c>
      <c r="J321" s="2" t="n">
        <f aca="false">+Darron!J321+'Darron (2)'!J321</f>
        <v>1964</v>
      </c>
      <c r="K321" s="2" t="n">
        <f aca="false">+Darron!K321+'Darron (2)'!K321</f>
        <v>415382</v>
      </c>
      <c r="L321" s="2" t="n">
        <f aca="false">+Darron!L321+'Darron (2)'!L321</f>
        <v>52994.7300323048</v>
      </c>
      <c r="M321" s="2" t="n">
        <f aca="false">+Darron!M321+'Darron (2)'!M321</f>
        <v>2278367.11442799</v>
      </c>
      <c r="N321" s="2" t="n">
        <f aca="false">+Darron!N321+'Darron (2)'!N321</f>
        <v>2746743.84446029</v>
      </c>
    </row>
    <row r="322" customFormat="false" ht="12.75" hidden="false" customHeight="false" outlineLevel="0" collapsed="false">
      <c r="A322" s="1" t="n">
        <f aca="false">+Darron!A322</f>
        <v>45351</v>
      </c>
      <c r="B322" s="0" t="n">
        <f aca="false">+Darron!B322</f>
        <v>56</v>
      </c>
      <c r="C322" s="0" t="n">
        <f aca="false">+Darron!C322</f>
        <v>31</v>
      </c>
      <c r="D322" s="0" t="n">
        <f aca="false">+Darron!D322</f>
        <v>29</v>
      </c>
      <c r="E322" s="2" t="n">
        <f aca="false">+Darron!E322</f>
        <v>161834.093912382</v>
      </c>
      <c r="F322" s="2" t="n">
        <f aca="false">+Darron!F322+'Darron (2)'!F322</f>
        <v>2023</v>
      </c>
      <c r="G322" s="2" t="n">
        <f aca="false">+Darron!G322+'Darron (2)'!G322</f>
        <v>404.585234780954</v>
      </c>
      <c r="H322" s="2" t="n">
        <f aca="false">+Darron!H322+'Darron (2)'!H322</f>
        <v>27467.4384446029</v>
      </c>
      <c r="I322" s="2" t="n">
        <f aca="false">+Darron!I322+'Darron (2)'!I322</f>
        <v>0</v>
      </c>
      <c r="J322" s="2" t="n">
        <f aca="false">+Darron!J322+'Darron (2)'!J322</f>
        <v>3987</v>
      </c>
      <c r="K322" s="2" t="n">
        <f aca="false">+Darron!K322+'Darron (2)'!K322</f>
        <v>417405</v>
      </c>
      <c r="L322" s="2" t="n">
        <f aca="false">+Darron!L322+'Darron (2)'!L322</f>
        <v>53399.3152670858</v>
      </c>
      <c r="M322" s="2" t="n">
        <f aca="false">+Darron!M322+'Darron (2)'!M322</f>
        <v>2305834.55287259</v>
      </c>
      <c r="N322" s="2" t="n">
        <f aca="false">+Darron!N322+'Darron (2)'!N322</f>
        <v>2776638.86813968</v>
      </c>
    </row>
    <row r="323" customFormat="false" ht="12.75" hidden="false" customHeight="false" outlineLevel="0" collapsed="false">
      <c r="A323" s="1" t="n">
        <f aca="false">+Darron!A323</f>
        <v>45382</v>
      </c>
      <c r="B323" s="0" t="n">
        <f aca="false">+Darron!B323</f>
        <v>56</v>
      </c>
      <c r="C323" s="0" t="n">
        <f aca="false">+Darron!C323</f>
        <v>31</v>
      </c>
      <c r="D323" s="0" t="n">
        <f aca="false">+Darron!D323</f>
        <v>29</v>
      </c>
      <c r="E323" s="2" t="n">
        <f aca="false">+Darron!E323</f>
        <v>161834.093912382</v>
      </c>
      <c r="F323" s="2" t="n">
        <f aca="false">+Darron!F323+'Darron (2)'!F323</f>
        <v>2023</v>
      </c>
      <c r="G323" s="2" t="n">
        <f aca="false">+Darron!G323+'Darron (2)'!G323</f>
        <v>404.585234780954</v>
      </c>
      <c r="H323" s="2" t="n">
        <f aca="false">+Darron!H323+'Darron (2)'!H323</f>
        <v>27766.3886813968</v>
      </c>
      <c r="I323" s="2" t="n">
        <f aca="false">+Darron!I323+'Darron (2)'!I323</f>
        <v>0</v>
      </c>
      <c r="J323" s="2" t="n">
        <f aca="false">+Darron!J323+'Darron (2)'!J323</f>
        <v>6010</v>
      </c>
      <c r="K323" s="2" t="n">
        <f aca="false">+Darron!K323+'Darron (2)'!K323</f>
        <v>419428</v>
      </c>
      <c r="L323" s="2" t="n">
        <f aca="false">+Darron!L323+'Darron (2)'!L323</f>
        <v>53803.9005018667</v>
      </c>
      <c r="M323" s="2" t="n">
        <f aca="false">+Darron!M323+'Darron (2)'!M323</f>
        <v>2333600.94155399</v>
      </c>
      <c r="N323" s="2" t="n">
        <f aca="false">+Darron!N323+'Darron (2)'!N323</f>
        <v>2806832.84205585</v>
      </c>
    </row>
    <row r="324" customFormat="false" ht="12.75" hidden="false" customHeight="false" outlineLevel="0" collapsed="false">
      <c r="A324" s="1" t="n">
        <f aca="false">+Darron!A324</f>
        <v>45412</v>
      </c>
      <c r="B324" s="0" t="n">
        <f aca="false">+Darron!B324</f>
        <v>57</v>
      </c>
      <c r="C324" s="0" t="n">
        <f aca="false">+Darron!C324</f>
        <v>32</v>
      </c>
      <c r="D324" s="0" t="n">
        <f aca="false">+Darron!D324</f>
        <v>29</v>
      </c>
      <c r="E324" s="2" t="n">
        <f aca="false">+Darron!E324</f>
        <v>161834.093912382</v>
      </c>
      <c r="F324" s="2" t="n">
        <f aca="false">+Darron!F324+'Darron (2)'!F324</f>
        <v>2023</v>
      </c>
      <c r="G324" s="2" t="n">
        <f aca="false">+Darron!G324+'Darron (2)'!G324</f>
        <v>404.585234780954</v>
      </c>
      <c r="H324" s="2" t="n">
        <f aca="false">+Darron!H324+'Darron (2)'!H324</f>
        <v>28068.3284205585</v>
      </c>
      <c r="I324" s="2" t="n">
        <f aca="false">+Darron!I324+'Darron (2)'!I324</f>
        <v>0</v>
      </c>
      <c r="J324" s="2" t="n">
        <f aca="false">+Darron!J324+'Darron (2)'!J324</f>
        <v>8033</v>
      </c>
      <c r="K324" s="2" t="n">
        <f aca="false">+Darron!K324+'Darron (2)'!K324</f>
        <v>421451</v>
      </c>
      <c r="L324" s="2" t="n">
        <f aca="false">+Darron!L324+'Darron (2)'!L324</f>
        <v>54208.4857366477</v>
      </c>
      <c r="M324" s="2" t="n">
        <f aca="false">+Darron!M324+'Darron (2)'!M324</f>
        <v>2361669.26997455</v>
      </c>
      <c r="N324" s="2" t="n">
        <f aca="false">+Darron!N324+'Darron (2)'!N324</f>
        <v>2837328.75571119</v>
      </c>
    </row>
    <row r="325" customFormat="false" ht="12.75" hidden="false" customHeight="false" outlineLevel="0" collapsed="false">
      <c r="A325" s="1" t="n">
        <f aca="false">+Darron!A325</f>
        <v>45443</v>
      </c>
      <c r="B325" s="0" t="n">
        <f aca="false">+Darron!B325</f>
        <v>57</v>
      </c>
      <c r="C325" s="0" t="n">
        <f aca="false">+Darron!C325</f>
        <v>32</v>
      </c>
      <c r="D325" s="0" t="n">
        <f aca="false">+Darron!D325</f>
        <v>29</v>
      </c>
      <c r="E325" s="2" t="n">
        <f aca="false">+Darron!E325</f>
        <v>161834.093912382</v>
      </c>
      <c r="F325" s="2" t="n">
        <f aca="false">+Darron!F325+'Darron (2)'!F325</f>
        <v>2023</v>
      </c>
      <c r="G325" s="2" t="n">
        <f aca="false">+Darron!G325+'Darron (2)'!G325</f>
        <v>404.585234780954</v>
      </c>
      <c r="H325" s="2" t="n">
        <f aca="false">+Darron!H325+'Darron (2)'!H325</f>
        <v>28373.2875571119</v>
      </c>
      <c r="I325" s="2" t="n">
        <f aca="false">+Darron!I325+'Darron (2)'!I325</f>
        <v>0</v>
      </c>
      <c r="J325" s="2" t="n">
        <f aca="false">+Darron!J325+'Darron (2)'!J325</f>
        <v>10056</v>
      </c>
      <c r="K325" s="2" t="n">
        <f aca="false">+Darron!K325+'Darron (2)'!K325</f>
        <v>423474</v>
      </c>
      <c r="L325" s="2" t="n">
        <f aca="false">+Darron!L325+'Darron (2)'!L325</f>
        <v>54613.0709714286</v>
      </c>
      <c r="M325" s="2" t="n">
        <f aca="false">+Darron!M325+'Darron (2)'!M325</f>
        <v>2390042.55753166</v>
      </c>
      <c r="N325" s="2" t="n">
        <f aca="false">+Darron!N325+'Darron (2)'!N325</f>
        <v>2868129.62850309</v>
      </c>
    </row>
    <row r="326" customFormat="false" ht="12.75" hidden="false" customHeight="false" outlineLevel="0" collapsed="false">
      <c r="A326" s="1" t="n">
        <f aca="false">+Darron!A326</f>
        <v>45473</v>
      </c>
      <c r="B326" s="0" t="n">
        <f aca="false">+Darron!B326</f>
        <v>57</v>
      </c>
      <c r="C326" s="0" t="n">
        <f aca="false">+Darron!C326</f>
        <v>32</v>
      </c>
      <c r="D326" s="0" t="n">
        <f aca="false">+Darron!D326</f>
        <v>29</v>
      </c>
      <c r="E326" s="2" t="n">
        <f aca="false">+Darron!E326</f>
        <v>161834.093912382</v>
      </c>
      <c r="F326" s="2" t="n">
        <f aca="false">+Darron!F326+'Darron (2)'!F326</f>
        <v>1888</v>
      </c>
      <c r="G326" s="2" t="n">
        <f aca="false">+Darron!G326+'Darron (2)'!G326</f>
        <v>111</v>
      </c>
      <c r="H326" s="2" t="n">
        <f aca="false">+Darron!H326+'Darron (2)'!H326</f>
        <v>28681.2962850309</v>
      </c>
      <c r="I326" s="2" t="n">
        <f aca="false">+Darron!I326+'Darron (2)'!I326</f>
        <v>0</v>
      </c>
      <c r="J326" s="2" t="n">
        <f aca="false">+Darron!J326+'Darron (2)'!J326</f>
        <v>11944</v>
      </c>
      <c r="K326" s="2" t="n">
        <f aca="false">+Darron!K326+'Darron (2)'!K326</f>
        <v>425362</v>
      </c>
      <c r="L326" s="2" t="n">
        <f aca="false">+Darron!L326+'Darron (2)'!L326</f>
        <v>54724.0709714286</v>
      </c>
      <c r="M326" s="2" t="n">
        <f aca="false">+Darron!M326+'Darron (2)'!M326</f>
        <v>2418723.85381669</v>
      </c>
      <c r="N326" s="2" t="n">
        <f aca="false">+Darron!N326+'Darron (2)'!N326</f>
        <v>2898809.92478812</v>
      </c>
    </row>
    <row r="327" customFormat="false" ht="12.75" hidden="false" customHeight="false" outlineLevel="0" collapsed="false">
      <c r="A327" s="1" t="n">
        <f aca="false">+Darron!A327</f>
        <v>45504</v>
      </c>
      <c r="B327" s="0" t="n">
        <f aca="false">+Darron!B327</f>
        <v>57</v>
      </c>
      <c r="C327" s="0" t="n">
        <f aca="false">+Darron!C327</f>
        <v>32</v>
      </c>
      <c r="D327" s="0" t="n">
        <f aca="false">+Darron!D327</f>
        <v>29</v>
      </c>
      <c r="E327" s="2" t="n">
        <f aca="false">+Darron!E327</f>
        <v>161834.093912382</v>
      </c>
      <c r="F327" s="2" t="n">
        <f aca="false">+Darron!F327+'Darron (2)'!F327</f>
        <v>1888</v>
      </c>
      <c r="G327" s="2" t="n">
        <f aca="false">+Darron!G327+'Darron (2)'!G327</f>
        <v>0</v>
      </c>
      <c r="H327" s="2" t="n">
        <f aca="false">+Darron!H327+'Darron (2)'!H327</f>
        <v>28988.0992478812</v>
      </c>
      <c r="I327" s="2" t="n">
        <f aca="false">+Darron!I327+'Darron (2)'!I327</f>
        <v>0</v>
      </c>
      <c r="J327" s="2" t="n">
        <f aca="false">+Darron!J327+'Darron (2)'!J327</f>
        <v>13832</v>
      </c>
      <c r="K327" s="2" t="n">
        <f aca="false">+Darron!K327+'Darron (2)'!K327</f>
        <v>427250</v>
      </c>
      <c r="L327" s="2" t="n">
        <f aca="false">+Darron!L327+'Darron (2)'!L327</f>
        <v>54724.0709714286</v>
      </c>
      <c r="M327" s="2" t="n">
        <f aca="false">+Darron!M327+'Darron (2)'!M327</f>
        <v>2447711.95306457</v>
      </c>
      <c r="N327" s="2" t="n">
        <f aca="false">+Darron!N327+'Darron (2)'!N327</f>
        <v>2929686.024036</v>
      </c>
    </row>
    <row r="328" customFormat="false" ht="12.75" hidden="false" customHeight="false" outlineLevel="0" collapsed="false">
      <c r="A328" s="1" t="n">
        <f aca="false">+Darron!A328</f>
        <v>45535</v>
      </c>
      <c r="B328" s="0" t="n">
        <f aca="false">+Darron!B328</f>
        <v>57</v>
      </c>
      <c r="C328" s="0" t="n">
        <f aca="false">+Darron!C328</f>
        <v>32</v>
      </c>
      <c r="D328" s="0" t="n">
        <f aca="false">+Darron!D328</f>
        <v>29</v>
      </c>
      <c r="E328" s="2" t="n">
        <f aca="false">+Darron!E328</f>
        <v>161834.093912382</v>
      </c>
      <c r="F328" s="2" t="n">
        <f aca="false">+Darron!F328+'Darron (2)'!F328</f>
        <v>1888</v>
      </c>
      <c r="G328" s="2" t="n">
        <f aca="false">+Darron!G328+'Darron (2)'!G328</f>
        <v>0</v>
      </c>
      <c r="H328" s="2" t="n">
        <f aca="false">+Darron!H328+'Darron (2)'!H328</f>
        <v>29296.86024036</v>
      </c>
      <c r="I328" s="2" t="n">
        <f aca="false">+Darron!I328+'Darron (2)'!I328</f>
        <v>0</v>
      </c>
      <c r="J328" s="2" t="n">
        <f aca="false">+Darron!J328+'Darron (2)'!J328</f>
        <v>15720</v>
      </c>
      <c r="K328" s="2" t="n">
        <f aca="false">+Darron!K328+'Darron (2)'!K328</f>
        <v>429138</v>
      </c>
      <c r="L328" s="2" t="n">
        <f aca="false">+Darron!L328+'Darron (2)'!L328</f>
        <v>54724.0709714286</v>
      </c>
      <c r="M328" s="2" t="n">
        <f aca="false">+Darron!M328+'Darron (2)'!M328</f>
        <v>2477008.81330493</v>
      </c>
      <c r="N328" s="2" t="n">
        <f aca="false">+Darron!N328+'Darron (2)'!N328</f>
        <v>2960870.88427636</v>
      </c>
    </row>
    <row r="329" customFormat="false" ht="12.75" hidden="false" customHeight="false" outlineLevel="0" collapsed="false">
      <c r="A329" s="1" t="n">
        <f aca="false">+Darron!A329</f>
        <v>45565</v>
      </c>
      <c r="B329" s="0" t="n">
        <f aca="false">+Darron!B329</f>
        <v>57</v>
      </c>
      <c r="C329" s="0" t="n">
        <f aca="false">+Darron!C329</f>
        <v>32</v>
      </c>
      <c r="D329" s="0" t="n">
        <f aca="false">+Darron!D329</f>
        <v>29</v>
      </c>
      <c r="E329" s="2" t="n">
        <f aca="false">+Darron!E329</f>
        <v>161834.093912382</v>
      </c>
      <c r="F329" s="2" t="n">
        <f aca="false">+Darron!F329+'Darron (2)'!F329</f>
        <v>1888</v>
      </c>
      <c r="G329" s="2" t="n">
        <f aca="false">+Darron!G329+'Darron (2)'!G329</f>
        <v>0</v>
      </c>
      <c r="H329" s="2" t="n">
        <f aca="false">+Darron!H329+'Darron (2)'!H329</f>
        <v>29608.7088427636</v>
      </c>
      <c r="I329" s="2" t="n">
        <f aca="false">+Darron!I329+'Darron (2)'!I329</f>
        <v>0</v>
      </c>
      <c r="J329" s="2" t="n">
        <f aca="false">+Darron!J329+'Darron (2)'!J329</f>
        <v>17608</v>
      </c>
      <c r="K329" s="2" t="n">
        <f aca="false">+Darron!K329+'Darron (2)'!K329</f>
        <v>431026</v>
      </c>
      <c r="L329" s="2" t="n">
        <f aca="false">+Darron!L329+'Darron (2)'!L329</f>
        <v>54724.0709714286</v>
      </c>
      <c r="M329" s="2" t="n">
        <f aca="false">+Darron!M329+'Darron (2)'!M329</f>
        <v>2506617.52214769</v>
      </c>
      <c r="N329" s="2" t="n">
        <f aca="false">+Darron!N329+'Darron (2)'!N329</f>
        <v>2992367.59311912</v>
      </c>
    </row>
    <row r="330" customFormat="false" ht="12.75" hidden="false" customHeight="false" outlineLevel="0" collapsed="false">
      <c r="A330" s="1" t="n">
        <f aca="false">+Darron!A330</f>
        <v>45596</v>
      </c>
      <c r="B330" s="0" t="n">
        <f aca="false">+Darron!B330</f>
        <v>57</v>
      </c>
      <c r="C330" s="0" t="n">
        <f aca="false">+Darron!C330</f>
        <v>32</v>
      </c>
      <c r="D330" s="0" t="n">
        <f aca="false">+Darron!D330</f>
        <v>29</v>
      </c>
      <c r="E330" s="2" t="n">
        <f aca="false">+Darron!E330</f>
        <v>161834.093912382</v>
      </c>
      <c r="F330" s="2" t="n">
        <f aca="false">+Darron!F330+'Darron (2)'!F330</f>
        <v>1888</v>
      </c>
      <c r="G330" s="2" t="n">
        <f aca="false">+Darron!G330+'Darron (2)'!G330</f>
        <v>0</v>
      </c>
      <c r="H330" s="2" t="n">
        <f aca="false">+Darron!H330+'Darron (2)'!H330</f>
        <v>29923.6759311912</v>
      </c>
      <c r="I330" s="2" t="n">
        <f aca="false">+Darron!I330+'Darron (2)'!I330</f>
        <v>0</v>
      </c>
      <c r="J330" s="2" t="n">
        <f aca="false">+Darron!J330+'Darron (2)'!J330</f>
        <v>19496</v>
      </c>
      <c r="K330" s="2" t="n">
        <f aca="false">+Darron!K330+'Darron (2)'!K330</f>
        <v>432914</v>
      </c>
      <c r="L330" s="2" t="n">
        <f aca="false">+Darron!L330+'Darron (2)'!L330</f>
        <v>54724.0709714286</v>
      </c>
      <c r="M330" s="2" t="n">
        <f aca="false">+Darron!M330+'Darron (2)'!M330</f>
        <v>2536541.19807889</v>
      </c>
      <c r="N330" s="2" t="n">
        <f aca="false">+Darron!N330+'Darron (2)'!N330</f>
        <v>3024179.26905031</v>
      </c>
    </row>
    <row r="331" customFormat="false" ht="12.75" hidden="false" customHeight="false" outlineLevel="0" collapsed="false">
      <c r="A331" s="1" t="n">
        <f aca="false">+Darron!A331</f>
        <v>45626</v>
      </c>
      <c r="B331" s="0" t="n">
        <f aca="false">+Darron!B331</f>
        <v>57</v>
      </c>
      <c r="C331" s="0" t="n">
        <f aca="false">+Darron!C331</f>
        <v>32</v>
      </c>
      <c r="D331" s="0" t="n">
        <f aca="false">+Darron!D331</f>
        <v>29</v>
      </c>
      <c r="E331" s="2" t="n">
        <f aca="false">+Darron!E331</f>
        <v>161834.093912382</v>
      </c>
      <c r="F331" s="2" t="n">
        <f aca="false">+Darron!F331+'Darron (2)'!F331</f>
        <v>1888</v>
      </c>
      <c r="G331" s="2" t="n">
        <f aca="false">+Darron!G331+'Darron (2)'!G331</f>
        <v>0</v>
      </c>
      <c r="H331" s="2" t="n">
        <f aca="false">+Darron!H331+'Darron (2)'!H331</f>
        <v>30241.7926905031</v>
      </c>
      <c r="I331" s="2" t="n">
        <f aca="false">+Darron!I331+'Darron (2)'!I331</f>
        <v>0</v>
      </c>
      <c r="J331" s="2" t="n">
        <f aca="false">+Darron!J331+'Darron (2)'!J331</f>
        <v>21384</v>
      </c>
      <c r="K331" s="2" t="n">
        <f aca="false">+Darron!K331+'Darron (2)'!K331</f>
        <v>434802</v>
      </c>
      <c r="L331" s="2" t="n">
        <f aca="false">+Darron!L331+'Darron (2)'!L331</f>
        <v>54724.0709714286</v>
      </c>
      <c r="M331" s="2" t="n">
        <f aca="false">+Darron!M331+'Darron (2)'!M331</f>
        <v>2566782.99076939</v>
      </c>
      <c r="N331" s="2" t="n">
        <f aca="false">+Darron!N331+'Darron (2)'!N331</f>
        <v>3056309.06174081</v>
      </c>
    </row>
    <row r="332" customFormat="false" ht="12.75" hidden="false" customHeight="false" outlineLevel="0" collapsed="false">
      <c r="A332" s="1" t="n">
        <f aca="false">+Darron!A332</f>
        <v>45657</v>
      </c>
      <c r="B332" s="0" t="n">
        <f aca="false">+Darron!B332</f>
        <v>57</v>
      </c>
      <c r="C332" s="0" t="n">
        <f aca="false">+Darron!C332</f>
        <v>32</v>
      </c>
      <c r="D332" s="0" t="n">
        <f aca="false">+Darron!D332</f>
        <v>29</v>
      </c>
      <c r="E332" s="2" t="n">
        <f aca="false">+Darron!E332</f>
        <v>161834.093912382</v>
      </c>
      <c r="F332" s="2" t="n">
        <f aca="false">+Darron!F332+'Darron (2)'!F332</f>
        <v>1888</v>
      </c>
      <c r="G332" s="2" t="n">
        <f aca="false">+Darron!G332+'Darron (2)'!G332</f>
        <v>0</v>
      </c>
      <c r="H332" s="2" t="n">
        <f aca="false">+Darron!H332+'Darron (2)'!H332</f>
        <v>30563.0906174081</v>
      </c>
      <c r="I332" s="2" t="n">
        <f aca="false">+Darron!I332+'Darron (2)'!I332</f>
        <v>0</v>
      </c>
      <c r="J332" s="2" t="n">
        <f aca="false">+Darron!J332+'Darron (2)'!J332</f>
        <v>23272</v>
      </c>
      <c r="K332" s="2" t="n">
        <f aca="false">+Darron!K332+'Darron (2)'!K332</f>
        <v>436690</v>
      </c>
      <c r="L332" s="2" t="n">
        <f aca="false">+Darron!L332+'Darron (2)'!L332</f>
        <v>54724.0709714286</v>
      </c>
      <c r="M332" s="2" t="n">
        <f aca="false">+Darron!M332+'Darron (2)'!M332</f>
        <v>2597346.0813868</v>
      </c>
      <c r="N332" s="2" t="n">
        <f aca="false">+Darron!N332+'Darron (2)'!N332</f>
        <v>3088760.15235822</v>
      </c>
    </row>
    <row r="333" customFormat="false" ht="12.75" hidden="false" customHeight="false" outlineLevel="0" collapsed="false">
      <c r="A333" s="1" t="n">
        <f aca="false">+Darron!A333</f>
        <v>45688</v>
      </c>
      <c r="B333" s="0" t="n">
        <f aca="false">+Darron!B333</f>
        <v>57</v>
      </c>
      <c r="C333" s="0" t="n">
        <f aca="false">+Darron!C333</f>
        <v>32</v>
      </c>
      <c r="D333" s="0" t="n">
        <f aca="false">+Darron!D333</f>
        <v>29</v>
      </c>
      <c r="E333" s="2" t="n">
        <f aca="false">+Darron!E333</f>
        <v>161834.093912382</v>
      </c>
      <c r="F333" s="2" t="n">
        <f aca="false">+Darron!F333+'Darron (2)'!F333</f>
        <v>2023</v>
      </c>
      <c r="G333" s="2" t="n">
        <f aca="false">+Darron!G333+'Darron (2)'!G333</f>
        <v>404.585234780954</v>
      </c>
      <c r="H333" s="2" t="n">
        <f aca="false">+Darron!H333+'Darron (2)'!H333</f>
        <v>30887.6015235822</v>
      </c>
      <c r="I333" s="2" t="n">
        <f aca="false">+Darron!I333+'Darron (2)'!I333</f>
        <v>0</v>
      </c>
      <c r="J333" s="2" t="n">
        <f aca="false">+Darron!J333+'Darron (2)'!J333</f>
        <v>2023</v>
      </c>
      <c r="K333" s="2" t="n">
        <f aca="false">+Darron!K333+'Darron (2)'!K333</f>
        <v>438713</v>
      </c>
      <c r="L333" s="2" t="n">
        <f aca="false">+Darron!L333+'Darron (2)'!L333</f>
        <v>55128.6562062096</v>
      </c>
      <c r="M333" s="2" t="n">
        <f aca="false">+Darron!M333+'Darron (2)'!M333</f>
        <v>2628233.68291038</v>
      </c>
      <c r="N333" s="2" t="n">
        <f aca="false">+Darron!N333+'Darron (2)'!N333</f>
        <v>3122075.33911659</v>
      </c>
    </row>
    <row r="334" customFormat="false" ht="12.75" hidden="false" customHeight="false" outlineLevel="0" collapsed="false">
      <c r="A334" s="1" t="n">
        <f aca="false">+Darron!A334</f>
        <v>45716</v>
      </c>
      <c r="B334" s="0" t="n">
        <f aca="false">+Darron!B334</f>
        <v>57</v>
      </c>
      <c r="C334" s="0" t="n">
        <f aca="false">+Darron!C334</f>
        <v>32</v>
      </c>
      <c r="D334" s="0" t="n">
        <f aca="false">+Darron!D334</f>
        <v>30</v>
      </c>
      <c r="E334" s="2" t="n">
        <f aca="false">+Darron!E334</f>
        <v>166689.116729753</v>
      </c>
      <c r="F334" s="2" t="n">
        <f aca="false">+Darron!F334+'Darron (2)'!F334</f>
        <v>2084</v>
      </c>
      <c r="G334" s="2" t="n">
        <f aca="false">+Darron!G334+'Darron (2)'!G334</f>
        <v>416.722791824383</v>
      </c>
      <c r="H334" s="2" t="n">
        <f aca="false">+Darron!H334+'Darron (2)'!H334</f>
        <v>31220.7533911659</v>
      </c>
      <c r="I334" s="2" t="n">
        <f aca="false">+Darron!I334+'Darron (2)'!I334</f>
        <v>0</v>
      </c>
      <c r="J334" s="2" t="n">
        <f aca="false">+Darron!J334+'Darron (2)'!J334</f>
        <v>4107</v>
      </c>
      <c r="K334" s="2" t="n">
        <f aca="false">+Darron!K334+'Darron (2)'!K334</f>
        <v>440797</v>
      </c>
      <c r="L334" s="2" t="n">
        <f aca="false">+Darron!L334+'Darron (2)'!L334</f>
        <v>55545.378998034</v>
      </c>
      <c r="M334" s="2" t="n">
        <f aca="false">+Darron!M334+'Darron (2)'!M334</f>
        <v>2659454.43630155</v>
      </c>
      <c r="N334" s="2" t="n">
        <f aca="false">+Darron!N334+'Darron (2)'!N334</f>
        <v>3155796.81529958</v>
      </c>
    </row>
    <row r="335" customFormat="false" ht="12.75" hidden="false" customHeight="false" outlineLevel="0" collapsed="false">
      <c r="A335" s="1" t="n">
        <f aca="false">+Darron!A335</f>
        <v>45747</v>
      </c>
      <c r="B335" s="0" t="n">
        <f aca="false">+Darron!B335</f>
        <v>57</v>
      </c>
      <c r="C335" s="0" t="n">
        <f aca="false">+Darron!C335</f>
        <v>32</v>
      </c>
      <c r="D335" s="0" t="n">
        <f aca="false">+Darron!D335</f>
        <v>30</v>
      </c>
      <c r="E335" s="2" t="n">
        <f aca="false">+Darron!E335</f>
        <v>166689.116729753</v>
      </c>
      <c r="F335" s="2" t="n">
        <f aca="false">+Darron!F335+'Darron (2)'!F335</f>
        <v>2084</v>
      </c>
      <c r="G335" s="2" t="n">
        <f aca="false">+Darron!G335+'Darron (2)'!G335</f>
        <v>416.722791824383</v>
      </c>
      <c r="H335" s="2" t="n">
        <f aca="false">+Darron!H335+'Darron (2)'!H335</f>
        <v>31557.9681529958</v>
      </c>
      <c r="I335" s="2" t="n">
        <f aca="false">+Darron!I335+'Darron (2)'!I335</f>
        <v>0</v>
      </c>
      <c r="J335" s="2" t="n">
        <f aca="false">+Darron!J335+'Darron (2)'!J335</f>
        <v>6191</v>
      </c>
      <c r="K335" s="2" t="n">
        <f aca="false">+Darron!K335+'Darron (2)'!K335</f>
        <v>442881</v>
      </c>
      <c r="L335" s="2" t="n">
        <f aca="false">+Darron!L335+'Darron (2)'!L335</f>
        <v>55962.1017898584</v>
      </c>
      <c r="M335" s="2" t="n">
        <f aca="false">+Darron!M335+'Darron (2)'!M335</f>
        <v>2691012.40445454</v>
      </c>
      <c r="N335" s="2" t="n">
        <f aca="false">+Darron!N335+'Darron (2)'!N335</f>
        <v>3189855.5062444</v>
      </c>
    </row>
    <row r="336" customFormat="false" ht="12.75" hidden="false" customHeight="false" outlineLevel="0" collapsed="false">
      <c r="A336" s="1" t="n">
        <f aca="false">+Darron!A336</f>
        <v>45777</v>
      </c>
      <c r="B336" s="0" t="n">
        <f aca="false">+Darron!B336</f>
        <v>58</v>
      </c>
      <c r="C336" s="0" t="n">
        <f aca="false">+Darron!C336</f>
        <v>33</v>
      </c>
      <c r="D336" s="0" t="n">
        <f aca="false">+Darron!D336</f>
        <v>30</v>
      </c>
      <c r="E336" s="2" t="n">
        <f aca="false">+Darron!E336</f>
        <v>166689.116729753</v>
      </c>
      <c r="F336" s="2" t="n">
        <f aca="false">+Darron!F336+'Darron (2)'!F336</f>
        <v>2084</v>
      </c>
      <c r="G336" s="2" t="n">
        <f aca="false">+Darron!G336+'Darron (2)'!G336</f>
        <v>416.722791824383</v>
      </c>
      <c r="H336" s="2" t="n">
        <f aca="false">+Darron!H336+'Darron (2)'!H336</f>
        <v>31898.555062444</v>
      </c>
      <c r="I336" s="2" t="n">
        <f aca="false">+Darron!I336+'Darron (2)'!I336</f>
        <v>0</v>
      </c>
      <c r="J336" s="2" t="n">
        <f aca="false">+Darron!J336+'Darron (2)'!J336</f>
        <v>8275</v>
      </c>
      <c r="K336" s="2" t="n">
        <f aca="false">+Darron!K336+'Darron (2)'!K336</f>
        <v>444965</v>
      </c>
      <c r="L336" s="2" t="n">
        <f aca="false">+Darron!L336+'Darron (2)'!L336</f>
        <v>56378.8245816827</v>
      </c>
      <c r="M336" s="2" t="n">
        <f aca="false">+Darron!M336+'Darron (2)'!M336</f>
        <v>2722910.95951699</v>
      </c>
      <c r="N336" s="2" t="n">
        <f aca="false">+Darron!N336+'Darron (2)'!N336</f>
        <v>3224254.78409867</v>
      </c>
    </row>
    <row r="337" customFormat="false" ht="12.75" hidden="false" customHeight="false" outlineLevel="0" collapsed="false">
      <c r="A337" s="1" t="n">
        <f aca="false">+Darron!A337</f>
        <v>45808</v>
      </c>
      <c r="B337" s="0" t="n">
        <f aca="false">+Darron!B337</f>
        <v>58</v>
      </c>
      <c r="C337" s="0" t="n">
        <f aca="false">+Darron!C337</f>
        <v>33</v>
      </c>
      <c r="D337" s="0" t="n">
        <f aca="false">+Darron!D337</f>
        <v>30</v>
      </c>
      <c r="E337" s="2" t="n">
        <f aca="false">+Darron!E337</f>
        <v>166689.116729753</v>
      </c>
      <c r="F337" s="2" t="n">
        <f aca="false">+Darron!F337+'Darron (2)'!F337</f>
        <v>2084</v>
      </c>
      <c r="G337" s="2" t="n">
        <f aca="false">+Darron!G337+'Darron (2)'!G337</f>
        <v>416.722791824383</v>
      </c>
      <c r="H337" s="2" t="n">
        <f aca="false">+Darron!H337+'Darron (2)'!H337</f>
        <v>32242.5478409867</v>
      </c>
      <c r="I337" s="2" t="n">
        <f aca="false">+Darron!I337+'Darron (2)'!I337</f>
        <v>0</v>
      </c>
      <c r="J337" s="2" t="n">
        <f aca="false">+Darron!J337+'Darron (2)'!J337</f>
        <v>10359</v>
      </c>
      <c r="K337" s="2" t="n">
        <f aca="false">+Darron!K337+'Darron (2)'!K337</f>
        <v>447049</v>
      </c>
      <c r="L337" s="2" t="n">
        <f aca="false">+Darron!L337+'Darron (2)'!L337</f>
        <v>56795.5473735071</v>
      </c>
      <c r="M337" s="2" t="n">
        <f aca="false">+Darron!M337+'Darron (2)'!M337</f>
        <v>2755153.50735797</v>
      </c>
      <c r="N337" s="2" t="n">
        <f aca="false">+Darron!N337+'Darron (2)'!N337</f>
        <v>3258998.05473148</v>
      </c>
    </row>
    <row r="338" customFormat="false" ht="12.75" hidden="false" customHeight="false" outlineLevel="0" collapsed="false">
      <c r="A338" s="1" t="n">
        <f aca="false">+Darron!A338</f>
        <v>45838</v>
      </c>
      <c r="B338" s="0" t="n">
        <f aca="false">+Darron!B338</f>
        <v>58</v>
      </c>
      <c r="C338" s="0" t="n">
        <f aca="false">+Darron!C338</f>
        <v>33</v>
      </c>
      <c r="D338" s="0" t="n">
        <f aca="false">+Darron!D338</f>
        <v>30</v>
      </c>
      <c r="E338" s="2" t="n">
        <f aca="false">+Darron!E338</f>
        <v>166689.116729753</v>
      </c>
      <c r="F338" s="2" t="n">
        <f aca="false">+Darron!F338+'Darron (2)'!F338</f>
        <v>1945</v>
      </c>
      <c r="G338" s="2" t="n">
        <f aca="false">+Darron!G338+'Darron (2)'!G338</f>
        <v>35.25</v>
      </c>
      <c r="H338" s="2" t="n">
        <f aca="false">+Darron!H338+'Darron (2)'!H338</f>
        <v>32589.9805473148</v>
      </c>
      <c r="I338" s="2" t="n">
        <f aca="false">+Darron!I338+'Darron (2)'!I338</f>
        <v>0</v>
      </c>
      <c r="J338" s="2" t="n">
        <f aca="false">+Darron!J338+'Darron (2)'!J338</f>
        <v>12304</v>
      </c>
      <c r="K338" s="2" t="n">
        <f aca="false">+Darron!K338+'Darron (2)'!K338</f>
        <v>448994</v>
      </c>
      <c r="L338" s="2" t="n">
        <f aca="false">+Darron!L338+'Darron (2)'!L338</f>
        <v>56830.7973735071</v>
      </c>
      <c r="M338" s="2" t="n">
        <f aca="false">+Darron!M338+'Darron (2)'!M338</f>
        <v>2787743.48790529</v>
      </c>
      <c r="N338" s="2" t="n">
        <f aca="false">+Darron!N338+'Darron (2)'!N338</f>
        <v>3293568.28527879</v>
      </c>
    </row>
    <row r="339" customFormat="false" ht="12.75" hidden="false" customHeight="false" outlineLevel="0" collapsed="false">
      <c r="A339" s="1" t="n">
        <f aca="false">+Darron!A339</f>
        <v>45869</v>
      </c>
      <c r="B339" s="0" t="n">
        <f aca="false">+Darron!B339</f>
        <v>58</v>
      </c>
      <c r="C339" s="0" t="n">
        <f aca="false">+Darron!C339</f>
        <v>33</v>
      </c>
      <c r="D339" s="0" t="n">
        <f aca="false">+Darron!D339</f>
        <v>30</v>
      </c>
      <c r="E339" s="2" t="n">
        <f aca="false">+Darron!E339</f>
        <v>166689.116729753</v>
      </c>
      <c r="F339" s="2" t="n">
        <f aca="false">+Darron!F339+'Darron (2)'!F339</f>
        <v>1945</v>
      </c>
      <c r="G339" s="2" t="n">
        <f aca="false">+Darron!G339+'Darron (2)'!G339</f>
        <v>0</v>
      </c>
      <c r="H339" s="2" t="n">
        <f aca="false">+Darron!H339+'Darron (2)'!H339</f>
        <v>32935.6828527879</v>
      </c>
      <c r="I339" s="2" t="n">
        <f aca="false">+Darron!I339+'Darron (2)'!I339</f>
        <v>0</v>
      </c>
      <c r="J339" s="2" t="n">
        <f aca="false">+Darron!J339+'Darron (2)'!J339</f>
        <v>14249</v>
      </c>
      <c r="K339" s="2" t="n">
        <f aca="false">+Darron!K339+'Darron (2)'!K339</f>
        <v>450939</v>
      </c>
      <c r="L339" s="2" t="n">
        <f aca="false">+Darron!L339+'Darron (2)'!L339</f>
        <v>56830.7973735071</v>
      </c>
      <c r="M339" s="2" t="n">
        <f aca="false">+Darron!M339+'Darron (2)'!M339</f>
        <v>2820679.17075807</v>
      </c>
      <c r="N339" s="2" t="n">
        <f aca="false">+Darron!N339+'Darron (2)'!N339</f>
        <v>3328448.96813158</v>
      </c>
    </row>
    <row r="340" customFormat="false" ht="12.75" hidden="false" customHeight="false" outlineLevel="0" collapsed="false">
      <c r="A340" s="1" t="n">
        <f aca="false">+Darron!A340</f>
        <v>45900</v>
      </c>
      <c r="B340" s="0" t="n">
        <f aca="false">+Darron!B340</f>
        <v>58</v>
      </c>
      <c r="C340" s="0" t="n">
        <f aca="false">+Darron!C340</f>
        <v>33</v>
      </c>
      <c r="D340" s="0" t="n">
        <f aca="false">+Darron!D340</f>
        <v>30</v>
      </c>
      <c r="E340" s="2" t="n">
        <f aca="false">+Darron!E340</f>
        <v>166689.116729753</v>
      </c>
      <c r="F340" s="2" t="n">
        <f aca="false">+Darron!F340+'Darron (2)'!F340</f>
        <v>1945</v>
      </c>
      <c r="G340" s="2" t="n">
        <f aca="false">+Darron!G340+'Darron (2)'!G340</f>
        <v>0</v>
      </c>
      <c r="H340" s="2" t="n">
        <f aca="false">+Darron!H340+'Darron (2)'!H340</f>
        <v>33284.4896813158</v>
      </c>
      <c r="I340" s="2" t="n">
        <f aca="false">+Darron!I340+'Darron (2)'!I340</f>
        <v>0</v>
      </c>
      <c r="J340" s="2" t="n">
        <f aca="false">+Darron!J340+'Darron (2)'!J340</f>
        <v>16194</v>
      </c>
      <c r="K340" s="2" t="n">
        <f aca="false">+Darron!K340+'Darron (2)'!K340</f>
        <v>452884</v>
      </c>
      <c r="L340" s="2" t="n">
        <f aca="false">+Darron!L340+'Darron (2)'!L340</f>
        <v>56830.7973735071</v>
      </c>
      <c r="M340" s="2" t="n">
        <f aca="false">+Darron!M340+'Darron (2)'!M340</f>
        <v>2853963.66043939</v>
      </c>
      <c r="N340" s="2" t="n">
        <f aca="false">+Darron!N340+'Darron (2)'!N340</f>
        <v>3363678.4578129</v>
      </c>
    </row>
    <row r="341" customFormat="false" ht="12.75" hidden="false" customHeight="false" outlineLevel="0" collapsed="false">
      <c r="A341" s="1" t="n">
        <f aca="false">+Darron!A341</f>
        <v>45930</v>
      </c>
      <c r="B341" s="0" t="n">
        <f aca="false">+Darron!B341</f>
        <v>58</v>
      </c>
      <c r="C341" s="0" t="n">
        <f aca="false">+Darron!C341</f>
        <v>33</v>
      </c>
      <c r="D341" s="0" t="n">
        <f aca="false">+Darron!D341</f>
        <v>30</v>
      </c>
      <c r="E341" s="2" t="n">
        <f aca="false">+Darron!E341</f>
        <v>166689.116729753</v>
      </c>
      <c r="F341" s="2" t="n">
        <f aca="false">+Darron!F341+'Darron (2)'!F341</f>
        <v>1945</v>
      </c>
      <c r="G341" s="2" t="n">
        <f aca="false">+Darron!G341+'Darron (2)'!G341</f>
        <v>0</v>
      </c>
      <c r="H341" s="2" t="n">
        <f aca="false">+Darron!H341+'Darron (2)'!H341</f>
        <v>33636.784578129</v>
      </c>
      <c r="I341" s="2" t="n">
        <f aca="false">+Darron!I341+'Darron (2)'!I341</f>
        <v>0</v>
      </c>
      <c r="J341" s="2" t="n">
        <f aca="false">+Darron!J341+'Darron (2)'!J341</f>
        <v>18139</v>
      </c>
      <c r="K341" s="2" t="n">
        <f aca="false">+Darron!K341+'Darron (2)'!K341</f>
        <v>454829</v>
      </c>
      <c r="L341" s="2" t="n">
        <f aca="false">+Darron!L341+'Darron (2)'!L341</f>
        <v>56830.7973735071</v>
      </c>
      <c r="M341" s="2" t="n">
        <f aca="false">+Darron!M341+'Darron (2)'!M341</f>
        <v>2887600.44501752</v>
      </c>
      <c r="N341" s="2" t="n">
        <f aca="false">+Darron!N341+'Darron (2)'!N341</f>
        <v>3399260.24239102</v>
      </c>
    </row>
    <row r="342" customFormat="false" ht="12.75" hidden="false" customHeight="false" outlineLevel="0" collapsed="false">
      <c r="A342" s="1" t="n">
        <f aca="false">+Darron!A342</f>
        <v>45961</v>
      </c>
      <c r="B342" s="0" t="n">
        <f aca="false">+Darron!B342</f>
        <v>58</v>
      </c>
      <c r="C342" s="0" t="n">
        <f aca="false">+Darron!C342</f>
        <v>33</v>
      </c>
      <c r="D342" s="0" t="n">
        <f aca="false">+Darron!D342</f>
        <v>30</v>
      </c>
      <c r="E342" s="2" t="n">
        <f aca="false">+Darron!E342</f>
        <v>166689.116729753</v>
      </c>
      <c r="F342" s="2" t="n">
        <f aca="false">+Darron!F342+'Darron (2)'!F342</f>
        <v>1945</v>
      </c>
      <c r="G342" s="2" t="n">
        <f aca="false">+Darron!G342+'Darron (2)'!G342</f>
        <v>0</v>
      </c>
      <c r="H342" s="2" t="n">
        <f aca="false">+Darron!H342+'Darron (2)'!H342</f>
        <v>33992.6024239102</v>
      </c>
      <c r="I342" s="2" t="n">
        <f aca="false">+Darron!I342+'Darron (2)'!I342</f>
        <v>0</v>
      </c>
      <c r="J342" s="2" t="n">
        <f aca="false">+Darron!J342+'Darron (2)'!J342</f>
        <v>20084</v>
      </c>
      <c r="K342" s="2" t="n">
        <f aca="false">+Darron!K342+'Darron (2)'!K342</f>
        <v>456774</v>
      </c>
      <c r="L342" s="2" t="n">
        <f aca="false">+Darron!L342+'Darron (2)'!L342</f>
        <v>56830.7973735071</v>
      </c>
      <c r="M342" s="2" t="n">
        <f aca="false">+Darron!M342+'Darron (2)'!M342</f>
        <v>2921593.04744143</v>
      </c>
      <c r="N342" s="2" t="n">
        <f aca="false">+Darron!N342+'Darron (2)'!N342</f>
        <v>3435197.84481493</v>
      </c>
    </row>
    <row r="343" customFormat="false" ht="12.75" hidden="false" customHeight="false" outlineLevel="0" collapsed="false">
      <c r="A343" s="1" t="n">
        <f aca="false">+Darron!A343</f>
        <v>45991</v>
      </c>
      <c r="B343" s="0" t="n">
        <f aca="false">+Darron!B343</f>
        <v>58</v>
      </c>
      <c r="C343" s="0" t="n">
        <f aca="false">+Darron!C343</f>
        <v>33</v>
      </c>
      <c r="D343" s="0" t="n">
        <f aca="false">+Darron!D343</f>
        <v>30</v>
      </c>
      <c r="E343" s="2" t="n">
        <f aca="false">+Darron!E343</f>
        <v>166689.116729753</v>
      </c>
      <c r="F343" s="2" t="n">
        <f aca="false">+Darron!F343+'Darron (2)'!F343</f>
        <v>1945</v>
      </c>
      <c r="G343" s="2" t="n">
        <f aca="false">+Darron!G343+'Darron (2)'!G343</f>
        <v>0</v>
      </c>
      <c r="H343" s="2" t="n">
        <f aca="false">+Darron!H343+'Darron (2)'!H343</f>
        <v>34351.9784481493</v>
      </c>
      <c r="I343" s="2" t="n">
        <f aca="false">+Darron!I343+'Darron (2)'!I343</f>
        <v>0</v>
      </c>
      <c r="J343" s="2" t="n">
        <f aca="false">+Darron!J343+'Darron (2)'!J343</f>
        <v>22029</v>
      </c>
      <c r="K343" s="2" t="n">
        <f aca="false">+Darron!K343+'Darron (2)'!K343</f>
        <v>458719</v>
      </c>
      <c r="L343" s="2" t="n">
        <f aca="false">+Darron!L343+'Darron (2)'!L343</f>
        <v>56830.7973735071</v>
      </c>
      <c r="M343" s="2" t="n">
        <f aca="false">+Darron!M343+'Darron (2)'!M343</f>
        <v>2955945.02588958</v>
      </c>
      <c r="N343" s="2" t="n">
        <f aca="false">+Darron!N343+'Darron (2)'!N343</f>
        <v>3471494.82326308</v>
      </c>
    </row>
    <row r="344" customFormat="false" ht="12.75" hidden="false" customHeight="false" outlineLevel="0" collapsed="false">
      <c r="A344" s="1" t="n">
        <f aca="false">+Darron!A344</f>
        <v>46022</v>
      </c>
      <c r="B344" s="0" t="n">
        <f aca="false">+Darron!B344</f>
        <v>58</v>
      </c>
      <c r="C344" s="0" t="n">
        <f aca="false">+Darron!C344</f>
        <v>33</v>
      </c>
      <c r="D344" s="0" t="n">
        <f aca="false">+Darron!D344</f>
        <v>30</v>
      </c>
      <c r="E344" s="2" t="n">
        <f aca="false">+Darron!E344</f>
        <v>166689.116729753</v>
      </c>
      <c r="F344" s="2" t="n">
        <f aca="false">+Darron!F344+'Darron (2)'!F344</f>
        <v>1945</v>
      </c>
      <c r="G344" s="2" t="n">
        <f aca="false">+Darron!G344+'Darron (2)'!G344</f>
        <v>0</v>
      </c>
      <c r="H344" s="2" t="n">
        <f aca="false">+Darron!H344+'Darron (2)'!H344</f>
        <v>34714.9482326308</v>
      </c>
      <c r="I344" s="2" t="n">
        <f aca="false">+Darron!I344+'Darron (2)'!I344</f>
        <v>0</v>
      </c>
      <c r="J344" s="2" t="n">
        <f aca="false">+Darron!J344+'Darron (2)'!J344</f>
        <v>23974</v>
      </c>
      <c r="K344" s="2" t="n">
        <f aca="false">+Darron!K344+'Darron (2)'!K344</f>
        <v>460664</v>
      </c>
      <c r="L344" s="2" t="n">
        <f aca="false">+Darron!L344+'Darron (2)'!L344</f>
        <v>56830.7973735071</v>
      </c>
      <c r="M344" s="2" t="n">
        <f aca="false">+Darron!M344+'Darron (2)'!M344</f>
        <v>2990659.97412221</v>
      </c>
      <c r="N344" s="2" t="n">
        <f aca="false">+Darron!N344+'Darron (2)'!N344</f>
        <v>3508154.77149571</v>
      </c>
    </row>
    <row r="345" customFormat="false" ht="12.75" hidden="false" customHeight="false" outlineLevel="0" collapsed="false">
      <c r="A345" s="1" t="n">
        <f aca="false">+Darron!A345</f>
        <v>46053</v>
      </c>
      <c r="B345" s="0" t="n">
        <f aca="false">+Darron!B345</f>
        <v>58</v>
      </c>
      <c r="C345" s="0" t="n">
        <f aca="false">+Darron!C345</f>
        <v>33</v>
      </c>
      <c r="D345" s="0" t="n">
        <f aca="false">+Darron!D345</f>
        <v>30</v>
      </c>
      <c r="E345" s="2" t="n">
        <f aca="false">+Darron!E345</f>
        <v>166689.116729753</v>
      </c>
      <c r="F345" s="2" t="n">
        <f aca="false">+Darron!F345+'Darron (2)'!F345</f>
        <v>2084</v>
      </c>
      <c r="G345" s="2" t="n">
        <f aca="false">+Darron!G345+'Darron (2)'!G345</f>
        <v>416.722791824383</v>
      </c>
      <c r="H345" s="2" t="n">
        <f aca="false">+Darron!H345+'Darron (2)'!H345</f>
        <v>35081.5477149571</v>
      </c>
      <c r="I345" s="2" t="n">
        <f aca="false">+Darron!I345+'Darron (2)'!I345</f>
        <v>0</v>
      </c>
      <c r="J345" s="2" t="n">
        <f aca="false">+Darron!J345+'Darron (2)'!J345</f>
        <v>2084</v>
      </c>
      <c r="K345" s="2" t="n">
        <f aca="false">+Darron!K345+'Darron (2)'!K345</f>
        <v>462748</v>
      </c>
      <c r="L345" s="2" t="n">
        <f aca="false">+Darron!L345+'Darron (2)'!L345</f>
        <v>57247.5201653315</v>
      </c>
      <c r="M345" s="2" t="n">
        <f aca="false">+Darron!M345+'Darron (2)'!M345</f>
        <v>3025741.52183717</v>
      </c>
      <c r="N345" s="2" t="n">
        <f aca="false">+Darron!N345+'Darron (2)'!N345</f>
        <v>3545737.0420025</v>
      </c>
    </row>
    <row r="346" customFormat="false" ht="12.75" hidden="false" customHeight="false" outlineLevel="0" collapsed="false">
      <c r="A346" s="1" t="n">
        <f aca="false">+Darron!A346</f>
        <v>46081</v>
      </c>
      <c r="B346" s="0" t="n">
        <f aca="false">+Darron!B346</f>
        <v>58</v>
      </c>
      <c r="C346" s="0" t="n">
        <f aca="false">+Darron!C346</f>
        <v>33</v>
      </c>
      <c r="D346" s="0" t="n">
        <f aca="false">+Darron!D346</f>
        <v>31</v>
      </c>
      <c r="E346" s="2" t="n">
        <f aca="false">+Darron!E346</f>
        <v>171689.790231646</v>
      </c>
      <c r="F346" s="2" t="n">
        <f aca="false">+Darron!F346+'Darron (2)'!F346</f>
        <v>2146</v>
      </c>
      <c r="G346" s="2" t="n">
        <f aca="false">+Darron!G346+'Darron (2)'!G346</f>
        <v>429.224475579114</v>
      </c>
      <c r="H346" s="2" t="n">
        <f aca="false">+Darron!H346+'Darron (2)'!H346</f>
        <v>35457.370420025</v>
      </c>
      <c r="I346" s="2" t="n">
        <f aca="false">+Darron!I346+'Darron (2)'!I346</f>
        <v>0</v>
      </c>
      <c r="J346" s="2" t="n">
        <f aca="false">+Darron!J346+'Darron (2)'!J346</f>
        <v>4230</v>
      </c>
      <c r="K346" s="2" t="n">
        <f aca="false">+Darron!K346+'Darron (2)'!K346</f>
        <v>464894</v>
      </c>
      <c r="L346" s="2" t="n">
        <f aca="false">+Darron!L346+'Darron (2)'!L346</f>
        <v>57676.7446409106</v>
      </c>
      <c r="M346" s="2" t="n">
        <f aca="false">+Darron!M346+'Darron (2)'!M346</f>
        <v>3061198.89225719</v>
      </c>
      <c r="N346" s="2" t="n">
        <f aca="false">+Darron!N346+'Darron (2)'!N346</f>
        <v>3583769.6368981</v>
      </c>
    </row>
    <row r="347" customFormat="false" ht="12.75" hidden="false" customHeight="false" outlineLevel="0" collapsed="false">
      <c r="A347" s="1" t="n">
        <f aca="false">+Darron!A347</f>
        <v>46112</v>
      </c>
      <c r="B347" s="0" t="n">
        <f aca="false">+Darron!B347</f>
        <v>58</v>
      </c>
      <c r="C347" s="0" t="n">
        <f aca="false">+Darron!C347</f>
        <v>33</v>
      </c>
      <c r="D347" s="0" t="n">
        <f aca="false">+Darron!D347</f>
        <v>31</v>
      </c>
      <c r="E347" s="2" t="n">
        <f aca="false">+Darron!E347</f>
        <v>171689.790231646</v>
      </c>
      <c r="F347" s="2" t="n">
        <f aca="false">+Darron!F347+'Darron (2)'!F347</f>
        <v>2146</v>
      </c>
      <c r="G347" s="2" t="n">
        <f aca="false">+Darron!G347+'Darron (2)'!G347</f>
        <v>429.224475579114</v>
      </c>
      <c r="H347" s="2" t="n">
        <f aca="false">+Darron!H347+'Darron (2)'!H347</f>
        <v>35837.696368981</v>
      </c>
      <c r="I347" s="2" t="n">
        <f aca="false">+Darron!I347+'Darron (2)'!I347</f>
        <v>0</v>
      </c>
      <c r="J347" s="2" t="n">
        <f aca="false">+Darron!J347+'Darron (2)'!J347</f>
        <v>6376</v>
      </c>
      <c r="K347" s="2" t="n">
        <f aca="false">+Darron!K347+'Darron (2)'!K347</f>
        <v>467040</v>
      </c>
      <c r="L347" s="2" t="n">
        <f aca="false">+Darron!L347+'Darron (2)'!L347</f>
        <v>58105.9691164897</v>
      </c>
      <c r="M347" s="2" t="n">
        <f aca="false">+Darron!M347+'Darron (2)'!M347</f>
        <v>3097036.58862617</v>
      </c>
      <c r="N347" s="2" t="n">
        <f aca="false">+Darron!N347+'Darron (2)'!N347</f>
        <v>3622182.55774266</v>
      </c>
    </row>
    <row r="348" customFormat="false" ht="12.75" hidden="false" customHeight="false" outlineLevel="0" collapsed="false">
      <c r="A348" s="1" t="n">
        <f aca="false">+Darron!A348</f>
        <v>46142</v>
      </c>
      <c r="B348" s="0" t="n">
        <f aca="false">+Darron!B348</f>
        <v>59</v>
      </c>
      <c r="C348" s="0" t="n">
        <f aca="false">+Darron!C348</f>
        <v>34</v>
      </c>
      <c r="D348" s="0" t="n">
        <f aca="false">+Darron!D348</f>
        <v>31</v>
      </c>
      <c r="E348" s="2" t="n">
        <f aca="false">+Darron!E348</f>
        <v>171689.790231646</v>
      </c>
      <c r="F348" s="2" t="n">
        <f aca="false">+Darron!F348+'Darron (2)'!F348</f>
        <v>2146</v>
      </c>
      <c r="G348" s="2" t="n">
        <f aca="false">+Darron!G348+'Darron (2)'!G348</f>
        <v>429.224475579114</v>
      </c>
      <c r="H348" s="2" t="n">
        <f aca="false">+Darron!H348+'Darron (2)'!H348</f>
        <v>36221.8255774266</v>
      </c>
      <c r="I348" s="2" t="n">
        <f aca="false">+Darron!I348+'Darron (2)'!I348</f>
        <v>0</v>
      </c>
      <c r="J348" s="2" t="n">
        <f aca="false">+Darron!J348+'Darron (2)'!J348</f>
        <v>8522</v>
      </c>
      <c r="K348" s="2" t="n">
        <f aca="false">+Darron!K348+'Darron (2)'!K348</f>
        <v>469186</v>
      </c>
      <c r="L348" s="2" t="n">
        <f aca="false">+Darron!L348+'Darron (2)'!L348</f>
        <v>58535.1935920688</v>
      </c>
      <c r="M348" s="2" t="n">
        <f aca="false">+Darron!M348+'Darron (2)'!M348</f>
        <v>3133258.4142036</v>
      </c>
      <c r="N348" s="2" t="n">
        <f aca="false">+Darron!N348+'Darron (2)'!N348</f>
        <v>3660979.60779567</v>
      </c>
    </row>
    <row r="349" customFormat="false" ht="12.75" hidden="false" customHeight="false" outlineLevel="0" collapsed="false">
      <c r="A349" s="1" t="n">
        <f aca="false">+Darron!A349</f>
        <v>46173</v>
      </c>
      <c r="B349" s="0" t="n">
        <f aca="false">+Darron!B349</f>
        <v>59</v>
      </c>
      <c r="C349" s="0" t="n">
        <f aca="false">+Darron!C349</f>
        <v>34</v>
      </c>
      <c r="D349" s="0" t="n">
        <f aca="false">+Darron!D349</f>
        <v>31</v>
      </c>
      <c r="E349" s="2" t="n">
        <f aca="false">+Darron!E349</f>
        <v>171689.790231646</v>
      </c>
      <c r="F349" s="2" t="n">
        <f aca="false">+Darron!F349+'Darron (2)'!F349</f>
        <v>2003</v>
      </c>
      <c r="G349" s="2" t="n">
        <f aca="false">+Darron!G349+'Darron (2)'!G349</f>
        <v>429.224475579114</v>
      </c>
      <c r="H349" s="2" t="n">
        <f aca="false">+Darron!H349+'Darron (2)'!H349</f>
        <v>36609.7960779567</v>
      </c>
      <c r="I349" s="2" t="n">
        <f aca="false">+Darron!I349+'Darron (2)'!I349</f>
        <v>0</v>
      </c>
      <c r="J349" s="2" t="n">
        <f aca="false">+Darron!J349+'Darron (2)'!J349</f>
        <v>10525</v>
      </c>
      <c r="K349" s="2" t="n">
        <f aca="false">+Darron!K349+'Darron (2)'!K349</f>
        <v>471189</v>
      </c>
      <c r="L349" s="2" t="n">
        <f aca="false">+Darron!L349+'Darron (2)'!L349</f>
        <v>58964.4180676479</v>
      </c>
      <c r="M349" s="2" t="n">
        <f aca="false">+Darron!M349+'Darron (2)'!M349</f>
        <v>3169868.21028156</v>
      </c>
      <c r="N349" s="2" t="n">
        <f aca="false">+Darron!N349+'Darron (2)'!N349</f>
        <v>3700021.6283492</v>
      </c>
    </row>
    <row r="350" customFormat="false" ht="12.75" hidden="false" customHeight="false" outlineLevel="0" collapsed="false">
      <c r="A350" s="1" t="n">
        <f aca="false">+Darron!A350</f>
        <v>46203</v>
      </c>
      <c r="B350" s="0" t="n">
        <f aca="false">+Darron!B350</f>
        <v>59</v>
      </c>
      <c r="C350" s="0" t="n">
        <f aca="false">+Darron!C350</f>
        <v>34</v>
      </c>
      <c r="D350" s="0" t="n">
        <f aca="false">+Darron!D350</f>
        <v>31</v>
      </c>
      <c r="E350" s="2" t="n">
        <f aca="false">+Darron!E350</f>
        <v>171689.790231646</v>
      </c>
      <c r="F350" s="2" t="n">
        <f aca="false">+Darron!F350+'Darron (2)'!F350</f>
        <v>2003</v>
      </c>
      <c r="G350" s="2" t="n">
        <f aca="false">+Darron!G350+'Darron (2)'!G350</f>
        <v>0</v>
      </c>
      <c r="H350" s="2" t="n">
        <f aca="false">+Darron!H350+'Darron (2)'!H350</f>
        <v>37000.216283492</v>
      </c>
      <c r="I350" s="2" t="n">
        <f aca="false">+Darron!I350+'Darron (2)'!I350</f>
        <v>0</v>
      </c>
      <c r="J350" s="2" t="n">
        <f aca="false">+Darron!J350+'Darron (2)'!J350</f>
        <v>12528</v>
      </c>
      <c r="K350" s="2" t="n">
        <f aca="false">+Darron!K350+'Darron (2)'!K350</f>
        <v>473192</v>
      </c>
      <c r="L350" s="2" t="n">
        <f aca="false">+Darron!L350+'Darron (2)'!L350</f>
        <v>58964.4180676479</v>
      </c>
      <c r="M350" s="2" t="n">
        <f aca="false">+Darron!M350+'Darron (2)'!M350</f>
        <v>3206868.42656505</v>
      </c>
      <c r="N350" s="2" t="n">
        <f aca="false">+Darron!N350+'Darron (2)'!N350</f>
        <v>3739024.8446327</v>
      </c>
    </row>
    <row r="351" customFormat="false" ht="12.75" hidden="false" customHeight="false" outlineLevel="0" collapsed="false">
      <c r="A351" s="1" t="n">
        <f aca="false">+Darron!A351</f>
        <v>46234</v>
      </c>
      <c r="B351" s="0" t="n">
        <f aca="false">+Darron!B351</f>
        <v>59</v>
      </c>
      <c r="C351" s="0" t="n">
        <f aca="false">+Darron!C351</f>
        <v>34</v>
      </c>
      <c r="D351" s="0" t="n">
        <f aca="false">+Darron!D351</f>
        <v>31</v>
      </c>
      <c r="E351" s="2" t="n">
        <f aca="false">+Darron!E351</f>
        <v>171689.790231646</v>
      </c>
      <c r="F351" s="2" t="n">
        <f aca="false">+Darron!F351+'Darron (2)'!F351</f>
        <v>2003</v>
      </c>
      <c r="G351" s="2" t="n">
        <f aca="false">+Darron!G351+'Darron (2)'!G351</f>
        <v>0</v>
      </c>
      <c r="H351" s="2" t="n">
        <f aca="false">+Darron!H351+'Darron (2)'!H351</f>
        <v>37390.248446327</v>
      </c>
      <c r="I351" s="2" t="n">
        <f aca="false">+Darron!I351+'Darron (2)'!I351</f>
        <v>0</v>
      </c>
      <c r="J351" s="2" t="n">
        <f aca="false">+Darron!J351+'Darron (2)'!J351</f>
        <v>14531</v>
      </c>
      <c r="K351" s="2" t="n">
        <f aca="false">+Darron!K351+'Darron (2)'!K351</f>
        <v>475195</v>
      </c>
      <c r="L351" s="2" t="n">
        <f aca="false">+Darron!L351+'Darron (2)'!L351</f>
        <v>58964.4180676479</v>
      </c>
      <c r="M351" s="2" t="n">
        <f aca="false">+Darron!M351+'Darron (2)'!M351</f>
        <v>3244258.67501138</v>
      </c>
      <c r="N351" s="2" t="n">
        <f aca="false">+Darron!N351+'Darron (2)'!N351</f>
        <v>3778418.09307902</v>
      </c>
    </row>
    <row r="352" customFormat="false" ht="12.75" hidden="false" customHeight="false" outlineLevel="0" collapsed="false">
      <c r="A352" s="1" t="n">
        <f aca="false">+Darron!A352</f>
        <v>46265</v>
      </c>
      <c r="B352" s="0" t="n">
        <f aca="false">+Darron!B352</f>
        <v>59</v>
      </c>
      <c r="C352" s="0" t="n">
        <f aca="false">+Darron!C352</f>
        <v>34</v>
      </c>
      <c r="D352" s="0" t="n">
        <f aca="false">+Darron!D352</f>
        <v>31</v>
      </c>
      <c r="E352" s="2" t="n">
        <f aca="false">+Darron!E352</f>
        <v>171689.790231646</v>
      </c>
      <c r="F352" s="2" t="n">
        <f aca="false">+Darron!F352+'Darron (2)'!F352</f>
        <v>2003</v>
      </c>
      <c r="G352" s="2" t="n">
        <f aca="false">+Darron!G352+'Darron (2)'!G352</f>
        <v>0</v>
      </c>
      <c r="H352" s="2" t="n">
        <f aca="false">+Darron!H352+'Darron (2)'!H352</f>
        <v>37784.1809307902</v>
      </c>
      <c r="I352" s="2" t="n">
        <f aca="false">+Darron!I352+'Darron (2)'!I352</f>
        <v>0</v>
      </c>
      <c r="J352" s="2" t="n">
        <f aca="false">+Darron!J352+'Darron (2)'!J352</f>
        <v>16534</v>
      </c>
      <c r="K352" s="2" t="n">
        <f aca="false">+Darron!K352+'Darron (2)'!K352</f>
        <v>477198</v>
      </c>
      <c r="L352" s="2" t="n">
        <f aca="false">+Darron!L352+'Darron (2)'!L352</f>
        <v>58964.4180676479</v>
      </c>
      <c r="M352" s="2" t="n">
        <f aca="false">+Darron!M352+'Darron (2)'!M352</f>
        <v>3282042.85594217</v>
      </c>
      <c r="N352" s="2" t="n">
        <f aca="false">+Darron!N352+'Darron (2)'!N352</f>
        <v>3818205.27400981</v>
      </c>
    </row>
    <row r="353" customFormat="false" ht="12.75" hidden="false" customHeight="false" outlineLevel="0" collapsed="false">
      <c r="A353" s="1" t="n">
        <f aca="false">+Darron!A353</f>
        <v>46295</v>
      </c>
      <c r="B353" s="0" t="n">
        <f aca="false">+Darron!B353</f>
        <v>59</v>
      </c>
      <c r="C353" s="0" t="n">
        <f aca="false">+Darron!C353</f>
        <v>34</v>
      </c>
      <c r="D353" s="0" t="n">
        <f aca="false">+Darron!D353</f>
        <v>31</v>
      </c>
      <c r="E353" s="2" t="n">
        <f aca="false">+Darron!E353</f>
        <v>171689.790231646</v>
      </c>
      <c r="F353" s="2" t="n">
        <f aca="false">+Darron!F353+'Darron (2)'!F353</f>
        <v>2003</v>
      </c>
      <c r="G353" s="2" t="n">
        <f aca="false">+Darron!G353+'Darron (2)'!G353</f>
        <v>0</v>
      </c>
      <c r="H353" s="2" t="n">
        <f aca="false">+Darron!H353+'Darron (2)'!H353</f>
        <v>38182.0527400981</v>
      </c>
      <c r="I353" s="2" t="n">
        <f aca="false">+Darron!I353+'Darron (2)'!I353</f>
        <v>0</v>
      </c>
      <c r="J353" s="2" t="n">
        <f aca="false">+Darron!J353+'Darron (2)'!J353</f>
        <v>18537</v>
      </c>
      <c r="K353" s="2" t="n">
        <f aca="false">+Darron!K353+'Darron (2)'!K353</f>
        <v>479201</v>
      </c>
      <c r="L353" s="2" t="n">
        <f aca="false">+Darron!L353+'Darron (2)'!L353</f>
        <v>58964.4180676479</v>
      </c>
      <c r="M353" s="2" t="n">
        <f aca="false">+Darron!M353+'Darron (2)'!M353</f>
        <v>3320224.90868226</v>
      </c>
      <c r="N353" s="2" t="n">
        <f aca="false">+Darron!N353+'Darron (2)'!N353</f>
        <v>3858390.32674991</v>
      </c>
    </row>
    <row r="354" customFormat="false" ht="12.75" hidden="false" customHeight="false" outlineLevel="0" collapsed="false">
      <c r="A354" s="1" t="n">
        <f aca="false">+Darron!A354</f>
        <v>46326</v>
      </c>
      <c r="B354" s="0" t="n">
        <f aca="false">+Darron!B354</f>
        <v>59</v>
      </c>
      <c r="C354" s="0" t="n">
        <f aca="false">+Darron!C354</f>
        <v>34</v>
      </c>
      <c r="D354" s="0" t="n">
        <f aca="false">+Darron!D354</f>
        <v>31</v>
      </c>
      <c r="E354" s="2" t="n">
        <f aca="false">+Darron!E354</f>
        <v>171689.790231646</v>
      </c>
      <c r="F354" s="2" t="n">
        <f aca="false">+Darron!F354+'Darron (2)'!F354</f>
        <v>2003</v>
      </c>
      <c r="G354" s="2" t="n">
        <f aca="false">+Darron!G354+'Darron (2)'!G354</f>
        <v>0</v>
      </c>
      <c r="H354" s="2" t="n">
        <f aca="false">+Darron!H354+'Darron (2)'!H354</f>
        <v>38583.9032674991</v>
      </c>
      <c r="I354" s="2" t="n">
        <f aca="false">+Darron!I354+'Darron (2)'!I354</f>
        <v>0</v>
      </c>
      <c r="J354" s="2" t="n">
        <f aca="false">+Darron!J354+'Darron (2)'!J354</f>
        <v>20540</v>
      </c>
      <c r="K354" s="2" t="n">
        <f aca="false">+Darron!K354+'Darron (2)'!K354</f>
        <v>481204</v>
      </c>
      <c r="L354" s="2" t="n">
        <f aca="false">+Darron!L354+'Darron (2)'!L354</f>
        <v>58964.4180676479</v>
      </c>
      <c r="M354" s="2" t="n">
        <f aca="false">+Darron!M354+'Darron (2)'!M354</f>
        <v>3358808.81194976</v>
      </c>
      <c r="N354" s="2" t="n">
        <f aca="false">+Darron!N354+'Darron (2)'!N354</f>
        <v>3898977.23001741</v>
      </c>
    </row>
    <row r="355" customFormat="false" ht="12.75" hidden="false" customHeight="false" outlineLevel="0" collapsed="false">
      <c r="A355" s="1" t="n">
        <f aca="false">+Darron!A355</f>
        <v>46356</v>
      </c>
      <c r="B355" s="0" t="n">
        <f aca="false">+Darron!B355</f>
        <v>59</v>
      </c>
      <c r="C355" s="0" t="n">
        <f aca="false">+Darron!C355</f>
        <v>34</v>
      </c>
      <c r="D355" s="0" t="n">
        <f aca="false">+Darron!D355</f>
        <v>31</v>
      </c>
      <c r="E355" s="2" t="n">
        <f aca="false">+Darron!E355</f>
        <v>171689.790231646</v>
      </c>
      <c r="F355" s="2" t="n">
        <f aca="false">+Darron!F355+'Darron (2)'!F355</f>
        <v>2003</v>
      </c>
      <c r="G355" s="2" t="n">
        <f aca="false">+Darron!G355+'Darron (2)'!G355</f>
        <v>0</v>
      </c>
      <c r="H355" s="2" t="n">
        <f aca="false">+Darron!H355+'Darron (2)'!H355</f>
        <v>38989.7723001741</v>
      </c>
      <c r="I355" s="2" t="n">
        <f aca="false">+Darron!I355+'Darron (2)'!I355</f>
        <v>0</v>
      </c>
      <c r="J355" s="2" t="n">
        <f aca="false">+Darron!J355+'Darron (2)'!J355</f>
        <v>22543</v>
      </c>
      <c r="K355" s="2" t="n">
        <f aca="false">+Darron!K355+'Darron (2)'!K355</f>
        <v>483207</v>
      </c>
      <c r="L355" s="2" t="n">
        <f aca="false">+Darron!L355+'Darron (2)'!L355</f>
        <v>58964.4180676479</v>
      </c>
      <c r="M355" s="2" t="n">
        <f aca="false">+Darron!M355+'Darron (2)'!M355</f>
        <v>3397798.58424994</v>
      </c>
      <c r="N355" s="2" t="n">
        <f aca="false">+Darron!N355+'Darron (2)'!N355</f>
        <v>3939970.00231758</v>
      </c>
    </row>
    <row r="356" customFormat="false" ht="12.75" hidden="false" customHeight="false" outlineLevel="0" collapsed="false">
      <c r="A356" s="1" t="n">
        <f aca="false">+Darron!A356</f>
        <v>46387</v>
      </c>
      <c r="B356" s="0" t="n">
        <f aca="false">+Darron!B356</f>
        <v>59</v>
      </c>
      <c r="C356" s="0" t="n">
        <f aca="false">+Darron!C356</f>
        <v>34</v>
      </c>
      <c r="D356" s="0" t="n">
        <f aca="false">+Darron!D356</f>
        <v>31</v>
      </c>
      <c r="E356" s="2" t="n">
        <f aca="false">+Darron!E356</f>
        <v>171689.790231646</v>
      </c>
      <c r="F356" s="2" t="n">
        <f aca="false">+Darron!F356+'Darron (2)'!F356</f>
        <v>2003</v>
      </c>
      <c r="G356" s="2" t="n">
        <f aca="false">+Darron!G356+'Darron (2)'!G356</f>
        <v>0</v>
      </c>
      <c r="H356" s="2" t="n">
        <f aca="false">+Darron!H356+'Darron (2)'!H356</f>
        <v>39399.7000231758</v>
      </c>
      <c r="I356" s="2" t="n">
        <f aca="false">+Darron!I356+'Darron (2)'!I356</f>
        <v>0</v>
      </c>
      <c r="J356" s="2" t="n">
        <f aca="false">+Darron!J356+'Darron (2)'!J356</f>
        <v>24546</v>
      </c>
      <c r="K356" s="2" t="n">
        <f aca="false">+Darron!K356+'Darron (2)'!K356</f>
        <v>485210</v>
      </c>
      <c r="L356" s="2" t="n">
        <f aca="false">+Darron!L356+'Darron (2)'!L356</f>
        <v>58964.4180676479</v>
      </c>
      <c r="M356" s="2" t="n">
        <f aca="false">+Darron!M356+'Darron (2)'!M356</f>
        <v>3437198.28427311</v>
      </c>
      <c r="N356" s="2" t="n">
        <f aca="false">+Darron!N356+'Darron (2)'!N356</f>
        <v>3981372.70234076</v>
      </c>
    </row>
    <row r="357" customFormat="false" ht="12.75" hidden="false" customHeight="false" outlineLevel="0" collapsed="false">
      <c r="A357" s="1" t="n">
        <f aca="false">+Darron!A357</f>
        <v>46418</v>
      </c>
      <c r="B357" s="0" t="n">
        <f aca="false">+Darron!B357</f>
        <v>59</v>
      </c>
      <c r="C357" s="0" t="n">
        <f aca="false">+Darron!C357</f>
        <v>34</v>
      </c>
      <c r="D357" s="0" t="n">
        <f aca="false">+Darron!D357</f>
        <v>31</v>
      </c>
      <c r="E357" s="2" t="n">
        <f aca="false">+Darron!E357</f>
        <v>171689.790231646</v>
      </c>
      <c r="F357" s="2" t="n">
        <f aca="false">+Darron!F357+'Darron (2)'!F357</f>
        <v>2146</v>
      </c>
      <c r="G357" s="2" t="n">
        <f aca="false">+Darron!G357+'Darron (2)'!G357</f>
        <v>429.224475579114</v>
      </c>
      <c r="H357" s="2" t="n">
        <f aca="false">+Darron!H357+'Darron (2)'!H357</f>
        <v>39813.7270234076</v>
      </c>
      <c r="I357" s="2" t="n">
        <f aca="false">+Darron!I357+'Darron (2)'!I357</f>
        <v>0</v>
      </c>
      <c r="J357" s="2" t="n">
        <f aca="false">+Darron!J357+'Darron (2)'!J357</f>
        <v>2146</v>
      </c>
      <c r="K357" s="2" t="n">
        <f aca="false">+Darron!K357+'Darron (2)'!K357</f>
        <v>487356</v>
      </c>
      <c r="L357" s="2" t="n">
        <f aca="false">+Darron!L357+'Darron (2)'!L357</f>
        <v>59393.6425432271</v>
      </c>
      <c r="M357" s="2" t="n">
        <f aca="false">+Darron!M357+'Darron (2)'!M357</f>
        <v>3477012.01129652</v>
      </c>
      <c r="N357" s="2" t="n">
        <f aca="false">+Darron!N357+'Darron (2)'!N357</f>
        <v>4023761.65383975</v>
      </c>
    </row>
    <row r="358" customFormat="false" ht="12.75" hidden="false" customHeight="false" outlineLevel="0" collapsed="false">
      <c r="A358" s="1" t="n">
        <f aca="false">+Darron!A358</f>
        <v>46446</v>
      </c>
      <c r="B358" s="0" t="n">
        <f aca="false">+Darron!B358</f>
        <v>59</v>
      </c>
      <c r="C358" s="0" t="n">
        <f aca="false">+Darron!C358</f>
        <v>34</v>
      </c>
      <c r="D358" s="0" t="n">
        <f aca="false">+Darron!D358</f>
        <v>32</v>
      </c>
      <c r="E358" s="2" t="n">
        <f aca="false">+Darron!E358</f>
        <v>176840.483938595</v>
      </c>
      <c r="F358" s="2" t="n">
        <f aca="false">+Darron!F358+'Darron (2)'!F358</f>
        <v>2211</v>
      </c>
      <c r="G358" s="2" t="n">
        <f aca="false">+Darron!G358+'Darron (2)'!G358</f>
        <v>442.101209846488</v>
      </c>
      <c r="H358" s="2" t="n">
        <f aca="false">+Darron!H358+'Darron (2)'!H358</f>
        <v>40237.6165383975</v>
      </c>
      <c r="I358" s="2" t="n">
        <f aca="false">+Darron!I358+'Darron (2)'!I358</f>
        <v>0</v>
      </c>
      <c r="J358" s="2" t="n">
        <f aca="false">+Darron!J358+'Darron (2)'!J358</f>
        <v>4357</v>
      </c>
      <c r="K358" s="2" t="n">
        <f aca="false">+Darron!K358+'Darron (2)'!K358</f>
        <v>489567</v>
      </c>
      <c r="L358" s="2" t="n">
        <f aca="false">+Darron!L358+'Darron (2)'!L358</f>
        <v>59835.7437530735</v>
      </c>
      <c r="M358" s="2" t="n">
        <f aca="false">+Darron!M358+'Darron (2)'!M358</f>
        <v>3517249.62783492</v>
      </c>
      <c r="N358" s="2" t="n">
        <f aca="false">+Darron!N358+'Darron (2)'!N358</f>
        <v>4066652.37158799</v>
      </c>
    </row>
    <row r="359" customFormat="false" ht="12.75" hidden="false" customHeight="false" outlineLevel="0" collapsed="false">
      <c r="A359" s="1" t="n">
        <f aca="false">+Darron!A359</f>
        <v>46477</v>
      </c>
      <c r="B359" s="0" t="n">
        <f aca="false">+Darron!B359</f>
        <v>59</v>
      </c>
      <c r="C359" s="0" t="n">
        <f aca="false">+Darron!C359</f>
        <v>34</v>
      </c>
      <c r="D359" s="0" t="n">
        <f aca="false">+Darron!D359</f>
        <v>32</v>
      </c>
      <c r="E359" s="2" t="n">
        <f aca="false">+Darron!E359</f>
        <v>176840.483938595</v>
      </c>
      <c r="F359" s="2" t="n">
        <f aca="false">+Darron!F359+'Darron (2)'!F359</f>
        <v>2211</v>
      </c>
      <c r="G359" s="2" t="n">
        <f aca="false">+Darron!G359+'Darron (2)'!G359</f>
        <v>442.101209846488</v>
      </c>
      <c r="H359" s="2" t="n">
        <f aca="false">+Darron!H359+'Darron (2)'!H359</f>
        <v>40666.5237158799</v>
      </c>
      <c r="I359" s="2" t="n">
        <f aca="false">+Darron!I359+'Darron (2)'!I359</f>
        <v>0</v>
      </c>
      <c r="J359" s="2" t="n">
        <f aca="false">+Darron!J359+'Darron (2)'!J359</f>
        <v>6568</v>
      </c>
      <c r="K359" s="2" t="n">
        <f aca="false">+Darron!K359+'Darron (2)'!K359</f>
        <v>491778</v>
      </c>
      <c r="L359" s="2" t="n">
        <f aca="false">+Darron!L359+'Darron (2)'!L359</f>
        <v>60277.84496292</v>
      </c>
      <c r="M359" s="2" t="n">
        <f aca="false">+Darron!M359+'Darron (2)'!M359</f>
        <v>3557916.1515508</v>
      </c>
      <c r="N359" s="2" t="n">
        <f aca="false">+Darron!N359+'Darron (2)'!N359</f>
        <v>4109971.99651372</v>
      </c>
    </row>
    <row r="360" customFormat="false" ht="12.75" hidden="false" customHeight="false" outlineLevel="0" collapsed="false">
      <c r="A360" s="1" t="n">
        <f aca="false">+Darron!A360</f>
        <v>46507</v>
      </c>
      <c r="B360" s="0" t="n">
        <f aca="false">+Darron!B360</f>
        <v>60</v>
      </c>
      <c r="C360" s="0" t="n">
        <f aca="false">+Darron!C360</f>
        <v>35</v>
      </c>
      <c r="D360" s="0" t="n">
        <f aca="false">+Darron!D360</f>
        <v>32</v>
      </c>
      <c r="E360" s="2" t="n">
        <f aca="false">+Darron!E360</f>
        <v>176840.483938595</v>
      </c>
      <c r="F360" s="2" t="n">
        <f aca="false">+Darron!F360+'Darron (2)'!F360</f>
        <v>2211</v>
      </c>
      <c r="G360" s="2" t="n">
        <f aca="false">+Darron!G360+'Darron (2)'!G360</f>
        <v>442.101209846488</v>
      </c>
      <c r="H360" s="2" t="n">
        <f aca="false">+Darron!H360+'Darron (2)'!H360</f>
        <v>41099.7199651372</v>
      </c>
      <c r="I360" s="2" t="n">
        <f aca="false">+Darron!I360+'Darron (2)'!I360</f>
        <v>0</v>
      </c>
      <c r="J360" s="2" t="n">
        <f aca="false">+Darron!J360+'Darron (2)'!J360</f>
        <v>8779</v>
      </c>
      <c r="K360" s="2" t="n">
        <f aca="false">+Darron!K360+'Darron (2)'!K360</f>
        <v>493989</v>
      </c>
      <c r="L360" s="2" t="n">
        <f aca="false">+Darron!L360+'Darron (2)'!L360</f>
        <v>60719.9461727665</v>
      </c>
      <c r="M360" s="2" t="n">
        <f aca="false">+Darron!M360+'Darron (2)'!M360</f>
        <v>3599015.87151593</v>
      </c>
      <c r="N360" s="2" t="n">
        <f aca="false">+Darron!N360+'Darron (2)'!N360</f>
        <v>4153724.8176887</v>
      </c>
    </row>
    <row r="361" customFormat="false" ht="12.75" hidden="false" customHeight="false" outlineLevel="0" collapsed="false">
      <c r="A361" s="1" t="n">
        <f aca="false">+Darron!A361</f>
        <v>46538</v>
      </c>
      <c r="B361" s="0" t="n">
        <f aca="false">+Darron!B361</f>
        <v>60</v>
      </c>
      <c r="C361" s="0" t="n">
        <f aca="false">+Darron!C361</f>
        <v>35</v>
      </c>
      <c r="D361" s="0" t="n">
        <f aca="false">+Darron!D361</f>
        <v>32</v>
      </c>
      <c r="E361" s="2" t="n">
        <f aca="false">+Darron!E361</f>
        <v>176840.483938595</v>
      </c>
      <c r="F361" s="2" t="n">
        <f aca="false">+Darron!F361+'Darron (2)'!F361</f>
        <v>2063</v>
      </c>
      <c r="G361" s="2" t="n">
        <f aca="false">+Darron!G361+'Darron (2)'!G361</f>
        <v>430.25</v>
      </c>
      <c r="H361" s="2" t="n">
        <f aca="false">+Darron!H361+'Darron (2)'!H361</f>
        <v>41537.248176887</v>
      </c>
      <c r="I361" s="2" t="n">
        <f aca="false">+Darron!I361+'Darron (2)'!I361</f>
        <v>0</v>
      </c>
      <c r="J361" s="2" t="n">
        <f aca="false">+Darron!J361+'Darron (2)'!J361</f>
        <v>10842</v>
      </c>
      <c r="K361" s="2" t="n">
        <f aca="false">+Darron!K361+'Darron (2)'!K361</f>
        <v>496052</v>
      </c>
      <c r="L361" s="2" t="n">
        <f aca="false">+Darron!L361+'Darron (2)'!L361</f>
        <v>61150.1961727665</v>
      </c>
      <c r="M361" s="2" t="n">
        <f aca="false">+Darron!M361+'Darron (2)'!M361</f>
        <v>3640553.11969282</v>
      </c>
      <c r="N361" s="2" t="n">
        <f aca="false">+Darron!N361+'Darron (2)'!N361</f>
        <v>4197755.31586559</v>
      </c>
    </row>
    <row r="362" customFormat="false" ht="12.75" hidden="false" customHeight="false" outlineLevel="0" collapsed="false">
      <c r="A362" s="1" t="n">
        <f aca="false">+Darron!A362</f>
        <v>46568</v>
      </c>
      <c r="B362" s="0" t="n">
        <f aca="false">+Darron!B362</f>
        <v>60</v>
      </c>
      <c r="C362" s="0" t="n">
        <f aca="false">+Darron!C362</f>
        <v>35</v>
      </c>
      <c r="D362" s="0" t="n">
        <f aca="false">+Darron!D362</f>
        <v>32</v>
      </c>
      <c r="E362" s="2" t="n">
        <f aca="false">+Darron!E362</f>
        <v>176840.483938595</v>
      </c>
      <c r="F362" s="2" t="n">
        <f aca="false">+Darron!F362+'Darron (2)'!F362</f>
        <v>2063</v>
      </c>
      <c r="G362" s="2" t="n">
        <f aca="false">+Darron!G362+'Darron (2)'!G362</f>
        <v>0</v>
      </c>
      <c r="H362" s="2" t="n">
        <f aca="false">+Darron!H362+'Darron (2)'!H362</f>
        <v>41977.5531586559</v>
      </c>
      <c r="I362" s="2" t="n">
        <f aca="false">+Darron!I362+'Darron (2)'!I362</f>
        <v>0</v>
      </c>
      <c r="J362" s="2" t="n">
        <f aca="false">+Darron!J362+'Darron (2)'!J362</f>
        <v>12905</v>
      </c>
      <c r="K362" s="2" t="n">
        <f aca="false">+Darron!K362+'Darron (2)'!K362</f>
        <v>498115</v>
      </c>
      <c r="L362" s="2" t="n">
        <f aca="false">+Darron!L362+'Darron (2)'!L362</f>
        <v>61150.1961727665</v>
      </c>
      <c r="M362" s="2" t="n">
        <f aca="false">+Darron!M362+'Darron (2)'!M362</f>
        <v>3682530.67285148</v>
      </c>
      <c r="N362" s="2" t="n">
        <f aca="false">+Darron!N362+'Darron (2)'!N362</f>
        <v>4241795.86902424</v>
      </c>
    </row>
    <row r="363" customFormat="false" ht="12.75" hidden="false" customHeight="false" outlineLevel="0" collapsed="false">
      <c r="A363" s="1" t="n">
        <f aca="false">+Darron!A363</f>
        <v>46599</v>
      </c>
      <c r="B363" s="0" t="n">
        <f aca="false">+Darron!B363</f>
        <v>60</v>
      </c>
      <c r="C363" s="0" t="n">
        <f aca="false">+Darron!C363</f>
        <v>35</v>
      </c>
      <c r="D363" s="0" t="n">
        <f aca="false">+Darron!D363</f>
        <v>32</v>
      </c>
      <c r="E363" s="2" t="n">
        <f aca="false">+Darron!E363</f>
        <v>176840.483938595</v>
      </c>
      <c r="F363" s="2" t="n">
        <f aca="false">+Darron!F363+'Darron (2)'!F363</f>
        <v>2063</v>
      </c>
      <c r="G363" s="2" t="n">
        <f aca="false">+Darron!G363+'Darron (2)'!G363</f>
        <v>0</v>
      </c>
      <c r="H363" s="2" t="n">
        <f aca="false">+Darron!H363+'Darron (2)'!H363</f>
        <v>42417.9586902424</v>
      </c>
      <c r="I363" s="2" t="n">
        <f aca="false">+Darron!I363+'Darron (2)'!I363</f>
        <v>0</v>
      </c>
      <c r="J363" s="2" t="n">
        <f aca="false">+Darron!J363+'Darron (2)'!J363</f>
        <v>14968</v>
      </c>
      <c r="K363" s="2" t="n">
        <f aca="false">+Darron!K363+'Darron (2)'!K363</f>
        <v>500178</v>
      </c>
      <c r="L363" s="2" t="n">
        <f aca="false">+Darron!L363+'Darron (2)'!L363</f>
        <v>61150.1961727665</v>
      </c>
      <c r="M363" s="2" t="n">
        <f aca="false">+Darron!M363+'Darron (2)'!M363</f>
        <v>3724948.63154172</v>
      </c>
      <c r="N363" s="2" t="n">
        <f aca="false">+Darron!N363+'Darron (2)'!N363</f>
        <v>4286276.82771449</v>
      </c>
    </row>
    <row r="364" customFormat="false" ht="12.75" hidden="false" customHeight="false" outlineLevel="0" collapsed="false">
      <c r="A364" s="1" t="n">
        <f aca="false">+Darron!A364</f>
        <v>46630</v>
      </c>
      <c r="B364" s="0" t="n">
        <f aca="false">+Darron!B364</f>
        <v>60</v>
      </c>
      <c r="C364" s="0" t="n">
        <f aca="false">+Darron!C364</f>
        <v>35</v>
      </c>
      <c r="D364" s="0" t="n">
        <f aca="false">+Darron!D364</f>
        <v>32</v>
      </c>
      <c r="E364" s="2" t="n">
        <f aca="false">+Darron!E364</f>
        <v>176840.483938595</v>
      </c>
      <c r="F364" s="2" t="n">
        <f aca="false">+Darron!F364+'Darron (2)'!F364</f>
        <v>2063</v>
      </c>
      <c r="G364" s="2" t="n">
        <f aca="false">+Darron!G364+'Darron (2)'!G364</f>
        <v>0</v>
      </c>
      <c r="H364" s="2" t="n">
        <f aca="false">+Darron!H364+'Darron (2)'!H364</f>
        <v>42862.7682771448</v>
      </c>
      <c r="I364" s="2" t="n">
        <f aca="false">+Darron!I364+'Darron (2)'!I364</f>
        <v>0</v>
      </c>
      <c r="J364" s="2" t="n">
        <f aca="false">+Darron!J364+'Darron (2)'!J364</f>
        <v>17031</v>
      </c>
      <c r="K364" s="2" t="n">
        <f aca="false">+Darron!K364+'Darron (2)'!K364</f>
        <v>502241</v>
      </c>
      <c r="L364" s="2" t="n">
        <f aca="false">+Darron!L364+'Darron (2)'!L364</f>
        <v>61150.1961727665</v>
      </c>
      <c r="M364" s="2" t="n">
        <f aca="false">+Darron!M364+'Darron (2)'!M364</f>
        <v>3767811.39981886</v>
      </c>
      <c r="N364" s="2" t="n">
        <f aca="false">+Darron!N364+'Darron (2)'!N364</f>
        <v>4331202.59599163</v>
      </c>
    </row>
    <row r="365" customFormat="false" ht="12.75" hidden="false" customHeight="false" outlineLevel="0" collapsed="false">
      <c r="A365" s="1" t="n">
        <f aca="false">+Darron!A365</f>
        <v>46660</v>
      </c>
      <c r="B365" s="0" t="n">
        <f aca="false">+Darron!B365</f>
        <v>60</v>
      </c>
      <c r="C365" s="0" t="n">
        <f aca="false">+Darron!C365</f>
        <v>35</v>
      </c>
      <c r="D365" s="0" t="n">
        <f aca="false">+Darron!D365</f>
        <v>32</v>
      </c>
      <c r="E365" s="2" t="n">
        <f aca="false">+Darron!E365</f>
        <v>176840.483938595</v>
      </c>
      <c r="F365" s="2" t="n">
        <f aca="false">+Darron!F365+'Darron (2)'!F365</f>
        <v>2063</v>
      </c>
      <c r="G365" s="2" t="n">
        <f aca="false">+Darron!G365+'Darron (2)'!G365</f>
        <v>0</v>
      </c>
      <c r="H365" s="2" t="n">
        <f aca="false">+Darron!H365+'Darron (2)'!H365</f>
        <v>43312.0259599163</v>
      </c>
      <c r="I365" s="2" t="n">
        <f aca="false">+Darron!I365+'Darron (2)'!I365</f>
        <v>0</v>
      </c>
      <c r="J365" s="2" t="n">
        <f aca="false">+Darron!J365+'Darron (2)'!J365</f>
        <v>19094</v>
      </c>
      <c r="K365" s="2" t="n">
        <f aca="false">+Darron!K365+'Darron (2)'!K365</f>
        <v>504304</v>
      </c>
      <c r="L365" s="2" t="n">
        <f aca="false">+Darron!L365+'Darron (2)'!L365</f>
        <v>61150.1961727665</v>
      </c>
      <c r="M365" s="2" t="n">
        <f aca="false">+Darron!M365+'Darron (2)'!M365</f>
        <v>3811123.42577878</v>
      </c>
      <c r="N365" s="2" t="n">
        <f aca="false">+Darron!N365+'Darron (2)'!N365</f>
        <v>4376577.62195155</v>
      </c>
    </row>
    <row r="366" customFormat="false" ht="12.75" hidden="false" customHeight="false" outlineLevel="0" collapsed="false">
      <c r="A366" s="1" t="n">
        <f aca="false">+Darron!A366</f>
        <v>46691</v>
      </c>
      <c r="B366" s="0" t="n">
        <f aca="false">+Darron!B366</f>
        <v>60</v>
      </c>
      <c r="C366" s="0" t="n">
        <f aca="false">+Darron!C366</f>
        <v>35</v>
      </c>
      <c r="D366" s="0" t="n">
        <f aca="false">+Darron!D366</f>
        <v>32</v>
      </c>
      <c r="E366" s="2" t="n">
        <f aca="false">+Darron!E366</f>
        <v>176840.483938595</v>
      </c>
      <c r="F366" s="2" t="n">
        <f aca="false">+Darron!F366+'Darron (2)'!F366</f>
        <v>2063</v>
      </c>
      <c r="G366" s="2" t="n">
        <f aca="false">+Darron!G366+'Darron (2)'!G366</f>
        <v>0</v>
      </c>
      <c r="H366" s="2" t="n">
        <f aca="false">+Darron!H366+'Darron (2)'!H366</f>
        <v>43765.7762195155</v>
      </c>
      <c r="I366" s="2" t="n">
        <f aca="false">+Darron!I366+'Darron (2)'!I366</f>
        <v>0</v>
      </c>
      <c r="J366" s="2" t="n">
        <f aca="false">+Darron!J366+'Darron (2)'!J366</f>
        <v>21157</v>
      </c>
      <c r="K366" s="2" t="n">
        <f aca="false">+Darron!K366+'Darron (2)'!K366</f>
        <v>506367</v>
      </c>
      <c r="L366" s="2" t="n">
        <f aca="false">+Darron!L366+'Darron (2)'!L366</f>
        <v>61150.1961727665</v>
      </c>
      <c r="M366" s="2" t="n">
        <f aca="false">+Darron!M366+'Darron (2)'!M366</f>
        <v>3854889.2019983</v>
      </c>
      <c r="N366" s="2" t="n">
        <f aca="false">+Darron!N366+'Darron (2)'!N366</f>
        <v>4422406.39817106</v>
      </c>
    </row>
    <row r="367" customFormat="false" ht="12.75" hidden="false" customHeight="false" outlineLevel="0" collapsed="false">
      <c r="A367" s="1" t="n">
        <f aca="false">+Darron!A367</f>
        <v>46721</v>
      </c>
      <c r="B367" s="0" t="n">
        <f aca="false">+Darron!B367</f>
        <v>60</v>
      </c>
      <c r="C367" s="0" t="n">
        <f aca="false">+Darron!C367</f>
        <v>35</v>
      </c>
      <c r="D367" s="0" t="n">
        <f aca="false">+Darron!D367</f>
        <v>32</v>
      </c>
      <c r="E367" s="2" t="n">
        <f aca="false">+Darron!E367</f>
        <v>176840.483938595</v>
      </c>
      <c r="F367" s="2" t="n">
        <f aca="false">+Darron!F367+'Darron (2)'!F367</f>
        <v>2063</v>
      </c>
      <c r="G367" s="2" t="n">
        <f aca="false">+Darron!G367+'Darron (2)'!G367</f>
        <v>0</v>
      </c>
      <c r="H367" s="2" t="n">
        <f aca="false">+Darron!H367+'Darron (2)'!H367</f>
        <v>44224.0639817106</v>
      </c>
      <c r="I367" s="2" t="n">
        <f aca="false">+Darron!I367+'Darron (2)'!I367</f>
        <v>0</v>
      </c>
      <c r="J367" s="2" t="n">
        <f aca="false">+Darron!J367+'Darron (2)'!J367</f>
        <v>23220</v>
      </c>
      <c r="K367" s="2" t="n">
        <f aca="false">+Darron!K367+'Darron (2)'!K367</f>
        <v>508430</v>
      </c>
      <c r="L367" s="2" t="n">
        <f aca="false">+Darron!L367+'Darron (2)'!L367</f>
        <v>61150.1961727665</v>
      </c>
      <c r="M367" s="2" t="n">
        <f aca="false">+Darron!M367+'Darron (2)'!M367</f>
        <v>3899113.26598001</v>
      </c>
      <c r="N367" s="2" t="n">
        <f aca="false">+Darron!N367+'Darron (2)'!N367</f>
        <v>4468693.46215277</v>
      </c>
    </row>
    <row r="368" customFormat="false" ht="12.75" hidden="false" customHeight="false" outlineLevel="0" collapsed="false">
      <c r="A368" s="1" t="n">
        <f aca="false">+Darron!A368</f>
        <v>46752</v>
      </c>
      <c r="B368" s="0" t="n">
        <f aca="false">+Darron!B368</f>
        <v>60</v>
      </c>
      <c r="C368" s="0" t="n">
        <f aca="false">+Darron!C368</f>
        <v>35</v>
      </c>
      <c r="D368" s="0" t="n">
        <f aca="false">+Darron!D368</f>
        <v>32</v>
      </c>
      <c r="E368" s="2" t="n">
        <f aca="false">+Darron!E368</f>
        <v>176840.483938595</v>
      </c>
      <c r="F368" s="2" t="n">
        <f aca="false">+Darron!F368+'Darron (2)'!F368</f>
        <v>2063</v>
      </c>
      <c r="G368" s="2" t="n">
        <f aca="false">+Darron!G368+'Darron (2)'!G368</f>
        <v>0</v>
      </c>
      <c r="H368" s="2" t="n">
        <f aca="false">+Darron!H368+'Darron (2)'!H368</f>
        <v>44686.9346215277</v>
      </c>
      <c r="I368" s="2" t="n">
        <f aca="false">+Darron!I368+'Darron (2)'!I368</f>
        <v>0</v>
      </c>
      <c r="J368" s="2" t="n">
        <f aca="false">+Darron!J368+'Darron (2)'!J368</f>
        <v>25283</v>
      </c>
      <c r="K368" s="2" t="n">
        <f aca="false">+Darron!K368+'Darron (2)'!K368</f>
        <v>510493</v>
      </c>
      <c r="L368" s="2" t="n">
        <f aca="false">+Darron!L368+'Darron (2)'!L368</f>
        <v>61150.1961727665</v>
      </c>
      <c r="M368" s="2" t="n">
        <f aca="false">+Darron!M368+'Darron (2)'!M368</f>
        <v>3943800.20060153</v>
      </c>
      <c r="N368" s="2" t="n">
        <f aca="false">+Darron!N368+'Darron (2)'!N368</f>
        <v>4515443.3967743</v>
      </c>
    </row>
    <row r="369" customFormat="false" ht="12.75" hidden="false" customHeight="false" outlineLevel="0" collapsed="false">
      <c r="A369" s="1" t="n">
        <f aca="false">+Darron!A369</f>
        <v>46783</v>
      </c>
      <c r="B369" s="0" t="n">
        <f aca="false">+Darron!B369</f>
        <v>60</v>
      </c>
      <c r="C369" s="0" t="n">
        <f aca="false">+Darron!C369</f>
        <v>35</v>
      </c>
      <c r="D369" s="0" t="n">
        <f aca="false">+Darron!D369</f>
        <v>32</v>
      </c>
      <c r="E369" s="2" t="n">
        <f aca="false">+Darron!E369</f>
        <v>176840.483938595</v>
      </c>
      <c r="F369" s="2" t="n">
        <f aca="false">+Darron!F369+'Darron (2)'!F369</f>
        <v>2211</v>
      </c>
      <c r="G369" s="2" t="n">
        <f aca="false">+Darron!G369+'Darron (2)'!G369</f>
        <v>442.101209846488</v>
      </c>
      <c r="H369" s="2" t="n">
        <f aca="false">+Darron!H369+'Darron (2)'!H369</f>
        <v>45154.433967743</v>
      </c>
      <c r="I369" s="2" t="n">
        <f aca="false">+Darron!I369+'Darron (2)'!I369</f>
        <v>0</v>
      </c>
      <c r="J369" s="2" t="n">
        <f aca="false">+Darron!J369+'Darron (2)'!J369</f>
        <v>2211</v>
      </c>
      <c r="K369" s="2" t="n">
        <f aca="false">+Darron!K369+'Darron (2)'!K369</f>
        <v>512704</v>
      </c>
      <c r="L369" s="2" t="n">
        <f aca="false">+Darron!L369+'Darron (2)'!L369</f>
        <v>61592.297382613</v>
      </c>
      <c r="M369" s="2" t="n">
        <f aca="false">+Darron!M369+'Darron (2)'!M369</f>
        <v>3988954.63456928</v>
      </c>
      <c r="N369" s="2" t="n">
        <f aca="false">+Darron!N369+'Darron (2)'!N369</f>
        <v>4563250.93195189</v>
      </c>
    </row>
    <row r="370" customFormat="false" ht="12.75" hidden="false" customHeight="false" outlineLevel="0" collapsed="false">
      <c r="A370" s="1" t="n">
        <f aca="false">+Darron!A370</f>
        <v>46812</v>
      </c>
      <c r="B370" s="0" t="n">
        <f aca="false">+Darron!B370</f>
        <v>60</v>
      </c>
      <c r="C370" s="0" t="n">
        <f aca="false">+Darron!C370</f>
        <v>35</v>
      </c>
      <c r="D370" s="0" t="n">
        <f aca="false">+Darron!D370</f>
        <v>33</v>
      </c>
      <c r="E370" s="2" t="n">
        <f aca="false">+Darron!E370</f>
        <v>182145.698456753</v>
      </c>
      <c r="F370" s="2" t="n">
        <f aca="false">+Darron!F370+'Darron (2)'!F370</f>
        <v>2277</v>
      </c>
      <c r="G370" s="2" t="n">
        <f aca="false">+Darron!G370+'Darron (2)'!G370</f>
        <v>455.364246141882</v>
      </c>
      <c r="H370" s="2" t="n">
        <f aca="false">+Darron!H370+'Darron (2)'!H370</f>
        <v>45632.5093195189</v>
      </c>
      <c r="I370" s="2" t="n">
        <f aca="false">+Darron!I370+'Darron (2)'!I370</f>
        <v>0</v>
      </c>
      <c r="J370" s="2" t="n">
        <f aca="false">+Darron!J370+'Darron (2)'!J370</f>
        <v>4488</v>
      </c>
      <c r="K370" s="2" t="n">
        <f aca="false">+Darron!K370+'Darron (2)'!K370</f>
        <v>514981</v>
      </c>
      <c r="L370" s="2" t="n">
        <f aca="false">+Darron!L370+'Darron (2)'!L370</f>
        <v>62047.6616287549</v>
      </c>
      <c r="M370" s="2" t="n">
        <f aca="false">+Darron!M370+'Darron (2)'!M370</f>
        <v>4034587.1438888</v>
      </c>
      <c r="N370" s="2" t="n">
        <f aca="false">+Darron!N370+'Darron (2)'!N370</f>
        <v>4611615.80551755</v>
      </c>
    </row>
    <row r="371" customFormat="false" ht="12.75" hidden="false" customHeight="false" outlineLevel="0" collapsed="false">
      <c r="A371" s="1" t="n">
        <f aca="false">+Darron!A371</f>
        <v>46843</v>
      </c>
      <c r="B371" s="0" t="n">
        <f aca="false">+Darron!B371</f>
        <v>60</v>
      </c>
      <c r="C371" s="0" t="n">
        <f aca="false">+Darron!C371</f>
        <v>35</v>
      </c>
      <c r="D371" s="0" t="n">
        <f aca="false">+Darron!D371</f>
        <v>33</v>
      </c>
      <c r="E371" s="2" t="n">
        <f aca="false">+Darron!E371</f>
        <v>182145.698456753</v>
      </c>
      <c r="F371" s="2" t="n">
        <f aca="false">+Darron!F371+'Darron (2)'!F371</f>
        <v>2277</v>
      </c>
      <c r="G371" s="2" t="n">
        <f aca="false">+Darron!G371+'Darron (2)'!G371</f>
        <v>455.364246141882</v>
      </c>
      <c r="H371" s="2" t="n">
        <f aca="false">+Darron!H371+'Darron (2)'!H371</f>
        <v>46116.1580551755</v>
      </c>
      <c r="I371" s="2" t="n">
        <f aca="false">+Darron!I371+'Darron (2)'!I371</f>
        <v>0</v>
      </c>
      <c r="J371" s="2" t="n">
        <f aca="false">+Darron!J371+'Darron (2)'!J371</f>
        <v>6765</v>
      </c>
      <c r="K371" s="2" t="n">
        <f aca="false">+Darron!K371+'Darron (2)'!K371</f>
        <v>517258</v>
      </c>
      <c r="L371" s="2" t="n">
        <f aca="false">+Darron!L371+'Darron (2)'!L371</f>
        <v>62503.0258748968</v>
      </c>
      <c r="M371" s="2" t="n">
        <f aca="false">+Darron!M371+'Darron (2)'!M371</f>
        <v>4080703.30194397</v>
      </c>
      <c r="N371" s="2" t="n">
        <f aca="false">+Darron!N371+'Darron (2)'!N371</f>
        <v>4660464.32781887</v>
      </c>
    </row>
  </sheetData>
  <printOptions headings="false" gridLines="true" gridLinesSet="true" horizontalCentered="true" verticalCentered="false"/>
  <pageMargins left="0.25" right="0.25" top="0.984027777777778" bottom="0.984027777777778" header="0.5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&amp;CDarron's 401(k)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7" activeCellId="0" sqref="F27:F3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3" min="2" style="0" width="6.56"/>
    <col collapsed="false" customWidth="true" hidden="false" outlineLevel="0" max="4" min="4" style="0" width="6.85"/>
    <col collapsed="false" customWidth="true" hidden="false" outlineLevel="0" max="5" min="5" style="2" width="9.41"/>
    <col collapsed="false" customWidth="true" hidden="false" outlineLevel="0" max="7" min="6" style="2" width="9.14"/>
    <col collapsed="false" customWidth="true" hidden="false" outlineLevel="0" max="10" min="8" style="2" width="11.56"/>
    <col collapsed="false" customWidth="true" hidden="false" outlineLevel="0" max="12" min="11" style="2" width="13.99"/>
  </cols>
  <sheetData>
    <row r="1" customFormat="false" ht="12.75" hidden="false" customHeight="false" outlineLevel="0" collapsed="false">
      <c r="A1" s="3"/>
      <c r="B1" s="4"/>
      <c r="C1" s="4"/>
      <c r="D1" s="4"/>
      <c r="E1" s="5"/>
      <c r="F1" s="5"/>
      <c r="G1" s="5"/>
      <c r="H1" s="5" t="n">
        <v>0.12</v>
      </c>
      <c r="I1" s="5"/>
      <c r="J1" s="5"/>
      <c r="K1" s="5"/>
      <c r="L1" s="5"/>
    </row>
    <row r="2" customFormat="false" ht="12.75" hidden="false" customHeight="false" outlineLevel="0" collapsed="false">
      <c r="A2" s="3"/>
      <c r="B2" s="8" t="n">
        <v>24563</v>
      </c>
      <c r="C2" s="8" t="n">
        <v>33695</v>
      </c>
      <c r="D2" s="8" t="n">
        <v>34731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2</v>
      </c>
      <c r="J2" s="5" t="s">
        <v>4</v>
      </c>
      <c r="K2" s="5" t="s">
        <v>4</v>
      </c>
      <c r="L2" s="5"/>
    </row>
    <row r="3" customFormat="false" ht="12.75" hidden="false" customHeight="false" outlineLevel="0" collapsed="false">
      <c r="A3" s="3"/>
      <c r="B3" s="9" t="s">
        <v>7</v>
      </c>
      <c r="C3" s="9" t="s">
        <v>8</v>
      </c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13</v>
      </c>
      <c r="J3" s="10" t="s">
        <v>14</v>
      </c>
      <c r="K3" s="10" t="s">
        <v>13</v>
      </c>
      <c r="L3" s="10" t="s">
        <v>15</v>
      </c>
    </row>
    <row r="4" customFormat="false" ht="12.75" hidden="false" customHeight="false" outlineLevel="0" collapsed="false">
      <c r="L4" s="2" t="n">
        <v>0</v>
      </c>
    </row>
    <row r="5" customFormat="false" ht="12.75" hidden="false" customHeight="false" outlineLevel="0" collapsed="false">
      <c r="A5" s="1" t="n">
        <v>35703</v>
      </c>
      <c r="B5" s="0" t="n">
        <f aca="false">ROUND((A5-$B$2-210)/365,0)</f>
        <v>30</v>
      </c>
      <c r="C5" s="0" t="n">
        <f aca="false">ROUND((A5-$C$2-210)/365,0)</f>
        <v>5</v>
      </c>
      <c r="D5" s="0" t="n">
        <f aca="false">ROUND((A5-$D$2-210)/365,0)</f>
        <v>2</v>
      </c>
      <c r="E5" s="2" t="n">
        <v>30786</v>
      </c>
      <c r="F5" s="2" t="n">
        <v>0</v>
      </c>
      <c r="G5" s="2" t="n">
        <v>0</v>
      </c>
      <c r="H5" s="2" t="n">
        <v>0</v>
      </c>
      <c r="J5" s="2" t="n">
        <f aca="false">J4+F5</f>
        <v>0</v>
      </c>
      <c r="K5" s="2" t="n">
        <f aca="false">K4+H5</f>
        <v>0</v>
      </c>
      <c r="L5" s="2" t="n">
        <f aca="false">IF(I5=0,L4+F5+G5+H5,L4+F5+G5+I5)</f>
        <v>0</v>
      </c>
      <c r="N5" s="12"/>
      <c r="O5" s="12"/>
    </row>
    <row r="6" customFormat="false" ht="12.75" hidden="false" customHeight="false" outlineLevel="0" collapsed="false">
      <c r="A6" s="1" t="n">
        <v>35734</v>
      </c>
      <c r="B6" s="0" t="n">
        <f aca="false">ROUND((A6-$B$2-210)/365,0)</f>
        <v>30</v>
      </c>
      <c r="C6" s="0" t="n">
        <f aca="false">ROUND((A6-$C$2-210)/365,0)</f>
        <v>5</v>
      </c>
      <c r="D6" s="0" t="n">
        <f aca="false">ROUND((A6-$D$2-210)/365,0)</f>
        <v>2</v>
      </c>
      <c r="E6" s="2" t="n">
        <v>30786</v>
      </c>
      <c r="F6" s="2" t="n">
        <v>0</v>
      </c>
      <c r="G6" s="2" t="n">
        <v>0</v>
      </c>
      <c r="H6" s="2" t="n">
        <f aca="false">L5*$H$1/12</f>
        <v>0</v>
      </c>
      <c r="J6" s="2" t="n">
        <f aca="false">J5+F6</f>
        <v>0</v>
      </c>
      <c r="K6" s="2" t="n">
        <f aca="false">IF(I6=0,K5+H6,K5+I6)</f>
        <v>0</v>
      </c>
      <c r="L6" s="2" t="n">
        <f aca="false">IF(I6=0,L5+F6+G6+H6,L5+F6+G6+I6)</f>
        <v>0</v>
      </c>
      <c r="N6" s="12" t="e">
        <f aca="false">I6/(L5*(A6-A5)/365)</f>
        <v>#DIV/0!</v>
      </c>
      <c r="O6" s="12" t="e">
        <f aca="false">K6/($M$4*(A6-$A$5)/365)</f>
        <v>#DIV/0!</v>
      </c>
    </row>
    <row r="7" customFormat="false" ht="12.75" hidden="false" customHeight="false" outlineLevel="0" collapsed="false">
      <c r="A7" s="1" t="n">
        <v>35764</v>
      </c>
      <c r="B7" s="0" t="n">
        <f aca="false">ROUND((A7-$B$2-210)/365,0)</f>
        <v>30</v>
      </c>
      <c r="C7" s="0" t="n">
        <f aca="false">ROUND((A7-$C$2-210)/365,0)</f>
        <v>5</v>
      </c>
      <c r="D7" s="0" t="n">
        <f aca="false">ROUND((A7-$D$2-210)/365,0)</f>
        <v>2</v>
      </c>
      <c r="E7" s="2" t="n">
        <v>30786</v>
      </c>
      <c r="F7" s="2" t="n">
        <v>0</v>
      </c>
      <c r="G7" s="2" t="n">
        <v>0</v>
      </c>
      <c r="H7" s="2" t="n">
        <f aca="false">L6*$H$1/12</f>
        <v>0</v>
      </c>
      <c r="J7" s="2" t="n">
        <f aca="false">J6+F7</f>
        <v>0</v>
      </c>
      <c r="K7" s="2" t="n">
        <f aca="false">IF(I7=0,K6+H7,K6+I7)</f>
        <v>0</v>
      </c>
      <c r="L7" s="2" t="n">
        <f aca="false">IF(I7=0,L6+F7+G7+H7,L6+F7+G7+I7)</f>
        <v>0</v>
      </c>
      <c r="N7" s="12" t="e">
        <f aca="false">I7/(L6*(A7-A6)/365)</f>
        <v>#DIV/0!</v>
      </c>
      <c r="O7" s="12" t="e">
        <f aca="false">K7/($M$4*(A7-$A$5)/365)</f>
        <v>#DIV/0!</v>
      </c>
    </row>
    <row r="8" customFormat="false" ht="12.75" hidden="false" customHeight="false" outlineLevel="0" collapsed="false">
      <c r="A8" s="1" t="n">
        <v>35795</v>
      </c>
      <c r="B8" s="0" t="n">
        <f aca="false">ROUND((A8-$B$2-210)/365,0)</f>
        <v>30</v>
      </c>
      <c r="C8" s="0" t="n">
        <f aca="false">ROUND((A8-$C$2-210)/365,0)</f>
        <v>5</v>
      </c>
      <c r="D8" s="0" t="n">
        <f aca="false">ROUND((A8-$D$2-210)/365,0)</f>
        <v>2</v>
      </c>
      <c r="E8" s="2" t="n">
        <v>30786</v>
      </c>
      <c r="F8" s="2" t="n">
        <v>0</v>
      </c>
      <c r="G8" s="2" t="n">
        <v>0</v>
      </c>
      <c r="H8" s="2" t="n">
        <f aca="false">L7*$H$1/12</f>
        <v>0</v>
      </c>
      <c r="J8" s="2" t="n">
        <f aca="false">J7+F8</f>
        <v>0</v>
      </c>
      <c r="K8" s="2" t="n">
        <f aca="false">IF(I8=0,K7+H8,K7+I8)</f>
        <v>0</v>
      </c>
      <c r="L8" s="2" t="n">
        <f aca="false">IF(I8=0,L7+F8+G8+H8,L7+F8+G8+I8)</f>
        <v>0</v>
      </c>
    </row>
    <row r="9" customFormat="false" ht="12.75" hidden="false" customHeight="false" outlineLevel="0" collapsed="false">
      <c r="A9" s="1" t="n">
        <v>35826</v>
      </c>
      <c r="B9" s="0" t="n">
        <f aca="false">ROUND((A9-$B$2-210)/365,0)</f>
        <v>30</v>
      </c>
      <c r="C9" s="0" t="n">
        <f aca="false">ROUND((A9-$C$2-210)/365,0)</f>
        <v>5</v>
      </c>
      <c r="D9" s="0" t="n">
        <f aca="false">ROUND((A9-$D$2-210)/365,0)</f>
        <v>2</v>
      </c>
      <c r="E9" s="2" t="n">
        <v>30786</v>
      </c>
      <c r="F9" s="2" t="n">
        <v>0</v>
      </c>
      <c r="G9" s="2" t="n">
        <v>0</v>
      </c>
      <c r="H9" s="2" t="n">
        <f aca="false">L8*$H$1/12</f>
        <v>0</v>
      </c>
      <c r="J9" s="2" t="n">
        <f aca="false">J8+F9</f>
        <v>0</v>
      </c>
      <c r="K9" s="2" t="n">
        <f aca="false">IF(I9=0,K8+H9,K8+I9)</f>
        <v>0</v>
      </c>
      <c r="L9" s="2" t="n">
        <f aca="false">IF(I9=0,L8+F9+G9+H9,L8+F9+G9+I9)</f>
        <v>0</v>
      </c>
    </row>
    <row r="10" customFormat="false" ht="12.75" hidden="false" customHeight="false" outlineLevel="0" collapsed="false">
      <c r="A10" s="1" t="n">
        <v>35854</v>
      </c>
      <c r="B10" s="0" t="n">
        <f aca="false">ROUND((A10-$B$2-210)/365,0)</f>
        <v>30</v>
      </c>
      <c r="C10" s="0" t="n">
        <f aca="false">ROUND((A10-$C$2-210)/365,0)</f>
        <v>5</v>
      </c>
      <c r="D10" s="0" t="n">
        <f aca="false">ROUND((A10-$D$2-210)/365,0)</f>
        <v>3</v>
      </c>
      <c r="E10" s="2" t="n">
        <v>30786</v>
      </c>
      <c r="F10" s="2" t="n">
        <v>0</v>
      </c>
      <c r="G10" s="2" t="n">
        <v>0</v>
      </c>
      <c r="H10" s="2" t="n">
        <f aca="false">L9*$H$1/12</f>
        <v>0</v>
      </c>
      <c r="J10" s="2" t="n">
        <f aca="false">J9+F10</f>
        <v>0</v>
      </c>
      <c r="K10" s="2" t="n">
        <f aca="false">IF(I10=0,K9+H10,K9+I10)</f>
        <v>0</v>
      </c>
      <c r="L10" s="2" t="n">
        <f aca="false">IF(I10=0,L9+F10+G10+H10,L9+F10+G10+I10)</f>
        <v>0</v>
      </c>
    </row>
    <row r="11" customFormat="false" ht="12.75" hidden="false" customHeight="false" outlineLevel="0" collapsed="false">
      <c r="A11" s="1" t="n">
        <v>35885</v>
      </c>
      <c r="B11" s="0" t="n">
        <f aca="false">ROUND((A11-$B$2-210)/365,0)</f>
        <v>30</v>
      </c>
      <c r="C11" s="0" t="n">
        <f aca="false">ROUND((A11-$C$2-210)/365,0)</f>
        <v>5</v>
      </c>
      <c r="D11" s="0" t="n">
        <f aca="false">ROUND((A11-$D$2-210)/365,0)</f>
        <v>3</v>
      </c>
      <c r="E11" s="2" t="n">
        <v>30786</v>
      </c>
      <c r="F11" s="2" t="n">
        <v>0</v>
      </c>
      <c r="G11" s="2" t="n">
        <v>0</v>
      </c>
      <c r="H11" s="2" t="n">
        <f aca="false">L10*$H$1/12</f>
        <v>0</v>
      </c>
      <c r="J11" s="2" t="n">
        <f aca="false">J10+F11</f>
        <v>0</v>
      </c>
      <c r="K11" s="2" t="n">
        <f aca="false">IF(I11=0,K10+H11,K10+I11)</f>
        <v>0</v>
      </c>
      <c r="L11" s="2" t="n">
        <f aca="false">IF(I11=0,L10+F11+G11+H11,L10+F11+G11+I11)</f>
        <v>0</v>
      </c>
    </row>
    <row r="12" customFormat="false" ht="12.75" hidden="false" customHeight="false" outlineLevel="0" collapsed="false">
      <c r="A12" s="1" t="n">
        <v>35915</v>
      </c>
      <c r="B12" s="0" t="n">
        <f aca="false">ROUND((A12-$B$2-210)/365,0)</f>
        <v>31</v>
      </c>
      <c r="C12" s="0" t="n">
        <f aca="false">ROUND((A12-$C$2-210)/365,0)</f>
        <v>6</v>
      </c>
      <c r="D12" s="0" t="n">
        <f aca="false">ROUND((A12-$D$2-210)/365,0)</f>
        <v>3</v>
      </c>
      <c r="E12" s="2" t="n">
        <v>30786</v>
      </c>
      <c r="F12" s="2" t="n">
        <v>0</v>
      </c>
      <c r="G12" s="2" t="n">
        <v>0</v>
      </c>
      <c r="H12" s="2" t="n">
        <f aca="false">L11*$H$1/12</f>
        <v>0</v>
      </c>
      <c r="J12" s="2" t="n">
        <f aca="false">J11+F12</f>
        <v>0</v>
      </c>
      <c r="K12" s="2" t="n">
        <f aca="false">IF(I12=0,K11+H12,K11+I12)</f>
        <v>0</v>
      </c>
      <c r="L12" s="2" t="n">
        <f aca="false">IF(I12=0,L11+F12+G12+H12,L11+F12+G12+I12)</f>
        <v>0</v>
      </c>
    </row>
    <row r="13" customFormat="false" ht="12.75" hidden="false" customHeight="false" outlineLevel="0" collapsed="false">
      <c r="A13" s="1" t="n">
        <v>35946</v>
      </c>
      <c r="B13" s="0" t="n">
        <f aca="false">ROUND((A13-$B$2-210)/365,0)</f>
        <v>31</v>
      </c>
      <c r="C13" s="0" t="n">
        <f aca="false">ROUND((A13-$C$2-210)/365,0)</f>
        <v>6</v>
      </c>
      <c r="D13" s="0" t="n">
        <f aca="false">ROUND((A13-$D$2-210)/365,0)</f>
        <v>3</v>
      </c>
      <c r="E13" s="2" t="n">
        <v>30786</v>
      </c>
      <c r="F13" s="2" t="n">
        <v>0</v>
      </c>
      <c r="G13" s="2" t="n">
        <v>0</v>
      </c>
      <c r="H13" s="2" t="n">
        <f aca="false">L12*$H$1/12</f>
        <v>0</v>
      </c>
      <c r="J13" s="2" t="n">
        <f aca="false">J12+F13</f>
        <v>0</v>
      </c>
      <c r="K13" s="2" t="n">
        <f aca="false">IF(I13=0,K12+H13,K12+I13)</f>
        <v>0</v>
      </c>
      <c r="L13" s="2" t="n">
        <f aca="false">IF(I13=0,L12+F13+G13+H13,L12+F13+G13+I13)</f>
        <v>0</v>
      </c>
    </row>
    <row r="14" customFormat="false" ht="12.75" hidden="false" customHeight="false" outlineLevel="0" collapsed="false">
      <c r="A14" s="1" t="n">
        <v>35976</v>
      </c>
      <c r="B14" s="0" t="n">
        <f aca="false">ROUND((A14-$B$2-210)/365,0)</f>
        <v>31</v>
      </c>
      <c r="C14" s="0" t="n">
        <f aca="false">ROUND((A14-$C$2-210)/365,0)</f>
        <v>6</v>
      </c>
      <c r="D14" s="0" t="n">
        <f aca="false">ROUND((A14-$D$2-210)/365,0)</f>
        <v>3</v>
      </c>
      <c r="E14" s="2" t="n">
        <v>30786</v>
      </c>
      <c r="F14" s="2" t="n">
        <v>0</v>
      </c>
      <c r="G14" s="2" t="n">
        <v>0</v>
      </c>
      <c r="H14" s="2" t="n">
        <f aca="false">L13*$H$1/12</f>
        <v>0</v>
      </c>
      <c r="J14" s="2" t="n">
        <f aca="false">J13+F14</f>
        <v>0</v>
      </c>
      <c r="K14" s="2" t="n">
        <f aca="false">IF(I14=0,K13+H14,K13+I14)</f>
        <v>0</v>
      </c>
      <c r="L14" s="2" t="n">
        <f aca="false">IF(I14=0,L13+F14+G14+H14,L13+F14+G14+I14)</f>
        <v>0</v>
      </c>
    </row>
    <row r="15" customFormat="false" ht="12.75" hidden="false" customHeight="false" outlineLevel="0" collapsed="false">
      <c r="A15" s="1" t="n">
        <v>36007</v>
      </c>
      <c r="B15" s="0" t="n">
        <f aca="false">ROUND((A15-$B$2-210)/365,0)</f>
        <v>31</v>
      </c>
      <c r="C15" s="0" t="n">
        <f aca="false">ROUND((A15-$C$2-210)/365,0)</f>
        <v>6</v>
      </c>
      <c r="D15" s="0" t="n">
        <f aca="false">ROUND((A15-$D$2-210)/365,0)</f>
        <v>3</v>
      </c>
      <c r="E15" s="2" t="n">
        <v>30786</v>
      </c>
      <c r="F15" s="2" t="n">
        <v>0</v>
      </c>
      <c r="G15" s="2" t="n">
        <v>0</v>
      </c>
      <c r="H15" s="2" t="n">
        <f aca="false">L14*$H$1/12</f>
        <v>0</v>
      </c>
      <c r="J15" s="2" t="n">
        <f aca="false">J14+F15</f>
        <v>0</v>
      </c>
      <c r="K15" s="2" t="n">
        <f aca="false">IF(I15=0,K14+H15,K14+I15)</f>
        <v>0</v>
      </c>
      <c r="L15" s="2" t="n">
        <f aca="false">IF(I15=0,L14+F15+G15+H15,L14+F15+G15+I15)</f>
        <v>0</v>
      </c>
    </row>
    <row r="16" customFormat="false" ht="12.75" hidden="false" customHeight="false" outlineLevel="0" collapsed="false">
      <c r="A16" s="1" t="n">
        <v>36038</v>
      </c>
      <c r="B16" s="0" t="n">
        <f aca="false">ROUND((A16-$B$2-210)/365,0)</f>
        <v>31</v>
      </c>
      <c r="C16" s="0" t="n">
        <f aca="false">ROUND((A16-$C$2-210)/365,0)</f>
        <v>6</v>
      </c>
      <c r="D16" s="0" t="n">
        <f aca="false">ROUND((A16-$D$2-210)/365,0)</f>
        <v>3</v>
      </c>
      <c r="E16" s="2" t="n">
        <v>31401.72</v>
      </c>
      <c r="F16" s="2" t="n">
        <v>0</v>
      </c>
      <c r="G16" s="2" t="n">
        <v>0</v>
      </c>
      <c r="H16" s="2" t="n">
        <f aca="false">L15*$H$1/12</f>
        <v>0</v>
      </c>
      <c r="J16" s="2" t="n">
        <f aca="false">J15+F16</f>
        <v>0</v>
      </c>
      <c r="K16" s="2" t="n">
        <f aca="false">IF(I16=0,K15+H16,K15+I16)</f>
        <v>0</v>
      </c>
      <c r="L16" s="2" t="n">
        <f aca="false">IF(I16=0,L15+F16+G16+H16,L15+F16+G16+I16)</f>
        <v>0</v>
      </c>
    </row>
    <row r="17" customFormat="false" ht="12.75" hidden="false" customHeight="false" outlineLevel="0" collapsed="false">
      <c r="A17" s="1" t="n">
        <v>36068</v>
      </c>
      <c r="B17" s="0" t="n">
        <f aca="false">ROUND((A17-$B$2-210)/365,0)</f>
        <v>31</v>
      </c>
      <c r="C17" s="0" t="n">
        <f aca="false">ROUND((A17-$C$2-210)/365,0)</f>
        <v>6</v>
      </c>
      <c r="D17" s="0" t="n">
        <f aca="false">ROUND((A17-$D$2-210)/365,0)</f>
        <v>3</v>
      </c>
      <c r="E17" s="2" t="n">
        <f aca="false">E5*1.02</f>
        <v>31401.72</v>
      </c>
      <c r="F17" s="2" t="n">
        <v>0</v>
      </c>
      <c r="G17" s="2" t="n">
        <v>0</v>
      </c>
      <c r="H17" s="2" t="n">
        <f aca="false">L16*$H$1/12</f>
        <v>0</v>
      </c>
      <c r="J17" s="2" t="n">
        <f aca="false">J16+F17</f>
        <v>0</v>
      </c>
      <c r="K17" s="2" t="n">
        <f aca="false">IF(I17=0,K16+H17,K16+I17)</f>
        <v>0</v>
      </c>
      <c r="L17" s="2" t="n">
        <f aca="false">IF(I17=0,L16+F17+G17+H17,L16+F17+G17+I17)</f>
        <v>0</v>
      </c>
    </row>
    <row r="18" customFormat="false" ht="12.75" hidden="false" customHeight="false" outlineLevel="0" collapsed="false">
      <c r="A18" s="1" t="n">
        <v>36099</v>
      </c>
      <c r="B18" s="0" t="n">
        <f aca="false">ROUND((A18-$B$2-210)/365,0)</f>
        <v>31</v>
      </c>
      <c r="C18" s="0" t="n">
        <f aca="false">ROUND((A18-$C$2-210)/365,0)</f>
        <v>6</v>
      </c>
      <c r="D18" s="0" t="n">
        <f aca="false">ROUND((A18-$D$2-210)/365,0)</f>
        <v>3</v>
      </c>
      <c r="E18" s="2" t="n">
        <f aca="false">E6*1.02</f>
        <v>31401.72</v>
      </c>
      <c r="F18" s="2" t="n">
        <v>0</v>
      </c>
      <c r="G18" s="2" t="n">
        <v>0</v>
      </c>
      <c r="H18" s="2" t="n">
        <f aca="false">L17*$H$1/12</f>
        <v>0</v>
      </c>
      <c r="J18" s="2" t="n">
        <f aca="false">J17+F18</f>
        <v>0</v>
      </c>
      <c r="K18" s="2" t="n">
        <f aca="false">IF(I18=0,K17+H18,K17+I18)</f>
        <v>0</v>
      </c>
      <c r="L18" s="2" t="n">
        <f aca="false">IF(I18=0,L17+F18+G18+H18,L17+F18+G18+I18)</f>
        <v>0</v>
      </c>
    </row>
    <row r="19" customFormat="false" ht="12.75" hidden="false" customHeight="false" outlineLevel="0" collapsed="false">
      <c r="A19" s="1" t="n">
        <v>36129</v>
      </c>
      <c r="B19" s="0" t="n">
        <f aca="false">ROUND((A19-$B$2-210)/365,0)</f>
        <v>31</v>
      </c>
      <c r="C19" s="0" t="n">
        <f aca="false">ROUND((A19-$C$2-210)/365,0)</f>
        <v>6</v>
      </c>
      <c r="D19" s="0" t="n">
        <f aca="false">ROUND((A19-$D$2-210)/365,0)</f>
        <v>3</v>
      </c>
      <c r="E19" s="2" t="n">
        <f aca="false">E7*1.02</f>
        <v>31401.72</v>
      </c>
      <c r="F19" s="2" t="n">
        <v>0</v>
      </c>
      <c r="G19" s="2" t="n">
        <v>0</v>
      </c>
      <c r="H19" s="2" t="n">
        <f aca="false">L18*$H$1/12</f>
        <v>0</v>
      </c>
      <c r="J19" s="2" t="n">
        <f aca="false">J18+F19</f>
        <v>0</v>
      </c>
      <c r="K19" s="2" t="n">
        <f aca="false">IF(I19=0,K18+H19,K18+I19)</f>
        <v>0</v>
      </c>
      <c r="L19" s="2" t="n">
        <f aca="false">IF(I19=0,L18+F19+G19+H19,L18+F19+G19+I19)</f>
        <v>0</v>
      </c>
    </row>
    <row r="20" customFormat="false" ht="12.75" hidden="false" customHeight="false" outlineLevel="0" collapsed="false">
      <c r="A20" s="1" t="n">
        <v>36160</v>
      </c>
      <c r="B20" s="0" t="n">
        <f aca="false">ROUND((A20-$B$2-210)/365,0)</f>
        <v>31</v>
      </c>
      <c r="C20" s="0" t="n">
        <f aca="false">ROUND((A20-$C$2-210)/365,0)</f>
        <v>6</v>
      </c>
      <c r="D20" s="0" t="n">
        <f aca="false">ROUND((A20-$D$2-210)/365,0)</f>
        <v>3</v>
      </c>
      <c r="E20" s="2" t="n">
        <f aca="false">E8*1.02</f>
        <v>31401.72</v>
      </c>
      <c r="F20" s="2" t="n">
        <v>0</v>
      </c>
      <c r="G20" s="2" t="n">
        <v>0</v>
      </c>
      <c r="H20" s="2" t="n">
        <f aca="false">L19*$H$1/12</f>
        <v>0</v>
      </c>
      <c r="J20" s="2" t="n">
        <f aca="false">J19+F20</f>
        <v>0</v>
      </c>
      <c r="K20" s="2" t="n">
        <f aca="false">IF(I20=0,K19+H20,K19+I20)</f>
        <v>0</v>
      </c>
      <c r="L20" s="2" t="n">
        <f aca="false">IF(I20=0,L19+F20+G20+H20,L19+F20+G20+I20)</f>
        <v>0</v>
      </c>
    </row>
    <row r="21" customFormat="false" ht="12.75" hidden="false" customHeight="false" outlineLevel="0" collapsed="false">
      <c r="A21" s="1" t="n">
        <v>36191</v>
      </c>
      <c r="B21" s="0" t="n">
        <f aca="false">ROUND((A21-$B$2-210)/365,0)</f>
        <v>31</v>
      </c>
      <c r="C21" s="0" t="n">
        <f aca="false">ROUND((A21-$C$2-210)/365,0)</f>
        <v>6</v>
      </c>
      <c r="D21" s="0" t="n">
        <f aca="false">ROUND((A21-$D$2-210)/365,0)</f>
        <v>3</v>
      </c>
      <c r="E21" s="2" t="n">
        <f aca="false">E9*1.02</f>
        <v>31401.72</v>
      </c>
      <c r="F21" s="2" t="n">
        <v>0</v>
      </c>
      <c r="G21" s="2" t="n">
        <v>0</v>
      </c>
      <c r="H21" s="2" t="n">
        <f aca="false">L20*$H$1/12</f>
        <v>0</v>
      </c>
      <c r="J21" s="2" t="n">
        <f aca="false">J20+F21</f>
        <v>0</v>
      </c>
      <c r="K21" s="2" t="n">
        <f aca="false">IF(I21=0,K20+H21,K20+I21)</f>
        <v>0</v>
      </c>
      <c r="L21" s="2" t="n">
        <f aca="false">IF(I21=0,L20+F21+G21+H21,L20+F21+G21+I21)</f>
        <v>0</v>
      </c>
    </row>
    <row r="22" customFormat="false" ht="12.75" hidden="false" customHeight="false" outlineLevel="0" collapsed="false">
      <c r="A22" s="1" t="n">
        <v>36219</v>
      </c>
      <c r="B22" s="0" t="n">
        <f aca="false">ROUND((A22-$B$2-210)/365,0)</f>
        <v>31</v>
      </c>
      <c r="C22" s="0" t="n">
        <f aca="false">ROUND((A22-$C$2-210)/365,0)</f>
        <v>6</v>
      </c>
      <c r="D22" s="0" t="n">
        <f aca="false">ROUND((A22-$D$2-210)/365,0)</f>
        <v>4</v>
      </c>
      <c r="E22" s="2" t="n">
        <f aca="false">E10*1.02</f>
        <v>31401.72</v>
      </c>
      <c r="F22" s="2" t="n">
        <v>0</v>
      </c>
      <c r="G22" s="2" t="n">
        <v>0</v>
      </c>
      <c r="H22" s="2" t="n">
        <f aca="false">L21*$H$1/12</f>
        <v>0</v>
      </c>
      <c r="J22" s="2" t="n">
        <f aca="false">J21+F22</f>
        <v>0</v>
      </c>
      <c r="K22" s="2" t="n">
        <f aca="false">IF(I22=0,K21+H22,K21+I22)</f>
        <v>0</v>
      </c>
      <c r="L22" s="2" t="n">
        <f aca="false">IF(I22=0,L21+F22+G22+H22,L21+F22+G22+I22)</f>
        <v>0</v>
      </c>
    </row>
    <row r="23" customFormat="false" ht="12.75" hidden="false" customHeight="false" outlineLevel="0" collapsed="false">
      <c r="A23" s="1" t="n">
        <v>36250</v>
      </c>
      <c r="B23" s="0" t="n">
        <f aca="false">ROUND((A23-$B$2-210)/365,0)</f>
        <v>31</v>
      </c>
      <c r="C23" s="0" t="n">
        <f aca="false">ROUND((A23-$C$2-210)/365,0)</f>
        <v>6</v>
      </c>
      <c r="D23" s="0" t="n">
        <f aca="false">ROUND((A23-$D$2-210)/365,0)</f>
        <v>4</v>
      </c>
      <c r="E23" s="2" t="n">
        <f aca="false">E11*1.02</f>
        <v>31401.72</v>
      </c>
      <c r="F23" s="2" t="n">
        <v>0</v>
      </c>
      <c r="G23" s="2" t="n">
        <v>0</v>
      </c>
      <c r="H23" s="2" t="n">
        <f aca="false">L22*$H$1/12</f>
        <v>0</v>
      </c>
      <c r="J23" s="2" t="n">
        <f aca="false">J22+F23</f>
        <v>0</v>
      </c>
      <c r="K23" s="2" t="n">
        <f aca="false">IF(I23=0,K22+H23,K22+I23)</f>
        <v>0</v>
      </c>
      <c r="L23" s="2" t="n">
        <f aca="false">IF(I23=0,L22+F23+G23+H23,L22+F23+G23+I23)</f>
        <v>0</v>
      </c>
    </row>
    <row r="24" customFormat="false" ht="12.75" hidden="false" customHeight="false" outlineLevel="0" collapsed="false">
      <c r="A24" s="1" t="n">
        <v>36280</v>
      </c>
      <c r="B24" s="0" t="n">
        <f aca="false">ROUND((A24-$B$2-210)/365,0)</f>
        <v>32</v>
      </c>
      <c r="C24" s="0" t="n">
        <f aca="false">ROUND((A24-$C$2-210)/365,0)</f>
        <v>7</v>
      </c>
      <c r="D24" s="0" t="n">
        <f aca="false">ROUND((A24-$D$2-210)/365,0)</f>
        <v>4</v>
      </c>
      <c r="E24" s="2" t="n">
        <f aca="false">E12*1.02</f>
        <v>31401.72</v>
      </c>
      <c r="F24" s="2" t="n">
        <v>0</v>
      </c>
      <c r="G24" s="2" t="n">
        <v>0</v>
      </c>
      <c r="H24" s="2" t="n">
        <f aca="false">L23*$H$1/12</f>
        <v>0</v>
      </c>
      <c r="J24" s="2" t="n">
        <f aca="false">J23+F24</f>
        <v>0</v>
      </c>
      <c r="K24" s="2" t="n">
        <f aca="false">IF(I24=0,K23+H24,K23+I24)</f>
        <v>0</v>
      </c>
      <c r="L24" s="2" t="n">
        <f aca="false">IF(I24=0,L23+F24+G24+H24,L23+F24+G24+I24)</f>
        <v>0</v>
      </c>
    </row>
    <row r="25" customFormat="false" ht="12.75" hidden="false" customHeight="false" outlineLevel="0" collapsed="false">
      <c r="A25" s="1" t="n">
        <v>36311</v>
      </c>
      <c r="B25" s="0" t="n">
        <f aca="false">ROUND((A25-$B$2-210)/365,0)</f>
        <v>32</v>
      </c>
      <c r="C25" s="0" t="n">
        <f aca="false">ROUND((A25-$C$2-210)/365,0)</f>
        <v>7</v>
      </c>
      <c r="D25" s="0" t="n">
        <f aca="false">ROUND((A25-$D$2-210)/365,0)</f>
        <v>4</v>
      </c>
      <c r="E25" s="2" t="n">
        <f aca="false">E13*1.02</f>
        <v>31401.72</v>
      </c>
      <c r="F25" s="2" t="n">
        <v>0</v>
      </c>
      <c r="G25" s="2" t="n">
        <v>0</v>
      </c>
      <c r="H25" s="2" t="n">
        <f aca="false">L24*$H$1/12</f>
        <v>0</v>
      </c>
      <c r="J25" s="2" t="n">
        <f aca="false">J24+F25</f>
        <v>0</v>
      </c>
      <c r="K25" s="2" t="n">
        <f aca="false">IF(I25=0,K24+H25,K24+I25)</f>
        <v>0</v>
      </c>
      <c r="L25" s="2" t="n">
        <f aca="false">IF(I25=0,L24+F25+G25+H25,L24+F25+G25+I25)</f>
        <v>0</v>
      </c>
    </row>
    <row r="26" customFormat="false" ht="12.75" hidden="false" customHeight="false" outlineLevel="0" collapsed="false">
      <c r="A26" s="1" t="n">
        <v>36341</v>
      </c>
      <c r="B26" s="0" t="n">
        <f aca="false">ROUND((A26-$B$2-210)/365,0)</f>
        <v>32</v>
      </c>
      <c r="C26" s="0" t="n">
        <f aca="false">ROUND((A26-$C$2-210)/365,0)</f>
        <v>7</v>
      </c>
      <c r="D26" s="0" t="n">
        <f aca="false">ROUND((A26-$D$2-210)/365,0)</f>
        <v>4</v>
      </c>
      <c r="E26" s="2" t="n">
        <f aca="false">E14*1.02</f>
        <v>31401.72</v>
      </c>
      <c r="F26" s="2" t="n">
        <v>0</v>
      </c>
      <c r="G26" s="2" t="n">
        <v>0</v>
      </c>
      <c r="H26" s="2" t="n">
        <f aca="false">L25*$H$1/12</f>
        <v>0</v>
      </c>
      <c r="J26" s="2" t="n">
        <f aca="false">J25+F26</f>
        <v>0</v>
      </c>
      <c r="K26" s="2" t="n">
        <f aca="false">IF(I26=0,K25+H26,K25+I26)</f>
        <v>0</v>
      </c>
      <c r="L26" s="2" t="n">
        <f aca="false">IF(I26=0,L25+F26+G26+H26,L25+F26+G26+I26)</f>
        <v>0</v>
      </c>
    </row>
    <row r="27" customFormat="false" ht="12.75" hidden="false" customHeight="false" outlineLevel="0" collapsed="false">
      <c r="A27" s="1" t="n">
        <v>36372</v>
      </c>
      <c r="B27" s="0" t="n">
        <f aca="false">ROUND((A27-$B$2-210)/365,0)</f>
        <v>32</v>
      </c>
      <c r="C27" s="0" t="n">
        <f aca="false">ROUND((A27-$C$2-210)/365,0)</f>
        <v>7</v>
      </c>
      <c r="D27" s="0" t="n">
        <f aca="false">ROUND((A27-$D$2-210)/365,0)</f>
        <v>4</v>
      </c>
      <c r="E27" s="2" t="n">
        <f aca="false">E15*1.02</f>
        <v>31401.72</v>
      </c>
      <c r="F27" s="2" t="n">
        <v>0</v>
      </c>
      <c r="G27" s="2" t="n">
        <v>0</v>
      </c>
      <c r="H27" s="2" t="n">
        <f aca="false">L26*$H$1/12</f>
        <v>0</v>
      </c>
      <c r="J27" s="2" t="n">
        <f aca="false">J26+F27</f>
        <v>0</v>
      </c>
      <c r="K27" s="2" t="n">
        <f aca="false">IF(I27=0,K26+H27,K26+I27)</f>
        <v>0</v>
      </c>
      <c r="L27" s="2" t="n">
        <f aca="false">IF(I27=0,L26+F27+G27+H27,L26+F27+G27+I27)</f>
        <v>0</v>
      </c>
    </row>
    <row r="28" customFormat="false" ht="12.75" hidden="false" customHeight="false" outlineLevel="0" collapsed="false">
      <c r="A28" s="1" t="n">
        <v>36403</v>
      </c>
      <c r="B28" s="0" t="n">
        <f aca="false">ROUND((A28-$B$2-210)/365,0)</f>
        <v>32</v>
      </c>
      <c r="C28" s="0" t="n">
        <f aca="false">ROUND((A28-$C$2-210)/365,0)</f>
        <v>7</v>
      </c>
      <c r="D28" s="0" t="n">
        <f aca="false">ROUND((A28-$D$2-210)/365,0)</f>
        <v>4</v>
      </c>
      <c r="E28" s="2" t="n">
        <f aca="false">E16*1.02</f>
        <v>32029.7544</v>
      </c>
      <c r="F28" s="2" t="n">
        <v>0</v>
      </c>
      <c r="G28" s="2" t="n">
        <v>0</v>
      </c>
      <c r="H28" s="2" t="n">
        <f aca="false">L27*$H$1/12</f>
        <v>0</v>
      </c>
      <c r="J28" s="2" t="n">
        <f aca="false">J27+F28</f>
        <v>0</v>
      </c>
      <c r="K28" s="2" t="n">
        <f aca="false">IF(I28=0,K27+H28,K27+I28)</f>
        <v>0</v>
      </c>
      <c r="L28" s="2" t="n">
        <f aca="false">IF(I28=0,L27+F28+G28+H28,L27+F28+G28+I28)</f>
        <v>0</v>
      </c>
    </row>
    <row r="29" customFormat="false" ht="12.75" hidden="false" customHeight="false" outlineLevel="0" collapsed="false">
      <c r="A29" s="1" t="n">
        <v>36433</v>
      </c>
      <c r="B29" s="0" t="n">
        <f aca="false">ROUND((A29-$B$2-210)/365,0)</f>
        <v>32</v>
      </c>
      <c r="C29" s="0" t="n">
        <f aca="false">ROUND((A29-$C$2-210)/365,0)</f>
        <v>7</v>
      </c>
      <c r="D29" s="0" t="n">
        <f aca="false">ROUND((A29-$D$2-210)/365,0)</f>
        <v>4</v>
      </c>
      <c r="E29" s="2" t="n">
        <f aca="false">E17*1.02</f>
        <v>32029.7544</v>
      </c>
      <c r="F29" s="2" t="n">
        <v>0</v>
      </c>
      <c r="G29" s="2" t="n">
        <v>0</v>
      </c>
      <c r="H29" s="2" t="n">
        <f aca="false">L28*$H$1/12</f>
        <v>0</v>
      </c>
      <c r="J29" s="2" t="n">
        <f aca="false">J28+F29</f>
        <v>0</v>
      </c>
      <c r="K29" s="2" t="n">
        <f aca="false">IF(I29=0,K28+H29,K28+I29)</f>
        <v>0</v>
      </c>
      <c r="L29" s="2" t="n">
        <f aca="false">IF(I29=0,L28+F29+G29+H29,L28+F29+G29+I29)</f>
        <v>0</v>
      </c>
    </row>
    <row r="30" customFormat="false" ht="12.75" hidden="false" customHeight="false" outlineLevel="0" collapsed="false">
      <c r="A30" s="1" t="n">
        <v>36464</v>
      </c>
      <c r="B30" s="0" t="n">
        <f aca="false">ROUND((A30-$B$2-210)/365,0)</f>
        <v>32</v>
      </c>
      <c r="C30" s="0" t="n">
        <f aca="false">ROUND((A30-$C$2-210)/365,0)</f>
        <v>7</v>
      </c>
      <c r="D30" s="0" t="n">
        <f aca="false">ROUND((A30-$D$2-210)/365,0)</f>
        <v>4</v>
      </c>
      <c r="E30" s="2" t="n">
        <f aca="false">E18*1.02</f>
        <v>32029.7544</v>
      </c>
      <c r="F30" s="2" t="n">
        <v>0</v>
      </c>
      <c r="G30" s="2" t="n">
        <v>0</v>
      </c>
      <c r="H30" s="2" t="n">
        <f aca="false">L29*$H$1/12</f>
        <v>0</v>
      </c>
      <c r="J30" s="2" t="n">
        <f aca="false">J29+F30</f>
        <v>0</v>
      </c>
      <c r="K30" s="2" t="n">
        <f aca="false">IF(I30=0,K29+H30,K29+I30)</f>
        <v>0</v>
      </c>
      <c r="L30" s="2" t="n">
        <f aca="false">IF(I30=0,L29+F30+G30+H30,L29+F30+G30+I30)</f>
        <v>0</v>
      </c>
    </row>
    <row r="31" customFormat="false" ht="12.75" hidden="false" customHeight="false" outlineLevel="0" collapsed="false">
      <c r="A31" s="1" t="n">
        <v>36494</v>
      </c>
      <c r="B31" s="0" t="n">
        <f aca="false">ROUND((A31-$B$2-210)/365,0)</f>
        <v>32</v>
      </c>
      <c r="C31" s="0" t="n">
        <f aca="false">ROUND((A31-$C$2-210)/365,0)</f>
        <v>7</v>
      </c>
      <c r="D31" s="0" t="n">
        <f aca="false">ROUND((A31-$D$2-210)/365,0)</f>
        <v>4</v>
      </c>
      <c r="E31" s="2" t="n">
        <f aca="false">E19*1.02</f>
        <v>32029.7544</v>
      </c>
      <c r="F31" s="2" t="n">
        <v>0</v>
      </c>
      <c r="G31" s="2" t="n">
        <v>0</v>
      </c>
      <c r="H31" s="2" t="n">
        <f aca="false">L30*$H$1/12</f>
        <v>0</v>
      </c>
      <c r="J31" s="2" t="n">
        <f aca="false">J30+F31</f>
        <v>0</v>
      </c>
      <c r="K31" s="2" t="n">
        <f aca="false">IF(I31=0,K30+H31,K30+I31)</f>
        <v>0</v>
      </c>
      <c r="L31" s="2" t="n">
        <f aca="false">IF(I31=0,L30+F31+G31+H31,L30+F31+G31+I31)</f>
        <v>0</v>
      </c>
    </row>
    <row r="32" customFormat="false" ht="12.75" hidden="false" customHeight="false" outlineLevel="0" collapsed="false">
      <c r="A32" s="1" t="n">
        <v>36525</v>
      </c>
      <c r="B32" s="0" t="n">
        <f aca="false">ROUND((A32-$B$2-210)/365,0)</f>
        <v>32</v>
      </c>
      <c r="C32" s="0" t="n">
        <f aca="false">ROUND((A32-$C$2-210)/365,0)</f>
        <v>7</v>
      </c>
      <c r="D32" s="0" t="n">
        <f aca="false">ROUND((A32-$D$2-210)/365,0)</f>
        <v>4</v>
      </c>
      <c r="E32" s="2" t="n">
        <f aca="false">E20*1.02</f>
        <v>32029.7544</v>
      </c>
      <c r="F32" s="2" t="n">
        <v>0</v>
      </c>
      <c r="G32" s="2" t="n">
        <v>0</v>
      </c>
      <c r="H32" s="2" t="n">
        <f aca="false">L31*$H$1/12</f>
        <v>0</v>
      </c>
      <c r="J32" s="2" t="n">
        <f aca="false">J31+F32</f>
        <v>0</v>
      </c>
      <c r="K32" s="2" t="n">
        <f aca="false">IF(I32=0,K31+H32,K31+I32)</f>
        <v>0</v>
      </c>
      <c r="L32" s="2" t="n">
        <f aca="false">IF(I32=0,L31+F32+G32+H32,L31+F32+G32+I32)</f>
        <v>0</v>
      </c>
    </row>
    <row r="33" customFormat="false" ht="12.75" hidden="false" customHeight="false" outlineLevel="0" collapsed="false">
      <c r="A33" s="1" t="n">
        <v>36556</v>
      </c>
      <c r="B33" s="0" t="n">
        <f aca="false">ROUND((A33-$B$2-210)/365,0)</f>
        <v>32</v>
      </c>
      <c r="C33" s="0" t="n">
        <f aca="false">ROUND((A33-$C$2-210)/365,0)</f>
        <v>7</v>
      </c>
      <c r="D33" s="0" t="n">
        <f aca="false">ROUND((A33-$D$2-210)/365,0)</f>
        <v>4</v>
      </c>
      <c r="E33" s="2" t="n">
        <f aca="false">E21*1.02</f>
        <v>32029.7544</v>
      </c>
      <c r="F33" s="2" t="n">
        <v>0</v>
      </c>
      <c r="G33" s="2" t="n">
        <v>0</v>
      </c>
      <c r="H33" s="2" t="n">
        <f aca="false">L32*$H$1/12</f>
        <v>0</v>
      </c>
      <c r="J33" s="2" t="n">
        <f aca="false">J32+F33</f>
        <v>0</v>
      </c>
      <c r="K33" s="2" t="n">
        <f aca="false">IF(I33=0,K32+H33,K32+I33)</f>
        <v>0</v>
      </c>
      <c r="L33" s="2" t="n">
        <f aca="false">IF(I33=0,L32+F33+G33+H33,L32+F33+G33+I33)</f>
        <v>0</v>
      </c>
    </row>
    <row r="34" customFormat="false" ht="12.75" hidden="false" customHeight="false" outlineLevel="0" collapsed="false">
      <c r="A34" s="1" t="n">
        <v>36585</v>
      </c>
      <c r="B34" s="0" t="n">
        <f aca="false">ROUND((A34-$B$2-210)/365,0)</f>
        <v>32</v>
      </c>
      <c r="C34" s="0" t="n">
        <f aca="false">ROUND((A34-$C$2-210)/365,0)</f>
        <v>7</v>
      </c>
      <c r="D34" s="0" t="n">
        <f aca="false">ROUND((A34-$D$2-210)/365,0)</f>
        <v>5</v>
      </c>
      <c r="E34" s="2" t="n">
        <f aca="false">E22*1.02</f>
        <v>32029.7544</v>
      </c>
      <c r="F34" s="2" t="n">
        <v>0</v>
      </c>
      <c r="G34" s="2" t="n">
        <v>0</v>
      </c>
      <c r="H34" s="2" t="n">
        <f aca="false">L33*$H$1/12</f>
        <v>0</v>
      </c>
      <c r="J34" s="2" t="n">
        <f aca="false">J33+F34</f>
        <v>0</v>
      </c>
      <c r="K34" s="2" t="n">
        <f aca="false">IF(I34=0,K33+H34,K33+I34)</f>
        <v>0</v>
      </c>
      <c r="L34" s="2" t="n">
        <f aca="false">IF(I34=0,L33+F34+G34+H34,L33+F34+G34+I34)</f>
        <v>0</v>
      </c>
    </row>
    <row r="35" customFormat="false" ht="12.75" hidden="false" customHeight="false" outlineLevel="0" collapsed="false">
      <c r="A35" s="1" t="n">
        <v>36616</v>
      </c>
      <c r="B35" s="0" t="n">
        <f aca="false">ROUND((A35-$B$2-210)/365,0)</f>
        <v>32</v>
      </c>
      <c r="C35" s="0" t="n">
        <f aca="false">ROUND((A35-$C$2-210)/365,0)</f>
        <v>7</v>
      </c>
      <c r="D35" s="0" t="n">
        <f aca="false">ROUND((A35-$D$2-210)/365,0)</f>
        <v>5</v>
      </c>
      <c r="E35" s="2" t="n">
        <f aca="false">E23*1.02</f>
        <v>32029.7544</v>
      </c>
      <c r="F35" s="2" t="n">
        <v>0</v>
      </c>
      <c r="G35" s="2" t="n">
        <v>0</v>
      </c>
      <c r="H35" s="2" t="n">
        <f aca="false">L34*$H$1/12</f>
        <v>0</v>
      </c>
      <c r="J35" s="2" t="n">
        <f aca="false">J34+F35</f>
        <v>0</v>
      </c>
      <c r="K35" s="2" t="n">
        <f aca="false">IF(I35=0,K34+H35,K34+I35)</f>
        <v>0</v>
      </c>
      <c r="L35" s="2" t="n">
        <f aca="false">IF(I35=0,L34+F35+G35+H35,L34+F35+G35+I35)</f>
        <v>0</v>
      </c>
    </row>
    <row r="36" customFormat="false" ht="12.75" hidden="false" customHeight="false" outlineLevel="0" collapsed="false">
      <c r="A36" s="1" t="n">
        <v>36646</v>
      </c>
      <c r="B36" s="0" t="n">
        <f aca="false">ROUND((A36-$B$2-210)/365,0)</f>
        <v>33</v>
      </c>
      <c r="C36" s="0" t="n">
        <f aca="false">ROUND((A36-$C$2-210)/365,0)</f>
        <v>8</v>
      </c>
      <c r="D36" s="0" t="n">
        <f aca="false">ROUND((A36-$D$2-210)/365,0)</f>
        <v>5</v>
      </c>
      <c r="E36" s="2" t="n">
        <f aca="false">E24*1.02</f>
        <v>32029.7544</v>
      </c>
      <c r="F36" s="2" t="n">
        <v>0</v>
      </c>
      <c r="G36" s="2" t="n">
        <v>0</v>
      </c>
      <c r="H36" s="2" t="n">
        <f aca="false">L35*$H$1/12</f>
        <v>0</v>
      </c>
      <c r="J36" s="2" t="n">
        <f aca="false">J35+F36</f>
        <v>0</v>
      </c>
      <c r="K36" s="2" t="n">
        <f aca="false">IF(I36=0,K35+H36,K35+I36)</f>
        <v>0</v>
      </c>
      <c r="L36" s="2" t="n">
        <f aca="false">IF(I36=0,L35+F36+G36+H36,L35+F36+G36+I36)</f>
        <v>0</v>
      </c>
    </row>
    <row r="37" customFormat="false" ht="12.75" hidden="false" customHeight="false" outlineLevel="0" collapsed="false">
      <c r="A37" s="1" t="n">
        <v>36677</v>
      </c>
      <c r="B37" s="0" t="n">
        <f aca="false">ROUND((A37-$B$2-210)/365,0)</f>
        <v>33</v>
      </c>
      <c r="C37" s="0" t="n">
        <f aca="false">ROUND((A37-$C$2-210)/365,0)</f>
        <v>8</v>
      </c>
      <c r="D37" s="0" t="n">
        <f aca="false">ROUND((A37-$D$2-210)/365,0)</f>
        <v>5</v>
      </c>
      <c r="E37" s="2" t="n">
        <f aca="false">E25*1.02</f>
        <v>32029.7544</v>
      </c>
      <c r="F37" s="2" t="n">
        <v>0</v>
      </c>
      <c r="G37" s="2" t="n">
        <v>0</v>
      </c>
      <c r="H37" s="2" t="n">
        <f aca="false">L36*$H$1/12</f>
        <v>0</v>
      </c>
      <c r="J37" s="2" t="n">
        <f aca="false">J36+F37</f>
        <v>0</v>
      </c>
      <c r="K37" s="2" t="n">
        <f aca="false">IF(I37=0,K36+H37,K36+I37)</f>
        <v>0</v>
      </c>
      <c r="L37" s="2" t="n">
        <f aca="false">IF(I37=0,L36+F37+G37+H37,L36+F37+G37+I37)</f>
        <v>0</v>
      </c>
    </row>
    <row r="38" customFormat="false" ht="12.75" hidden="false" customHeight="false" outlineLevel="0" collapsed="false">
      <c r="A38" s="1" t="n">
        <v>36707</v>
      </c>
      <c r="B38" s="0" t="n">
        <f aca="false">ROUND((A38-$B$2-210)/365,0)</f>
        <v>33</v>
      </c>
      <c r="C38" s="0" t="n">
        <f aca="false">ROUND((A38-$C$2-210)/365,0)</f>
        <v>8</v>
      </c>
      <c r="D38" s="0" t="n">
        <f aca="false">ROUND((A38-$D$2-210)/365,0)</f>
        <v>5</v>
      </c>
      <c r="E38" s="2" t="n">
        <f aca="false">E26*1.02</f>
        <v>32029.7544</v>
      </c>
      <c r="F38" s="2" t="n">
        <v>0</v>
      </c>
      <c r="G38" s="2" t="n">
        <v>0</v>
      </c>
      <c r="H38" s="2" t="n">
        <f aca="false">L37*$H$1/12</f>
        <v>0</v>
      </c>
      <c r="J38" s="2" t="n">
        <f aca="false">J37+F38</f>
        <v>0</v>
      </c>
      <c r="K38" s="2" t="n">
        <f aca="false">IF(I38=0,K37+H38,K37+I38)</f>
        <v>0</v>
      </c>
      <c r="L38" s="2" t="n">
        <f aca="false">IF(I38=0,L37+F38+G38+H38,L37+F38+G38+I38)</f>
        <v>0</v>
      </c>
    </row>
    <row r="39" customFormat="false" ht="12.75" hidden="false" customHeight="false" outlineLevel="0" collapsed="false">
      <c r="A39" s="1" t="n">
        <v>36738</v>
      </c>
      <c r="B39" s="0" t="n">
        <f aca="false">ROUND((A39-$B$2-210)/365,0)</f>
        <v>33</v>
      </c>
      <c r="C39" s="0" t="n">
        <f aca="false">ROUND((A39-$C$2-210)/365,0)</f>
        <v>8</v>
      </c>
      <c r="D39" s="0" t="n">
        <f aca="false">ROUND((A39-$D$2-210)/365,0)</f>
        <v>5</v>
      </c>
      <c r="E39" s="2" t="n">
        <f aca="false">E27*1.02</f>
        <v>32029.7544</v>
      </c>
      <c r="F39" s="2" t="n">
        <v>0</v>
      </c>
      <c r="G39" s="2" t="n">
        <v>0</v>
      </c>
      <c r="H39" s="2" t="n">
        <f aca="false">L38*$H$1/12</f>
        <v>0</v>
      </c>
      <c r="J39" s="2" t="n">
        <f aca="false">J38+F39</f>
        <v>0</v>
      </c>
      <c r="K39" s="2" t="n">
        <f aca="false">IF(I39=0,K38+H39,K38+I39)</f>
        <v>0</v>
      </c>
      <c r="L39" s="2" t="n">
        <f aca="false">IF(I39=0,L38+F39+G39+H39,L38+F39+G39+I39)</f>
        <v>0</v>
      </c>
    </row>
    <row r="40" customFormat="false" ht="12.75" hidden="false" customHeight="false" outlineLevel="0" collapsed="false">
      <c r="A40" s="1" t="n">
        <v>36769</v>
      </c>
      <c r="B40" s="0" t="n">
        <f aca="false">ROUND((A40-$B$2-210)/365,0)</f>
        <v>33</v>
      </c>
      <c r="C40" s="0" t="n">
        <f aca="false">ROUND((A40-$C$2-210)/365,0)</f>
        <v>8</v>
      </c>
      <c r="D40" s="0" t="n">
        <f aca="false">ROUND((A40-$D$2-210)/365,0)</f>
        <v>5</v>
      </c>
      <c r="E40" s="2" t="n">
        <f aca="false">E28*1.02</f>
        <v>32670.349488</v>
      </c>
      <c r="F40" s="2" t="n">
        <v>0</v>
      </c>
      <c r="G40" s="2" t="n">
        <v>0</v>
      </c>
      <c r="H40" s="2" t="n">
        <f aca="false">L39*$H$1/12</f>
        <v>0</v>
      </c>
      <c r="J40" s="2" t="n">
        <f aca="false">J39+F40</f>
        <v>0</v>
      </c>
      <c r="K40" s="2" t="n">
        <f aca="false">IF(I40=0,K39+H40,K39+I40)</f>
        <v>0</v>
      </c>
      <c r="L40" s="2" t="n">
        <f aca="false">IF(I40=0,L39+F40+G40+H40,L39+F40+G40+I40)</f>
        <v>0</v>
      </c>
    </row>
    <row r="41" customFormat="false" ht="12.75" hidden="false" customHeight="false" outlineLevel="0" collapsed="false">
      <c r="A41" s="1" t="n">
        <v>36799</v>
      </c>
      <c r="B41" s="0" t="n">
        <f aca="false">ROUND((A41-$B$2-210)/365,0)</f>
        <v>33</v>
      </c>
      <c r="C41" s="0" t="n">
        <f aca="false">ROUND((A41-$C$2-210)/365,0)</f>
        <v>8</v>
      </c>
      <c r="D41" s="0" t="n">
        <f aca="false">ROUND((A41-$D$2-210)/365,0)</f>
        <v>5</v>
      </c>
      <c r="E41" s="2" t="n">
        <f aca="false">E29*1.02</f>
        <v>32670.349488</v>
      </c>
      <c r="F41" s="2" t="n">
        <v>0</v>
      </c>
      <c r="G41" s="2" t="n">
        <v>0</v>
      </c>
      <c r="H41" s="2" t="n">
        <f aca="false">L40*$H$1/12</f>
        <v>0</v>
      </c>
      <c r="J41" s="2" t="n">
        <f aca="false">J40+F41</f>
        <v>0</v>
      </c>
      <c r="K41" s="2" t="n">
        <f aca="false">IF(I41=0,K40+H41,K40+I41)</f>
        <v>0</v>
      </c>
      <c r="L41" s="2" t="n">
        <f aca="false">IF(I41=0,L40+F41+G41+H41,L40+F41+G41+I41)</f>
        <v>0</v>
      </c>
    </row>
    <row r="42" customFormat="false" ht="12.75" hidden="false" customHeight="false" outlineLevel="0" collapsed="false">
      <c r="A42" s="1" t="n">
        <v>36830</v>
      </c>
      <c r="B42" s="0" t="n">
        <f aca="false">ROUND((A42-$B$2-210)/365,0)</f>
        <v>33</v>
      </c>
      <c r="C42" s="0" t="n">
        <f aca="false">ROUND((A42-$C$2-210)/365,0)</f>
        <v>8</v>
      </c>
      <c r="D42" s="0" t="n">
        <f aca="false">ROUND((A42-$D$2-210)/365,0)</f>
        <v>5</v>
      </c>
      <c r="E42" s="2" t="n">
        <f aca="false">E30*1.02</f>
        <v>32670.349488</v>
      </c>
      <c r="F42" s="2" t="n">
        <v>0</v>
      </c>
      <c r="G42" s="2" t="n">
        <v>0</v>
      </c>
      <c r="H42" s="2" t="n">
        <f aca="false">L41*$H$1/12</f>
        <v>0</v>
      </c>
      <c r="J42" s="2" t="n">
        <f aca="false">J41+F42</f>
        <v>0</v>
      </c>
      <c r="K42" s="2" t="n">
        <f aca="false">IF(I42=0,K41+H42,K41+I42)</f>
        <v>0</v>
      </c>
      <c r="L42" s="2" t="n">
        <f aca="false">IF(I42=0,L41+F42+G42+H42,L41+F42+G42+I42)</f>
        <v>0</v>
      </c>
    </row>
    <row r="43" customFormat="false" ht="12.75" hidden="false" customHeight="false" outlineLevel="0" collapsed="false">
      <c r="A43" s="1" t="n">
        <v>36860</v>
      </c>
      <c r="B43" s="0" t="n">
        <f aca="false">ROUND((A43-$B$2-210)/365,0)</f>
        <v>33</v>
      </c>
      <c r="C43" s="0" t="n">
        <f aca="false">ROUND((A43-$C$2-210)/365,0)</f>
        <v>8</v>
      </c>
      <c r="D43" s="0" t="n">
        <f aca="false">ROUND((A43-$D$2-210)/365,0)</f>
        <v>5</v>
      </c>
      <c r="E43" s="2" t="n">
        <f aca="false">E31*1.02</f>
        <v>32670.349488</v>
      </c>
      <c r="F43" s="2" t="n">
        <v>0</v>
      </c>
      <c r="G43" s="2" t="n">
        <v>0</v>
      </c>
      <c r="H43" s="2" t="n">
        <f aca="false">L42*$H$1/12</f>
        <v>0</v>
      </c>
      <c r="J43" s="2" t="n">
        <f aca="false">J42+F43</f>
        <v>0</v>
      </c>
      <c r="K43" s="2" t="n">
        <f aca="false">IF(I43=0,K42+H43,K42+I43)</f>
        <v>0</v>
      </c>
      <c r="L43" s="2" t="n">
        <f aca="false">IF(I43=0,L42+F43+G43+H43,L42+F43+G43+I43)</f>
        <v>0</v>
      </c>
    </row>
    <row r="44" customFormat="false" ht="12.75" hidden="false" customHeight="false" outlineLevel="0" collapsed="false">
      <c r="A44" s="1" t="n">
        <v>36891</v>
      </c>
      <c r="B44" s="0" t="n">
        <f aca="false">ROUND((A44-$B$2-210)/365,0)</f>
        <v>33</v>
      </c>
      <c r="C44" s="0" t="n">
        <f aca="false">ROUND((A44-$C$2-210)/365,0)</f>
        <v>8</v>
      </c>
      <c r="D44" s="0" t="n">
        <f aca="false">ROUND((A44-$D$2-210)/365,0)</f>
        <v>5</v>
      </c>
      <c r="E44" s="2" t="n">
        <f aca="false">E32*1.02</f>
        <v>32670.349488</v>
      </c>
      <c r="F44" s="2" t="n">
        <v>0</v>
      </c>
      <c r="G44" s="2" t="n">
        <v>0</v>
      </c>
      <c r="H44" s="2" t="n">
        <f aca="false">L43*$H$1/12</f>
        <v>0</v>
      </c>
      <c r="J44" s="2" t="n">
        <f aca="false">J43+F44</f>
        <v>0</v>
      </c>
      <c r="K44" s="2" t="n">
        <f aca="false">IF(I44=0,K43+H44,K43+I44)</f>
        <v>0</v>
      </c>
      <c r="L44" s="2" t="n">
        <f aca="false">IF(I44=0,L43+F44+G44+H44,L43+F44+G44+I44)</f>
        <v>0</v>
      </c>
    </row>
    <row r="45" customFormat="false" ht="12.75" hidden="false" customHeight="false" outlineLevel="0" collapsed="false">
      <c r="A45" s="1" t="n">
        <v>36922</v>
      </c>
      <c r="B45" s="0" t="n">
        <f aca="false">ROUND((A45-$B$2-210)/365,0)</f>
        <v>33</v>
      </c>
      <c r="C45" s="0" t="n">
        <f aca="false">ROUND((A45-$C$2-210)/365,0)</f>
        <v>8</v>
      </c>
      <c r="D45" s="0" t="n">
        <f aca="false">ROUND((A45-$D$2-210)/365,0)</f>
        <v>5</v>
      </c>
      <c r="E45" s="2" t="n">
        <f aca="false">E33*1.02</f>
        <v>32670.349488</v>
      </c>
      <c r="F45" s="2" t="n">
        <v>0</v>
      </c>
      <c r="G45" s="2" t="n">
        <v>0</v>
      </c>
      <c r="H45" s="2" t="n">
        <f aca="false">L44*$H$1/12</f>
        <v>0</v>
      </c>
      <c r="J45" s="2" t="n">
        <f aca="false">J44+F45</f>
        <v>0</v>
      </c>
      <c r="K45" s="2" t="n">
        <f aca="false">IF(I45=0,K44+H45,K44+I45)</f>
        <v>0</v>
      </c>
      <c r="L45" s="2" t="n">
        <f aca="false">IF(I45=0,L44+F45+G45+H45,L44+F45+G45+I45)</f>
        <v>0</v>
      </c>
    </row>
    <row r="46" customFormat="false" ht="12.75" hidden="false" customHeight="false" outlineLevel="0" collapsed="false">
      <c r="A46" s="1" t="n">
        <v>36950</v>
      </c>
      <c r="B46" s="0" t="n">
        <f aca="false">ROUND((A46-$B$2-210)/365,0)</f>
        <v>33</v>
      </c>
      <c r="C46" s="0" t="n">
        <f aca="false">ROUND((A46-$C$2-210)/365,0)</f>
        <v>8</v>
      </c>
      <c r="D46" s="0" t="n">
        <f aca="false">ROUND((A46-$D$2-210)/365,0)</f>
        <v>6</v>
      </c>
      <c r="E46" s="2" t="n">
        <f aca="false">E34*1.02</f>
        <v>32670.349488</v>
      </c>
      <c r="F46" s="2" t="n">
        <v>0</v>
      </c>
      <c r="G46" s="2" t="n">
        <v>0</v>
      </c>
      <c r="H46" s="2" t="n">
        <f aca="false">L45*$H$1/12</f>
        <v>0</v>
      </c>
      <c r="J46" s="2" t="n">
        <f aca="false">J45+F46</f>
        <v>0</v>
      </c>
      <c r="K46" s="2" t="n">
        <f aca="false">IF(I46=0,K45+H46,K45+I46)</f>
        <v>0</v>
      </c>
      <c r="L46" s="2" t="n">
        <f aca="false">IF(I46=0,L45+F46+G46+H46,L45+F46+G46+I46)</f>
        <v>0</v>
      </c>
    </row>
    <row r="47" customFormat="false" ht="12.75" hidden="false" customHeight="false" outlineLevel="0" collapsed="false">
      <c r="A47" s="1" t="n">
        <v>36981</v>
      </c>
      <c r="B47" s="0" t="n">
        <f aca="false">ROUND((A47-$B$2-210)/365,0)</f>
        <v>33</v>
      </c>
      <c r="C47" s="0" t="n">
        <f aca="false">ROUND((A47-$C$2-210)/365,0)</f>
        <v>8</v>
      </c>
      <c r="D47" s="0" t="n">
        <f aca="false">ROUND((A47-$D$2-210)/365,0)</f>
        <v>6</v>
      </c>
      <c r="E47" s="2" t="n">
        <f aca="false">E35*1.02</f>
        <v>32670.349488</v>
      </c>
      <c r="F47" s="2" t="n">
        <v>0</v>
      </c>
      <c r="G47" s="2" t="n">
        <v>0</v>
      </c>
      <c r="H47" s="2" t="n">
        <f aca="false">L46*$H$1/12</f>
        <v>0</v>
      </c>
      <c r="J47" s="2" t="n">
        <f aca="false">J46+F47</f>
        <v>0</v>
      </c>
      <c r="K47" s="2" t="n">
        <f aca="false">IF(I47=0,K46+H47,K46+I47)</f>
        <v>0</v>
      </c>
      <c r="L47" s="2" t="n">
        <f aca="false">IF(I47=0,L46+F47+G47+H47,L46+F47+G47+I47)</f>
        <v>0</v>
      </c>
    </row>
    <row r="48" customFormat="false" ht="12.75" hidden="false" customHeight="false" outlineLevel="0" collapsed="false">
      <c r="A48" s="1" t="n">
        <v>37011</v>
      </c>
      <c r="B48" s="0" t="n">
        <f aca="false">ROUND((A48-$B$2-210)/365,0)</f>
        <v>34</v>
      </c>
      <c r="C48" s="0" t="n">
        <f aca="false">ROUND((A48-$C$2-210)/365,0)</f>
        <v>9</v>
      </c>
      <c r="D48" s="0" t="n">
        <f aca="false">ROUND((A48-$D$2-210)/365,0)</f>
        <v>6</v>
      </c>
      <c r="E48" s="2" t="n">
        <f aca="false">E36*1.02</f>
        <v>32670.349488</v>
      </c>
      <c r="F48" s="2" t="n">
        <v>0</v>
      </c>
      <c r="G48" s="2" t="n">
        <v>0</v>
      </c>
      <c r="H48" s="2" t="n">
        <f aca="false">L47*$H$1/12</f>
        <v>0</v>
      </c>
      <c r="J48" s="2" t="n">
        <f aca="false">J47+F48</f>
        <v>0</v>
      </c>
      <c r="K48" s="2" t="n">
        <f aca="false">IF(I48=0,K47+H48,K47+I48)</f>
        <v>0</v>
      </c>
      <c r="L48" s="2" t="n">
        <f aca="false">IF(I48=0,L47+F48+G48+H48,L47+F48+G48+I48)</f>
        <v>0</v>
      </c>
    </row>
    <row r="49" customFormat="false" ht="12.75" hidden="false" customHeight="false" outlineLevel="0" collapsed="false">
      <c r="A49" s="1" t="n">
        <v>37042</v>
      </c>
      <c r="B49" s="0" t="n">
        <f aca="false">ROUND((A49-$B$2-210)/365,0)</f>
        <v>34</v>
      </c>
      <c r="C49" s="0" t="n">
        <f aca="false">ROUND((A49-$C$2-210)/365,0)</f>
        <v>9</v>
      </c>
      <c r="D49" s="0" t="n">
        <f aca="false">ROUND((A49-$D$2-210)/365,0)</f>
        <v>6</v>
      </c>
      <c r="E49" s="2" t="n">
        <f aca="false">E37*1.02</f>
        <v>32670.349488</v>
      </c>
      <c r="F49" s="2" t="n">
        <v>0</v>
      </c>
      <c r="G49" s="2" t="n">
        <v>0</v>
      </c>
      <c r="H49" s="2" t="n">
        <f aca="false">L48*$H$1/12</f>
        <v>0</v>
      </c>
      <c r="J49" s="2" t="n">
        <f aca="false">J48+F49</f>
        <v>0</v>
      </c>
      <c r="K49" s="2" t="n">
        <f aca="false">IF(I49=0,K48+H49,K48+I49)</f>
        <v>0</v>
      </c>
      <c r="L49" s="2" t="n">
        <f aca="false">IF(I49=0,L48+F49+G49+H49,L48+F49+G49+I49)</f>
        <v>0</v>
      </c>
    </row>
    <row r="50" customFormat="false" ht="12.75" hidden="false" customHeight="false" outlineLevel="0" collapsed="false">
      <c r="A50" s="1" t="n">
        <v>37072</v>
      </c>
      <c r="B50" s="0" t="n">
        <f aca="false">ROUND((A50-$B$2-210)/365,0)</f>
        <v>34</v>
      </c>
      <c r="C50" s="0" t="n">
        <f aca="false">ROUND((A50-$C$2-210)/365,0)</f>
        <v>9</v>
      </c>
      <c r="D50" s="0" t="n">
        <f aca="false">ROUND((A50-$D$2-210)/365,0)</f>
        <v>6</v>
      </c>
      <c r="E50" s="2" t="n">
        <f aca="false">E38*1.02</f>
        <v>32670.349488</v>
      </c>
      <c r="F50" s="2" t="n">
        <v>0</v>
      </c>
      <c r="G50" s="2" t="n">
        <v>0</v>
      </c>
      <c r="H50" s="2" t="n">
        <f aca="false">L49*$H$1/12</f>
        <v>0</v>
      </c>
      <c r="J50" s="2" t="n">
        <f aca="false">J49+F50</f>
        <v>0</v>
      </c>
      <c r="K50" s="2" t="n">
        <f aca="false">IF(I50=0,K49+H50,K49+I50)</f>
        <v>0</v>
      </c>
      <c r="L50" s="2" t="n">
        <f aca="false">IF(I50=0,L49+F50+G50+H50,L49+F50+G50+I50)</f>
        <v>0</v>
      </c>
    </row>
    <row r="51" customFormat="false" ht="12.75" hidden="false" customHeight="false" outlineLevel="0" collapsed="false">
      <c r="A51" s="1" t="n">
        <v>37103</v>
      </c>
      <c r="B51" s="0" t="n">
        <f aca="false">ROUND((A51-$B$2-210)/365,0)</f>
        <v>34</v>
      </c>
      <c r="C51" s="0" t="n">
        <f aca="false">ROUND((A51-$C$2-210)/365,0)</f>
        <v>9</v>
      </c>
      <c r="D51" s="0" t="n">
        <f aca="false">ROUND((A51-$D$2-210)/365,0)</f>
        <v>6</v>
      </c>
      <c r="E51" s="2" t="n">
        <f aca="false">E39*1.02</f>
        <v>32670.349488</v>
      </c>
      <c r="F51" s="2" t="n">
        <v>0</v>
      </c>
      <c r="G51" s="2" t="n">
        <v>0</v>
      </c>
      <c r="H51" s="2" t="n">
        <f aca="false">L50*$H$1/12</f>
        <v>0</v>
      </c>
      <c r="J51" s="2" t="n">
        <f aca="false">J50+F51</f>
        <v>0</v>
      </c>
      <c r="K51" s="2" t="n">
        <f aca="false">IF(I51=0,K50+H51,K50+I51)</f>
        <v>0</v>
      </c>
      <c r="L51" s="2" t="n">
        <f aca="false">IF(I51=0,L50+F51+G51+H51,L50+F51+G51+I51)</f>
        <v>0</v>
      </c>
    </row>
    <row r="52" customFormat="false" ht="12.75" hidden="false" customHeight="false" outlineLevel="0" collapsed="false">
      <c r="A52" s="1" t="n">
        <v>37134</v>
      </c>
      <c r="B52" s="0" t="n">
        <f aca="false">ROUND((A52-$B$2-210)/365,0)</f>
        <v>34</v>
      </c>
      <c r="C52" s="0" t="n">
        <f aca="false">ROUND((A52-$C$2-210)/365,0)</f>
        <v>9</v>
      </c>
      <c r="D52" s="0" t="n">
        <f aca="false">ROUND((A52-$D$2-210)/365,0)</f>
        <v>6</v>
      </c>
      <c r="E52" s="2" t="n">
        <f aca="false">E40*1.02</f>
        <v>33323.75647776</v>
      </c>
      <c r="F52" s="2" t="n">
        <v>0</v>
      </c>
      <c r="G52" s="2" t="n">
        <v>0</v>
      </c>
      <c r="H52" s="2" t="n">
        <f aca="false">L51*$H$1/12</f>
        <v>0</v>
      </c>
      <c r="J52" s="2" t="n">
        <f aca="false">J51+F52</f>
        <v>0</v>
      </c>
      <c r="K52" s="2" t="n">
        <f aca="false">IF(I52=0,K51+H52,K51+I52)</f>
        <v>0</v>
      </c>
      <c r="L52" s="2" t="n">
        <f aca="false">IF(I52=0,L51+F52+G52+H52,L51+F52+G52+I52)</f>
        <v>0</v>
      </c>
    </row>
    <row r="53" customFormat="false" ht="12.75" hidden="false" customHeight="false" outlineLevel="0" collapsed="false">
      <c r="A53" s="1" t="n">
        <v>37164</v>
      </c>
      <c r="B53" s="0" t="n">
        <f aca="false">ROUND((A53-$B$2-210)/365,0)</f>
        <v>34</v>
      </c>
      <c r="C53" s="0" t="n">
        <f aca="false">ROUND((A53-$C$2-210)/365,0)</f>
        <v>9</v>
      </c>
      <c r="D53" s="0" t="n">
        <f aca="false">ROUND((A53-$D$2-210)/365,0)</f>
        <v>6</v>
      </c>
      <c r="E53" s="2" t="n">
        <f aca="false">E41*1.02</f>
        <v>33323.75647776</v>
      </c>
      <c r="F53" s="2" t="n">
        <v>0</v>
      </c>
      <c r="G53" s="2" t="n">
        <v>0</v>
      </c>
      <c r="H53" s="2" t="n">
        <f aca="false">L52*$H$1/12</f>
        <v>0</v>
      </c>
      <c r="J53" s="2" t="n">
        <f aca="false">J52+F53</f>
        <v>0</v>
      </c>
      <c r="K53" s="2" t="n">
        <f aca="false">IF(I53=0,K52+H53,K52+I53)</f>
        <v>0</v>
      </c>
      <c r="L53" s="2" t="n">
        <f aca="false">IF(I53=0,L52+F53+G53+H53,L52+F53+G53+I53)</f>
        <v>0</v>
      </c>
    </row>
    <row r="54" customFormat="false" ht="12.75" hidden="false" customHeight="false" outlineLevel="0" collapsed="false">
      <c r="A54" s="1" t="n">
        <v>37195</v>
      </c>
      <c r="B54" s="0" t="n">
        <f aca="false">ROUND((A54-$B$2-210)/365,0)</f>
        <v>34</v>
      </c>
      <c r="C54" s="0" t="n">
        <f aca="false">ROUND((A54-$C$2-210)/365,0)</f>
        <v>9</v>
      </c>
      <c r="D54" s="0" t="n">
        <f aca="false">ROUND((A54-$D$2-210)/365,0)</f>
        <v>6</v>
      </c>
      <c r="E54" s="2" t="n">
        <f aca="false">E42*1.02</f>
        <v>33323.75647776</v>
      </c>
      <c r="F54" s="2" t="n">
        <v>0</v>
      </c>
      <c r="G54" s="2" t="n">
        <v>0</v>
      </c>
      <c r="H54" s="2" t="n">
        <f aca="false">L53*$H$1/12</f>
        <v>0</v>
      </c>
      <c r="J54" s="2" t="n">
        <f aca="false">J53+F54</f>
        <v>0</v>
      </c>
      <c r="K54" s="2" t="n">
        <f aca="false">IF(I54=0,K53+H54,K53+I54)</f>
        <v>0</v>
      </c>
      <c r="L54" s="2" t="n">
        <f aca="false">IF(I54=0,L53+F54+G54+H54,L53+F54+G54+I54)</f>
        <v>0</v>
      </c>
    </row>
    <row r="55" customFormat="false" ht="12.75" hidden="false" customHeight="false" outlineLevel="0" collapsed="false">
      <c r="A55" s="1" t="n">
        <v>37225</v>
      </c>
      <c r="B55" s="0" t="n">
        <f aca="false">ROUND((A55-$B$2-210)/365,0)</f>
        <v>34</v>
      </c>
      <c r="C55" s="0" t="n">
        <f aca="false">ROUND((A55-$C$2-210)/365,0)</f>
        <v>9</v>
      </c>
      <c r="D55" s="0" t="n">
        <f aca="false">ROUND((A55-$D$2-210)/365,0)</f>
        <v>6</v>
      </c>
      <c r="E55" s="2" t="n">
        <f aca="false">E43*1.02</f>
        <v>33323.75647776</v>
      </c>
      <c r="F55" s="2" t="n">
        <v>0</v>
      </c>
      <c r="G55" s="2" t="n">
        <v>0</v>
      </c>
      <c r="H55" s="2" t="n">
        <f aca="false">L54*$H$1/12</f>
        <v>0</v>
      </c>
      <c r="J55" s="2" t="n">
        <f aca="false">J54+F55</f>
        <v>0</v>
      </c>
      <c r="K55" s="2" t="n">
        <f aca="false">IF(I55=0,K54+H55,K54+I55)</f>
        <v>0</v>
      </c>
      <c r="L55" s="2" t="n">
        <f aca="false">IF(I55=0,L54+F55+G55+H55,L54+F55+G55+I55)</f>
        <v>0</v>
      </c>
    </row>
    <row r="56" customFormat="false" ht="12.75" hidden="false" customHeight="false" outlineLevel="0" collapsed="false">
      <c r="A56" s="1" t="n">
        <v>37256</v>
      </c>
      <c r="B56" s="0" t="n">
        <f aca="false">ROUND((A56-$B$2-210)/365,0)</f>
        <v>34</v>
      </c>
      <c r="C56" s="0" t="n">
        <f aca="false">ROUND((A56-$C$2-210)/365,0)</f>
        <v>9</v>
      </c>
      <c r="D56" s="0" t="n">
        <f aca="false">ROUND((A56-$D$2-210)/365,0)</f>
        <v>6</v>
      </c>
      <c r="E56" s="2" t="n">
        <f aca="false">E44*1.02</f>
        <v>33323.75647776</v>
      </c>
      <c r="F56" s="2" t="n">
        <v>0</v>
      </c>
      <c r="G56" s="2" t="n">
        <v>0</v>
      </c>
      <c r="H56" s="2" t="n">
        <f aca="false">L55*$H$1/12</f>
        <v>0</v>
      </c>
      <c r="J56" s="2" t="n">
        <f aca="false">J55+F56</f>
        <v>0</v>
      </c>
      <c r="K56" s="2" t="n">
        <f aca="false">IF(I56=0,K55+H56,K55+I56)</f>
        <v>0</v>
      </c>
      <c r="L56" s="2" t="n">
        <f aca="false">IF(I56=0,L55+F56+G56+H56,L55+F56+G56+I56)</f>
        <v>0</v>
      </c>
    </row>
    <row r="57" customFormat="false" ht="12.75" hidden="false" customHeight="false" outlineLevel="0" collapsed="false">
      <c r="A57" s="1" t="n">
        <v>37287</v>
      </c>
      <c r="B57" s="0" t="n">
        <f aca="false">ROUND((A57-$B$2-210)/365,0)</f>
        <v>34</v>
      </c>
      <c r="C57" s="0" t="n">
        <f aca="false">ROUND((A57-$C$2-210)/365,0)</f>
        <v>9</v>
      </c>
      <c r="D57" s="0" t="n">
        <f aca="false">ROUND((A57-$D$2-210)/365,0)</f>
        <v>6</v>
      </c>
      <c r="E57" s="2" t="n">
        <f aca="false">E45*1.02</f>
        <v>33323.75647776</v>
      </c>
      <c r="F57" s="2" t="n">
        <v>0</v>
      </c>
      <c r="G57" s="2" t="n">
        <v>0</v>
      </c>
      <c r="H57" s="2" t="n">
        <f aca="false">L56*$H$1/12</f>
        <v>0</v>
      </c>
      <c r="J57" s="2" t="n">
        <f aca="false">J56+F57</f>
        <v>0</v>
      </c>
      <c r="K57" s="2" t="n">
        <f aca="false">IF(I57=0,K56+H57,K56+I57)</f>
        <v>0</v>
      </c>
      <c r="L57" s="2" t="n">
        <f aca="false">IF(I57=0,L56+F57+G57+H57,L56+F57+G57+I57)</f>
        <v>0</v>
      </c>
    </row>
    <row r="58" customFormat="false" ht="12.75" hidden="false" customHeight="false" outlineLevel="0" collapsed="false">
      <c r="A58" s="1" t="n">
        <v>37315</v>
      </c>
      <c r="B58" s="0" t="n">
        <f aca="false">ROUND((A58-$B$2-210)/365,0)</f>
        <v>34</v>
      </c>
      <c r="C58" s="0" t="n">
        <f aca="false">ROUND((A58-$C$2-210)/365,0)</f>
        <v>9</v>
      </c>
      <c r="D58" s="0" t="n">
        <f aca="false">ROUND((A58-$D$2-210)/365,0)</f>
        <v>7</v>
      </c>
      <c r="E58" s="2" t="n">
        <f aca="false">E46*1.02</f>
        <v>33323.75647776</v>
      </c>
      <c r="F58" s="2" t="n">
        <v>0</v>
      </c>
      <c r="G58" s="2" t="n">
        <v>0</v>
      </c>
      <c r="H58" s="2" t="n">
        <f aca="false">L57*$H$1/12</f>
        <v>0</v>
      </c>
      <c r="J58" s="2" t="n">
        <f aca="false">J57+F58</f>
        <v>0</v>
      </c>
      <c r="K58" s="2" t="n">
        <f aca="false">IF(I58=0,K57+H58,K57+I58)</f>
        <v>0</v>
      </c>
      <c r="L58" s="2" t="n">
        <f aca="false">IF(I58=0,L57+F58+G58+H58,L57+F58+G58+I58)</f>
        <v>0</v>
      </c>
    </row>
    <row r="59" customFormat="false" ht="12.75" hidden="false" customHeight="false" outlineLevel="0" collapsed="false">
      <c r="A59" s="1" t="n">
        <v>37346</v>
      </c>
      <c r="B59" s="0" t="n">
        <f aca="false">ROUND((A59-$B$2-210)/365,0)</f>
        <v>34</v>
      </c>
      <c r="C59" s="0" t="n">
        <f aca="false">ROUND((A59-$C$2-210)/365,0)</f>
        <v>9</v>
      </c>
      <c r="D59" s="0" t="n">
        <f aca="false">ROUND((A59-$D$2-210)/365,0)</f>
        <v>7</v>
      </c>
      <c r="E59" s="2" t="n">
        <f aca="false">E47*1.02</f>
        <v>33323.75647776</v>
      </c>
      <c r="F59" s="2" t="n">
        <v>0</v>
      </c>
      <c r="G59" s="2" t="n">
        <v>0</v>
      </c>
      <c r="H59" s="2" t="n">
        <f aca="false">L58*$H$1/12</f>
        <v>0</v>
      </c>
      <c r="J59" s="2" t="n">
        <f aca="false">J58+F59</f>
        <v>0</v>
      </c>
      <c r="K59" s="2" t="n">
        <f aca="false">IF(I59=0,K58+H59,K58+I59)</f>
        <v>0</v>
      </c>
      <c r="L59" s="2" t="n">
        <f aca="false">IF(I59=0,L58+F59+G59+H59,L58+F59+G59+I59)</f>
        <v>0</v>
      </c>
    </row>
    <row r="60" customFormat="false" ht="12.75" hidden="false" customHeight="false" outlineLevel="0" collapsed="false">
      <c r="A60" s="1" t="n">
        <v>37376</v>
      </c>
      <c r="B60" s="0" t="n">
        <f aca="false">ROUND((A60-$B$2-210)/365,0)</f>
        <v>35</v>
      </c>
      <c r="C60" s="0" t="n">
        <f aca="false">ROUND((A60-$C$2-210)/365,0)</f>
        <v>10</v>
      </c>
      <c r="D60" s="0" t="n">
        <f aca="false">ROUND((A60-$D$2-210)/365,0)</f>
        <v>7</v>
      </c>
      <c r="E60" s="2" t="n">
        <f aca="false">E48*1.02</f>
        <v>33323.75647776</v>
      </c>
      <c r="F60" s="2" t="n">
        <v>0</v>
      </c>
      <c r="G60" s="2" t="n">
        <v>0</v>
      </c>
      <c r="H60" s="2" t="n">
        <f aca="false">L59*$H$1/12</f>
        <v>0</v>
      </c>
      <c r="J60" s="2" t="n">
        <f aca="false">J59+F60</f>
        <v>0</v>
      </c>
      <c r="K60" s="2" t="n">
        <f aca="false">IF(I60=0,K59+H60,K59+I60)</f>
        <v>0</v>
      </c>
      <c r="L60" s="2" t="n">
        <f aca="false">IF(I60=0,L59+F60+G60+H60,L59+F60+G60+I60)</f>
        <v>0</v>
      </c>
    </row>
    <row r="61" customFormat="false" ht="12.75" hidden="false" customHeight="false" outlineLevel="0" collapsed="false">
      <c r="A61" s="1" t="n">
        <v>37407</v>
      </c>
      <c r="B61" s="0" t="n">
        <f aca="false">ROUND((A61-$B$2-210)/365,0)</f>
        <v>35</v>
      </c>
      <c r="C61" s="0" t="n">
        <f aca="false">ROUND((A61-$C$2-210)/365,0)</f>
        <v>10</v>
      </c>
      <c r="D61" s="0" t="n">
        <f aca="false">ROUND((A61-$D$2-210)/365,0)</f>
        <v>7</v>
      </c>
      <c r="E61" s="2" t="n">
        <f aca="false">E49*1.02</f>
        <v>33323.75647776</v>
      </c>
      <c r="F61" s="2" t="n">
        <v>0</v>
      </c>
      <c r="G61" s="2" t="n">
        <v>0</v>
      </c>
      <c r="H61" s="2" t="n">
        <f aca="false">L60*$H$1/12</f>
        <v>0</v>
      </c>
      <c r="J61" s="2" t="n">
        <f aca="false">J60+F61</f>
        <v>0</v>
      </c>
      <c r="K61" s="2" t="n">
        <f aca="false">IF(I61=0,K60+H61,K60+I61)</f>
        <v>0</v>
      </c>
      <c r="L61" s="2" t="n">
        <f aca="false">IF(I61=0,L60+F61+G61+H61,L60+F61+G61+I61)</f>
        <v>0</v>
      </c>
    </row>
    <row r="62" customFormat="false" ht="12.75" hidden="false" customHeight="false" outlineLevel="0" collapsed="false">
      <c r="A62" s="1" t="n">
        <v>37437</v>
      </c>
      <c r="B62" s="0" t="n">
        <f aca="false">ROUND((A62-$B$2-210)/365,0)</f>
        <v>35</v>
      </c>
      <c r="C62" s="0" t="n">
        <f aca="false">ROUND((A62-$C$2-210)/365,0)</f>
        <v>10</v>
      </c>
      <c r="D62" s="0" t="n">
        <f aca="false">ROUND((A62-$D$2-210)/365,0)</f>
        <v>7</v>
      </c>
      <c r="E62" s="2" t="n">
        <f aca="false">E50*1.02</f>
        <v>33323.75647776</v>
      </c>
      <c r="F62" s="2" t="n">
        <v>0</v>
      </c>
      <c r="G62" s="2" t="n">
        <v>0</v>
      </c>
      <c r="H62" s="2" t="n">
        <f aca="false">L61*$H$1/12</f>
        <v>0</v>
      </c>
      <c r="J62" s="2" t="n">
        <f aca="false">J61+F62</f>
        <v>0</v>
      </c>
      <c r="K62" s="2" t="n">
        <f aca="false">IF(I62=0,K61+H62,K61+I62)</f>
        <v>0</v>
      </c>
      <c r="L62" s="2" t="n">
        <f aca="false">IF(I62=0,L61+F62+G62+H62,L61+F62+G62+I62)</f>
        <v>0</v>
      </c>
    </row>
    <row r="63" customFormat="false" ht="12.75" hidden="false" customHeight="false" outlineLevel="0" collapsed="false">
      <c r="A63" s="1" t="n">
        <v>37468</v>
      </c>
      <c r="B63" s="0" t="n">
        <f aca="false">ROUND((A63-$B$2-210)/365,0)</f>
        <v>35</v>
      </c>
      <c r="C63" s="0" t="n">
        <f aca="false">ROUND((A63-$C$2-210)/365,0)</f>
        <v>10</v>
      </c>
      <c r="D63" s="0" t="n">
        <f aca="false">ROUND((A63-$D$2-210)/365,0)</f>
        <v>7</v>
      </c>
      <c r="E63" s="2" t="n">
        <f aca="false">E51*1.02</f>
        <v>33323.75647776</v>
      </c>
      <c r="F63" s="2" t="n">
        <v>0</v>
      </c>
      <c r="G63" s="2" t="n">
        <v>0</v>
      </c>
      <c r="H63" s="2" t="n">
        <f aca="false">L62*$H$1/12</f>
        <v>0</v>
      </c>
      <c r="J63" s="2" t="n">
        <f aca="false">J62+F63</f>
        <v>0</v>
      </c>
      <c r="K63" s="2" t="n">
        <f aca="false">IF(I63=0,K62+H63,K62+I63)</f>
        <v>0</v>
      </c>
      <c r="L63" s="2" t="n">
        <f aca="false">IF(I63=0,L62+F63+G63+H63,L62+F63+G63+I63)</f>
        <v>0</v>
      </c>
    </row>
    <row r="64" customFormat="false" ht="12.75" hidden="false" customHeight="false" outlineLevel="0" collapsed="false">
      <c r="A64" s="1" t="n">
        <v>37499</v>
      </c>
      <c r="B64" s="0" t="n">
        <f aca="false">ROUND((A64-$B$2-210)/365,0)</f>
        <v>35</v>
      </c>
      <c r="C64" s="0" t="n">
        <f aca="false">ROUND((A64-$C$2-210)/365,0)</f>
        <v>10</v>
      </c>
      <c r="D64" s="0" t="n">
        <f aca="false">ROUND((A64-$D$2-210)/365,0)</f>
        <v>7</v>
      </c>
      <c r="E64" s="2" t="n">
        <f aca="false">E52*1.02</f>
        <v>33990.2316073152</v>
      </c>
      <c r="F64" s="2" t="n">
        <v>0</v>
      </c>
      <c r="G64" s="2" t="n">
        <v>0</v>
      </c>
      <c r="H64" s="2" t="n">
        <f aca="false">L63*$H$1/12</f>
        <v>0</v>
      </c>
      <c r="J64" s="2" t="n">
        <f aca="false">J63+F64</f>
        <v>0</v>
      </c>
      <c r="K64" s="2" t="n">
        <f aca="false">IF(I64=0,K63+H64,K63+I64)</f>
        <v>0</v>
      </c>
      <c r="L64" s="2" t="n">
        <f aca="false">IF(I64=0,L63+F64+G64+H64,L63+F64+G64+I64)</f>
        <v>0</v>
      </c>
    </row>
    <row r="65" customFormat="false" ht="12.75" hidden="false" customHeight="false" outlineLevel="0" collapsed="false">
      <c r="A65" s="1" t="n">
        <v>37529</v>
      </c>
      <c r="B65" s="0" t="n">
        <f aca="false">ROUND((A65-$B$2-210)/365,0)</f>
        <v>35</v>
      </c>
      <c r="C65" s="0" t="n">
        <f aca="false">ROUND((A65-$C$2-210)/365,0)</f>
        <v>10</v>
      </c>
      <c r="D65" s="0" t="n">
        <f aca="false">ROUND((A65-$D$2-210)/365,0)</f>
        <v>7</v>
      </c>
      <c r="E65" s="2" t="n">
        <f aca="false">E53*1.02</f>
        <v>33990.2316073152</v>
      </c>
      <c r="F65" s="2" t="n">
        <v>0</v>
      </c>
      <c r="G65" s="2" t="n">
        <v>0</v>
      </c>
      <c r="H65" s="2" t="n">
        <f aca="false">L64*$H$1/12</f>
        <v>0</v>
      </c>
      <c r="J65" s="2" t="n">
        <f aca="false">J64+F65</f>
        <v>0</v>
      </c>
      <c r="K65" s="2" t="n">
        <f aca="false">IF(I65=0,K64+H65,K64+I65)</f>
        <v>0</v>
      </c>
      <c r="L65" s="2" t="n">
        <f aca="false">IF(I65=0,L64+F65+G65+H65,L64+F65+G65+I65)</f>
        <v>0</v>
      </c>
    </row>
    <row r="66" customFormat="false" ht="12.75" hidden="false" customHeight="false" outlineLevel="0" collapsed="false">
      <c r="A66" s="1" t="n">
        <v>37560</v>
      </c>
      <c r="B66" s="0" t="n">
        <f aca="false">ROUND((A66-$B$2-210)/365,0)</f>
        <v>35</v>
      </c>
      <c r="C66" s="0" t="n">
        <f aca="false">ROUND((A66-$C$2-210)/365,0)</f>
        <v>10</v>
      </c>
      <c r="D66" s="0" t="n">
        <f aca="false">ROUND((A66-$D$2-210)/365,0)</f>
        <v>7</v>
      </c>
      <c r="E66" s="2" t="n">
        <f aca="false">E54*1.02</f>
        <v>33990.2316073152</v>
      </c>
      <c r="F66" s="2" t="n">
        <v>0</v>
      </c>
      <c r="G66" s="2" t="n">
        <v>0</v>
      </c>
      <c r="H66" s="2" t="n">
        <f aca="false">L65*$H$1/12</f>
        <v>0</v>
      </c>
      <c r="J66" s="2" t="n">
        <f aca="false">J65+F66</f>
        <v>0</v>
      </c>
      <c r="K66" s="2" t="n">
        <f aca="false">IF(I66=0,K65+H66,K65+I66)</f>
        <v>0</v>
      </c>
      <c r="L66" s="2" t="n">
        <f aca="false">IF(I66=0,L65+F66+G66+H66,L65+F66+G66+I66)</f>
        <v>0</v>
      </c>
    </row>
    <row r="67" customFormat="false" ht="12.75" hidden="false" customHeight="false" outlineLevel="0" collapsed="false">
      <c r="A67" s="1" t="n">
        <v>37590</v>
      </c>
      <c r="B67" s="0" t="n">
        <f aca="false">ROUND((A67-$B$2-210)/365,0)</f>
        <v>35</v>
      </c>
      <c r="C67" s="0" t="n">
        <f aca="false">ROUND((A67-$C$2-210)/365,0)</f>
        <v>10</v>
      </c>
      <c r="D67" s="0" t="n">
        <f aca="false">ROUND((A67-$D$2-210)/365,0)</f>
        <v>7</v>
      </c>
      <c r="E67" s="2" t="n">
        <f aca="false">E55*1.02</f>
        <v>33990.2316073152</v>
      </c>
      <c r="F67" s="2" t="n">
        <v>0</v>
      </c>
      <c r="G67" s="2" t="n">
        <v>0</v>
      </c>
      <c r="H67" s="2" t="n">
        <f aca="false">L66*$H$1/12</f>
        <v>0</v>
      </c>
      <c r="J67" s="2" t="n">
        <f aca="false">J66+F67</f>
        <v>0</v>
      </c>
      <c r="K67" s="2" t="n">
        <f aca="false">IF(I67=0,K66+H67,K66+I67)</f>
        <v>0</v>
      </c>
      <c r="L67" s="2" t="n">
        <f aca="false">IF(I67=0,L66+F67+G67+H67,L66+F67+G67+I67)</f>
        <v>0</v>
      </c>
    </row>
    <row r="68" customFormat="false" ht="12.75" hidden="false" customHeight="false" outlineLevel="0" collapsed="false">
      <c r="A68" s="1" t="n">
        <v>37621</v>
      </c>
      <c r="B68" s="0" t="n">
        <f aca="false">ROUND((A68-$B$2-210)/365,0)</f>
        <v>35</v>
      </c>
      <c r="C68" s="0" t="n">
        <f aca="false">ROUND((A68-$C$2-210)/365,0)</f>
        <v>10</v>
      </c>
      <c r="D68" s="0" t="n">
        <f aca="false">ROUND((A68-$D$2-210)/365,0)</f>
        <v>7</v>
      </c>
      <c r="E68" s="2" t="n">
        <f aca="false">E56*1.02</f>
        <v>33990.2316073152</v>
      </c>
      <c r="F68" s="2" t="n">
        <v>0</v>
      </c>
      <c r="G68" s="2" t="n">
        <v>0</v>
      </c>
      <c r="H68" s="2" t="n">
        <f aca="false">L67*$H$1/12</f>
        <v>0</v>
      </c>
      <c r="J68" s="2" t="n">
        <f aca="false">J67+F68</f>
        <v>0</v>
      </c>
      <c r="K68" s="2" t="n">
        <f aca="false">IF(I68=0,K67+H68,K67+I68)</f>
        <v>0</v>
      </c>
      <c r="L68" s="2" t="n">
        <f aca="false">IF(I68=0,L67+F68+G68+H68,L67+F68+G68+I68)</f>
        <v>0</v>
      </c>
    </row>
    <row r="69" customFormat="false" ht="12.75" hidden="false" customHeight="false" outlineLevel="0" collapsed="false">
      <c r="A69" s="1" t="n">
        <v>37652</v>
      </c>
      <c r="B69" s="0" t="n">
        <f aca="false">ROUND((A69-$B$2-210)/365,0)</f>
        <v>35</v>
      </c>
      <c r="C69" s="0" t="n">
        <f aca="false">ROUND((A69-$C$2-210)/365,0)</f>
        <v>10</v>
      </c>
      <c r="D69" s="0" t="n">
        <f aca="false">ROUND((A69-$D$2-210)/365,0)</f>
        <v>7</v>
      </c>
      <c r="E69" s="2" t="n">
        <f aca="false">E57*1.02</f>
        <v>33990.2316073152</v>
      </c>
      <c r="F69" s="2" t="n">
        <v>0</v>
      </c>
      <c r="G69" s="2" t="n">
        <v>0</v>
      </c>
      <c r="H69" s="2" t="n">
        <f aca="false">L68*$H$1/12</f>
        <v>0</v>
      </c>
      <c r="J69" s="2" t="n">
        <f aca="false">J68+F69</f>
        <v>0</v>
      </c>
      <c r="K69" s="2" t="n">
        <f aca="false">IF(I69=0,K68+H69,K68+I69)</f>
        <v>0</v>
      </c>
      <c r="L69" s="2" t="n">
        <f aca="false">IF(I69=0,L68+F69+G69+H69,L68+F69+G69+I69)</f>
        <v>0</v>
      </c>
    </row>
    <row r="70" customFormat="false" ht="12.75" hidden="false" customHeight="false" outlineLevel="0" collapsed="false">
      <c r="A70" s="1" t="n">
        <v>37680</v>
      </c>
      <c r="B70" s="0" t="n">
        <f aca="false">ROUND((A70-$B$2-210)/365,0)</f>
        <v>35</v>
      </c>
      <c r="C70" s="0" t="n">
        <f aca="false">ROUND((A70-$C$2-210)/365,0)</f>
        <v>10</v>
      </c>
      <c r="D70" s="0" t="n">
        <f aca="false">ROUND((A70-$D$2-210)/365,0)</f>
        <v>8</v>
      </c>
      <c r="E70" s="2" t="n">
        <f aca="false">E58*1.02</f>
        <v>33990.2316073152</v>
      </c>
      <c r="F70" s="2" t="n">
        <v>0</v>
      </c>
      <c r="G70" s="2" t="n">
        <v>0</v>
      </c>
      <c r="H70" s="2" t="n">
        <f aca="false">L69*$H$1/12</f>
        <v>0</v>
      </c>
      <c r="J70" s="2" t="n">
        <f aca="false">J69+F70</f>
        <v>0</v>
      </c>
      <c r="K70" s="2" t="n">
        <f aca="false">IF(I70=0,K69+H70,K69+I70)</f>
        <v>0</v>
      </c>
      <c r="L70" s="2" t="n">
        <f aca="false">IF(I70=0,L69+F70+G70+H70,L69+F70+G70+I70)</f>
        <v>0</v>
      </c>
    </row>
    <row r="71" customFormat="false" ht="12.75" hidden="false" customHeight="false" outlineLevel="0" collapsed="false">
      <c r="A71" s="1" t="n">
        <v>37711</v>
      </c>
      <c r="B71" s="0" t="n">
        <f aca="false">ROUND((A71-$B$2-210)/365,0)</f>
        <v>35</v>
      </c>
      <c r="C71" s="0" t="n">
        <f aca="false">ROUND((A71-$C$2-210)/365,0)</f>
        <v>10</v>
      </c>
      <c r="D71" s="0" t="n">
        <f aca="false">ROUND((A71-$D$2-210)/365,0)</f>
        <v>8</v>
      </c>
      <c r="E71" s="2" t="n">
        <f aca="false">E59*1.02</f>
        <v>33990.2316073152</v>
      </c>
      <c r="F71" s="2" t="n">
        <v>0</v>
      </c>
      <c r="G71" s="2" t="n">
        <v>0</v>
      </c>
      <c r="H71" s="2" t="n">
        <f aca="false">L70*$H$1/12</f>
        <v>0</v>
      </c>
      <c r="J71" s="2" t="n">
        <f aca="false">J70+F71</f>
        <v>0</v>
      </c>
      <c r="K71" s="2" t="n">
        <f aca="false">IF(I71=0,K70+H71,K70+I71)</f>
        <v>0</v>
      </c>
      <c r="L71" s="2" t="n">
        <f aca="false">IF(I71=0,L70+F71+G71+H71,L70+F71+G71+I71)</f>
        <v>0</v>
      </c>
    </row>
    <row r="72" customFormat="false" ht="12.75" hidden="false" customHeight="false" outlineLevel="0" collapsed="false">
      <c r="A72" s="1" t="n">
        <v>37741</v>
      </c>
      <c r="B72" s="0" t="n">
        <f aca="false">ROUND((A72-$B$2-210)/365,0)</f>
        <v>36</v>
      </c>
      <c r="C72" s="0" t="n">
        <f aca="false">ROUND((A72-$C$2-210)/365,0)</f>
        <v>11</v>
      </c>
      <c r="D72" s="0" t="n">
        <f aca="false">ROUND((A72-$D$2-210)/365,0)</f>
        <v>8</v>
      </c>
      <c r="E72" s="2" t="n">
        <f aca="false">E60*1.02</f>
        <v>33990.2316073152</v>
      </c>
      <c r="F72" s="2" t="n">
        <v>0</v>
      </c>
      <c r="G72" s="2" t="n">
        <v>0</v>
      </c>
      <c r="H72" s="2" t="n">
        <f aca="false">L71*$H$1/12</f>
        <v>0</v>
      </c>
      <c r="J72" s="2" t="n">
        <f aca="false">J71+F72</f>
        <v>0</v>
      </c>
      <c r="K72" s="2" t="n">
        <f aca="false">IF(I72=0,K71+H72,K71+I72)</f>
        <v>0</v>
      </c>
      <c r="L72" s="2" t="n">
        <f aca="false">IF(I72=0,L71+F72+G72+H72,L71+F72+G72+I72)</f>
        <v>0</v>
      </c>
    </row>
    <row r="73" customFormat="false" ht="12.75" hidden="false" customHeight="false" outlineLevel="0" collapsed="false">
      <c r="A73" s="1" t="n">
        <v>37772</v>
      </c>
      <c r="B73" s="0" t="n">
        <f aca="false">ROUND((A73-$B$2-210)/365,0)</f>
        <v>36</v>
      </c>
      <c r="C73" s="0" t="n">
        <f aca="false">ROUND((A73-$C$2-210)/365,0)</f>
        <v>11</v>
      </c>
      <c r="D73" s="0" t="n">
        <f aca="false">ROUND((A73-$D$2-210)/365,0)</f>
        <v>8</v>
      </c>
      <c r="E73" s="2" t="n">
        <f aca="false">E61*1.02</f>
        <v>33990.2316073152</v>
      </c>
      <c r="F73" s="2" t="n">
        <v>0</v>
      </c>
      <c r="G73" s="2" t="n">
        <v>0</v>
      </c>
      <c r="H73" s="2" t="n">
        <f aca="false">L72*$H$1/12</f>
        <v>0</v>
      </c>
      <c r="J73" s="2" t="n">
        <f aca="false">J72+F73</f>
        <v>0</v>
      </c>
      <c r="K73" s="2" t="n">
        <f aca="false">IF(I73=0,K72+H73,K72+I73)</f>
        <v>0</v>
      </c>
      <c r="L73" s="2" t="n">
        <f aca="false">IF(I73=0,L72+F73+G73+H73,L72+F73+G73+I73)</f>
        <v>0</v>
      </c>
    </row>
    <row r="74" customFormat="false" ht="12.75" hidden="false" customHeight="false" outlineLevel="0" collapsed="false">
      <c r="A74" s="1" t="n">
        <v>37802</v>
      </c>
      <c r="B74" s="0" t="n">
        <f aca="false">ROUND((A74-$B$2-210)/365,0)</f>
        <v>36</v>
      </c>
      <c r="C74" s="0" t="n">
        <f aca="false">ROUND((A74-$C$2-210)/365,0)</f>
        <v>11</v>
      </c>
      <c r="D74" s="0" t="n">
        <f aca="false">ROUND((A74-$D$2-210)/365,0)</f>
        <v>8</v>
      </c>
      <c r="E74" s="2" t="n">
        <f aca="false">E62*1.02</f>
        <v>33990.2316073152</v>
      </c>
      <c r="F74" s="2" t="n">
        <v>0</v>
      </c>
      <c r="G74" s="2" t="n">
        <v>0</v>
      </c>
      <c r="H74" s="2" t="n">
        <f aca="false">L73*$H$1/12</f>
        <v>0</v>
      </c>
      <c r="J74" s="2" t="n">
        <f aca="false">J73+F74</f>
        <v>0</v>
      </c>
      <c r="K74" s="2" t="n">
        <f aca="false">IF(I74=0,K73+H74,K73+I74)</f>
        <v>0</v>
      </c>
      <c r="L74" s="2" t="n">
        <f aca="false">IF(I74=0,L73+F74+G74+H74,L73+F74+G74+I74)</f>
        <v>0</v>
      </c>
    </row>
    <row r="75" customFormat="false" ht="12.75" hidden="false" customHeight="false" outlineLevel="0" collapsed="false">
      <c r="A75" s="1" t="n">
        <v>37833</v>
      </c>
      <c r="B75" s="0" t="n">
        <f aca="false">ROUND((A75-$B$2-210)/365,0)</f>
        <v>36</v>
      </c>
      <c r="C75" s="0" t="n">
        <f aca="false">ROUND((A75-$C$2-210)/365,0)</f>
        <v>11</v>
      </c>
      <c r="D75" s="0" t="n">
        <f aca="false">ROUND((A75-$D$2-210)/365,0)</f>
        <v>8</v>
      </c>
      <c r="E75" s="2" t="n">
        <f aca="false">E63*1.02</f>
        <v>33990.2316073152</v>
      </c>
      <c r="F75" s="2" t="n">
        <v>0</v>
      </c>
      <c r="G75" s="2" t="n">
        <v>0</v>
      </c>
      <c r="H75" s="2" t="n">
        <f aca="false">L74*$H$1/12</f>
        <v>0</v>
      </c>
      <c r="J75" s="2" t="n">
        <f aca="false">J74+F75</f>
        <v>0</v>
      </c>
      <c r="K75" s="2" t="n">
        <f aca="false">IF(I75=0,K74+H75,K74+I75)</f>
        <v>0</v>
      </c>
      <c r="L75" s="2" t="n">
        <f aca="false">IF(I75=0,L74+F75+G75+H75,L74+F75+G75+I75)</f>
        <v>0</v>
      </c>
    </row>
    <row r="76" customFormat="false" ht="12.75" hidden="false" customHeight="false" outlineLevel="0" collapsed="false">
      <c r="A76" s="1" t="n">
        <v>37864</v>
      </c>
      <c r="B76" s="0" t="n">
        <f aca="false">ROUND((A76-$B$2-210)/365,0)</f>
        <v>36</v>
      </c>
      <c r="C76" s="0" t="n">
        <f aca="false">ROUND((A76-$C$2-210)/365,0)</f>
        <v>11</v>
      </c>
      <c r="D76" s="0" t="n">
        <f aca="false">ROUND((A76-$D$2-210)/365,0)</f>
        <v>8</v>
      </c>
      <c r="E76" s="2" t="n">
        <f aca="false">E64*1.02</f>
        <v>34670.0362394615</v>
      </c>
      <c r="F76" s="2" t="n">
        <v>0</v>
      </c>
      <c r="G76" s="2" t="n">
        <v>0</v>
      </c>
      <c r="H76" s="2" t="n">
        <f aca="false">L75*$H$1/12</f>
        <v>0</v>
      </c>
      <c r="J76" s="2" t="n">
        <f aca="false">J75+F76</f>
        <v>0</v>
      </c>
      <c r="K76" s="2" t="n">
        <f aca="false">IF(I76=0,K75+H76,K75+I76)</f>
        <v>0</v>
      </c>
      <c r="L76" s="2" t="n">
        <f aca="false">IF(I76=0,L75+F76+G76+H76,L75+F76+G76+I76)</f>
        <v>0</v>
      </c>
    </row>
    <row r="77" customFormat="false" ht="12.75" hidden="false" customHeight="false" outlineLevel="0" collapsed="false">
      <c r="A77" s="1" t="n">
        <v>37894</v>
      </c>
      <c r="B77" s="0" t="n">
        <f aca="false">ROUND((A77-$B$2-210)/365,0)</f>
        <v>36</v>
      </c>
      <c r="C77" s="0" t="n">
        <f aca="false">ROUND((A77-$C$2-210)/365,0)</f>
        <v>11</v>
      </c>
      <c r="D77" s="0" t="n">
        <f aca="false">ROUND((A77-$D$2-210)/365,0)</f>
        <v>8</v>
      </c>
      <c r="E77" s="2" t="n">
        <f aca="false">E65*1.02</f>
        <v>34670.0362394615</v>
      </c>
      <c r="F77" s="2" t="n">
        <v>0</v>
      </c>
      <c r="G77" s="2" t="n">
        <v>0</v>
      </c>
      <c r="H77" s="2" t="n">
        <f aca="false">L76*$H$1/12</f>
        <v>0</v>
      </c>
      <c r="J77" s="2" t="n">
        <f aca="false">J76+F77</f>
        <v>0</v>
      </c>
      <c r="K77" s="2" t="n">
        <f aca="false">IF(I77=0,K76+H77,K76+I77)</f>
        <v>0</v>
      </c>
      <c r="L77" s="2" t="n">
        <f aca="false">IF(I77=0,L76+F77+G77+H77,L76+F77+G77+I77)</f>
        <v>0</v>
      </c>
    </row>
    <row r="78" customFormat="false" ht="12.75" hidden="false" customHeight="false" outlineLevel="0" collapsed="false">
      <c r="A78" s="1" t="n">
        <v>37925</v>
      </c>
      <c r="B78" s="0" t="n">
        <f aca="false">ROUND((A78-$B$2-210)/365,0)</f>
        <v>36</v>
      </c>
      <c r="C78" s="0" t="n">
        <f aca="false">ROUND((A78-$C$2-210)/365,0)</f>
        <v>11</v>
      </c>
      <c r="D78" s="0" t="n">
        <f aca="false">ROUND((A78-$D$2-210)/365,0)</f>
        <v>8</v>
      </c>
      <c r="E78" s="2" t="n">
        <f aca="false">E66*1.02</f>
        <v>34670.0362394615</v>
      </c>
      <c r="F78" s="2" t="n">
        <v>0</v>
      </c>
      <c r="G78" s="2" t="n">
        <v>0</v>
      </c>
      <c r="H78" s="2" t="n">
        <f aca="false">L77*$H$1/12</f>
        <v>0</v>
      </c>
      <c r="J78" s="2" t="n">
        <f aca="false">J77+F78</f>
        <v>0</v>
      </c>
      <c r="K78" s="2" t="n">
        <f aca="false">IF(I78=0,K77+H78,K77+I78)</f>
        <v>0</v>
      </c>
      <c r="L78" s="2" t="n">
        <f aca="false">IF(I78=0,L77+F78+G78+H78,L77+F78+G78+I78)</f>
        <v>0</v>
      </c>
    </row>
    <row r="79" customFormat="false" ht="12.75" hidden="false" customHeight="false" outlineLevel="0" collapsed="false">
      <c r="A79" s="1" t="n">
        <v>37955</v>
      </c>
      <c r="B79" s="0" t="n">
        <f aca="false">ROUND((A79-$B$2-210)/365,0)</f>
        <v>36</v>
      </c>
      <c r="C79" s="0" t="n">
        <f aca="false">ROUND((A79-$C$2-210)/365,0)</f>
        <v>11</v>
      </c>
      <c r="D79" s="0" t="n">
        <f aca="false">ROUND((A79-$D$2-210)/365,0)</f>
        <v>8</v>
      </c>
      <c r="E79" s="2" t="n">
        <f aca="false">E67*1.02</f>
        <v>34670.0362394615</v>
      </c>
      <c r="F79" s="2" t="n">
        <v>0</v>
      </c>
      <c r="G79" s="2" t="n">
        <v>0</v>
      </c>
      <c r="H79" s="2" t="n">
        <f aca="false">L78*$H$1/12</f>
        <v>0</v>
      </c>
      <c r="J79" s="2" t="n">
        <f aca="false">J78+F79</f>
        <v>0</v>
      </c>
      <c r="K79" s="2" t="n">
        <f aca="false">IF(I79=0,K78+H79,K78+I79)</f>
        <v>0</v>
      </c>
      <c r="L79" s="2" t="n">
        <f aca="false">IF(I79=0,L78+F79+G79+H79,L78+F79+G79+I79)</f>
        <v>0</v>
      </c>
    </row>
    <row r="80" customFormat="false" ht="12.75" hidden="false" customHeight="false" outlineLevel="0" collapsed="false">
      <c r="A80" s="1" t="n">
        <v>37986</v>
      </c>
      <c r="B80" s="0" t="n">
        <f aca="false">ROUND((A80-$B$2-210)/365,0)</f>
        <v>36</v>
      </c>
      <c r="C80" s="0" t="n">
        <f aca="false">ROUND((A80-$C$2-210)/365,0)</f>
        <v>11</v>
      </c>
      <c r="D80" s="0" t="n">
        <f aca="false">ROUND((A80-$D$2-210)/365,0)</f>
        <v>8</v>
      </c>
      <c r="E80" s="2" t="n">
        <f aca="false">E68*1.02</f>
        <v>34670.0362394615</v>
      </c>
      <c r="F80" s="2" t="n">
        <v>0</v>
      </c>
      <c r="G80" s="2" t="n">
        <v>0</v>
      </c>
      <c r="H80" s="2" t="n">
        <f aca="false">L79*$H$1/12</f>
        <v>0</v>
      </c>
      <c r="J80" s="2" t="n">
        <f aca="false">J79+F80</f>
        <v>0</v>
      </c>
      <c r="K80" s="2" t="n">
        <f aca="false">IF(I80=0,K79+H80,K79+I80)</f>
        <v>0</v>
      </c>
      <c r="L80" s="2" t="n">
        <f aca="false">IF(I80=0,L79+F80+G80+H80,L79+F80+G80+I80)</f>
        <v>0</v>
      </c>
    </row>
    <row r="81" customFormat="false" ht="12.75" hidden="false" customHeight="false" outlineLevel="0" collapsed="false">
      <c r="A81" s="1" t="n">
        <v>38017</v>
      </c>
      <c r="B81" s="0" t="n">
        <f aca="false">ROUND((A81-$B$2-210)/365,0)</f>
        <v>36</v>
      </c>
      <c r="C81" s="0" t="n">
        <f aca="false">ROUND((A81-$C$2-210)/365,0)</f>
        <v>11</v>
      </c>
      <c r="D81" s="0" t="n">
        <f aca="false">ROUND((A81-$D$2-210)/365,0)</f>
        <v>8</v>
      </c>
      <c r="E81" s="2" t="n">
        <f aca="false">E69*1.02</f>
        <v>34670.0362394615</v>
      </c>
      <c r="F81" s="2" t="n">
        <v>0</v>
      </c>
      <c r="G81" s="2" t="n">
        <v>0</v>
      </c>
      <c r="H81" s="2" t="n">
        <f aca="false">L80*$H$1/12</f>
        <v>0</v>
      </c>
      <c r="J81" s="2" t="n">
        <f aca="false">J80+F81</f>
        <v>0</v>
      </c>
      <c r="K81" s="2" t="n">
        <f aca="false">IF(I81=0,K80+H81,K80+I81)</f>
        <v>0</v>
      </c>
      <c r="L81" s="2" t="n">
        <f aca="false">IF(I81=0,L80+F81+G81+H81,L80+F81+G81+I81)</f>
        <v>0</v>
      </c>
    </row>
    <row r="82" customFormat="false" ht="12.75" hidden="false" customHeight="false" outlineLevel="0" collapsed="false">
      <c r="A82" s="1" t="n">
        <v>38046</v>
      </c>
      <c r="B82" s="0" t="n">
        <f aca="false">ROUND((A82-$B$2-210)/365,0)</f>
        <v>36</v>
      </c>
      <c r="C82" s="0" t="n">
        <f aca="false">ROUND((A82-$C$2-210)/365,0)</f>
        <v>11</v>
      </c>
      <c r="D82" s="0" t="n">
        <f aca="false">ROUND((A82-$D$2-210)/365,0)</f>
        <v>9</v>
      </c>
      <c r="E82" s="2" t="n">
        <f aca="false">E70*1.02</f>
        <v>34670.0362394615</v>
      </c>
      <c r="F82" s="2" t="n">
        <v>0</v>
      </c>
      <c r="G82" s="2" t="n">
        <v>0</v>
      </c>
      <c r="H82" s="2" t="n">
        <f aca="false">L81*$H$1/12</f>
        <v>0</v>
      </c>
      <c r="J82" s="2" t="n">
        <f aca="false">J81+F82</f>
        <v>0</v>
      </c>
      <c r="K82" s="2" t="n">
        <f aca="false">IF(I82=0,K81+H82,K81+I82)</f>
        <v>0</v>
      </c>
      <c r="L82" s="2" t="n">
        <f aca="false">IF(I82=0,L81+F82+G82+H82,L81+F82+G82+I82)</f>
        <v>0</v>
      </c>
    </row>
    <row r="83" customFormat="false" ht="12.75" hidden="false" customHeight="false" outlineLevel="0" collapsed="false">
      <c r="A83" s="1" t="n">
        <v>38077</v>
      </c>
      <c r="B83" s="0" t="n">
        <f aca="false">ROUND((A83-$B$2-210)/365,0)</f>
        <v>36</v>
      </c>
      <c r="C83" s="0" t="n">
        <f aca="false">ROUND((A83-$C$2-210)/365,0)</f>
        <v>11</v>
      </c>
      <c r="D83" s="0" t="n">
        <f aca="false">ROUND((A83-$D$2-210)/365,0)</f>
        <v>9</v>
      </c>
      <c r="E83" s="2" t="n">
        <f aca="false">E71*1.02</f>
        <v>34670.0362394615</v>
      </c>
      <c r="F83" s="2" t="n">
        <v>0</v>
      </c>
      <c r="G83" s="2" t="n">
        <v>0</v>
      </c>
      <c r="H83" s="2" t="n">
        <f aca="false">L82*$H$1/12</f>
        <v>0</v>
      </c>
      <c r="J83" s="2" t="n">
        <f aca="false">J82+F83</f>
        <v>0</v>
      </c>
      <c r="K83" s="2" t="n">
        <f aca="false">IF(I83=0,K82+H83,K82+I83)</f>
        <v>0</v>
      </c>
      <c r="L83" s="2" t="n">
        <f aca="false">IF(I83=0,L82+F83+G83+H83,L82+F83+G83+I83)</f>
        <v>0</v>
      </c>
    </row>
    <row r="84" customFormat="false" ht="12.75" hidden="false" customHeight="false" outlineLevel="0" collapsed="false">
      <c r="A84" s="1" t="n">
        <v>38107</v>
      </c>
      <c r="B84" s="0" t="n">
        <f aca="false">ROUND((A84-$B$2-210)/365,0)</f>
        <v>37</v>
      </c>
      <c r="C84" s="0" t="n">
        <f aca="false">ROUND((A84-$C$2-210)/365,0)</f>
        <v>12</v>
      </c>
      <c r="D84" s="0" t="n">
        <f aca="false">ROUND((A84-$D$2-210)/365,0)</f>
        <v>9</v>
      </c>
      <c r="E84" s="2" t="n">
        <f aca="false">E72*1.02</f>
        <v>34670.0362394615</v>
      </c>
      <c r="F84" s="2" t="n">
        <v>0</v>
      </c>
      <c r="G84" s="2" t="n">
        <v>0</v>
      </c>
      <c r="H84" s="2" t="n">
        <f aca="false">L83*$H$1/12</f>
        <v>0</v>
      </c>
      <c r="J84" s="2" t="n">
        <f aca="false">J83+F84</f>
        <v>0</v>
      </c>
      <c r="K84" s="2" t="n">
        <f aca="false">IF(I84=0,K83+H84,K83+I84)</f>
        <v>0</v>
      </c>
      <c r="L84" s="2" t="n">
        <f aca="false">IF(I84=0,L83+F84+G84+H84,L83+F84+G84+I84)</f>
        <v>0</v>
      </c>
    </row>
    <row r="85" customFormat="false" ht="12.75" hidden="false" customHeight="false" outlineLevel="0" collapsed="false">
      <c r="A85" s="1" t="n">
        <v>38138</v>
      </c>
      <c r="B85" s="0" t="n">
        <f aca="false">ROUND((A85-$B$2-210)/365,0)</f>
        <v>37</v>
      </c>
      <c r="C85" s="0" t="n">
        <f aca="false">ROUND((A85-$C$2-210)/365,0)</f>
        <v>12</v>
      </c>
      <c r="D85" s="0" t="n">
        <f aca="false">ROUND((A85-$D$2-210)/365,0)</f>
        <v>9</v>
      </c>
      <c r="E85" s="2" t="n">
        <f aca="false">E73*1.02</f>
        <v>34670.0362394615</v>
      </c>
      <c r="F85" s="2" t="n">
        <v>0</v>
      </c>
      <c r="G85" s="2" t="n">
        <v>0</v>
      </c>
      <c r="H85" s="2" t="n">
        <f aca="false">L84*$H$1/12</f>
        <v>0</v>
      </c>
      <c r="J85" s="2" t="n">
        <f aca="false">J84+F85</f>
        <v>0</v>
      </c>
      <c r="K85" s="2" t="n">
        <f aca="false">IF(I85=0,K84+H85,K84+I85)</f>
        <v>0</v>
      </c>
      <c r="L85" s="2" t="n">
        <f aca="false">IF(I85=0,L84+F85+G85+H85,L84+F85+G85+I85)</f>
        <v>0</v>
      </c>
    </row>
    <row r="86" customFormat="false" ht="12.75" hidden="false" customHeight="false" outlineLevel="0" collapsed="false">
      <c r="A86" s="1" t="n">
        <v>38168</v>
      </c>
      <c r="B86" s="0" t="n">
        <f aca="false">ROUND((A86-$B$2-210)/365,0)</f>
        <v>37</v>
      </c>
      <c r="C86" s="0" t="n">
        <f aca="false">ROUND((A86-$C$2-210)/365,0)</f>
        <v>12</v>
      </c>
      <c r="D86" s="0" t="n">
        <f aca="false">ROUND((A86-$D$2-210)/365,0)</f>
        <v>9</v>
      </c>
      <c r="E86" s="2" t="n">
        <f aca="false">E74*1.02</f>
        <v>34670.0362394615</v>
      </c>
      <c r="F86" s="2" t="n">
        <v>0</v>
      </c>
      <c r="G86" s="2" t="n">
        <v>0</v>
      </c>
      <c r="H86" s="2" t="n">
        <f aca="false">L85*$H$1/12</f>
        <v>0</v>
      </c>
      <c r="J86" s="2" t="n">
        <f aca="false">J85+F86</f>
        <v>0</v>
      </c>
      <c r="K86" s="2" t="n">
        <f aca="false">IF(I86=0,K85+H86,K85+I86)</f>
        <v>0</v>
      </c>
      <c r="L86" s="2" t="n">
        <f aca="false">IF(I86=0,L85+F86+G86+H86,L85+F86+G86+I86)</f>
        <v>0</v>
      </c>
    </row>
    <row r="87" customFormat="false" ht="12.75" hidden="false" customHeight="false" outlineLevel="0" collapsed="false">
      <c r="A87" s="1" t="n">
        <v>38199</v>
      </c>
      <c r="B87" s="0" t="n">
        <f aca="false">ROUND((A87-$B$2-210)/365,0)</f>
        <v>37</v>
      </c>
      <c r="C87" s="0" t="n">
        <f aca="false">ROUND((A87-$C$2-210)/365,0)</f>
        <v>12</v>
      </c>
      <c r="D87" s="0" t="n">
        <f aca="false">ROUND((A87-$D$2-210)/365,0)</f>
        <v>9</v>
      </c>
      <c r="E87" s="2" t="n">
        <f aca="false">E75*1.02</f>
        <v>34670.0362394615</v>
      </c>
      <c r="F87" s="2" t="n">
        <v>0</v>
      </c>
      <c r="G87" s="2" t="n">
        <v>0</v>
      </c>
      <c r="H87" s="2" t="n">
        <f aca="false">L86*$H$1/12</f>
        <v>0</v>
      </c>
      <c r="J87" s="2" t="n">
        <f aca="false">J86+F87</f>
        <v>0</v>
      </c>
      <c r="K87" s="2" t="n">
        <f aca="false">IF(I87=0,K86+H87,K86+I87)</f>
        <v>0</v>
      </c>
      <c r="L87" s="2" t="n">
        <f aca="false">IF(I87=0,L86+F87+G87+H87,L86+F87+G87+I87)</f>
        <v>0</v>
      </c>
    </row>
    <row r="88" customFormat="false" ht="12.75" hidden="false" customHeight="false" outlineLevel="0" collapsed="false">
      <c r="A88" s="1" t="n">
        <v>38230</v>
      </c>
      <c r="B88" s="0" t="n">
        <f aca="false">ROUND((A88-$B$2-210)/365,0)</f>
        <v>37</v>
      </c>
      <c r="C88" s="0" t="n">
        <f aca="false">ROUND((A88-$C$2-210)/365,0)</f>
        <v>12</v>
      </c>
      <c r="D88" s="0" t="n">
        <f aca="false">ROUND((A88-$D$2-210)/365,0)</f>
        <v>9</v>
      </c>
      <c r="E88" s="2" t="n">
        <f aca="false">E76*1.02</f>
        <v>35363.4369642507</v>
      </c>
      <c r="F88" s="2" t="n">
        <v>0</v>
      </c>
      <c r="G88" s="2" t="n">
        <v>0</v>
      </c>
      <c r="H88" s="2" t="n">
        <f aca="false">L87*$H$1/12</f>
        <v>0</v>
      </c>
      <c r="J88" s="2" t="n">
        <f aca="false">J87+F88</f>
        <v>0</v>
      </c>
      <c r="K88" s="2" t="n">
        <f aca="false">IF(I88=0,K87+H88,K87+I88)</f>
        <v>0</v>
      </c>
      <c r="L88" s="2" t="n">
        <f aca="false">IF(I88=0,L87+F88+G88+H88,L87+F88+G88+I88)</f>
        <v>0</v>
      </c>
    </row>
    <row r="89" customFormat="false" ht="12.75" hidden="false" customHeight="false" outlineLevel="0" collapsed="false">
      <c r="A89" s="1" t="n">
        <v>38260</v>
      </c>
      <c r="B89" s="0" t="n">
        <f aca="false">ROUND((A89-$B$2-210)/365,0)</f>
        <v>37</v>
      </c>
      <c r="C89" s="0" t="n">
        <f aca="false">ROUND((A89-$C$2-210)/365,0)</f>
        <v>12</v>
      </c>
      <c r="D89" s="0" t="n">
        <f aca="false">ROUND((A89-$D$2-210)/365,0)</f>
        <v>9</v>
      </c>
      <c r="E89" s="2" t="n">
        <f aca="false">E77*1.02</f>
        <v>35363.4369642507</v>
      </c>
      <c r="F89" s="2" t="n">
        <v>0</v>
      </c>
      <c r="G89" s="2" t="n">
        <v>0</v>
      </c>
      <c r="H89" s="2" t="n">
        <f aca="false">L88*$H$1/12</f>
        <v>0</v>
      </c>
      <c r="J89" s="2" t="n">
        <f aca="false">J88+F89</f>
        <v>0</v>
      </c>
      <c r="K89" s="2" t="n">
        <f aca="false">IF(I89=0,K88+H89,K88+I89)</f>
        <v>0</v>
      </c>
      <c r="L89" s="2" t="n">
        <f aca="false">IF(I89=0,L88+F89+G89+H89,L88+F89+G89+I89)</f>
        <v>0</v>
      </c>
    </row>
    <row r="90" customFormat="false" ht="12.75" hidden="false" customHeight="false" outlineLevel="0" collapsed="false">
      <c r="A90" s="1" t="n">
        <v>38291</v>
      </c>
      <c r="B90" s="0" t="n">
        <f aca="false">ROUND((A90-$B$2-210)/365,0)</f>
        <v>37</v>
      </c>
      <c r="C90" s="0" t="n">
        <f aca="false">ROUND((A90-$C$2-210)/365,0)</f>
        <v>12</v>
      </c>
      <c r="D90" s="0" t="n">
        <f aca="false">ROUND((A90-$D$2-210)/365,0)</f>
        <v>9</v>
      </c>
      <c r="E90" s="2" t="n">
        <f aca="false">E78*1.02</f>
        <v>35363.4369642507</v>
      </c>
      <c r="F90" s="2" t="n">
        <v>0</v>
      </c>
      <c r="G90" s="2" t="n">
        <v>0</v>
      </c>
      <c r="H90" s="2" t="n">
        <f aca="false">L89*$H$1/12</f>
        <v>0</v>
      </c>
      <c r="J90" s="2" t="n">
        <f aca="false">J89+F90</f>
        <v>0</v>
      </c>
      <c r="K90" s="2" t="n">
        <f aca="false">IF(I90=0,K89+H90,K89+I90)</f>
        <v>0</v>
      </c>
      <c r="L90" s="2" t="n">
        <f aca="false">IF(I90=0,L89+F90+G90+H90,L89+F90+G90+I90)</f>
        <v>0</v>
      </c>
    </row>
    <row r="91" customFormat="false" ht="12.75" hidden="false" customHeight="false" outlineLevel="0" collapsed="false">
      <c r="A91" s="1" t="n">
        <v>38321</v>
      </c>
      <c r="B91" s="0" t="n">
        <f aca="false">ROUND((A91-$B$2-210)/365,0)</f>
        <v>37</v>
      </c>
      <c r="C91" s="0" t="n">
        <f aca="false">ROUND((A91-$C$2-210)/365,0)</f>
        <v>12</v>
      </c>
      <c r="D91" s="0" t="n">
        <f aca="false">ROUND((A91-$D$2-210)/365,0)</f>
        <v>9</v>
      </c>
      <c r="E91" s="2" t="n">
        <f aca="false">E79*1.02</f>
        <v>35363.4369642507</v>
      </c>
      <c r="F91" s="2" t="n">
        <v>0</v>
      </c>
      <c r="G91" s="2" t="n">
        <v>0</v>
      </c>
      <c r="H91" s="2" t="n">
        <f aca="false">L90*$H$1/12</f>
        <v>0</v>
      </c>
      <c r="J91" s="2" t="n">
        <f aca="false">J90+F91</f>
        <v>0</v>
      </c>
      <c r="K91" s="2" t="n">
        <f aca="false">IF(I91=0,K90+H91,K90+I91)</f>
        <v>0</v>
      </c>
      <c r="L91" s="2" t="n">
        <f aca="false">IF(I91=0,L90+F91+G91+H91,L90+F91+G91+I91)</f>
        <v>0</v>
      </c>
    </row>
    <row r="92" customFormat="false" ht="12.75" hidden="false" customHeight="false" outlineLevel="0" collapsed="false">
      <c r="A92" s="1" t="n">
        <v>38352</v>
      </c>
      <c r="B92" s="0" t="n">
        <f aca="false">ROUND((A92-$B$2-210)/365,0)</f>
        <v>37</v>
      </c>
      <c r="C92" s="0" t="n">
        <f aca="false">ROUND((A92-$C$2-210)/365,0)</f>
        <v>12</v>
      </c>
      <c r="D92" s="0" t="n">
        <f aca="false">ROUND((A92-$D$2-210)/365,0)</f>
        <v>9</v>
      </c>
      <c r="E92" s="2" t="n">
        <f aca="false">E80*1.02</f>
        <v>35363.4369642507</v>
      </c>
      <c r="F92" s="2" t="n">
        <v>0</v>
      </c>
      <c r="G92" s="2" t="n">
        <v>0</v>
      </c>
      <c r="H92" s="2" t="n">
        <f aca="false">L91*$H$1/12</f>
        <v>0</v>
      </c>
      <c r="J92" s="2" t="n">
        <f aca="false">J91+F92</f>
        <v>0</v>
      </c>
      <c r="K92" s="2" t="n">
        <f aca="false">IF(I92=0,K91+H92,K91+I92)</f>
        <v>0</v>
      </c>
      <c r="L92" s="2" t="n">
        <f aca="false">IF(I92=0,L91+F92+G92+H92,L91+F92+G92+I92)</f>
        <v>0</v>
      </c>
    </row>
    <row r="93" customFormat="false" ht="12.75" hidden="false" customHeight="false" outlineLevel="0" collapsed="false">
      <c r="A93" s="1" t="n">
        <v>38383</v>
      </c>
      <c r="B93" s="0" t="n">
        <f aca="false">ROUND((A93-$B$2-210)/365,0)</f>
        <v>37</v>
      </c>
      <c r="C93" s="0" t="n">
        <f aca="false">ROUND((A93-$C$2-210)/365,0)</f>
        <v>12</v>
      </c>
      <c r="D93" s="0" t="n">
        <f aca="false">ROUND((A93-$D$2-210)/365,0)</f>
        <v>9</v>
      </c>
      <c r="E93" s="2" t="n">
        <f aca="false">E81*1.02</f>
        <v>35363.4369642507</v>
      </c>
      <c r="F93" s="2" t="n">
        <v>0</v>
      </c>
      <c r="G93" s="2" t="n">
        <v>0</v>
      </c>
      <c r="H93" s="2" t="n">
        <f aca="false">L92*$H$1/12</f>
        <v>0</v>
      </c>
      <c r="J93" s="2" t="n">
        <f aca="false">J92+F93</f>
        <v>0</v>
      </c>
      <c r="K93" s="2" t="n">
        <f aca="false">IF(I93=0,K92+H93,K92+I93)</f>
        <v>0</v>
      </c>
      <c r="L93" s="2" t="n">
        <f aca="false">IF(I93=0,L92+F93+G93+H93,L92+F93+G93+I93)</f>
        <v>0</v>
      </c>
    </row>
    <row r="94" customFormat="false" ht="12.75" hidden="false" customHeight="false" outlineLevel="0" collapsed="false">
      <c r="A94" s="1" t="n">
        <v>38411</v>
      </c>
      <c r="B94" s="0" t="n">
        <f aca="false">ROUND((A94-$B$2-210)/365,0)</f>
        <v>37</v>
      </c>
      <c r="C94" s="0" t="n">
        <f aca="false">ROUND((A94-$C$2-210)/365,0)</f>
        <v>12</v>
      </c>
      <c r="D94" s="0" t="n">
        <f aca="false">ROUND((A94-$D$2-210)/365,0)</f>
        <v>10</v>
      </c>
      <c r="E94" s="2" t="n">
        <f aca="false">E82*1.02</f>
        <v>35363.4369642507</v>
      </c>
      <c r="F94" s="2" t="n">
        <v>0</v>
      </c>
      <c r="G94" s="2" t="n">
        <v>0</v>
      </c>
      <c r="H94" s="2" t="n">
        <f aca="false">L93*$H$1/12</f>
        <v>0</v>
      </c>
      <c r="J94" s="2" t="n">
        <f aca="false">J93+F94</f>
        <v>0</v>
      </c>
      <c r="K94" s="2" t="n">
        <f aca="false">IF(I94=0,K93+H94,K93+I94)</f>
        <v>0</v>
      </c>
      <c r="L94" s="2" t="n">
        <f aca="false">IF(I94=0,L93+F94+G94+H94,L93+F94+G94+I94)</f>
        <v>0</v>
      </c>
    </row>
    <row r="95" customFormat="false" ht="12.75" hidden="false" customHeight="false" outlineLevel="0" collapsed="false">
      <c r="A95" s="1" t="n">
        <v>38442</v>
      </c>
      <c r="B95" s="0" t="n">
        <f aca="false">ROUND((A95-$B$2-210)/365,0)</f>
        <v>37</v>
      </c>
      <c r="C95" s="0" t="n">
        <f aca="false">ROUND((A95-$C$2-210)/365,0)</f>
        <v>12</v>
      </c>
      <c r="D95" s="0" t="n">
        <f aca="false">ROUND((A95-$D$2-210)/365,0)</f>
        <v>10</v>
      </c>
      <c r="E95" s="2" t="n">
        <f aca="false">E83*1.02</f>
        <v>35363.4369642507</v>
      </c>
      <c r="F95" s="2" t="n">
        <v>0</v>
      </c>
      <c r="G95" s="2" t="n">
        <v>0</v>
      </c>
      <c r="H95" s="2" t="n">
        <f aca="false">L94*$H$1/12</f>
        <v>0</v>
      </c>
      <c r="J95" s="2" t="n">
        <f aca="false">J94+F95</f>
        <v>0</v>
      </c>
      <c r="K95" s="2" t="n">
        <f aca="false">IF(I95=0,K94+H95,K94+I95)</f>
        <v>0</v>
      </c>
      <c r="L95" s="2" t="n">
        <f aca="false">IF(I95=0,L94+F95+G95+H95,L94+F95+G95+I95)</f>
        <v>0</v>
      </c>
    </row>
    <row r="96" customFormat="false" ht="12.75" hidden="false" customHeight="false" outlineLevel="0" collapsed="false">
      <c r="A96" s="1" t="n">
        <v>38472</v>
      </c>
      <c r="B96" s="0" t="n">
        <f aca="false">ROUND((A96-$B$2-210)/365,0)</f>
        <v>38</v>
      </c>
      <c r="C96" s="0" t="n">
        <f aca="false">ROUND((A96-$C$2-210)/365,0)</f>
        <v>13</v>
      </c>
      <c r="D96" s="0" t="n">
        <f aca="false">ROUND((A96-$D$2-210)/365,0)</f>
        <v>10</v>
      </c>
      <c r="E96" s="2" t="n">
        <f aca="false">E84*1.02</f>
        <v>35363.4369642507</v>
      </c>
      <c r="F96" s="2" t="n">
        <v>0</v>
      </c>
      <c r="G96" s="2" t="n">
        <v>0</v>
      </c>
      <c r="H96" s="2" t="n">
        <f aca="false">L95*$H$1/12</f>
        <v>0</v>
      </c>
      <c r="J96" s="2" t="n">
        <f aca="false">J95+F96</f>
        <v>0</v>
      </c>
      <c r="K96" s="2" t="n">
        <f aca="false">IF(I96=0,K95+H96,K95+I96)</f>
        <v>0</v>
      </c>
      <c r="L96" s="2" t="n">
        <f aca="false">IF(I96=0,L95+F96+G96+H96,L95+F96+G96+I96)</f>
        <v>0</v>
      </c>
    </row>
    <row r="97" customFormat="false" ht="12.75" hidden="false" customHeight="false" outlineLevel="0" collapsed="false">
      <c r="A97" s="1" t="n">
        <v>38503</v>
      </c>
      <c r="B97" s="0" t="n">
        <f aca="false">ROUND((A97-$B$2-210)/365,0)</f>
        <v>38</v>
      </c>
      <c r="C97" s="0" t="n">
        <f aca="false">ROUND((A97-$C$2-210)/365,0)</f>
        <v>13</v>
      </c>
      <c r="D97" s="0" t="n">
        <f aca="false">ROUND((A97-$D$2-210)/365,0)</f>
        <v>10</v>
      </c>
      <c r="E97" s="2" t="n">
        <f aca="false">E85*1.02</f>
        <v>35363.4369642507</v>
      </c>
      <c r="F97" s="2" t="n">
        <v>0</v>
      </c>
      <c r="G97" s="2" t="n">
        <v>0</v>
      </c>
      <c r="H97" s="2" t="n">
        <f aca="false">L96*$H$1/12</f>
        <v>0</v>
      </c>
      <c r="J97" s="2" t="n">
        <f aca="false">J96+F97</f>
        <v>0</v>
      </c>
      <c r="K97" s="2" t="n">
        <f aca="false">IF(I97=0,K96+H97,K96+I97)</f>
        <v>0</v>
      </c>
      <c r="L97" s="2" t="n">
        <f aca="false">IF(I97=0,L96+F97+G97+H97,L96+F97+G97+I97)</f>
        <v>0</v>
      </c>
    </row>
    <row r="98" customFormat="false" ht="12.75" hidden="false" customHeight="false" outlineLevel="0" collapsed="false">
      <c r="A98" s="1" t="n">
        <v>38533</v>
      </c>
      <c r="B98" s="0" t="n">
        <f aca="false">ROUND((A98-$B$2-210)/365,0)</f>
        <v>38</v>
      </c>
      <c r="C98" s="0" t="n">
        <f aca="false">ROUND((A98-$C$2-210)/365,0)</f>
        <v>13</v>
      </c>
      <c r="D98" s="0" t="n">
        <f aca="false">ROUND((A98-$D$2-210)/365,0)</f>
        <v>10</v>
      </c>
      <c r="E98" s="2" t="n">
        <f aca="false">E86*1.02</f>
        <v>35363.4369642507</v>
      </c>
      <c r="F98" s="2" t="n">
        <v>0</v>
      </c>
      <c r="G98" s="2" t="n">
        <v>0</v>
      </c>
      <c r="H98" s="2" t="n">
        <f aca="false">L97*$H$1/12</f>
        <v>0</v>
      </c>
      <c r="J98" s="2" t="n">
        <f aca="false">J97+F98</f>
        <v>0</v>
      </c>
      <c r="K98" s="2" t="n">
        <f aca="false">IF(I98=0,K97+H98,K97+I98)</f>
        <v>0</v>
      </c>
      <c r="L98" s="2" t="n">
        <f aca="false">IF(I98=0,L97+F98+G98+H98,L97+F98+G98+I98)</f>
        <v>0</v>
      </c>
    </row>
    <row r="99" customFormat="false" ht="12.75" hidden="false" customHeight="false" outlineLevel="0" collapsed="false">
      <c r="A99" s="1" t="n">
        <v>38564</v>
      </c>
      <c r="B99" s="0" t="n">
        <f aca="false">ROUND((A99-$B$2-210)/365,0)</f>
        <v>38</v>
      </c>
      <c r="C99" s="0" t="n">
        <f aca="false">ROUND((A99-$C$2-210)/365,0)</f>
        <v>13</v>
      </c>
      <c r="D99" s="0" t="n">
        <f aca="false">ROUND((A99-$D$2-210)/365,0)</f>
        <v>10</v>
      </c>
      <c r="E99" s="2" t="n">
        <f aca="false">E87*1.02</f>
        <v>35363.4369642507</v>
      </c>
      <c r="F99" s="2" t="n">
        <v>0</v>
      </c>
      <c r="G99" s="2" t="n">
        <v>0</v>
      </c>
      <c r="H99" s="2" t="n">
        <f aca="false">L98*$H$1/12</f>
        <v>0</v>
      </c>
      <c r="J99" s="2" t="n">
        <f aca="false">J98+F99</f>
        <v>0</v>
      </c>
      <c r="K99" s="2" t="n">
        <f aca="false">IF(I99=0,K98+H99,K98+I99)</f>
        <v>0</v>
      </c>
      <c r="L99" s="2" t="n">
        <f aca="false">IF(I99=0,L98+F99+G99+H99,L98+F99+G99+I99)</f>
        <v>0</v>
      </c>
    </row>
    <row r="100" customFormat="false" ht="12.75" hidden="false" customHeight="false" outlineLevel="0" collapsed="false">
      <c r="A100" s="1" t="n">
        <v>38595</v>
      </c>
      <c r="B100" s="0" t="n">
        <f aca="false">ROUND((A100-$B$2-210)/365,0)</f>
        <v>38</v>
      </c>
      <c r="C100" s="0" t="n">
        <f aca="false">ROUND((A100-$C$2-210)/365,0)</f>
        <v>13</v>
      </c>
      <c r="D100" s="0" t="n">
        <f aca="false">ROUND((A100-$D$2-210)/365,0)</f>
        <v>10</v>
      </c>
      <c r="E100" s="2" t="n">
        <f aca="false">E88*1.02</f>
        <v>36070.7057035358</v>
      </c>
      <c r="F100" s="2" t="n">
        <v>0</v>
      </c>
      <c r="G100" s="2" t="n">
        <v>0</v>
      </c>
      <c r="H100" s="2" t="n">
        <f aca="false">L99*$H$1/12</f>
        <v>0</v>
      </c>
      <c r="J100" s="2" t="n">
        <f aca="false">J99+F100</f>
        <v>0</v>
      </c>
      <c r="K100" s="2" t="n">
        <f aca="false">IF(I100=0,K99+H100,K99+I100)</f>
        <v>0</v>
      </c>
      <c r="L100" s="2" t="n">
        <f aca="false">IF(I100=0,L99+F100+G100+H100,L99+F100+G100+I100)</f>
        <v>0</v>
      </c>
    </row>
    <row r="101" customFormat="false" ht="12.75" hidden="false" customHeight="false" outlineLevel="0" collapsed="false">
      <c r="A101" s="1" t="n">
        <v>38625</v>
      </c>
      <c r="B101" s="0" t="n">
        <f aca="false">ROUND((A101-$B$2-210)/365,0)</f>
        <v>38</v>
      </c>
      <c r="C101" s="0" t="n">
        <f aca="false">ROUND((A101-$C$2-210)/365,0)</f>
        <v>13</v>
      </c>
      <c r="D101" s="0" t="n">
        <f aca="false">ROUND((A101-$D$2-210)/365,0)</f>
        <v>10</v>
      </c>
      <c r="E101" s="2" t="n">
        <f aca="false">E89*1.02</f>
        <v>36070.7057035358</v>
      </c>
      <c r="F101" s="2" t="n">
        <v>0</v>
      </c>
      <c r="G101" s="2" t="n">
        <v>0</v>
      </c>
      <c r="H101" s="2" t="n">
        <f aca="false">L100*$H$1/12</f>
        <v>0</v>
      </c>
      <c r="J101" s="2" t="n">
        <f aca="false">J100+F101</f>
        <v>0</v>
      </c>
      <c r="K101" s="2" t="n">
        <f aca="false">IF(I101=0,K100+H101,K100+I101)</f>
        <v>0</v>
      </c>
      <c r="L101" s="2" t="n">
        <f aca="false">IF(I101=0,L100+F101+G101+H101,L100+F101+G101+I101)</f>
        <v>0</v>
      </c>
    </row>
    <row r="102" customFormat="false" ht="12.75" hidden="false" customHeight="false" outlineLevel="0" collapsed="false">
      <c r="A102" s="1" t="n">
        <v>38656</v>
      </c>
      <c r="B102" s="0" t="n">
        <f aca="false">ROUND((A102-$B$2-210)/365,0)</f>
        <v>38</v>
      </c>
      <c r="C102" s="0" t="n">
        <f aca="false">ROUND((A102-$C$2-210)/365,0)</f>
        <v>13</v>
      </c>
      <c r="D102" s="0" t="n">
        <f aca="false">ROUND((A102-$D$2-210)/365,0)</f>
        <v>10</v>
      </c>
      <c r="E102" s="2" t="n">
        <f aca="false">E90*1.02</f>
        <v>36070.7057035358</v>
      </c>
      <c r="F102" s="2" t="n">
        <v>0</v>
      </c>
      <c r="G102" s="2" t="n">
        <v>0</v>
      </c>
      <c r="H102" s="2" t="n">
        <f aca="false">L101*$H$1/12</f>
        <v>0</v>
      </c>
      <c r="J102" s="2" t="n">
        <f aca="false">J101+F102</f>
        <v>0</v>
      </c>
      <c r="K102" s="2" t="n">
        <f aca="false">IF(I102=0,K101+H102,K101+I102)</f>
        <v>0</v>
      </c>
      <c r="L102" s="2" t="n">
        <f aca="false">IF(I102=0,L101+F102+G102+H102,L101+F102+G102+I102)</f>
        <v>0</v>
      </c>
    </row>
    <row r="103" customFormat="false" ht="12.75" hidden="false" customHeight="false" outlineLevel="0" collapsed="false">
      <c r="A103" s="1" t="n">
        <v>38686</v>
      </c>
      <c r="B103" s="0" t="n">
        <f aca="false">ROUND((A103-$B$2-210)/365,0)</f>
        <v>38</v>
      </c>
      <c r="C103" s="0" t="n">
        <f aca="false">ROUND((A103-$C$2-210)/365,0)</f>
        <v>13</v>
      </c>
      <c r="D103" s="0" t="n">
        <f aca="false">ROUND((A103-$D$2-210)/365,0)</f>
        <v>10</v>
      </c>
      <c r="E103" s="2" t="n">
        <f aca="false">E91*1.02</f>
        <v>36070.7057035358</v>
      </c>
      <c r="F103" s="2" t="n">
        <v>0</v>
      </c>
      <c r="G103" s="2" t="n">
        <v>0</v>
      </c>
      <c r="H103" s="2" t="n">
        <f aca="false">L102*$H$1/12</f>
        <v>0</v>
      </c>
      <c r="J103" s="2" t="n">
        <f aca="false">J102+F103</f>
        <v>0</v>
      </c>
      <c r="K103" s="2" t="n">
        <f aca="false">IF(I103=0,K102+H103,K102+I103)</f>
        <v>0</v>
      </c>
      <c r="L103" s="2" t="n">
        <f aca="false">IF(I103=0,L102+F103+G103+H103,L102+F103+G103+I103)</f>
        <v>0</v>
      </c>
    </row>
    <row r="104" customFormat="false" ht="12.75" hidden="false" customHeight="false" outlineLevel="0" collapsed="false">
      <c r="A104" s="1" t="n">
        <v>38717</v>
      </c>
      <c r="B104" s="0" t="n">
        <f aca="false">ROUND((A104-$B$2-210)/365,0)</f>
        <v>38</v>
      </c>
      <c r="C104" s="0" t="n">
        <f aca="false">ROUND((A104-$C$2-210)/365,0)</f>
        <v>13</v>
      </c>
      <c r="D104" s="0" t="n">
        <f aca="false">ROUND((A104-$D$2-210)/365,0)</f>
        <v>10</v>
      </c>
      <c r="E104" s="2" t="n">
        <f aca="false">E92*1.02</f>
        <v>36070.7057035358</v>
      </c>
      <c r="F104" s="2" t="n">
        <v>0</v>
      </c>
      <c r="G104" s="2" t="n">
        <v>0</v>
      </c>
      <c r="H104" s="2" t="n">
        <f aca="false">L103*$H$1/12</f>
        <v>0</v>
      </c>
      <c r="J104" s="2" t="n">
        <f aca="false">J103+F104</f>
        <v>0</v>
      </c>
      <c r="K104" s="2" t="n">
        <f aca="false">IF(I104=0,K103+H104,K103+I104)</f>
        <v>0</v>
      </c>
      <c r="L104" s="2" t="n">
        <f aca="false">IF(I104=0,L103+F104+G104+H104,L103+F104+G104+I104)</f>
        <v>0</v>
      </c>
    </row>
    <row r="105" customFormat="false" ht="12.75" hidden="false" customHeight="false" outlineLevel="0" collapsed="false">
      <c r="A105" s="1" t="n">
        <v>38748</v>
      </c>
      <c r="B105" s="0" t="n">
        <f aca="false">ROUND((A105-$B$2-210)/365,0)</f>
        <v>38</v>
      </c>
      <c r="C105" s="0" t="n">
        <f aca="false">ROUND((A105-$C$2-210)/365,0)</f>
        <v>13</v>
      </c>
      <c r="D105" s="0" t="n">
        <f aca="false">ROUND((A105-$D$2-210)/365,0)</f>
        <v>10</v>
      </c>
      <c r="E105" s="2" t="n">
        <f aca="false">E93*1.02</f>
        <v>36070.7057035358</v>
      </c>
      <c r="F105" s="2" t="n">
        <v>0</v>
      </c>
      <c r="G105" s="2" t="n">
        <v>0</v>
      </c>
      <c r="H105" s="2" t="n">
        <f aca="false">L104*$H$1/12</f>
        <v>0</v>
      </c>
      <c r="J105" s="2" t="n">
        <f aca="false">J104+F105</f>
        <v>0</v>
      </c>
      <c r="K105" s="2" t="n">
        <f aca="false">IF(I105=0,K104+H105,K104+I105)</f>
        <v>0</v>
      </c>
      <c r="L105" s="2" t="n">
        <f aca="false">IF(I105=0,L104+F105+G105+H105,L104+F105+G105+I105)</f>
        <v>0</v>
      </c>
    </row>
    <row r="106" customFormat="false" ht="12.75" hidden="false" customHeight="false" outlineLevel="0" collapsed="false">
      <c r="A106" s="1" t="n">
        <v>38776</v>
      </c>
      <c r="B106" s="0" t="n">
        <f aca="false">ROUND((A106-$B$2-210)/365,0)</f>
        <v>38</v>
      </c>
      <c r="C106" s="0" t="n">
        <f aca="false">ROUND((A106-$C$2-210)/365,0)</f>
        <v>13</v>
      </c>
      <c r="D106" s="0" t="n">
        <f aca="false">ROUND((A106-$D$2-210)/365,0)</f>
        <v>11</v>
      </c>
      <c r="E106" s="2" t="n">
        <f aca="false">E94*1.02</f>
        <v>36070.7057035358</v>
      </c>
      <c r="F106" s="2" t="n">
        <v>0</v>
      </c>
      <c r="G106" s="2" t="n">
        <v>0</v>
      </c>
      <c r="H106" s="2" t="n">
        <f aca="false">L105*$H$1/12</f>
        <v>0</v>
      </c>
      <c r="J106" s="2" t="n">
        <f aca="false">J105+F106</f>
        <v>0</v>
      </c>
      <c r="K106" s="2" t="n">
        <f aca="false">IF(I106=0,K105+H106,K105+I106)</f>
        <v>0</v>
      </c>
      <c r="L106" s="2" t="n">
        <f aca="false">IF(I106=0,L105+F106+G106+H106,L105+F106+G106+I106)</f>
        <v>0</v>
      </c>
    </row>
    <row r="107" customFormat="false" ht="12.75" hidden="false" customHeight="false" outlineLevel="0" collapsed="false">
      <c r="A107" s="1" t="n">
        <v>38807</v>
      </c>
      <c r="B107" s="0" t="n">
        <f aca="false">ROUND((A107-$B$2-210)/365,0)</f>
        <v>38</v>
      </c>
      <c r="C107" s="0" t="n">
        <f aca="false">ROUND((A107-$C$2-210)/365,0)</f>
        <v>13</v>
      </c>
      <c r="D107" s="0" t="n">
        <f aca="false">ROUND((A107-$D$2-210)/365,0)</f>
        <v>11</v>
      </c>
      <c r="E107" s="2" t="n">
        <f aca="false">E95*1.02</f>
        <v>36070.7057035358</v>
      </c>
      <c r="F107" s="2" t="n">
        <v>0</v>
      </c>
      <c r="G107" s="2" t="n">
        <v>0</v>
      </c>
      <c r="H107" s="2" t="n">
        <f aca="false">L106*$H$1/12</f>
        <v>0</v>
      </c>
      <c r="J107" s="2" t="n">
        <f aca="false">J106+F107</f>
        <v>0</v>
      </c>
      <c r="K107" s="2" t="n">
        <f aca="false">IF(I107=0,K106+H107,K106+I107)</f>
        <v>0</v>
      </c>
      <c r="L107" s="2" t="n">
        <f aca="false">IF(I107=0,L106+F107+G107+H107,L106+F107+G107+I107)</f>
        <v>0</v>
      </c>
    </row>
    <row r="108" customFormat="false" ht="12.75" hidden="false" customHeight="false" outlineLevel="0" collapsed="false">
      <c r="A108" s="1" t="n">
        <v>38837</v>
      </c>
      <c r="B108" s="0" t="n">
        <f aca="false">ROUND((A108-$B$2-210)/365,0)</f>
        <v>39</v>
      </c>
      <c r="C108" s="0" t="n">
        <f aca="false">ROUND((A108-$C$2-210)/365,0)</f>
        <v>14</v>
      </c>
      <c r="D108" s="0" t="n">
        <f aca="false">ROUND((A108-$D$2-210)/365,0)</f>
        <v>11</v>
      </c>
      <c r="E108" s="2" t="n">
        <f aca="false">E96*1.02</f>
        <v>36070.7057035358</v>
      </c>
      <c r="F108" s="2" t="n">
        <v>0</v>
      </c>
      <c r="G108" s="2" t="n">
        <v>0</v>
      </c>
      <c r="H108" s="2" t="n">
        <f aca="false">L107*$H$1/12</f>
        <v>0</v>
      </c>
      <c r="J108" s="2" t="n">
        <f aca="false">J107+F108</f>
        <v>0</v>
      </c>
      <c r="K108" s="2" t="n">
        <f aca="false">IF(I108=0,K107+H108,K107+I108)</f>
        <v>0</v>
      </c>
      <c r="L108" s="2" t="n">
        <f aca="false">IF(I108=0,L107+F108+G108+H108,L107+F108+G108+I108)</f>
        <v>0</v>
      </c>
    </row>
    <row r="109" customFormat="false" ht="12.75" hidden="false" customHeight="false" outlineLevel="0" collapsed="false">
      <c r="A109" s="1" t="n">
        <v>38868</v>
      </c>
      <c r="B109" s="0" t="n">
        <f aca="false">ROUND((A109-$B$2-210)/365,0)</f>
        <v>39</v>
      </c>
      <c r="C109" s="0" t="n">
        <f aca="false">ROUND((A109-$C$2-210)/365,0)</f>
        <v>14</v>
      </c>
      <c r="D109" s="0" t="n">
        <f aca="false">ROUND((A109-$D$2-210)/365,0)</f>
        <v>11</v>
      </c>
      <c r="E109" s="2" t="n">
        <f aca="false">E97*1.02</f>
        <v>36070.7057035358</v>
      </c>
      <c r="F109" s="2" t="n">
        <v>0</v>
      </c>
      <c r="G109" s="2" t="n">
        <v>0</v>
      </c>
      <c r="H109" s="2" t="n">
        <f aca="false">L108*$H$1/12</f>
        <v>0</v>
      </c>
      <c r="J109" s="2" t="n">
        <f aca="false">J108+F109</f>
        <v>0</v>
      </c>
      <c r="K109" s="2" t="n">
        <f aca="false">IF(I109=0,K108+H109,K108+I109)</f>
        <v>0</v>
      </c>
      <c r="L109" s="2" t="n">
        <f aca="false">IF(I109=0,L108+F109+G109+H109,L108+F109+G109+I109)</f>
        <v>0</v>
      </c>
    </row>
    <row r="110" customFormat="false" ht="12.75" hidden="false" customHeight="false" outlineLevel="0" collapsed="false">
      <c r="A110" s="1" t="n">
        <v>38898</v>
      </c>
      <c r="B110" s="0" t="n">
        <f aca="false">ROUND((A110-$B$2-210)/365,0)</f>
        <v>39</v>
      </c>
      <c r="C110" s="0" t="n">
        <f aca="false">ROUND((A110-$C$2-210)/365,0)</f>
        <v>14</v>
      </c>
      <c r="D110" s="0" t="n">
        <f aca="false">ROUND((A110-$D$2-210)/365,0)</f>
        <v>11</v>
      </c>
      <c r="E110" s="2" t="n">
        <f aca="false">E98*1.02</f>
        <v>36070.7057035358</v>
      </c>
      <c r="F110" s="2" t="n">
        <v>0</v>
      </c>
      <c r="G110" s="2" t="n">
        <v>0</v>
      </c>
      <c r="H110" s="2" t="n">
        <f aca="false">L109*$H$1/12</f>
        <v>0</v>
      </c>
      <c r="J110" s="2" t="n">
        <f aca="false">J109+F110</f>
        <v>0</v>
      </c>
      <c r="K110" s="2" t="n">
        <f aca="false">IF(I110=0,K109+H110,K109+I110)</f>
        <v>0</v>
      </c>
      <c r="L110" s="2" t="n">
        <f aca="false">IF(I110=0,L109+F110+G110+H110,L109+F110+G110+I110)</f>
        <v>0</v>
      </c>
    </row>
    <row r="111" customFormat="false" ht="12.75" hidden="false" customHeight="false" outlineLevel="0" collapsed="false">
      <c r="A111" s="1" t="n">
        <v>38929</v>
      </c>
      <c r="B111" s="0" t="n">
        <f aca="false">ROUND((A111-$B$2-210)/365,0)</f>
        <v>39</v>
      </c>
      <c r="C111" s="0" t="n">
        <f aca="false">ROUND((A111-$C$2-210)/365,0)</f>
        <v>14</v>
      </c>
      <c r="D111" s="0" t="n">
        <f aca="false">ROUND((A111-$D$2-210)/365,0)</f>
        <v>11</v>
      </c>
      <c r="E111" s="2" t="n">
        <f aca="false">E99*1.02</f>
        <v>36070.7057035358</v>
      </c>
      <c r="F111" s="2" t="n">
        <v>0</v>
      </c>
      <c r="G111" s="2" t="n">
        <v>0</v>
      </c>
      <c r="H111" s="2" t="n">
        <f aca="false">L110*$H$1/12</f>
        <v>0</v>
      </c>
      <c r="J111" s="2" t="n">
        <f aca="false">J110+F111</f>
        <v>0</v>
      </c>
      <c r="K111" s="2" t="n">
        <f aca="false">IF(I111=0,K110+H111,K110+I111)</f>
        <v>0</v>
      </c>
      <c r="L111" s="2" t="n">
        <f aca="false">IF(I111=0,L110+F111+G111+H111,L110+F111+G111+I111)</f>
        <v>0</v>
      </c>
    </row>
    <row r="112" customFormat="false" ht="12.75" hidden="false" customHeight="false" outlineLevel="0" collapsed="false">
      <c r="A112" s="1" t="n">
        <v>38960</v>
      </c>
      <c r="B112" s="0" t="n">
        <f aca="false">ROUND((A112-$B$2-210)/365,0)</f>
        <v>39</v>
      </c>
      <c r="C112" s="0" t="n">
        <f aca="false">ROUND((A112-$C$2-210)/365,0)</f>
        <v>14</v>
      </c>
      <c r="D112" s="0" t="n">
        <f aca="false">ROUND((A112-$D$2-210)/365,0)</f>
        <v>11</v>
      </c>
      <c r="E112" s="2" t="n">
        <f aca="false">E100*1.02</f>
        <v>36792.1198176065</v>
      </c>
      <c r="F112" s="2" t="n">
        <v>0</v>
      </c>
      <c r="G112" s="2" t="n">
        <v>0</v>
      </c>
      <c r="H112" s="2" t="n">
        <f aca="false">L111*$H$1/12</f>
        <v>0</v>
      </c>
      <c r="J112" s="2" t="n">
        <f aca="false">J111+F112</f>
        <v>0</v>
      </c>
      <c r="K112" s="2" t="n">
        <f aca="false">IF(I112=0,K111+H112,K111+I112)</f>
        <v>0</v>
      </c>
      <c r="L112" s="2" t="n">
        <f aca="false">IF(I112=0,L111+F112+G112+H112,L111+F112+G112+I112)</f>
        <v>0</v>
      </c>
    </row>
    <row r="113" customFormat="false" ht="12.75" hidden="false" customHeight="false" outlineLevel="0" collapsed="false">
      <c r="A113" s="1" t="n">
        <v>38990</v>
      </c>
      <c r="B113" s="0" t="n">
        <f aca="false">ROUND((A113-$B$2-210)/365,0)</f>
        <v>39</v>
      </c>
      <c r="C113" s="0" t="n">
        <f aca="false">ROUND((A113-$C$2-210)/365,0)</f>
        <v>14</v>
      </c>
      <c r="D113" s="0" t="n">
        <f aca="false">ROUND((A113-$D$2-210)/365,0)</f>
        <v>11</v>
      </c>
      <c r="E113" s="2" t="n">
        <f aca="false">E101*1.02</f>
        <v>36792.1198176065</v>
      </c>
      <c r="F113" s="2" t="n">
        <v>0</v>
      </c>
      <c r="G113" s="2" t="n">
        <v>0</v>
      </c>
      <c r="H113" s="2" t="n">
        <f aca="false">L112*$H$1/12</f>
        <v>0</v>
      </c>
      <c r="J113" s="2" t="n">
        <f aca="false">J112+F113</f>
        <v>0</v>
      </c>
      <c r="K113" s="2" t="n">
        <f aca="false">IF(I113=0,K112+H113,K112+I113)</f>
        <v>0</v>
      </c>
      <c r="L113" s="2" t="n">
        <f aca="false">IF(I113=0,L112+F113+G113+H113,L112+F113+G113+I113)</f>
        <v>0</v>
      </c>
    </row>
    <row r="114" customFormat="false" ht="12.75" hidden="false" customHeight="false" outlineLevel="0" collapsed="false">
      <c r="A114" s="1" t="n">
        <v>39021</v>
      </c>
      <c r="B114" s="0" t="n">
        <f aca="false">ROUND((A114-$B$2-210)/365,0)</f>
        <v>39</v>
      </c>
      <c r="C114" s="0" t="n">
        <f aca="false">ROUND((A114-$C$2-210)/365,0)</f>
        <v>14</v>
      </c>
      <c r="D114" s="0" t="n">
        <f aca="false">ROUND((A114-$D$2-210)/365,0)</f>
        <v>11</v>
      </c>
      <c r="E114" s="2" t="n">
        <f aca="false">E102*1.02</f>
        <v>36792.1198176065</v>
      </c>
      <c r="F114" s="2" t="n">
        <v>0</v>
      </c>
      <c r="G114" s="2" t="n">
        <v>0</v>
      </c>
      <c r="H114" s="2" t="n">
        <f aca="false">L113*$H$1/12</f>
        <v>0</v>
      </c>
      <c r="J114" s="2" t="n">
        <f aca="false">J113+F114</f>
        <v>0</v>
      </c>
      <c r="K114" s="2" t="n">
        <f aca="false">IF(I114=0,K113+H114,K113+I114)</f>
        <v>0</v>
      </c>
      <c r="L114" s="2" t="n">
        <f aca="false">IF(I114=0,L113+F114+G114+H114,L113+F114+G114+I114)</f>
        <v>0</v>
      </c>
    </row>
    <row r="115" customFormat="false" ht="12.75" hidden="false" customHeight="false" outlineLevel="0" collapsed="false">
      <c r="A115" s="1" t="n">
        <v>39051</v>
      </c>
      <c r="B115" s="0" t="n">
        <f aca="false">ROUND((A115-$B$2-210)/365,0)</f>
        <v>39</v>
      </c>
      <c r="C115" s="0" t="n">
        <f aca="false">ROUND((A115-$C$2-210)/365,0)</f>
        <v>14</v>
      </c>
      <c r="D115" s="0" t="n">
        <f aca="false">ROUND((A115-$D$2-210)/365,0)</f>
        <v>11</v>
      </c>
      <c r="E115" s="2" t="n">
        <f aca="false">E103*1.02</f>
        <v>36792.1198176065</v>
      </c>
      <c r="F115" s="2" t="n">
        <v>0</v>
      </c>
      <c r="G115" s="2" t="n">
        <v>0</v>
      </c>
      <c r="H115" s="2" t="n">
        <f aca="false">L114*$H$1/12</f>
        <v>0</v>
      </c>
      <c r="J115" s="2" t="n">
        <f aca="false">J114+F115</f>
        <v>0</v>
      </c>
      <c r="K115" s="2" t="n">
        <f aca="false">IF(I115=0,K114+H115,K114+I115)</f>
        <v>0</v>
      </c>
      <c r="L115" s="2" t="n">
        <f aca="false">IF(I115=0,L114+F115+G115+H115,L114+F115+G115+I115)</f>
        <v>0</v>
      </c>
    </row>
    <row r="116" customFormat="false" ht="12.75" hidden="false" customHeight="false" outlineLevel="0" collapsed="false">
      <c r="A116" s="1" t="n">
        <v>39082</v>
      </c>
      <c r="B116" s="0" t="n">
        <f aca="false">ROUND((A116-$B$2-210)/365,0)</f>
        <v>39</v>
      </c>
      <c r="C116" s="0" t="n">
        <f aca="false">ROUND((A116-$C$2-210)/365,0)</f>
        <v>14</v>
      </c>
      <c r="D116" s="0" t="n">
        <f aca="false">ROUND((A116-$D$2-210)/365,0)</f>
        <v>11</v>
      </c>
      <c r="E116" s="2" t="n">
        <f aca="false">E104*1.02</f>
        <v>36792.1198176065</v>
      </c>
      <c r="F116" s="2" t="n">
        <v>0</v>
      </c>
      <c r="G116" s="2" t="n">
        <v>0</v>
      </c>
      <c r="H116" s="2" t="n">
        <f aca="false">L115*$H$1/12</f>
        <v>0</v>
      </c>
      <c r="J116" s="2" t="n">
        <f aca="false">J115+F116</f>
        <v>0</v>
      </c>
      <c r="K116" s="2" t="n">
        <f aca="false">IF(I116=0,K115+H116,K115+I116)</f>
        <v>0</v>
      </c>
      <c r="L116" s="2" t="n">
        <f aca="false">IF(I116=0,L115+F116+G116+H116,L115+F116+G116+I116)</f>
        <v>0</v>
      </c>
    </row>
    <row r="117" customFormat="false" ht="12.75" hidden="false" customHeight="false" outlineLevel="0" collapsed="false">
      <c r="A117" s="1" t="n">
        <v>39113</v>
      </c>
      <c r="B117" s="0" t="n">
        <f aca="false">ROUND((A117-$B$2-210)/365,0)</f>
        <v>39</v>
      </c>
      <c r="C117" s="0" t="n">
        <f aca="false">ROUND((A117-$C$2-210)/365,0)</f>
        <v>14</v>
      </c>
      <c r="D117" s="0" t="n">
        <f aca="false">ROUND((A117-$D$2-210)/365,0)</f>
        <v>11</v>
      </c>
      <c r="E117" s="2" t="n">
        <f aca="false">E105*1.02</f>
        <v>36792.1198176065</v>
      </c>
      <c r="F117" s="2" t="n">
        <v>0</v>
      </c>
      <c r="G117" s="2" t="n">
        <v>0</v>
      </c>
      <c r="H117" s="2" t="n">
        <f aca="false">L116*$H$1/12</f>
        <v>0</v>
      </c>
      <c r="J117" s="2" t="n">
        <f aca="false">J116+F117</f>
        <v>0</v>
      </c>
      <c r="K117" s="2" t="n">
        <f aca="false">IF(I117=0,K116+H117,K116+I117)</f>
        <v>0</v>
      </c>
      <c r="L117" s="2" t="n">
        <f aca="false">IF(I117=0,L116+F117+G117+H117,L116+F117+G117+I117)</f>
        <v>0</v>
      </c>
    </row>
    <row r="118" customFormat="false" ht="12.75" hidden="false" customHeight="false" outlineLevel="0" collapsed="false">
      <c r="A118" s="1" t="n">
        <v>39141</v>
      </c>
      <c r="B118" s="0" t="n">
        <f aca="false">ROUND((A118-$B$2-210)/365,0)</f>
        <v>39</v>
      </c>
      <c r="C118" s="0" t="n">
        <f aca="false">ROUND((A118-$C$2-210)/365,0)</f>
        <v>14</v>
      </c>
      <c r="D118" s="0" t="n">
        <f aca="false">ROUND((A118-$D$2-210)/365,0)</f>
        <v>12</v>
      </c>
      <c r="E118" s="2" t="n">
        <f aca="false">E106*1.02</f>
        <v>36792.1198176065</v>
      </c>
      <c r="F118" s="2" t="n">
        <v>0</v>
      </c>
      <c r="G118" s="2" t="n">
        <v>0</v>
      </c>
      <c r="H118" s="2" t="n">
        <f aca="false">L117*$H$1/12</f>
        <v>0</v>
      </c>
      <c r="J118" s="2" t="n">
        <f aca="false">J117+F118</f>
        <v>0</v>
      </c>
      <c r="K118" s="2" t="n">
        <f aca="false">IF(I118=0,K117+H118,K117+I118)</f>
        <v>0</v>
      </c>
      <c r="L118" s="2" t="n">
        <f aca="false">IF(I118=0,L117+F118+G118+H118,L117+F118+G118+I118)</f>
        <v>0</v>
      </c>
    </row>
    <row r="119" customFormat="false" ht="12.75" hidden="false" customHeight="false" outlineLevel="0" collapsed="false">
      <c r="A119" s="1" t="n">
        <v>39172</v>
      </c>
      <c r="B119" s="0" t="n">
        <f aca="false">ROUND((A119-$B$2-210)/365,0)</f>
        <v>39</v>
      </c>
      <c r="C119" s="0" t="n">
        <f aca="false">ROUND((A119-$C$2-210)/365,0)</f>
        <v>14</v>
      </c>
      <c r="D119" s="0" t="n">
        <f aca="false">ROUND((A119-$D$2-210)/365,0)</f>
        <v>12</v>
      </c>
      <c r="E119" s="2" t="n">
        <f aca="false">E107*1.02</f>
        <v>36792.1198176065</v>
      </c>
      <c r="F119" s="2" t="n">
        <v>0</v>
      </c>
      <c r="G119" s="2" t="n">
        <v>0</v>
      </c>
      <c r="H119" s="2" t="n">
        <f aca="false">L118*$H$1/12</f>
        <v>0</v>
      </c>
      <c r="J119" s="2" t="n">
        <f aca="false">J118+F119</f>
        <v>0</v>
      </c>
      <c r="K119" s="2" t="n">
        <f aca="false">IF(I119=0,K118+H119,K118+I119)</f>
        <v>0</v>
      </c>
      <c r="L119" s="2" t="n">
        <f aca="false">IF(I119=0,L118+F119+G119+H119,L118+F119+G119+I119)</f>
        <v>0</v>
      </c>
    </row>
    <row r="120" customFormat="false" ht="12.75" hidden="false" customHeight="false" outlineLevel="0" collapsed="false">
      <c r="A120" s="1" t="n">
        <v>39202</v>
      </c>
      <c r="B120" s="0" t="n">
        <f aca="false">ROUND((A120-$B$2-210)/365,0)</f>
        <v>40</v>
      </c>
      <c r="C120" s="0" t="n">
        <f aca="false">ROUND((A120-$C$2-210)/365,0)</f>
        <v>15</v>
      </c>
      <c r="D120" s="0" t="n">
        <f aca="false">ROUND((A120-$D$2-210)/365,0)</f>
        <v>12</v>
      </c>
      <c r="E120" s="2" t="n">
        <f aca="false">E108*1.02</f>
        <v>36792.1198176065</v>
      </c>
      <c r="F120" s="2" t="n">
        <v>0</v>
      </c>
      <c r="G120" s="2" t="n">
        <v>0</v>
      </c>
      <c r="H120" s="2" t="n">
        <f aca="false">L119*$H$1/12</f>
        <v>0</v>
      </c>
      <c r="J120" s="2" t="n">
        <f aca="false">J119+F120</f>
        <v>0</v>
      </c>
      <c r="K120" s="2" t="n">
        <f aca="false">IF(I120=0,K119+H120,K119+I120)</f>
        <v>0</v>
      </c>
      <c r="L120" s="2" t="n">
        <f aca="false">IF(I120=0,L119+F120+G120+H120,L119+F120+G120+I120)</f>
        <v>0</v>
      </c>
    </row>
    <row r="121" customFormat="false" ht="12.75" hidden="false" customHeight="false" outlineLevel="0" collapsed="false">
      <c r="A121" s="1" t="n">
        <v>39233</v>
      </c>
      <c r="B121" s="0" t="n">
        <f aca="false">ROUND((A121-$B$2-210)/365,0)</f>
        <v>40</v>
      </c>
      <c r="C121" s="0" t="n">
        <f aca="false">ROUND((A121-$C$2-210)/365,0)</f>
        <v>15</v>
      </c>
      <c r="D121" s="0" t="n">
        <f aca="false">ROUND((A121-$D$2-210)/365,0)</f>
        <v>12</v>
      </c>
      <c r="E121" s="2" t="n">
        <f aca="false">E109*1.02</f>
        <v>36792.1198176065</v>
      </c>
      <c r="F121" s="2" t="n">
        <v>0</v>
      </c>
      <c r="G121" s="2" t="n">
        <v>0</v>
      </c>
      <c r="H121" s="2" t="n">
        <f aca="false">L120*$H$1/12</f>
        <v>0</v>
      </c>
      <c r="J121" s="2" t="n">
        <f aca="false">J120+F121</f>
        <v>0</v>
      </c>
      <c r="K121" s="2" t="n">
        <f aca="false">IF(I121=0,K120+H121,K120+I121)</f>
        <v>0</v>
      </c>
      <c r="L121" s="2" t="n">
        <f aca="false">IF(I121=0,L120+F121+G121+H121,L120+F121+G121+I121)</f>
        <v>0</v>
      </c>
    </row>
    <row r="122" customFormat="false" ht="12.75" hidden="false" customHeight="false" outlineLevel="0" collapsed="false">
      <c r="A122" s="1" t="n">
        <v>39263</v>
      </c>
      <c r="B122" s="0" t="n">
        <f aca="false">ROUND((A122-$B$2-210)/365,0)</f>
        <v>40</v>
      </c>
      <c r="C122" s="0" t="n">
        <f aca="false">ROUND((A122-$C$2-210)/365,0)</f>
        <v>15</v>
      </c>
      <c r="D122" s="0" t="n">
        <f aca="false">ROUND((A122-$D$2-210)/365,0)</f>
        <v>12</v>
      </c>
      <c r="E122" s="2" t="n">
        <f aca="false">E110*1.02</f>
        <v>36792.1198176065</v>
      </c>
      <c r="F122" s="2" t="n">
        <v>0</v>
      </c>
      <c r="G122" s="2" t="n">
        <v>0</v>
      </c>
      <c r="H122" s="2" t="n">
        <f aca="false">L121*$H$1/12</f>
        <v>0</v>
      </c>
      <c r="J122" s="2" t="n">
        <f aca="false">J121+F122</f>
        <v>0</v>
      </c>
      <c r="K122" s="2" t="n">
        <f aca="false">IF(I122=0,K121+H122,K121+I122)</f>
        <v>0</v>
      </c>
      <c r="L122" s="2" t="n">
        <f aca="false">IF(I122=0,L121+F122+G122+H122,L121+F122+G122+I122)</f>
        <v>0</v>
      </c>
    </row>
    <row r="123" customFormat="false" ht="12.75" hidden="false" customHeight="false" outlineLevel="0" collapsed="false">
      <c r="A123" s="1" t="n">
        <v>39294</v>
      </c>
      <c r="B123" s="0" t="n">
        <f aca="false">ROUND((A123-$B$2-210)/365,0)</f>
        <v>40</v>
      </c>
      <c r="C123" s="0" t="n">
        <f aca="false">ROUND((A123-$C$2-210)/365,0)</f>
        <v>15</v>
      </c>
      <c r="D123" s="0" t="n">
        <f aca="false">ROUND((A123-$D$2-210)/365,0)</f>
        <v>12</v>
      </c>
      <c r="E123" s="2" t="n">
        <f aca="false">E111*1.02</f>
        <v>36792.1198176065</v>
      </c>
      <c r="F123" s="2" t="n">
        <v>0</v>
      </c>
      <c r="G123" s="2" t="n">
        <v>0</v>
      </c>
      <c r="H123" s="2" t="n">
        <f aca="false">L122*$H$1/12</f>
        <v>0</v>
      </c>
      <c r="J123" s="2" t="n">
        <f aca="false">J122+F123</f>
        <v>0</v>
      </c>
      <c r="K123" s="2" t="n">
        <f aca="false">IF(I123=0,K122+H123,K122+I123)</f>
        <v>0</v>
      </c>
      <c r="L123" s="2" t="n">
        <f aca="false">IF(I123=0,L122+F123+G123+H123,L122+F123+G123+I123)</f>
        <v>0</v>
      </c>
    </row>
    <row r="124" customFormat="false" ht="12.75" hidden="false" customHeight="false" outlineLevel="0" collapsed="false">
      <c r="A124" s="1" t="n">
        <v>39325</v>
      </c>
      <c r="B124" s="0" t="n">
        <f aca="false">ROUND((A124-$B$2-210)/365,0)</f>
        <v>40</v>
      </c>
      <c r="C124" s="0" t="n">
        <f aca="false">ROUND((A124-$C$2-210)/365,0)</f>
        <v>15</v>
      </c>
      <c r="D124" s="0" t="n">
        <f aca="false">ROUND((A124-$D$2-210)/365,0)</f>
        <v>12</v>
      </c>
      <c r="E124" s="2" t="n">
        <f aca="false">E112*1.02</f>
        <v>37527.9622139586</v>
      </c>
      <c r="F124" s="2" t="n">
        <v>0</v>
      </c>
      <c r="G124" s="2" t="n">
        <v>0</v>
      </c>
      <c r="H124" s="2" t="n">
        <f aca="false">L123*$H$1/12</f>
        <v>0</v>
      </c>
      <c r="J124" s="2" t="n">
        <f aca="false">J123+F124</f>
        <v>0</v>
      </c>
      <c r="K124" s="2" t="n">
        <f aca="false">IF(I124=0,K123+H124,K123+I124)</f>
        <v>0</v>
      </c>
      <c r="L124" s="2" t="n">
        <f aca="false">IF(I124=0,L123+F124+G124+H124,L123+F124+G124+I124)</f>
        <v>0</v>
      </c>
    </row>
    <row r="125" customFormat="false" ht="12.75" hidden="false" customHeight="false" outlineLevel="0" collapsed="false">
      <c r="A125" s="1" t="n">
        <v>39355</v>
      </c>
      <c r="B125" s="0" t="n">
        <f aca="false">ROUND((A125-$B$2-210)/365,0)</f>
        <v>40</v>
      </c>
      <c r="C125" s="0" t="n">
        <f aca="false">ROUND((A125-$C$2-210)/365,0)</f>
        <v>15</v>
      </c>
      <c r="D125" s="0" t="n">
        <f aca="false">ROUND((A125-$D$2-210)/365,0)</f>
        <v>12</v>
      </c>
      <c r="E125" s="2" t="n">
        <f aca="false">E113*1.02</f>
        <v>37527.9622139586</v>
      </c>
      <c r="F125" s="2" t="n">
        <v>0</v>
      </c>
      <c r="G125" s="2" t="n">
        <v>0</v>
      </c>
      <c r="H125" s="2" t="n">
        <f aca="false">L124*$H$1/12</f>
        <v>0</v>
      </c>
      <c r="J125" s="2" t="n">
        <f aca="false">J124+F125</f>
        <v>0</v>
      </c>
      <c r="K125" s="2" t="n">
        <f aca="false">IF(I125=0,K124+H125,K124+I125)</f>
        <v>0</v>
      </c>
      <c r="L125" s="2" t="n">
        <f aca="false">IF(I125=0,L124+F125+G125+H125,L124+F125+G125+I125)</f>
        <v>0</v>
      </c>
    </row>
    <row r="126" customFormat="false" ht="12.75" hidden="false" customHeight="false" outlineLevel="0" collapsed="false">
      <c r="A126" s="1" t="n">
        <v>39386</v>
      </c>
      <c r="B126" s="0" t="n">
        <f aca="false">ROUND((A126-$B$2-210)/365,0)</f>
        <v>40</v>
      </c>
      <c r="C126" s="0" t="n">
        <f aca="false">ROUND((A126-$C$2-210)/365,0)</f>
        <v>15</v>
      </c>
      <c r="D126" s="0" t="n">
        <f aca="false">ROUND((A126-$D$2-210)/365,0)</f>
        <v>12</v>
      </c>
      <c r="E126" s="2" t="n">
        <f aca="false">E114*1.02</f>
        <v>37527.9622139586</v>
      </c>
      <c r="F126" s="2" t="n">
        <v>0</v>
      </c>
      <c r="G126" s="2" t="n">
        <v>0</v>
      </c>
      <c r="H126" s="2" t="n">
        <f aca="false">L125*$H$1/12</f>
        <v>0</v>
      </c>
      <c r="J126" s="2" t="n">
        <f aca="false">J125+F126</f>
        <v>0</v>
      </c>
      <c r="K126" s="2" t="n">
        <f aca="false">IF(I126=0,K125+H126,K125+I126)</f>
        <v>0</v>
      </c>
      <c r="L126" s="2" t="n">
        <f aca="false">IF(I126=0,L125+F126+G126+H126,L125+F126+G126+I126)</f>
        <v>0</v>
      </c>
    </row>
    <row r="127" customFormat="false" ht="12.75" hidden="false" customHeight="false" outlineLevel="0" collapsed="false">
      <c r="A127" s="1" t="n">
        <v>39416</v>
      </c>
      <c r="B127" s="0" t="n">
        <f aca="false">ROUND((A127-$B$2-210)/365,0)</f>
        <v>40</v>
      </c>
      <c r="C127" s="0" t="n">
        <f aca="false">ROUND((A127-$C$2-210)/365,0)</f>
        <v>15</v>
      </c>
      <c r="D127" s="0" t="n">
        <f aca="false">ROUND((A127-$D$2-210)/365,0)</f>
        <v>12</v>
      </c>
      <c r="E127" s="2" t="n">
        <f aca="false">E115*1.02</f>
        <v>37527.9622139586</v>
      </c>
      <c r="F127" s="2" t="n">
        <v>0</v>
      </c>
      <c r="G127" s="2" t="n">
        <v>0</v>
      </c>
      <c r="H127" s="2" t="n">
        <f aca="false">L126*$H$1/12</f>
        <v>0</v>
      </c>
      <c r="J127" s="2" t="n">
        <f aca="false">J126+F127</f>
        <v>0</v>
      </c>
      <c r="K127" s="2" t="n">
        <f aca="false">IF(I127=0,K126+H127,K126+I127)</f>
        <v>0</v>
      </c>
      <c r="L127" s="2" t="n">
        <f aca="false">IF(I127=0,L126+F127+G127+H127,L126+F127+G127+I127)</f>
        <v>0</v>
      </c>
    </row>
    <row r="128" customFormat="false" ht="12.75" hidden="false" customHeight="false" outlineLevel="0" collapsed="false">
      <c r="A128" s="1" t="n">
        <v>39447</v>
      </c>
      <c r="B128" s="0" t="n">
        <f aca="false">ROUND((A128-$B$2-210)/365,0)</f>
        <v>40</v>
      </c>
      <c r="C128" s="0" t="n">
        <f aca="false">ROUND((A128-$C$2-210)/365,0)</f>
        <v>15</v>
      </c>
      <c r="D128" s="0" t="n">
        <f aca="false">ROUND((A128-$D$2-210)/365,0)</f>
        <v>12</v>
      </c>
      <c r="E128" s="2" t="n">
        <f aca="false">E116*1.02</f>
        <v>37527.9622139586</v>
      </c>
      <c r="F128" s="2" t="n">
        <v>0</v>
      </c>
      <c r="G128" s="2" t="n">
        <v>0</v>
      </c>
      <c r="H128" s="2" t="n">
        <f aca="false">L127*$H$1/12</f>
        <v>0</v>
      </c>
      <c r="J128" s="2" t="n">
        <f aca="false">J127+F128</f>
        <v>0</v>
      </c>
      <c r="K128" s="2" t="n">
        <f aca="false">IF(I128=0,K127+H128,K127+I128)</f>
        <v>0</v>
      </c>
      <c r="L128" s="2" t="n">
        <f aca="false">IF(I128=0,L127+F128+G128+H128,L127+F128+G128+I128)</f>
        <v>0</v>
      </c>
    </row>
    <row r="129" customFormat="false" ht="12.75" hidden="false" customHeight="false" outlineLevel="0" collapsed="false">
      <c r="A129" s="1" t="n">
        <v>39478</v>
      </c>
      <c r="B129" s="0" t="n">
        <f aca="false">ROUND((A129-$B$2-210)/365,0)</f>
        <v>40</v>
      </c>
      <c r="C129" s="0" t="n">
        <f aca="false">ROUND((A129-$C$2-210)/365,0)</f>
        <v>15</v>
      </c>
      <c r="D129" s="0" t="n">
        <f aca="false">ROUND((A129-$D$2-210)/365,0)</f>
        <v>12</v>
      </c>
      <c r="E129" s="2" t="n">
        <f aca="false">E117*1.02</f>
        <v>37527.9622139586</v>
      </c>
      <c r="F129" s="2" t="n">
        <v>0</v>
      </c>
      <c r="G129" s="2" t="n">
        <v>0</v>
      </c>
      <c r="H129" s="2" t="n">
        <f aca="false">L128*$H$1/12</f>
        <v>0</v>
      </c>
      <c r="J129" s="2" t="n">
        <f aca="false">J128+F129</f>
        <v>0</v>
      </c>
      <c r="K129" s="2" t="n">
        <f aca="false">IF(I129=0,K128+H129,K128+I129)</f>
        <v>0</v>
      </c>
      <c r="L129" s="2" t="n">
        <f aca="false">IF(I129=0,L128+F129+G129+H129,L128+F129+G129+I129)</f>
        <v>0</v>
      </c>
    </row>
    <row r="130" customFormat="false" ht="12.75" hidden="false" customHeight="false" outlineLevel="0" collapsed="false">
      <c r="A130" s="1" t="n">
        <v>39507</v>
      </c>
      <c r="B130" s="0" t="n">
        <f aca="false">ROUND((A130-$B$2-210)/365,0)</f>
        <v>40</v>
      </c>
      <c r="C130" s="0" t="n">
        <f aca="false">ROUND((A130-$C$2-210)/365,0)</f>
        <v>15</v>
      </c>
      <c r="D130" s="0" t="n">
        <f aca="false">ROUND((A130-$D$2-210)/365,0)</f>
        <v>13</v>
      </c>
      <c r="E130" s="2" t="n">
        <f aca="false">E118*1.02</f>
        <v>37527.9622139586</v>
      </c>
      <c r="F130" s="2" t="n">
        <v>0</v>
      </c>
      <c r="G130" s="2" t="n">
        <v>0</v>
      </c>
      <c r="H130" s="2" t="n">
        <f aca="false">L129*$H$1/12</f>
        <v>0</v>
      </c>
      <c r="J130" s="2" t="n">
        <f aca="false">J129+F130</f>
        <v>0</v>
      </c>
      <c r="K130" s="2" t="n">
        <f aca="false">IF(I130=0,K129+H130,K129+I130)</f>
        <v>0</v>
      </c>
      <c r="L130" s="2" t="n">
        <f aca="false">IF(I130=0,L129+F130+G130+H130,L129+F130+G130+I130)</f>
        <v>0</v>
      </c>
    </row>
    <row r="131" customFormat="false" ht="12.75" hidden="false" customHeight="false" outlineLevel="0" collapsed="false">
      <c r="A131" s="1" t="n">
        <v>39538</v>
      </c>
      <c r="B131" s="0" t="n">
        <f aca="false">ROUND((A131-$B$2-210)/365,0)</f>
        <v>40</v>
      </c>
      <c r="C131" s="0" t="n">
        <f aca="false">ROUND((A131-$C$2-210)/365,0)</f>
        <v>15</v>
      </c>
      <c r="D131" s="0" t="n">
        <f aca="false">ROUND((A131-$D$2-210)/365,0)</f>
        <v>13</v>
      </c>
      <c r="E131" s="2" t="n">
        <f aca="false">E119*1.02</f>
        <v>37527.9622139586</v>
      </c>
      <c r="F131" s="2" t="n">
        <v>0</v>
      </c>
      <c r="G131" s="2" t="n">
        <v>0</v>
      </c>
      <c r="H131" s="2" t="n">
        <f aca="false">L130*$H$1/12</f>
        <v>0</v>
      </c>
      <c r="J131" s="2" t="n">
        <f aca="false">J130+F131</f>
        <v>0</v>
      </c>
      <c r="K131" s="2" t="n">
        <f aca="false">IF(I131=0,K130+H131,K130+I131)</f>
        <v>0</v>
      </c>
      <c r="L131" s="2" t="n">
        <f aca="false">IF(I131=0,L130+F131+G131+H131,L130+F131+G131+I131)</f>
        <v>0</v>
      </c>
    </row>
    <row r="132" customFormat="false" ht="12.75" hidden="false" customHeight="false" outlineLevel="0" collapsed="false">
      <c r="A132" s="1" t="n">
        <v>39568</v>
      </c>
      <c r="B132" s="0" t="n">
        <f aca="false">ROUND((A132-$B$2-210)/365,0)</f>
        <v>41</v>
      </c>
      <c r="C132" s="0" t="n">
        <f aca="false">ROUND((A132-$C$2-210)/365,0)</f>
        <v>16</v>
      </c>
      <c r="D132" s="0" t="n">
        <f aca="false">ROUND((A132-$D$2-210)/365,0)</f>
        <v>13</v>
      </c>
      <c r="E132" s="2" t="n">
        <f aca="false">E120*1.02</f>
        <v>37527.9622139586</v>
      </c>
      <c r="F132" s="2" t="n">
        <v>0</v>
      </c>
      <c r="G132" s="2" t="n">
        <v>0</v>
      </c>
      <c r="H132" s="2" t="n">
        <f aca="false">L131*$H$1/12</f>
        <v>0</v>
      </c>
      <c r="J132" s="2" t="n">
        <f aca="false">J131+F132</f>
        <v>0</v>
      </c>
      <c r="K132" s="2" t="n">
        <f aca="false">IF(I132=0,K131+H132,K131+I132)</f>
        <v>0</v>
      </c>
      <c r="L132" s="2" t="n">
        <f aca="false">IF(I132=0,L131+F132+G132+H132,L131+F132+G132+I132)</f>
        <v>0</v>
      </c>
    </row>
    <row r="133" customFormat="false" ht="12.75" hidden="false" customHeight="false" outlineLevel="0" collapsed="false">
      <c r="A133" s="1" t="n">
        <v>39599</v>
      </c>
      <c r="B133" s="0" t="n">
        <f aca="false">ROUND((A133-$B$2-210)/365,0)</f>
        <v>41</v>
      </c>
      <c r="C133" s="0" t="n">
        <f aca="false">ROUND((A133-$C$2-210)/365,0)</f>
        <v>16</v>
      </c>
      <c r="D133" s="0" t="n">
        <f aca="false">ROUND((A133-$D$2-210)/365,0)</f>
        <v>13</v>
      </c>
      <c r="E133" s="2" t="n">
        <f aca="false">E121*1.02</f>
        <v>37527.9622139586</v>
      </c>
      <c r="F133" s="2" t="n">
        <v>0</v>
      </c>
      <c r="G133" s="2" t="n">
        <v>0</v>
      </c>
      <c r="H133" s="2" t="n">
        <f aca="false">L132*$H$1/12</f>
        <v>0</v>
      </c>
      <c r="J133" s="2" t="n">
        <f aca="false">J132+F133</f>
        <v>0</v>
      </c>
      <c r="K133" s="2" t="n">
        <f aca="false">IF(I133=0,K132+H133,K132+I133)</f>
        <v>0</v>
      </c>
      <c r="L133" s="2" t="n">
        <f aca="false">IF(I133=0,L132+F133+G133+H133,L132+F133+G133+I133)</f>
        <v>0</v>
      </c>
    </row>
    <row r="134" customFormat="false" ht="12.75" hidden="false" customHeight="false" outlineLevel="0" collapsed="false">
      <c r="A134" s="1" t="n">
        <v>39629</v>
      </c>
      <c r="B134" s="0" t="n">
        <f aca="false">ROUND((A134-$B$2-210)/365,0)</f>
        <v>41</v>
      </c>
      <c r="C134" s="0" t="n">
        <f aca="false">ROUND((A134-$C$2-210)/365,0)</f>
        <v>16</v>
      </c>
      <c r="D134" s="0" t="n">
        <f aca="false">ROUND((A134-$D$2-210)/365,0)</f>
        <v>13</v>
      </c>
      <c r="E134" s="2" t="n">
        <f aca="false">E122*1.02</f>
        <v>37527.9622139586</v>
      </c>
      <c r="F134" s="2" t="n">
        <v>0</v>
      </c>
      <c r="G134" s="2" t="n">
        <v>0</v>
      </c>
      <c r="H134" s="2" t="n">
        <f aca="false">L133*$H$1/12</f>
        <v>0</v>
      </c>
      <c r="J134" s="2" t="n">
        <f aca="false">J133+F134</f>
        <v>0</v>
      </c>
      <c r="K134" s="2" t="n">
        <f aca="false">IF(I134=0,K133+H134,K133+I134)</f>
        <v>0</v>
      </c>
      <c r="L134" s="2" t="n">
        <f aca="false">IF(I134=0,L133+F134+G134+H134,L133+F134+G134+I134)</f>
        <v>0</v>
      </c>
    </row>
    <row r="135" customFormat="false" ht="12.75" hidden="false" customHeight="false" outlineLevel="0" collapsed="false">
      <c r="A135" s="1" t="n">
        <v>39660</v>
      </c>
      <c r="B135" s="0" t="n">
        <f aca="false">ROUND((A135-$B$2-210)/365,0)</f>
        <v>41</v>
      </c>
      <c r="C135" s="0" t="n">
        <f aca="false">ROUND((A135-$C$2-210)/365,0)</f>
        <v>16</v>
      </c>
      <c r="D135" s="0" t="n">
        <f aca="false">ROUND((A135-$D$2-210)/365,0)</f>
        <v>13</v>
      </c>
      <c r="E135" s="2" t="n">
        <f aca="false">E123*1.02</f>
        <v>37527.9622139586</v>
      </c>
      <c r="F135" s="2" t="n">
        <v>0</v>
      </c>
      <c r="G135" s="2" t="n">
        <v>0</v>
      </c>
      <c r="H135" s="2" t="n">
        <f aca="false">L134*$H$1/12</f>
        <v>0</v>
      </c>
      <c r="J135" s="2" t="n">
        <f aca="false">J134+F135</f>
        <v>0</v>
      </c>
      <c r="K135" s="2" t="n">
        <f aca="false">IF(I135=0,K134+H135,K134+I135)</f>
        <v>0</v>
      </c>
      <c r="L135" s="2" t="n">
        <f aca="false">IF(I135=0,L134+F135+G135+H135,L134+F135+G135+I135)</f>
        <v>0</v>
      </c>
    </row>
    <row r="136" customFormat="false" ht="12.75" hidden="false" customHeight="false" outlineLevel="0" collapsed="false">
      <c r="A136" s="1" t="n">
        <v>39691</v>
      </c>
      <c r="B136" s="0" t="n">
        <f aca="false">ROUND((A136-$B$2-210)/365,0)</f>
        <v>41</v>
      </c>
      <c r="C136" s="0" t="n">
        <f aca="false">ROUND((A136-$C$2-210)/365,0)</f>
        <v>16</v>
      </c>
      <c r="D136" s="0" t="n">
        <f aca="false">ROUND((A136-$D$2-210)/365,0)</f>
        <v>13</v>
      </c>
      <c r="E136" s="2" t="n">
        <f aca="false">E124*1.02</f>
        <v>38278.5214582378</v>
      </c>
      <c r="F136" s="2" t="n">
        <v>0</v>
      </c>
      <c r="G136" s="2" t="n">
        <v>0</v>
      </c>
      <c r="H136" s="2" t="n">
        <f aca="false">L135*$H$1/12</f>
        <v>0</v>
      </c>
      <c r="J136" s="2" t="n">
        <f aca="false">J135+F136</f>
        <v>0</v>
      </c>
      <c r="K136" s="2" t="n">
        <f aca="false">IF(I136=0,K135+H136,K135+I136)</f>
        <v>0</v>
      </c>
      <c r="L136" s="2" t="n">
        <f aca="false">IF(I136=0,L135+F136+G136+H136,L135+F136+G136+I136)</f>
        <v>0</v>
      </c>
    </row>
    <row r="137" customFormat="false" ht="12.75" hidden="false" customHeight="false" outlineLevel="0" collapsed="false">
      <c r="A137" s="1" t="n">
        <v>39721</v>
      </c>
      <c r="B137" s="0" t="n">
        <f aca="false">ROUND((A137-$B$2-210)/365,0)</f>
        <v>41</v>
      </c>
      <c r="C137" s="0" t="n">
        <f aca="false">ROUND((A137-$C$2-210)/365,0)</f>
        <v>16</v>
      </c>
      <c r="D137" s="0" t="n">
        <f aca="false">ROUND((A137-$D$2-210)/365,0)</f>
        <v>13</v>
      </c>
      <c r="E137" s="2" t="n">
        <f aca="false">E125*1.02</f>
        <v>38278.5214582378</v>
      </c>
      <c r="F137" s="2" t="n">
        <v>0</v>
      </c>
      <c r="G137" s="2" t="n">
        <v>0</v>
      </c>
      <c r="H137" s="2" t="n">
        <f aca="false">L136*$H$1/12</f>
        <v>0</v>
      </c>
      <c r="J137" s="2" t="n">
        <f aca="false">J136+F137</f>
        <v>0</v>
      </c>
      <c r="K137" s="2" t="n">
        <f aca="false">IF(I137=0,K136+H137,K136+I137)</f>
        <v>0</v>
      </c>
      <c r="L137" s="2" t="n">
        <f aca="false">IF(I137=0,L136+F137+G137+H137,L136+F137+G137+I137)</f>
        <v>0</v>
      </c>
    </row>
    <row r="138" customFormat="false" ht="12.75" hidden="false" customHeight="false" outlineLevel="0" collapsed="false">
      <c r="A138" s="1" t="n">
        <v>39752</v>
      </c>
      <c r="B138" s="0" t="n">
        <f aca="false">ROUND((A138-$B$2-210)/365,0)</f>
        <v>41</v>
      </c>
      <c r="C138" s="0" t="n">
        <f aca="false">ROUND((A138-$C$2-210)/365,0)</f>
        <v>16</v>
      </c>
      <c r="D138" s="0" t="n">
        <f aca="false">ROUND((A138-$D$2-210)/365,0)</f>
        <v>13</v>
      </c>
      <c r="E138" s="2" t="n">
        <f aca="false">E126*1.02</f>
        <v>38278.5214582378</v>
      </c>
      <c r="F138" s="2" t="n">
        <v>0</v>
      </c>
      <c r="G138" s="2" t="n">
        <v>0</v>
      </c>
      <c r="H138" s="2" t="n">
        <f aca="false">L137*$H$1/12</f>
        <v>0</v>
      </c>
      <c r="J138" s="2" t="n">
        <f aca="false">J137+F138</f>
        <v>0</v>
      </c>
      <c r="K138" s="2" t="n">
        <f aca="false">IF(I138=0,K137+H138,K137+I138)</f>
        <v>0</v>
      </c>
      <c r="L138" s="2" t="n">
        <f aca="false">IF(I138=0,L137+F138+G138+H138,L137+F138+G138+I138)</f>
        <v>0</v>
      </c>
    </row>
    <row r="139" customFormat="false" ht="12.75" hidden="false" customHeight="false" outlineLevel="0" collapsed="false">
      <c r="A139" s="1" t="n">
        <v>39782</v>
      </c>
      <c r="B139" s="0" t="n">
        <f aca="false">ROUND((A139-$B$2-210)/365,0)</f>
        <v>41</v>
      </c>
      <c r="C139" s="0" t="n">
        <f aca="false">ROUND((A139-$C$2-210)/365,0)</f>
        <v>16</v>
      </c>
      <c r="D139" s="0" t="n">
        <f aca="false">ROUND((A139-$D$2-210)/365,0)</f>
        <v>13</v>
      </c>
      <c r="E139" s="2" t="n">
        <f aca="false">E127*1.02</f>
        <v>38278.5214582378</v>
      </c>
      <c r="F139" s="2" t="n">
        <v>0</v>
      </c>
      <c r="G139" s="2" t="n">
        <v>0</v>
      </c>
      <c r="H139" s="2" t="n">
        <f aca="false">L138*$H$1/12</f>
        <v>0</v>
      </c>
      <c r="J139" s="2" t="n">
        <f aca="false">J138+F139</f>
        <v>0</v>
      </c>
      <c r="K139" s="2" t="n">
        <f aca="false">IF(I139=0,K138+H139,K138+I139)</f>
        <v>0</v>
      </c>
      <c r="L139" s="2" t="n">
        <f aca="false">IF(I139=0,L138+F139+G139+H139,L138+F139+G139+I139)</f>
        <v>0</v>
      </c>
    </row>
    <row r="140" customFormat="false" ht="12.75" hidden="false" customHeight="false" outlineLevel="0" collapsed="false">
      <c r="A140" s="1" t="n">
        <v>39813</v>
      </c>
      <c r="B140" s="0" t="n">
        <f aca="false">ROUND((A140-$B$2-210)/365,0)</f>
        <v>41</v>
      </c>
      <c r="C140" s="0" t="n">
        <f aca="false">ROUND((A140-$C$2-210)/365,0)</f>
        <v>16</v>
      </c>
      <c r="D140" s="0" t="n">
        <f aca="false">ROUND((A140-$D$2-210)/365,0)</f>
        <v>13</v>
      </c>
      <c r="E140" s="2" t="n">
        <f aca="false">E128*1.02</f>
        <v>38278.5214582378</v>
      </c>
      <c r="F140" s="2" t="n">
        <v>0</v>
      </c>
      <c r="G140" s="2" t="n">
        <v>0</v>
      </c>
      <c r="H140" s="2" t="n">
        <f aca="false">L139*$H$1/12</f>
        <v>0</v>
      </c>
      <c r="J140" s="2" t="n">
        <f aca="false">J139+F140</f>
        <v>0</v>
      </c>
      <c r="K140" s="2" t="n">
        <f aca="false">IF(I140=0,K139+H140,K139+I140)</f>
        <v>0</v>
      </c>
      <c r="L140" s="2" t="n">
        <f aca="false">IF(I140=0,L139+F140+G140+H140,L139+F140+G140+I140)</f>
        <v>0</v>
      </c>
    </row>
    <row r="141" customFormat="false" ht="12.75" hidden="false" customHeight="false" outlineLevel="0" collapsed="false">
      <c r="A141" s="1" t="n">
        <v>39844</v>
      </c>
      <c r="B141" s="0" t="n">
        <f aca="false">ROUND((A141-$B$2-210)/365,0)</f>
        <v>41</v>
      </c>
      <c r="C141" s="0" t="n">
        <f aca="false">ROUND((A141-$C$2-210)/365,0)</f>
        <v>16</v>
      </c>
      <c r="D141" s="0" t="n">
        <f aca="false">ROUND((A141-$D$2-210)/365,0)</f>
        <v>13</v>
      </c>
      <c r="E141" s="2" t="n">
        <f aca="false">E129*1.02</f>
        <v>38278.5214582378</v>
      </c>
      <c r="F141" s="2" t="n">
        <v>0</v>
      </c>
      <c r="G141" s="2" t="n">
        <v>0</v>
      </c>
      <c r="H141" s="2" t="n">
        <f aca="false">L140*$H$1/12</f>
        <v>0</v>
      </c>
      <c r="J141" s="2" t="n">
        <f aca="false">J140+F141</f>
        <v>0</v>
      </c>
      <c r="K141" s="2" t="n">
        <f aca="false">IF(I141=0,K140+H141,K140+I141)</f>
        <v>0</v>
      </c>
      <c r="L141" s="2" t="n">
        <f aca="false">IF(I141=0,L140+F141+G141+H141,L140+F141+G141+I141)</f>
        <v>0</v>
      </c>
    </row>
    <row r="142" customFormat="false" ht="12.75" hidden="false" customHeight="false" outlineLevel="0" collapsed="false">
      <c r="A142" s="1" t="n">
        <v>39872</v>
      </c>
      <c r="B142" s="0" t="n">
        <f aca="false">ROUND((A142-$B$2-210)/365,0)</f>
        <v>41</v>
      </c>
      <c r="C142" s="0" t="n">
        <f aca="false">ROUND((A142-$C$2-210)/365,0)</f>
        <v>16</v>
      </c>
      <c r="D142" s="0" t="n">
        <f aca="false">ROUND((A142-$D$2-210)/365,0)</f>
        <v>14</v>
      </c>
      <c r="E142" s="2" t="n">
        <f aca="false">E130*1.02</f>
        <v>38278.5214582378</v>
      </c>
      <c r="F142" s="2" t="n">
        <v>0</v>
      </c>
      <c r="G142" s="2" t="n">
        <v>0</v>
      </c>
      <c r="H142" s="2" t="n">
        <f aca="false">L141*$H$1/12</f>
        <v>0</v>
      </c>
      <c r="J142" s="2" t="n">
        <f aca="false">J141+F142</f>
        <v>0</v>
      </c>
      <c r="K142" s="2" t="n">
        <f aca="false">IF(I142=0,K141+H142,K141+I142)</f>
        <v>0</v>
      </c>
      <c r="L142" s="2" t="n">
        <f aca="false">IF(I142=0,L141+F142+G142+H142,L141+F142+G142+I142)</f>
        <v>0</v>
      </c>
    </row>
    <row r="143" customFormat="false" ht="12.75" hidden="false" customHeight="false" outlineLevel="0" collapsed="false">
      <c r="A143" s="1" t="n">
        <v>39903</v>
      </c>
      <c r="B143" s="0" t="n">
        <f aca="false">ROUND((A143-$B$2-210)/365,0)</f>
        <v>41</v>
      </c>
      <c r="C143" s="0" t="n">
        <f aca="false">ROUND((A143-$C$2-210)/365,0)</f>
        <v>16</v>
      </c>
      <c r="D143" s="0" t="n">
        <f aca="false">ROUND((A143-$D$2-210)/365,0)</f>
        <v>14</v>
      </c>
      <c r="E143" s="2" t="n">
        <f aca="false">E131*1.02</f>
        <v>38278.5214582378</v>
      </c>
      <c r="F143" s="2" t="n">
        <v>0</v>
      </c>
      <c r="G143" s="2" t="n">
        <v>0</v>
      </c>
      <c r="H143" s="2" t="n">
        <f aca="false">L142*$H$1/12</f>
        <v>0</v>
      </c>
      <c r="J143" s="2" t="n">
        <f aca="false">J142+F143</f>
        <v>0</v>
      </c>
      <c r="K143" s="2" t="n">
        <f aca="false">IF(I143=0,K142+H143,K142+I143)</f>
        <v>0</v>
      </c>
      <c r="L143" s="2" t="n">
        <f aca="false">IF(I143=0,L142+F143+G143+H143,L142+F143+G143+I143)</f>
        <v>0</v>
      </c>
    </row>
    <row r="144" customFormat="false" ht="12.75" hidden="false" customHeight="false" outlineLevel="0" collapsed="false">
      <c r="A144" s="1" t="n">
        <v>39933</v>
      </c>
      <c r="B144" s="0" t="n">
        <f aca="false">ROUND((A144-$B$2-210)/365,0)</f>
        <v>42</v>
      </c>
      <c r="C144" s="0" t="n">
        <f aca="false">ROUND((A144-$C$2-210)/365,0)</f>
        <v>17</v>
      </c>
      <c r="D144" s="0" t="n">
        <f aca="false">ROUND((A144-$D$2-210)/365,0)</f>
        <v>14</v>
      </c>
      <c r="E144" s="2" t="n">
        <f aca="false">E132*1.02</f>
        <v>38278.5214582378</v>
      </c>
      <c r="F144" s="2" t="n">
        <v>0</v>
      </c>
      <c r="G144" s="2" t="n">
        <v>0</v>
      </c>
      <c r="H144" s="2" t="n">
        <f aca="false">L143*$H$1/12</f>
        <v>0</v>
      </c>
      <c r="J144" s="2" t="n">
        <f aca="false">J143+F144</f>
        <v>0</v>
      </c>
      <c r="K144" s="2" t="n">
        <f aca="false">IF(I144=0,K143+H144,K143+I144)</f>
        <v>0</v>
      </c>
      <c r="L144" s="2" t="n">
        <f aca="false">IF(I144=0,L143+F144+G144+H144,L143+F144+G144+I144)</f>
        <v>0</v>
      </c>
    </row>
    <row r="145" customFormat="false" ht="12.75" hidden="false" customHeight="false" outlineLevel="0" collapsed="false">
      <c r="A145" s="1" t="n">
        <v>39964</v>
      </c>
      <c r="B145" s="0" t="n">
        <f aca="false">ROUND((A145-$B$2-210)/365,0)</f>
        <v>42</v>
      </c>
      <c r="C145" s="0" t="n">
        <f aca="false">ROUND((A145-$C$2-210)/365,0)</f>
        <v>17</v>
      </c>
      <c r="D145" s="0" t="n">
        <f aca="false">ROUND((A145-$D$2-210)/365,0)</f>
        <v>14</v>
      </c>
      <c r="E145" s="2" t="n">
        <f aca="false">E133*1.02</f>
        <v>38278.5214582378</v>
      </c>
      <c r="F145" s="2" t="n">
        <v>0</v>
      </c>
      <c r="G145" s="2" t="n">
        <v>0</v>
      </c>
      <c r="H145" s="2" t="n">
        <f aca="false">L144*$H$1/12</f>
        <v>0</v>
      </c>
      <c r="J145" s="2" t="n">
        <f aca="false">J144+F145</f>
        <v>0</v>
      </c>
      <c r="K145" s="2" t="n">
        <f aca="false">IF(I145=0,K144+H145,K144+I145)</f>
        <v>0</v>
      </c>
      <c r="L145" s="2" t="n">
        <f aca="false">IF(I145=0,L144+F145+G145+H145,L144+F145+G145+I145)</f>
        <v>0</v>
      </c>
    </row>
    <row r="146" customFormat="false" ht="12.75" hidden="false" customHeight="false" outlineLevel="0" collapsed="false">
      <c r="A146" s="1" t="n">
        <v>39994</v>
      </c>
      <c r="B146" s="0" t="n">
        <f aca="false">ROUND((A146-$B$2-210)/365,0)</f>
        <v>42</v>
      </c>
      <c r="C146" s="0" t="n">
        <f aca="false">ROUND((A146-$C$2-210)/365,0)</f>
        <v>17</v>
      </c>
      <c r="D146" s="0" t="n">
        <f aca="false">ROUND((A146-$D$2-210)/365,0)</f>
        <v>14</v>
      </c>
      <c r="E146" s="2" t="n">
        <f aca="false">E134*1.02</f>
        <v>38278.5214582378</v>
      </c>
      <c r="F146" s="2" t="n">
        <v>0</v>
      </c>
      <c r="G146" s="2" t="n">
        <v>0</v>
      </c>
      <c r="H146" s="2" t="n">
        <f aca="false">L145*$H$1/12</f>
        <v>0</v>
      </c>
      <c r="J146" s="2" t="n">
        <f aca="false">J145+F146</f>
        <v>0</v>
      </c>
      <c r="K146" s="2" t="n">
        <f aca="false">IF(I146=0,K145+H146,K145+I146)</f>
        <v>0</v>
      </c>
      <c r="L146" s="2" t="n">
        <f aca="false">IF(I146=0,L145+F146+G146+H146,L145+F146+G146+I146)</f>
        <v>0</v>
      </c>
    </row>
    <row r="147" customFormat="false" ht="12.75" hidden="false" customHeight="false" outlineLevel="0" collapsed="false">
      <c r="A147" s="1" t="n">
        <v>40025</v>
      </c>
      <c r="B147" s="0" t="n">
        <f aca="false">ROUND((A147-$B$2-210)/365,0)</f>
        <v>42</v>
      </c>
      <c r="C147" s="0" t="n">
        <f aca="false">ROUND((A147-$C$2-210)/365,0)</f>
        <v>17</v>
      </c>
      <c r="D147" s="0" t="n">
        <f aca="false">ROUND((A147-$D$2-210)/365,0)</f>
        <v>14</v>
      </c>
      <c r="E147" s="2" t="n">
        <f aca="false">E135*1.02</f>
        <v>38278.5214582378</v>
      </c>
      <c r="F147" s="2" t="n">
        <v>0</v>
      </c>
      <c r="G147" s="2" t="n">
        <v>0</v>
      </c>
      <c r="H147" s="2" t="n">
        <f aca="false">L146*$H$1/12</f>
        <v>0</v>
      </c>
      <c r="J147" s="2" t="n">
        <f aca="false">J146+F147</f>
        <v>0</v>
      </c>
      <c r="K147" s="2" t="n">
        <f aca="false">IF(I147=0,K146+H147,K146+I147)</f>
        <v>0</v>
      </c>
      <c r="L147" s="2" t="n">
        <f aca="false">IF(I147=0,L146+F147+G147+H147,L146+F147+G147+I147)</f>
        <v>0</v>
      </c>
    </row>
    <row r="148" customFormat="false" ht="12.75" hidden="false" customHeight="false" outlineLevel="0" collapsed="false">
      <c r="A148" s="1" t="n">
        <v>40056</v>
      </c>
      <c r="B148" s="0" t="n">
        <f aca="false">ROUND((A148-$B$2-210)/365,0)</f>
        <v>42</v>
      </c>
      <c r="C148" s="0" t="n">
        <f aca="false">ROUND((A148-$C$2-210)/365,0)</f>
        <v>17</v>
      </c>
      <c r="D148" s="0" t="n">
        <f aca="false">ROUND((A148-$D$2-210)/365,0)</f>
        <v>14</v>
      </c>
      <c r="E148" s="2" t="n">
        <f aca="false">E136*1.02</f>
        <v>39044.0918874025</v>
      </c>
      <c r="F148" s="2" t="n">
        <v>0</v>
      </c>
      <c r="G148" s="2" t="n">
        <v>0</v>
      </c>
      <c r="H148" s="2" t="n">
        <f aca="false">L147*$H$1/12</f>
        <v>0</v>
      </c>
      <c r="J148" s="2" t="n">
        <f aca="false">J147+F148</f>
        <v>0</v>
      </c>
      <c r="K148" s="2" t="n">
        <f aca="false">IF(I148=0,K147+H148,K147+I148)</f>
        <v>0</v>
      </c>
      <c r="L148" s="2" t="n">
        <f aca="false">IF(I148=0,L147+F148+G148+H148,L147+F148+G148+I148)</f>
        <v>0</v>
      </c>
    </row>
    <row r="149" customFormat="false" ht="12.75" hidden="false" customHeight="false" outlineLevel="0" collapsed="false">
      <c r="A149" s="1" t="n">
        <v>40086</v>
      </c>
      <c r="B149" s="0" t="n">
        <f aca="false">ROUND((A149-$B$2-210)/365,0)</f>
        <v>42</v>
      </c>
      <c r="C149" s="0" t="n">
        <f aca="false">ROUND((A149-$C$2-210)/365,0)</f>
        <v>17</v>
      </c>
      <c r="D149" s="0" t="n">
        <f aca="false">ROUND((A149-$D$2-210)/365,0)</f>
        <v>14</v>
      </c>
      <c r="E149" s="2" t="n">
        <f aca="false">E137*1.02</f>
        <v>39044.0918874025</v>
      </c>
      <c r="F149" s="2" t="n">
        <v>0</v>
      </c>
      <c r="G149" s="2" t="n">
        <v>0</v>
      </c>
      <c r="H149" s="2" t="n">
        <f aca="false">L148*$H$1/12</f>
        <v>0</v>
      </c>
      <c r="J149" s="2" t="n">
        <f aca="false">J148+F149</f>
        <v>0</v>
      </c>
      <c r="K149" s="2" t="n">
        <f aca="false">IF(I149=0,K148+H149,K148+I149)</f>
        <v>0</v>
      </c>
      <c r="L149" s="2" t="n">
        <f aca="false">IF(I149=0,L148+F149+G149+H149,L148+F149+G149+I149)</f>
        <v>0</v>
      </c>
    </row>
    <row r="150" customFormat="false" ht="12.75" hidden="false" customHeight="false" outlineLevel="0" collapsed="false">
      <c r="A150" s="1" t="n">
        <v>40117</v>
      </c>
      <c r="B150" s="0" t="n">
        <f aca="false">ROUND((A150-$B$2-210)/365,0)</f>
        <v>42</v>
      </c>
      <c r="C150" s="0" t="n">
        <f aca="false">ROUND((A150-$C$2-210)/365,0)</f>
        <v>17</v>
      </c>
      <c r="D150" s="0" t="n">
        <f aca="false">ROUND((A150-$D$2-210)/365,0)</f>
        <v>14</v>
      </c>
      <c r="E150" s="2" t="n">
        <f aca="false">E138*1.02</f>
        <v>39044.0918874025</v>
      </c>
      <c r="F150" s="2" t="n">
        <v>0</v>
      </c>
      <c r="G150" s="2" t="n">
        <v>0</v>
      </c>
      <c r="H150" s="2" t="n">
        <f aca="false">L149*$H$1/12</f>
        <v>0</v>
      </c>
      <c r="J150" s="2" t="n">
        <f aca="false">J149+F150</f>
        <v>0</v>
      </c>
      <c r="K150" s="2" t="n">
        <f aca="false">IF(I150=0,K149+H150,K149+I150)</f>
        <v>0</v>
      </c>
      <c r="L150" s="2" t="n">
        <f aca="false">IF(I150=0,L149+F150+G150+H150,L149+F150+G150+I150)</f>
        <v>0</v>
      </c>
    </row>
    <row r="151" customFormat="false" ht="12.75" hidden="false" customHeight="false" outlineLevel="0" collapsed="false">
      <c r="A151" s="1" t="n">
        <v>40147</v>
      </c>
      <c r="B151" s="0" t="n">
        <f aca="false">ROUND((A151-$B$2-210)/365,0)</f>
        <v>42</v>
      </c>
      <c r="C151" s="0" t="n">
        <f aca="false">ROUND((A151-$C$2-210)/365,0)</f>
        <v>17</v>
      </c>
      <c r="D151" s="0" t="n">
        <f aca="false">ROUND((A151-$D$2-210)/365,0)</f>
        <v>14</v>
      </c>
      <c r="E151" s="2" t="n">
        <f aca="false">E139*1.02</f>
        <v>39044.0918874025</v>
      </c>
      <c r="F151" s="2" t="n">
        <v>0</v>
      </c>
      <c r="G151" s="2" t="n">
        <v>0</v>
      </c>
      <c r="H151" s="2" t="n">
        <f aca="false">L150*$H$1/12</f>
        <v>0</v>
      </c>
      <c r="J151" s="2" t="n">
        <f aca="false">J150+F151</f>
        <v>0</v>
      </c>
      <c r="K151" s="2" t="n">
        <f aca="false">IF(I151=0,K150+H151,K150+I151)</f>
        <v>0</v>
      </c>
      <c r="L151" s="2" t="n">
        <f aca="false">IF(I151=0,L150+F151+G151+H151,L150+F151+G151+I151)</f>
        <v>0</v>
      </c>
    </row>
    <row r="152" customFormat="false" ht="12.75" hidden="false" customHeight="false" outlineLevel="0" collapsed="false">
      <c r="A152" s="1" t="n">
        <v>40178</v>
      </c>
      <c r="B152" s="0" t="n">
        <f aca="false">ROUND((A152-$B$2-210)/365,0)</f>
        <v>42</v>
      </c>
      <c r="C152" s="0" t="n">
        <f aca="false">ROUND((A152-$C$2-210)/365,0)</f>
        <v>17</v>
      </c>
      <c r="D152" s="0" t="n">
        <f aca="false">ROUND((A152-$D$2-210)/365,0)</f>
        <v>14</v>
      </c>
      <c r="E152" s="2" t="n">
        <f aca="false">E140*1.02</f>
        <v>39044.0918874025</v>
      </c>
      <c r="F152" s="2" t="n">
        <v>0</v>
      </c>
      <c r="G152" s="2" t="n">
        <v>0</v>
      </c>
      <c r="H152" s="2" t="n">
        <f aca="false">L151*$H$1/12</f>
        <v>0</v>
      </c>
      <c r="J152" s="2" t="n">
        <f aca="false">J151+F152</f>
        <v>0</v>
      </c>
      <c r="K152" s="2" t="n">
        <f aca="false">IF(I152=0,K151+H152,K151+I152)</f>
        <v>0</v>
      </c>
      <c r="L152" s="2" t="n">
        <f aca="false">IF(I152=0,L151+F152+G152+H152,L151+F152+G152+I152)</f>
        <v>0</v>
      </c>
    </row>
    <row r="153" customFormat="false" ht="12.75" hidden="false" customHeight="false" outlineLevel="0" collapsed="false">
      <c r="A153" s="1" t="n">
        <v>40209</v>
      </c>
      <c r="B153" s="0" t="n">
        <f aca="false">ROUND((A153-$B$2-210)/365,0)</f>
        <v>42</v>
      </c>
      <c r="C153" s="0" t="n">
        <f aca="false">ROUND((A153-$C$2-210)/365,0)</f>
        <v>17</v>
      </c>
      <c r="D153" s="0" t="n">
        <f aca="false">ROUND((A153-$D$2-210)/365,0)</f>
        <v>14</v>
      </c>
      <c r="E153" s="2" t="n">
        <f aca="false">E141*1.02</f>
        <v>39044.0918874025</v>
      </c>
      <c r="F153" s="2" t="n">
        <v>0</v>
      </c>
      <c r="G153" s="2" t="n">
        <v>0</v>
      </c>
      <c r="H153" s="2" t="n">
        <f aca="false">L152*$H$1/12</f>
        <v>0</v>
      </c>
      <c r="J153" s="2" t="n">
        <f aca="false">J152+F153</f>
        <v>0</v>
      </c>
      <c r="K153" s="2" t="n">
        <f aca="false">IF(I153=0,K152+H153,K152+I153)</f>
        <v>0</v>
      </c>
      <c r="L153" s="2" t="n">
        <f aca="false">IF(I153=0,L152+F153+G153+H153,L152+F153+G153+I153)</f>
        <v>0</v>
      </c>
    </row>
    <row r="154" customFormat="false" ht="12.75" hidden="false" customHeight="false" outlineLevel="0" collapsed="false">
      <c r="A154" s="1" t="n">
        <v>40237</v>
      </c>
      <c r="B154" s="0" t="n">
        <f aca="false">ROUND((A154-$B$2-210)/365,0)</f>
        <v>42</v>
      </c>
      <c r="C154" s="0" t="n">
        <f aca="false">ROUND((A154-$C$2-210)/365,0)</f>
        <v>17</v>
      </c>
      <c r="D154" s="0" t="n">
        <f aca="false">ROUND((A154-$D$2-210)/365,0)</f>
        <v>15</v>
      </c>
      <c r="E154" s="2" t="n">
        <f aca="false">E142*1.02</f>
        <v>39044.0918874025</v>
      </c>
      <c r="F154" s="2" t="n">
        <v>0</v>
      </c>
      <c r="G154" s="2" t="n">
        <v>0</v>
      </c>
      <c r="H154" s="2" t="n">
        <f aca="false">L153*$H$1/12</f>
        <v>0</v>
      </c>
      <c r="J154" s="2" t="n">
        <f aca="false">J153+F154</f>
        <v>0</v>
      </c>
      <c r="K154" s="2" t="n">
        <f aca="false">IF(I154=0,K153+H154,K153+I154)</f>
        <v>0</v>
      </c>
      <c r="L154" s="2" t="n">
        <f aca="false">IF(I154=0,L153+F154+G154+H154,L153+F154+G154+I154)</f>
        <v>0</v>
      </c>
    </row>
    <row r="155" customFormat="false" ht="12.75" hidden="false" customHeight="false" outlineLevel="0" collapsed="false">
      <c r="A155" s="1" t="n">
        <v>40268</v>
      </c>
      <c r="B155" s="0" t="n">
        <f aca="false">ROUND((A155-$B$2-210)/365,0)</f>
        <v>42</v>
      </c>
      <c r="C155" s="0" t="n">
        <f aca="false">ROUND((A155-$C$2-210)/365,0)</f>
        <v>17</v>
      </c>
      <c r="D155" s="0" t="n">
        <f aca="false">ROUND((A155-$D$2-210)/365,0)</f>
        <v>15</v>
      </c>
      <c r="E155" s="2" t="n">
        <f aca="false">E143*1.02</f>
        <v>39044.0918874025</v>
      </c>
      <c r="F155" s="2" t="n">
        <v>0</v>
      </c>
      <c r="G155" s="2" t="n">
        <v>0</v>
      </c>
      <c r="H155" s="2" t="n">
        <f aca="false">L154*$H$1/12</f>
        <v>0</v>
      </c>
      <c r="J155" s="2" t="n">
        <f aca="false">J154+F155</f>
        <v>0</v>
      </c>
      <c r="K155" s="2" t="n">
        <f aca="false">IF(I155=0,K154+H155,K154+I155)</f>
        <v>0</v>
      </c>
      <c r="L155" s="2" t="n">
        <f aca="false">IF(I155=0,L154+F155+G155+H155,L154+F155+G155+I155)</f>
        <v>0</v>
      </c>
    </row>
    <row r="156" customFormat="false" ht="12.75" hidden="false" customHeight="false" outlineLevel="0" collapsed="false">
      <c r="A156" s="1" t="n">
        <v>40298</v>
      </c>
      <c r="B156" s="0" t="n">
        <f aca="false">ROUND((A156-$B$2-210)/365,0)</f>
        <v>43</v>
      </c>
      <c r="C156" s="0" t="n">
        <f aca="false">ROUND((A156-$C$2-210)/365,0)</f>
        <v>18</v>
      </c>
      <c r="D156" s="0" t="n">
        <f aca="false">ROUND((A156-$D$2-210)/365,0)</f>
        <v>15</v>
      </c>
      <c r="E156" s="2" t="n">
        <f aca="false">E144*1.02</f>
        <v>39044.0918874025</v>
      </c>
      <c r="F156" s="2" t="n">
        <v>0</v>
      </c>
      <c r="G156" s="2" t="n">
        <v>0</v>
      </c>
      <c r="H156" s="2" t="n">
        <f aca="false">L155*$H$1/12</f>
        <v>0</v>
      </c>
      <c r="J156" s="2" t="n">
        <f aca="false">J155+F156</f>
        <v>0</v>
      </c>
      <c r="K156" s="2" t="n">
        <f aca="false">IF(I156=0,K155+H156,K155+I156)</f>
        <v>0</v>
      </c>
      <c r="L156" s="2" t="n">
        <f aca="false">IF(I156=0,L155+F156+G156+H156,L155+F156+G156+I156)</f>
        <v>0</v>
      </c>
    </row>
    <row r="157" customFormat="false" ht="12.75" hidden="false" customHeight="false" outlineLevel="0" collapsed="false">
      <c r="A157" s="1" t="n">
        <v>40329</v>
      </c>
      <c r="B157" s="0" t="n">
        <f aca="false">ROUND((A157-$B$2-210)/365,0)</f>
        <v>43</v>
      </c>
      <c r="C157" s="0" t="n">
        <f aca="false">ROUND((A157-$C$2-210)/365,0)</f>
        <v>18</v>
      </c>
      <c r="D157" s="0" t="n">
        <f aca="false">ROUND((A157-$D$2-210)/365,0)</f>
        <v>15</v>
      </c>
      <c r="E157" s="2" t="n">
        <f aca="false">E145*1.02</f>
        <v>39044.0918874025</v>
      </c>
      <c r="F157" s="2" t="n">
        <v>0</v>
      </c>
      <c r="G157" s="2" t="n">
        <v>0</v>
      </c>
      <c r="H157" s="2" t="n">
        <f aca="false">L156*$H$1/12</f>
        <v>0</v>
      </c>
      <c r="J157" s="2" t="n">
        <f aca="false">J156+F157</f>
        <v>0</v>
      </c>
      <c r="K157" s="2" t="n">
        <f aca="false">IF(I157=0,K156+H157,K156+I157)</f>
        <v>0</v>
      </c>
      <c r="L157" s="2" t="n">
        <f aca="false">IF(I157=0,L156+F157+G157+H157,L156+F157+G157+I157)</f>
        <v>0</v>
      </c>
    </row>
    <row r="158" customFormat="false" ht="12.75" hidden="false" customHeight="false" outlineLevel="0" collapsed="false">
      <c r="A158" s="1" t="n">
        <v>40359</v>
      </c>
      <c r="B158" s="0" t="n">
        <f aca="false">ROUND((A158-$B$2-210)/365,0)</f>
        <v>43</v>
      </c>
      <c r="C158" s="0" t="n">
        <f aca="false">ROUND((A158-$C$2-210)/365,0)</f>
        <v>18</v>
      </c>
      <c r="D158" s="0" t="n">
        <f aca="false">ROUND((A158-$D$2-210)/365,0)</f>
        <v>15</v>
      </c>
      <c r="E158" s="2" t="n">
        <f aca="false">E146*1.02</f>
        <v>39044.0918874025</v>
      </c>
      <c r="F158" s="2" t="n">
        <v>0</v>
      </c>
      <c r="G158" s="2" t="n">
        <v>0</v>
      </c>
      <c r="H158" s="2" t="n">
        <f aca="false">L157*$H$1/12</f>
        <v>0</v>
      </c>
      <c r="J158" s="2" t="n">
        <f aca="false">J157+F158</f>
        <v>0</v>
      </c>
      <c r="K158" s="2" t="n">
        <f aca="false">IF(I158=0,K157+H158,K157+I158)</f>
        <v>0</v>
      </c>
      <c r="L158" s="2" t="n">
        <f aca="false">IF(I158=0,L157+F158+G158+H158,L157+F158+G158+I158)</f>
        <v>0</v>
      </c>
    </row>
    <row r="159" customFormat="false" ht="12.75" hidden="false" customHeight="false" outlineLevel="0" collapsed="false">
      <c r="A159" s="1" t="n">
        <v>40390</v>
      </c>
      <c r="B159" s="0" t="n">
        <f aca="false">ROUND((A159-$B$2-210)/365,0)</f>
        <v>43</v>
      </c>
      <c r="C159" s="0" t="n">
        <f aca="false">ROUND((A159-$C$2-210)/365,0)</f>
        <v>18</v>
      </c>
      <c r="D159" s="0" t="n">
        <f aca="false">ROUND((A159-$D$2-210)/365,0)</f>
        <v>15</v>
      </c>
      <c r="E159" s="2" t="n">
        <f aca="false">E147*1.02</f>
        <v>39044.0918874025</v>
      </c>
      <c r="F159" s="2" t="n">
        <v>0</v>
      </c>
      <c r="G159" s="2" t="n">
        <v>0</v>
      </c>
      <c r="H159" s="2" t="n">
        <f aca="false">L158*$H$1/12</f>
        <v>0</v>
      </c>
      <c r="J159" s="2" t="n">
        <f aca="false">J158+F159</f>
        <v>0</v>
      </c>
      <c r="K159" s="2" t="n">
        <f aca="false">IF(I159=0,K158+H159,K158+I159)</f>
        <v>0</v>
      </c>
      <c r="L159" s="2" t="n">
        <f aca="false">IF(I159=0,L158+F159+G159+H159,L158+F159+G159+I159)</f>
        <v>0</v>
      </c>
    </row>
    <row r="160" customFormat="false" ht="12.75" hidden="false" customHeight="false" outlineLevel="0" collapsed="false">
      <c r="A160" s="1" t="n">
        <v>40421</v>
      </c>
      <c r="B160" s="0" t="n">
        <f aca="false">ROUND((A160-$B$2-210)/365,0)</f>
        <v>43</v>
      </c>
      <c r="C160" s="0" t="n">
        <f aca="false">ROUND((A160-$C$2-210)/365,0)</f>
        <v>18</v>
      </c>
      <c r="D160" s="0" t="n">
        <f aca="false">ROUND((A160-$D$2-210)/365,0)</f>
        <v>15</v>
      </c>
      <c r="E160" s="2" t="n">
        <f aca="false">E148*1.02</f>
        <v>39824.9737251506</v>
      </c>
      <c r="F160" s="2" t="n">
        <v>0</v>
      </c>
      <c r="G160" s="2" t="n">
        <v>0</v>
      </c>
      <c r="H160" s="2" t="n">
        <f aca="false">L159*$H$1/12</f>
        <v>0</v>
      </c>
      <c r="J160" s="2" t="n">
        <f aca="false">J159+F160</f>
        <v>0</v>
      </c>
      <c r="K160" s="2" t="n">
        <f aca="false">IF(I160=0,K159+H160,K159+I160)</f>
        <v>0</v>
      </c>
      <c r="L160" s="2" t="n">
        <f aca="false">IF(I160=0,L159+F160+G160+H160,L159+F160+G160+I160)</f>
        <v>0</v>
      </c>
    </row>
    <row r="161" customFormat="false" ht="12.75" hidden="false" customHeight="false" outlineLevel="0" collapsed="false">
      <c r="A161" s="1" t="n">
        <v>40451</v>
      </c>
      <c r="B161" s="0" t="n">
        <f aca="false">ROUND((A161-$B$2-210)/365,0)</f>
        <v>43</v>
      </c>
      <c r="C161" s="0" t="n">
        <f aca="false">ROUND((A161-$C$2-210)/365,0)</f>
        <v>18</v>
      </c>
      <c r="D161" s="0" t="n">
        <f aca="false">ROUND((A161-$D$2-210)/365,0)</f>
        <v>15</v>
      </c>
      <c r="E161" s="2" t="n">
        <f aca="false">E149*1.02</f>
        <v>39824.9737251506</v>
      </c>
      <c r="F161" s="2" t="n">
        <v>0</v>
      </c>
      <c r="G161" s="2" t="n">
        <v>0</v>
      </c>
      <c r="H161" s="2" t="n">
        <f aca="false">L160*$H$1/12</f>
        <v>0</v>
      </c>
      <c r="J161" s="2" t="n">
        <f aca="false">J160+F161</f>
        <v>0</v>
      </c>
      <c r="K161" s="2" t="n">
        <f aca="false">IF(I161=0,K160+H161,K160+I161)</f>
        <v>0</v>
      </c>
      <c r="L161" s="2" t="n">
        <f aca="false">IF(I161=0,L160+F161+G161+H161,L160+F161+G161+I161)</f>
        <v>0</v>
      </c>
    </row>
    <row r="162" customFormat="false" ht="12.75" hidden="false" customHeight="false" outlineLevel="0" collapsed="false">
      <c r="A162" s="1" t="n">
        <v>40482</v>
      </c>
      <c r="B162" s="0" t="n">
        <f aca="false">ROUND((A162-$B$2-210)/365,0)</f>
        <v>43</v>
      </c>
      <c r="C162" s="0" t="n">
        <f aca="false">ROUND((A162-$C$2-210)/365,0)</f>
        <v>18</v>
      </c>
      <c r="D162" s="0" t="n">
        <f aca="false">ROUND((A162-$D$2-210)/365,0)</f>
        <v>15</v>
      </c>
      <c r="E162" s="2" t="n">
        <f aca="false">E150*1.02</f>
        <v>39824.9737251506</v>
      </c>
      <c r="F162" s="2" t="n">
        <v>0</v>
      </c>
      <c r="G162" s="2" t="n">
        <v>0</v>
      </c>
      <c r="H162" s="2" t="n">
        <f aca="false">L161*$H$1/12</f>
        <v>0</v>
      </c>
      <c r="J162" s="2" t="n">
        <f aca="false">J161+F162</f>
        <v>0</v>
      </c>
      <c r="K162" s="2" t="n">
        <f aca="false">IF(I162=0,K161+H162,K161+I162)</f>
        <v>0</v>
      </c>
      <c r="L162" s="2" t="n">
        <f aca="false">IF(I162=0,L161+F162+G162+H162,L161+F162+G162+I162)</f>
        <v>0</v>
      </c>
    </row>
    <row r="163" customFormat="false" ht="12.75" hidden="false" customHeight="false" outlineLevel="0" collapsed="false">
      <c r="A163" s="1" t="n">
        <v>40512</v>
      </c>
      <c r="B163" s="0" t="n">
        <f aca="false">ROUND((A163-$B$2-210)/365,0)</f>
        <v>43</v>
      </c>
      <c r="C163" s="0" t="n">
        <f aca="false">ROUND((A163-$C$2-210)/365,0)</f>
        <v>18</v>
      </c>
      <c r="D163" s="0" t="n">
        <f aca="false">ROUND((A163-$D$2-210)/365,0)</f>
        <v>15</v>
      </c>
      <c r="E163" s="2" t="n">
        <f aca="false">E151*1.02</f>
        <v>39824.9737251506</v>
      </c>
      <c r="F163" s="2" t="n">
        <v>0</v>
      </c>
      <c r="G163" s="2" t="n">
        <v>0</v>
      </c>
      <c r="H163" s="2" t="n">
        <f aca="false">L162*$H$1/12</f>
        <v>0</v>
      </c>
      <c r="J163" s="2" t="n">
        <f aca="false">J162+F163</f>
        <v>0</v>
      </c>
      <c r="K163" s="2" t="n">
        <f aca="false">IF(I163=0,K162+H163,K162+I163)</f>
        <v>0</v>
      </c>
      <c r="L163" s="2" t="n">
        <f aca="false">IF(I163=0,L162+F163+G163+H163,L162+F163+G163+I163)</f>
        <v>0</v>
      </c>
    </row>
    <row r="164" customFormat="false" ht="12.75" hidden="false" customHeight="false" outlineLevel="0" collapsed="false">
      <c r="A164" s="1" t="n">
        <v>40543</v>
      </c>
      <c r="B164" s="0" t="n">
        <f aca="false">ROUND((A164-$B$2-210)/365,0)</f>
        <v>43</v>
      </c>
      <c r="C164" s="0" t="n">
        <f aca="false">ROUND((A164-$C$2-210)/365,0)</f>
        <v>18</v>
      </c>
      <c r="D164" s="0" t="n">
        <f aca="false">ROUND((A164-$D$2-210)/365,0)</f>
        <v>15</v>
      </c>
      <c r="E164" s="2" t="n">
        <f aca="false">E152*1.02</f>
        <v>39824.9737251506</v>
      </c>
      <c r="F164" s="2" t="n">
        <v>0</v>
      </c>
      <c r="G164" s="2" t="n">
        <v>0</v>
      </c>
      <c r="H164" s="2" t="n">
        <f aca="false">L163*$H$1/12</f>
        <v>0</v>
      </c>
      <c r="J164" s="2" t="n">
        <f aca="false">J163+F164</f>
        <v>0</v>
      </c>
      <c r="K164" s="2" t="n">
        <f aca="false">IF(I164=0,K163+H164,K163+I164)</f>
        <v>0</v>
      </c>
      <c r="L164" s="2" t="n">
        <f aca="false">IF(I164=0,L163+F164+G164+H164,L163+F164+G164+I164)</f>
        <v>0</v>
      </c>
    </row>
    <row r="165" customFormat="false" ht="12.75" hidden="false" customHeight="false" outlineLevel="0" collapsed="false">
      <c r="A165" s="1" t="n">
        <v>40574</v>
      </c>
      <c r="B165" s="0" t="n">
        <f aca="false">ROUND((A165-$B$2-210)/365,0)</f>
        <v>43</v>
      </c>
      <c r="C165" s="0" t="n">
        <f aca="false">ROUND((A165-$C$2-210)/365,0)</f>
        <v>18</v>
      </c>
      <c r="D165" s="0" t="n">
        <f aca="false">ROUND((A165-$D$2-210)/365,0)</f>
        <v>15</v>
      </c>
      <c r="E165" s="2" t="n">
        <f aca="false">E153*1.02</f>
        <v>39824.9737251506</v>
      </c>
      <c r="F165" s="2" t="n">
        <v>0</v>
      </c>
      <c r="G165" s="2" t="n">
        <v>0</v>
      </c>
      <c r="H165" s="2" t="n">
        <f aca="false">L164*$H$1/12</f>
        <v>0</v>
      </c>
      <c r="J165" s="2" t="n">
        <f aca="false">J164+F165</f>
        <v>0</v>
      </c>
      <c r="K165" s="2" t="n">
        <f aca="false">IF(I165=0,K164+H165,K164+I165)</f>
        <v>0</v>
      </c>
      <c r="L165" s="2" t="n">
        <f aca="false">IF(I165=0,L164+F165+G165+H165,L164+F165+G165+I165)</f>
        <v>0</v>
      </c>
    </row>
    <row r="166" customFormat="false" ht="12.75" hidden="false" customHeight="false" outlineLevel="0" collapsed="false">
      <c r="A166" s="1" t="n">
        <v>40602</v>
      </c>
      <c r="B166" s="0" t="n">
        <f aca="false">ROUND((A166-$B$2-210)/365,0)</f>
        <v>43</v>
      </c>
      <c r="C166" s="0" t="n">
        <f aca="false">ROUND((A166-$C$2-210)/365,0)</f>
        <v>18</v>
      </c>
      <c r="D166" s="0" t="n">
        <f aca="false">ROUND((A166-$D$2-210)/365,0)</f>
        <v>16</v>
      </c>
      <c r="E166" s="2" t="n">
        <f aca="false">E154*1.02</f>
        <v>39824.9737251506</v>
      </c>
      <c r="F166" s="2" t="n">
        <v>0</v>
      </c>
      <c r="G166" s="2" t="n">
        <v>0</v>
      </c>
      <c r="H166" s="2" t="n">
        <f aca="false">L165*$H$1/12</f>
        <v>0</v>
      </c>
      <c r="J166" s="2" t="n">
        <f aca="false">J165+F166</f>
        <v>0</v>
      </c>
      <c r="K166" s="2" t="n">
        <f aca="false">IF(I166=0,K165+H166,K165+I166)</f>
        <v>0</v>
      </c>
      <c r="L166" s="2" t="n">
        <f aca="false">IF(I166=0,L165+F166+G166+H166,L165+F166+G166+I166)</f>
        <v>0</v>
      </c>
    </row>
    <row r="167" customFormat="false" ht="12.75" hidden="false" customHeight="false" outlineLevel="0" collapsed="false">
      <c r="A167" s="1" t="n">
        <v>40633</v>
      </c>
      <c r="B167" s="0" t="n">
        <f aca="false">ROUND((A167-$B$2-210)/365,0)</f>
        <v>43</v>
      </c>
      <c r="C167" s="0" t="n">
        <f aca="false">ROUND((A167-$C$2-210)/365,0)</f>
        <v>18</v>
      </c>
      <c r="D167" s="0" t="n">
        <f aca="false">ROUND((A167-$D$2-210)/365,0)</f>
        <v>16</v>
      </c>
      <c r="E167" s="2" t="n">
        <f aca="false">E155*1.02</f>
        <v>39824.9737251506</v>
      </c>
      <c r="F167" s="2" t="n">
        <v>0</v>
      </c>
      <c r="G167" s="2" t="n">
        <v>0</v>
      </c>
      <c r="H167" s="2" t="n">
        <f aca="false">L166*$H$1/12</f>
        <v>0</v>
      </c>
      <c r="J167" s="2" t="n">
        <f aca="false">J166+F167</f>
        <v>0</v>
      </c>
      <c r="K167" s="2" t="n">
        <f aca="false">IF(I167=0,K166+H167,K166+I167)</f>
        <v>0</v>
      </c>
      <c r="L167" s="2" t="n">
        <f aca="false">IF(I167=0,L166+F167+G167+H167,L166+F167+G167+I167)</f>
        <v>0</v>
      </c>
    </row>
    <row r="168" customFormat="false" ht="12.75" hidden="false" customHeight="false" outlineLevel="0" collapsed="false">
      <c r="A168" s="1" t="n">
        <v>40663</v>
      </c>
      <c r="B168" s="0" t="n">
        <f aca="false">ROUND((A168-$B$2-210)/365,0)</f>
        <v>44</v>
      </c>
      <c r="C168" s="0" t="n">
        <f aca="false">ROUND((A168-$C$2-210)/365,0)</f>
        <v>19</v>
      </c>
      <c r="D168" s="0" t="n">
        <f aca="false">ROUND((A168-$D$2-210)/365,0)</f>
        <v>16</v>
      </c>
      <c r="E168" s="2" t="n">
        <f aca="false">E156*1.02</f>
        <v>39824.9737251506</v>
      </c>
      <c r="F168" s="2" t="n">
        <v>0</v>
      </c>
      <c r="G168" s="2" t="n">
        <v>0</v>
      </c>
      <c r="H168" s="2" t="n">
        <f aca="false">L167*$H$1/12</f>
        <v>0</v>
      </c>
      <c r="J168" s="2" t="n">
        <f aca="false">J167+F168</f>
        <v>0</v>
      </c>
      <c r="K168" s="2" t="n">
        <f aca="false">IF(I168=0,K167+H168,K167+I168)</f>
        <v>0</v>
      </c>
      <c r="L168" s="2" t="n">
        <f aca="false">IF(I168=0,L167+F168+G168+H168,L167+F168+G168+I168)</f>
        <v>0</v>
      </c>
    </row>
    <row r="169" customFormat="false" ht="12.75" hidden="false" customHeight="false" outlineLevel="0" collapsed="false">
      <c r="A169" s="1" t="n">
        <v>40694</v>
      </c>
      <c r="B169" s="0" t="n">
        <f aca="false">ROUND((A169-$B$2-210)/365,0)</f>
        <v>44</v>
      </c>
      <c r="C169" s="0" t="n">
        <f aca="false">ROUND((A169-$C$2-210)/365,0)</f>
        <v>19</v>
      </c>
      <c r="D169" s="0" t="n">
        <f aca="false">ROUND((A169-$D$2-210)/365,0)</f>
        <v>16</v>
      </c>
      <c r="E169" s="2" t="n">
        <f aca="false">E157*1.02</f>
        <v>39824.9737251506</v>
      </c>
      <c r="F169" s="2" t="n">
        <v>0</v>
      </c>
      <c r="G169" s="2" t="n">
        <v>0</v>
      </c>
      <c r="H169" s="2" t="n">
        <f aca="false">L168*$H$1/12</f>
        <v>0</v>
      </c>
      <c r="J169" s="2" t="n">
        <f aca="false">J168+F169</f>
        <v>0</v>
      </c>
      <c r="K169" s="2" t="n">
        <f aca="false">IF(I169=0,K168+H169,K168+I169)</f>
        <v>0</v>
      </c>
      <c r="L169" s="2" t="n">
        <f aca="false">IF(I169=0,L168+F169+G169+H169,L168+F169+G169+I169)</f>
        <v>0</v>
      </c>
    </row>
    <row r="170" customFormat="false" ht="12.75" hidden="false" customHeight="false" outlineLevel="0" collapsed="false">
      <c r="A170" s="1" t="n">
        <v>40724</v>
      </c>
      <c r="B170" s="0" t="n">
        <f aca="false">ROUND((A170-$B$2-210)/365,0)</f>
        <v>44</v>
      </c>
      <c r="C170" s="0" t="n">
        <f aca="false">ROUND((A170-$C$2-210)/365,0)</f>
        <v>19</v>
      </c>
      <c r="D170" s="0" t="n">
        <f aca="false">ROUND((A170-$D$2-210)/365,0)</f>
        <v>16</v>
      </c>
      <c r="E170" s="2" t="n">
        <f aca="false">E158*1.02</f>
        <v>39824.9737251506</v>
      </c>
      <c r="F170" s="2" t="n">
        <v>0</v>
      </c>
      <c r="G170" s="2" t="n">
        <v>0</v>
      </c>
      <c r="H170" s="2" t="n">
        <f aca="false">L169*$H$1/12</f>
        <v>0</v>
      </c>
      <c r="J170" s="2" t="n">
        <f aca="false">J169+F170</f>
        <v>0</v>
      </c>
      <c r="K170" s="2" t="n">
        <f aca="false">IF(I170=0,K169+H170,K169+I170)</f>
        <v>0</v>
      </c>
      <c r="L170" s="2" t="n">
        <f aca="false">IF(I170=0,L169+F170+G170+H170,L169+F170+G170+I170)</f>
        <v>0</v>
      </c>
    </row>
    <row r="171" customFormat="false" ht="12.75" hidden="false" customHeight="false" outlineLevel="0" collapsed="false">
      <c r="A171" s="1" t="n">
        <v>40755</v>
      </c>
      <c r="B171" s="0" t="n">
        <f aca="false">ROUND((A171-$B$2-210)/365,0)</f>
        <v>44</v>
      </c>
      <c r="C171" s="0" t="n">
        <f aca="false">ROUND((A171-$C$2-210)/365,0)</f>
        <v>19</v>
      </c>
      <c r="D171" s="0" t="n">
        <f aca="false">ROUND((A171-$D$2-210)/365,0)</f>
        <v>16</v>
      </c>
      <c r="E171" s="2" t="n">
        <f aca="false">E159*1.02</f>
        <v>39824.9737251506</v>
      </c>
      <c r="F171" s="2" t="n">
        <v>0</v>
      </c>
      <c r="G171" s="2" t="n">
        <v>0</v>
      </c>
      <c r="H171" s="2" t="n">
        <f aca="false">L170*$H$1/12</f>
        <v>0</v>
      </c>
      <c r="J171" s="2" t="n">
        <f aca="false">J170+F171</f>
        <v>0</v>
      </c>
      <c r="K171" s="2" t="n">
        <f aca="false">IF(I171=0,K170+H171,K170+I171)</f>
        <v>0</v>
      </c>
      <c r="L171" s="2" t="n">
        <f aca="false">IF(I171=0,L170+F171+G171+H171,L170+F171+G171+I171)</f>
        <v>0</v>
      </c>
    </row>
    <row r="172" customFormat="false" ht="12.75" hidden="false" customHeight="false" outlineLevel="0" collapsed="false">
      <c r="A172" s="1" t="n">
        <v>40786</v>
      </c>
      <c r="B172" s="0" t="n">
        <f aca="false">ROUND((A172-$B$2-210)/365,0)</f>
        <v>44</v>
      </c>
      <c r="C172" s="0" t="n">
        <f aca="false">ROUND((A172-$C$2-210)/365,0)</f>
        <v>19</v>
      </c>
      <c r="D172" s="0" t="n">
        <f aca="false">ROUND((A172-$D$2-210)/365,0)</f>
        <v>16</v>
      </c>
      <c r="E172" s="2" t="n">
        <f aca="false">E160*1.02</f>
        <v>40621.4731996536</v>
      </c>
      <c r="F172" s="2" t="n">
        <v>0</v>
      </c>
      <c r="G172" s="2" t="n">
        <v>0</v>
      </c>
      <c r="H172" s="2" t="n">
        <f aca="false">L171*$H$1/12</f>
        <v>0</v>
      </c>
      <c r="J172" s="2" t="n">
        <f aca="false">J171+F172</f>
        <v>0</v>
      </c>
      <c r="K172" s="2" t="n">
        <f aca="false">IF(I172=0,K171+H172,K171+I172)</f>
        <v>0</v>
      </c>
      <c r="L172" s="2" t="n">
        <f aca="false">IF(I172=0,L171+F172+G172+H172,L171+F172+G172+I172)</f>
        <v>0</v>
      </c>
    </row>
    <row r="173" customFormat="false" ht="12.75" hidden="false" customHeight="false" outlineLevel="0" collapsed="false">
      <c r="A173" s="1" t="n">
        <v>40816</v>
      </c>
      <c r="B173" s="0" t="n">
        <f aca="false">ROUND((A173-$B$2-210)/365,0)</f>
        <v>44</v>
      </c>
      <c r="C173" s="0" t="n">
        <f aca="false">ROUND((A173-$C$2-210)/365,0)</f>
        <v>19</v>
      </c>
      <c r="D173" s="0" t="n">
        <f aca="false">ROUND((A173-$D$2-210)/365,0)</f>
        <v>16</v>
      </c>
      <c r="E173" s="2" t="n">
        <f aca="false">E161*1.02</f>
        <v>40621.4731996536</v>
      </c>
      <c r="F173" s="2" t="n">
        <v>0</v>
      </c>
      <c r="G173" s="2" t="n">
        <v>0</v>
      </c>
      <c r="H173" s="2" t="n">
        <f aca="false">L172*$H$1/12</f>
        <v>0</v>
      </c>
      <c r="J173" s="2" t="n">
        <f aca="false">J172+F173</f>
        <v>0</v>
      </c>
      <c r="K173" s="2" t="n">
        <f aca="false">IF(I173=0,K172+H173,K172+I173)</f>
        <v>0</v>
      </c>
      <c r="L173" s="2" t="n">
        <f aca="false">IF(I173=0,L172+F173+G173+H173,L172+F173+G173+I173)</f>
        <v>0</v>
      </c>
    </row>
    <row r="174" customFormat="false" ht="12.75" hidden="false" customHeight="false" outlineLevel="0" collapsed="false">
      <c r="A174" s="1" t="n">
        <v>40847</v>
      </c>
      <c r="B174" s="0" t="n">
        <f aca="false">ROUND((A174-$B$2-210)/365,0)</f>
        <v>44</v>
      </c>
      <c r="C174" s="0" t="n">
        <f aca="false">ROUND((A174-$C$2-210)/365,0)</f>
        <v>19</v>
      </c>
      <c r="D174" s="0" t="n">
        <f aca="false">ROUND((A174-$D$2-210)/365,0)</f>
        <v>16</v>
      </c>
      <c r="E174" s="2" t="n">
        <f aca="false">E162*1.02</f>
        <v>40621.4731996536</v>
      </c>
      <c r="F174" s="2" t="n">
        <v>0</v>
      </c>
      <c r="G174" s="2" t="n">
        <v>0</v>
      </c>
      <c r="H174" s="2" t="n">
        <f aca="false">L173*$H$1/12</f>
        <v>0</v>
      </c>
      <c r="J174" s="2" t="n">
        <f aca="false">J173+F174</f>
        <v>0</v>
      </c>
      <c r="K174" s="2" t="n">
        <f aca="false">IF(I174=0,K173+H174,K173+I174)</f>
        <v>0</v>
      </c>
      <c r="L174" s="2" t="n">
        <f aca="false">IF(I174=0,L173+F174+G174+H174,L173+F174+G174+I174)</f>
        <v>0</v>
      </c>
    </row>
    <row r="175" customFormat="false" ht="12.75" hidden="false" customHeight="false" outlineLevel="0" collapsed="false">
      <c r="A175" s="1" t="n">
        <v>40877</v>
      </c>
      <c r="B175" s="0" t="n">
        <f aca="false">ROUND((A175-$B$2-210)/365,0)</f>
        <v>44</v>
      </c>
      <c r="C175" s="0" t="n">
        <f aca="false">ROUND((A175-$C$2-210)/365,0)</f>
        <v>19</v>
      </c>
      <c r="D175" s="0" t="n">
        <f aca="false">ROUND((A175-$D$2-210)/365,0)</f>
        <v>16</v>
      </c>
      <c r="E175" s="2" t="n">
        <f aca="false">E163*1.02</f>
        <v>40621.4731996536</v>
      </c>
      <c r="F175" s="2" t="n">
        <v>0</v>
      </c>
      <c r="G175" s="2" t="n">
        <v>0</v>
      </c>
      <c r="H175" s="2" t="n">
        <f aca="false">L174*$H$1/12</f>
        <v>0</v>
      </c>
      <c r="J175" s="2" t="n">
        <f aca="false">J174+F175</f>
        <v>0</v>
      </c>
      <c r="K175" s="2" t="n">
        <f aca="false">IF(I175=0,K174+H175,K174+I175)</f>
        <v>0</v>
      </c>
      <c r="L175" s="2" t="n">
        <f aca="false">IF(I175=0,L174+F175+G175+H175,L174+F175+G175+I175)</f>
        <v>0</v>
      </c>
    </row>
    <row r="176" customFormat="false" ht="12.75" hidden="false" customHeight="false" outlineLevel="0" collapsed="false">
      <c r="A176" s="1" t="n">
        <v>40908</v>
      </c>
      <c r="B176" s="0" t="n">
        <f aca="false">ROUND((A176-$B$2-210)/365,0)</f>
        <v>44</v>
      </c>
      <c r="C176" s="0" t="n">
        <f aca="false">ROUND((A176-$C$2-210)/365,0)</f>
        <v>19</v>
      </c>
      <c r="D176" s="0" t="n">
        <f aca="false">ROUND((A176-$D$2-210)/365,0)</f>
        <v>16</v>
      </c>
      <c r="E176" s="2" t="n">
        <f aca="false">E164*1.02</f>
        <v>40621.4731996536</v>
      </c>
      <c r="F176" s="2" t="n">
        <v>0</v>
      </c>
      <c r="G176" s="2" t="n">
        <v>0</v>
      </c>
      <c r="H176" s="2" t="n">
        <f aca="false">L175*$H$1/12</f>
        <v>0</v>
      </c>
      <c r="J176" s="2" t="n">
        <f aca="false">J175+F176</f>
        <v>0</v>
      </c>
      <c r="K176" s="2" t="n">
        <f aca="false">IF(I176=0,K175+H176,K175+I176)</f>
        <v>0</v>
      </c>
      <c r="L176" s="2" t="n">
        <f aca="false">IF(I176=0,L175+F176+G176+H176,L175+F176+G176+I176)</f>
        <v>0</v>
      </c>
    </row>
    <row r="177" customFormat="false" ht="12.75" hidden="false" customHeight="false" outlineLevel="0" collapsed="false">
      <c r="A177" s="1" t="n">
        <v>40939</v>
      </c>
      <c r="B177" s="0" t="n">
        <f aca="false">ROUND((A177-$B$2-210)/365,0)</f>
        <v>44</v>
      </c>
      <c r="C177" s="0" t="n">
        <f aca="false">ROUND((A177-$C$2-210)/365,0)</f>
        <v>19</v>
      </c>
      <c r="D177" s="0" t="n">
        <f aca="false">ROUND((A177-$D$2-210)/365,0)</f>
        <v>16</v>
      </c>
      <c r="E177" s="2" t="n">
        <f aca="false">E165*1.02</f>
        <v>40621.4731996536</v>
      </c>
      <c r="F177" s="2" t="n">
        <v>0</v>
      </c>
      <c r="G177" s="2" t="n">
        <v>0</v>
      </c>
      <c r="H177" s="2" t="n">
        <f aca="false">L176*$H$1/12</f>
        <v>0</v>
      </c>
      <c r="J177" s="2" t="n">
        <f aca="false">J176+F177</f>
        <v>0</v>
      </c>
      <c r="K177" s="2" t="n">
        <f aca="false">IF(I177=0,K176+H177,K176+I177)</f>
        <v>0</v>
      </c>
      <c r="L177" s="2" t="n">
        <f aca="false">IF(I177=0,L176+F177+G177+H177,L176+F177+G177+I177)</f>
        <v>0</v>
      </c>
    </row>
    <row r="178" customFormat="false" ht="12.75" hidden="false" customHeight="false" outlineLevel="0" collapsed="false">
      <c r="A178" s="1" t="n">
        <v>40968</v>
      </c>
      <c r="B178" s="0" t="n">
        <f aca="false">ROUND((A178-$B$2-210)/365,0)</f>
        <v>44</v>
      </c>
      <c r="C178" s="0" t="n">
        <f aca="false">ROUND((A178-$C$2-210)/365,0)</f>
        <v>19</v>
      </c>
      <c r="D178" s="0" t="n">
        <f aca="false">ROUND((A178-$D$2-210)/365,0)</f>
        <v>17</v>
      </c>
      <c r="E178" s="2" t="n">
        <f aca="false">E166*1.02</f>
        <v>40621.4731996536</v>
      </c>
      <c r="F178" s="2" t="n">
        <v>0</v>
      </c>
      <c r="G178" s="2" t="n">
        <v>0</v>
      </c>
      <c r="H178" s="2" t="n">
        <f aca="false">L177*$H$1/12</f>
        <v>0</v>
      </c>
      <c r="J178" s="2" t="n">
        <f aca="false">J177+F178</f>
        <v>0</v>
      </c>
      <c r="K178" s="2" t="n">
        <f aca="false">IF(I178=0,K177+H178,K177+I178)</f>
        <v>0</v>
      </c>
      <c r="L178" s="2" t="n">
        <f aca="false">IF(I178=0,L177+F178+G178+H178,L177+F178+G178+I178)</f>
        <v>0</v>
      </c>
    </row>
    <row r="179" customFormat="false" ht="12.75" hidden="false" customHeight="false" outlineLevel="0" collapsed="false">
      <c r="A179" s="1" t="n">
        <v>40999</v>
      </c>
      <c r="B179" s="0" t="n">
        <f aca="false">ROUND((A179-$B$2-210)/365,0)</f>
        <v>44</v>
      </c>
      <c r="C179" s="0" t="n">
        <f aca="false">ROUND((A179-$C$2-210)/365,0)</f>
        <v>19</v>
      </c>
      <c r="D179" s="0" t="n">
        <f aca="false">ROUND((A179-$D$2-210)/365,0)</f>
        <v>17</v>
      </c>
      <c r="E179" s="2" t="n">
        <f aca="false">E167*1.02</f>
        <v>40621.4731996536</v>
      </c>
      <c r="F179" s="2" t="n">
        <v>0</v>
      </c>
      <c r="G179" s="2" t="n">
        <v>0</v>
      </c>
      <c r="H179" s="2" t="n">
        <f aca="false">L178*$H$1/12</f>
        <v>0</v>
      </c>
      <c r="J179" s="2" t="n">
        <f aca="false">J178+F179</f>
        <v>0</v>
      </c>
      <c r="K179" s="2" t="n">
        <f aca="false">IF(I179=0,K178+H179,K178+I179)</f>
        <v>0</v>
      </c>
      <c r="L179" s="2" t="n">
        <f aca="false">IF(I179=0,L178+F179+G179+H179,L178+F179+G179+I179)</f>
        <v>0</v>
      </c>
    </row>
    <row r="180" customFormat="false" ht="12.75" hidden="false" customHeight="false" outlineLevel="0" collapsed="false">
      <c r="A180" s="1" t="n">
        <v>41029</v>
      </c>
      <c r="B180" s="0" t="n">
        <f aca="false">ROUND((A180-$B$2-210)/365,0)</f>
        <v>45</v>
      </c>
      <c r="C180" s="0" t="n">
        <f aca="false">ROUND((A180-$C$2-210)/365,0)</f>
        <v>20</v>
      </c>
      <c r="D180" s="0" t="n">
        <f aca="false">ROUND((A180-$D$2-210)/365,0)</f>
        <v>17</v>
      </c>
      <c r="E180" s="2" t="n">
        <f aca="false">E168*1.02</f>
        <v>40621.4731996536</v>
      </c>
      <c r="F180" s="2" t="n">
        <v>0</v>
      </c>
      <c r="G180" s="2" t="n">
        <v>0</v>
      </c>
      <c r="H180" s="2" t="n">
        <f aca="false">L179*$H$1/12</f>
        <v>0</v>
      </c>
      <c r="J180" s="2" t="n">
        <f aca="false">J179+F180</f>
        <v>0</v>
      </c>
      <c r="K180" s="2" t="n">
        <f aca="false">IF(I180=0,K179+H180,K179+I180)</f>
        <v>0</v>
      </c>
      <c r="L180" s="2" t="n">
        <f aca="false">IF(I180=0,L179+F180+G180+H180,L179+F180+G180+I180)</f>
        <v>0</v>
      </c>
    </row>
    <row r="181" customFormat="false" ht="12.75" hidden="false" customHeight="false" outlineLevel="0" collapsed="false">
      <c r="A181" s="1" t="n">
        <v>41060</v>
      </c>
      <c r="B181" s="0" t="n">
        <f aca="false">ROUND((A181-$B$2-210)/365,0)</f>
        <v>45</v>
      </c>
      <c r="C181" s="0" t="n">
        <f aca="false">ROUND((A181-$C$2-210)/365,0)</f>
        <v>20</v>
      </c>
      <c r="D181" s="0" t="n">
        <f aca="false">ROUND((A181-$D$2-210)/365,0)</f>
        <v>17</v>
      </c>
      <c r="E181" s="2" t="n">
        <f aca="false">E169*1.02</f>
        <v>40621.4731996536</v>
      </c>
      <c r="F181" s="2" t="n">
        <v>0</v>
      </c>
      <c r="G181" s="2" t="n">
        <v>0</v>
      </c>
      <c r="H181" s="2" t="n">
        <f aca="false">L180*$H$1/12</f>
        <v>0</v>
      </c>
      <c r="J181" s="2" t="n">
        <f aca="false">J180+F181</f>
        <v>0</v>
      </c>
      <c r="K181" s="2" t="n">
        <f aca="false">IF(I181=0,K180+H181,K180+I181)</f>
        <v>0</v>
      </c>
      <c r="L181" s="2" t="n">
        <f aca="false">IF(I181=0,L180+F181+G181+H181,L180+F181+G181+I181)</f>
        <v>0</v>
      </c>
    </row>
    <row r="182" customFormat="false" ht="12.75" hidden="false" customHeight="false" outlineLevel="0" collapsed="false">
      <c r="A182" s="1" t="n">
        <v>41090</v>
      </c>
      <c r="B182" s="0" t="n">
        <f aca="false">ROUND((A182-$B$2-210)/365,0)</f>
        <v>45</v>
      </c>
      <c r="C182" s="0" t="n">
        <f aca="false">ROUND((A182-$C$2-210)/365,0)</f>
        <v>20</v>
      </c>
      <c r="D182" s="0" t="n">
        <f aca="false">ROUND((A182-$D$2-210)/365,0)</f>
        <v>17</v>
      </c>
      <c r="E182" s="2" t="n">
        <f aca="false">E170*1.02</f>
        <v>40621.4731996536</v>
      </c>
      <c r="F182" s="2" t="n">
        <v>0</v>
      </c>
      <c r="G182" s="2" t="n">
        <v>0</v>
      </c>
      <c r="H182" s="2" t="n">
        <f aca="false">L181*$H$1/12</f>
        <v>0</v>
      </c>
      <c r="J182" s="2" t="n">
        <f aca="false">J181+F182</f>
        <v>0</v>
      </c>
      <c r="K182" s="2" t="n">
        <f aca="false">IF(I182=0,K181+H182,K181+I182)</f>
        <v>0</v>
      </c>
      <c r="L182" s="2" t="n">
        <f aca="false">IF(I182=0,L181+F182+G182+H182,L181+F182+G182+I182)</f>
        <v>0</v>
      </c>
    </row>
    <row r="183" customFormat="false" ht="12.75" hidden="false" customHeight="false" outlineLevel="0" collapsed="false">
      <c r="A183" s="1" t="n">
        <v>41121</v>
      </c>
      <c r="B183" s="0" t="n">
        <f aca="false">ROUND((A183-$B$2-210)/365,0)</f>
        <v>45</v>
      </c>
      <c r="C183" s="0" t="n">
        <f aca="false">ROUND((A183-$C$2-210)/365,0)</f>
        <v>20</v>
      </c>
      <c r="D183" s="0" t="n">
        <f aca="false">ROUND((A183-$D$2-210)/365,0)</f>
        <v>17</v>
      </c>
      <c r="E183" s="2" t="n">
        <f aca="false">E171*1.02</f>
        <v>40621.4731996536</v>
      </c>
      <c r="F183" s="2" t="n">
        <v>0</v>
      </c>
      <c r="G183" s="2" t="n">
        <v>0</v>
      </c>
      <c r="H183" s="2" t="n">
        <f aca="false">L182*$H$1/12</f>
        <v>0</v>
      </c>
      <c r="J183" s="2" t="n">
        <f aca="false">J182+F183</f>
        <v>0</v>
      </c>
      <c r="K183" s="2" t="n">
        <f aca="false">IF(I183=0,K182+H183,K182+I183)</f>
        <v>0</v>
      </c>
      <c r="L183" s="2" t="n">
        <f aca="false">IF(I183=0,L182+F183+G183+H183,L182+F183+G183+I183)</f>
        <v>0</v>
      </c>
    </row>
    <row r="184" customFormat="false" ht="12.75" hidden="false" customHeight="false" outlineLevel="0" collapsed="false">
      <c r="A184" s="1" t="n">
        <v>41152</v>
      </c>
      <c r="B184" s="0" t="n">
        <f aca="false">ROUND((A184-$B$2-210)/365,0)</f>
        <v>45</v>
      </c>
      <c r="C184" s="0" t="n">
        <f aca="false">ROUND((A184-$C$2-210)/365,0)</f>
        <v>20</v>
      </c>
      <c r="D184" s="0" t="n">
        <f aca="false">ROUND((A184-$D$2-210)/365,0)</f>
        <v>17</v>
      </c>
      <c r="E184" s="2" t="n">
        <f aca="false">E172*1.02</f>
        <v>41433.9026636467</v>
      </c>
      <c r="F184" s="2" t="n">
        <v>0</v>
      </c>
      <c r="G184" s="2" t="n">
        <v>0</v>
      </c>
      <c r="H184" s="2" t="n">
        <f aca="false">L183*$H$1/12</f>
        <v>0</v>
      </c>
      <c r="J184" s="2" t="n">
        <f aca="false">J183+F184</f>
        <v>0</v>
      </c>
      <c r="K184" s="2" t="n">
        <f aca="false">IF(I184=0,K183+H184,K183+I184)</f>
        <v>0</v>
      </c>
      <c r="L184" s="2" t="n">
        <f aca="false">IF(I184=0,L183+F184+G184+H184,L183+F184+G184+I184)</f>
        <v>0</v>
      </c>
    </row>
    <row r="185" customFormat="false" ht="12.75" hidden="false" customHeight="false" outlineLevel="0" collapsed="false">
      <c r="A185" s="1" t="n">
        <v>41182</v>
      </c>
      <c r="B185" s="0" t="n">
        <f aca="false">ROUND((A185-$B$2-210)/365,0)</f>
        <v>45</v>
      </c>
      <c r="C185" s="0" t="n">
        <f aca="false">ROUND((A185-$C$2-210)/365,0)</f>
        <v>20</v>
      </c>
      <c r="D185" s="0" t="n">
        <f aca="false">ROUND((A185-$D$2-210)/365,0)</f>
        <v>17</v>
      </c>
      <c r="E185" s="2" t="n">
        <f aca="false">E173*1.02</f>
        <v>41433.9026636467</v>
      </c>
      <c r="F185" s="2" t="n">
        <v>0</v>
      </c>
      <c r="G185" s="2" t="n">
        <v>0</v>
      </c>
      <c r="H185" s="2" t="n">
        <f aca="false">L184*$H$1/12</f>
        <v>0</v>
      </c>
      <c r="J185" s="2" t="n">
        <f aca="false">J184+F185</f>
        <v>0</v>
      </c>
      <c r="K185" s="2" t="n">
        <f aca="false">IF(I185=0,K184+H185,K184+I185)</f>
        <v>0</v>
      </c>
      <c r="L185" s="2" t="n">
        <f aca="false">IF(I185=0,L184+F185+G185+H185,L184+F185+G185+I185)</f>
        <v>0</v>
      </c>
    </row>
    <row r="186" customFormat="false" ht="12.75" hidden="false" customHeight="false" outlineLevel="0" collapsed="false">
      <c r="A186" s="1" t="n">
        <v>41213</v>
      </c>
      <c r="B186" s="0" t="n">
        <f aca="false">ROUND((A186-$B$2-210)/365,0)</f>
        <v>45</v>
      </c>
      <c r="C186" s="0" t="n">
        <f aca="false">ROUND((A186-$C$2-210)/365,0)</f>
        <v>20</v>
      </c>
      <c r="D186" s="0" t="n">
        <f aca="false">ROUND((A186-$D$2-210)/365,0)</f>
        <v>17</v>
      </c>
      <c r="E186" s="2" t="n">
        <f aca="false">E174*1.02</f>
        <v>41433.9026636467</v>
      </c>
      <c r="F186" s="2" t="n">
        <v>0</v>
      </c>
      <c r="G186" s="2" t="n">
        <v>0</v>
      </c>
      <c r="H186" s="2" t="n">
        <f aca="false">L185*$H$1/12</f>
        <v>0</v>
      </c>
      <c r="J186" s="2" t="n">
        <f aca="false">J185+F186</f>
        <v>0</v>
      </c>
      <c r="K186" s="2" t="n">
        <f aca="false">IF(I186=0,K185+H186,K185+I186)</f>
        <v>0</v>
      </c>
      <c r="L186" s="2" t="n">
        <f aca="false">IF(I186=0,L185+F186+G186+H186,L185+F186+G186+I186)</f>
        <v>0</v>
      </c>
    </row>
    <row r="187" customFormat="false" ht="12.75" hidden="false" customHeight="false" outlineLevel="0" collapsed="false">
      <c r="A187" s="1" t="n">
        <v>41243</v>
      </c>
      <c r="B187" s="0" t="n">
        <f aca="false">ROUND((A187-$B$2-210)/365,0)</f>
        <v>45</v>
      </c>
      <c r="C187" s="0" t="n">
        <f aca="false">ROUND((A187-$C$2-210)/365,0)</f>
        <v>20</v>
      </c>
      <c r="D187" s="0" t="n">
        <f aca="false">ROUND((A187-$D$2-210)/365,0)</f>
        <v>17</v>
      </c>
      <c r="E187" s="2" t="n">
        <f aca="false">E175*1.02</f>
        <v>41433.9026636467</v>
      </c>
      <c r="F187" s="2" t="n">
        <v>0</v>
      </c>
      <c r="G187" s="2" t="n">
        <v>0</v>
      </c>
      <c r="H187" s="2" t="n">
        <f aca="false">L186*$H$1/12</f>
        <v>0</v>
      </c>
      <c r="J187" s="2" t="n">
        <f aca="false">J186+F187</f>
        <v>0</v>
      </c>
      <c r="K187" s="2" t="n">
        <f aca="false">IF(I187=0,K186+H187,K186+I187)</f>
        <v>0</v>
      </c>
      <c r="L187" s="2" t="n">
        <f aca="false">IF(I187=0,L186+F187+G187+H187,L186+F187+G187+I187)</f>
        <v>0</v>
      </c>
    </row>
    <row r="188" customFormat="false" ht="12.75" hidden="false" customHeight="false" outlineLevel="0" collapsed="false">
      <c r="A188" s="1" t="n">
        <v>41274</v>
      </c>
      <c r="B188" s="0" t="n">
        <f aca="false">ROUND((A188-$B$2-210)/365,0)</f>
        <v>45</v>
      </c>
      <c r="C188" s="0" t="n">
        <f aca="false">ROUND((A188-$C$2-210)/365,0)</f>
        <v>20</v>
      </c>
      <c r="D188" s="0" t="n">
        <f aca="false">ROUND((A188-$D$2-210)/365,0)</f>
        <v>17</v>
      </c>
      <c r="E188" s="2" t="n">
        <f aca="false">E176*1.02</f>
        <v>41433.9026636467</v>
      </c>
      <c r="F188" s="2" t="n">
        <v>0</v>
      </c>
      <c r="G188" s="2" t="n">
        <v>0</v>
      </c>
      <c r="H188" s="2" t="n">
        <f aca="false">L187*$H$1/12</f>
        <v>0</v>
      </c>
      <c r="J188" s="2" t="n">
        <f aca="false">J187+F188</f>
        <v>0</v>
      </c>
      <c r="K188" s="2" t="n">
        <f aca="false">IF(I188=0,K187+H188,K187+I188)</f>
        <v>0</v>
      </c>
      <c r="L188" s="2" t="n">
        <f aca="false">IF(I188=0,L187+F188+G188+H188,L187+F188+G188+I188)</f>
        <v>0</v>
      </c>
    </row>
    <row r="189" customFormat="false" ht="12.75" hidden="false" customHeight="false" outlineLevel="0" collapsed="false">
      <c r="A189" s="1" t="n">
        <v>41305</v>
      </c>
      <c r="B189" s="0" t="n">
        <f aca="false">ROUND((A189-$B$2-210)/365,0)</f>
        <v>45</v>
      </c>
      <c r="C189" s="0" t="n">
        <f aca="false">ROUND((A189-$C$2-210)/365,0)</f>
        <v>20</v>
      </c>
      <c r="D189" s="0" t="n">
        <f aca="false">ROUND((A189-$D$2-210)/365,0)</f>
        <v>17</v>
      </c>
      <c r="E189" s="2" t="n">
        <f aca="false">E177*1.02</f>
        <v>41433.9026636467</v>
      </c>
      <c r="F189" s="2" t="n">
        <v>0</v>
      </c>
      <c r="G189" s="2" t="n">
        <v>0</v>
      </c>
      <c r="H189" s="2" t="n">
        <f aca="false">L188*$H$1/12</f>
        <v>0</v>
      </c>
      <c r="J189" s="2" t="n">
        <f aca="false">J188+F189</f>
        <v>0</v>
      </c>
      <c r="K189" s="2" t="n">
        <f aca="false">IF(I189=0,K188+H189,K188+I189)</f>
        <v>0</v>
      </c>
      <c r="L189" s="2" t="n">
        <f aca="false">IF(I189=0,L188+F189+G189+H189,L188+F189+G189+I189)</f>
        <v>0</v>
      </c>
    </row>
    <row r="190" customFormat="false" ht="12.75" hidden="false" customHeight="false" outlineLevel="0" collapsed="false">
      <c r="A190" s="1" t="n">
        <v>41333</v>
      </c>
      <c r="B190" s="0" t="n">
        <f aca="false">ROUND((A190-$B$2-210)/365,0)</f>
        <v>45</v>
      </c>
      <c r="C190" s="0" t="n">
        <f aca="false">ROUND((A190-$C$2-210)/365,0)</f>
        <v>20</v>
      </c>
      <c r="D190" s="0" t="n">
        <f aca="false">ROUND((A190-$D$2-210)/365,0)</f>
        <v>18</v>
      </c>
      <c r="E190" s="2" t="n">
        <f aca="false">E178*1.02</f>
        <v>41433.9026636467</v>
      </c>
      <c r="F190" s="2" t="n">
        <v>0</v>
      </c>
      <c r="G190" s="2" t="n">
        <v>0</v>
      </c>
      <c r="H190" s="2" t="n">
        <f aca="false">L189*$H$1/12</f>
        <v>0</v>
      </c>
      <c r="J190" s="2" t="n">
        <f aca="false">J189+F190</f>
        <v>0</v>
      </c>
      <c r="K190" s="2" t="n">
        <f aca="false">IF(I190=0,K189+H190,K189+I190)</f>
        <v>0</v>
      </c>
      <c r="L190" s="2" t="n">
        <f aca="false">IF(I190=0,L189+F190+G190+H190,L189+F190+G190+I190)</f>
        <v>0</v>
      </c>
    </row>
    <row r="191" customFormat="false" ht="12.75" hidden="false" customHeight="false" outlineLevel="0" collapsed="false">
      <c r="A191" s="1" t="n">
        <v>41364</v>
      </c>
      <c r="B191" s="0" t="n">
        <f aca="false">ROUND((A191-$B$2-210)/365,0)</f>
        <v>45</v>
      </c>
      <c r="C191" s="0" t="n">
        <f aca="false">ROUND((A191-$C$2-210)/365,0)</f>
        <v>20</v>
      </c>
      <c r="D191" s="0" t="n">
        <f aca="false">ROUND((A191-$D$2-210)/365,0)</f>
        <v>18</v>
      </c>
      <c r="E191" s="2" t="n">
        <f aca="false">E179*1.02</f>
        <v>41433.9026636467</v>
      </c>
      <c r="F191" s="2" t="n">
        <v>0</v>
      </c>
      <c r="G191" s="2" t="n">
        <v>0</v>
      </c>
      <c r="H191" s="2" t="n">
        <f aca="false">L190*$H$1/12</f>
        <v>0</v>
      </c>
      <c r="J191" s="2" t="n">
        <f aca="false">J190+F191</f>
        <v>0</v>
      </c>
      <c r="K191" s="2" t="n">
        <f aca="false">IF(I191=0,K190+H191,K190+I191)</f>
        <v>0</v>
      </c>
      <c r="L191" s="2" t="n">
        <f aca="false">IF(I191=0,L190+F191+G191+H191,L190+F191+G191+I191)</f>
        <v>0</v>
      </c>
    </row>
    <row r="192" customFormat="false" ht="12.75" hidden="false" customHeight="false" outlineLevel="0" collapsed="false">
      <c r="A192" s="1" t="n">
        <v>41394</v>
      </c>
      <c r="B192" s="0" t="n">
        <f aca="false">ROUND((A192-$B$2-210)/365,0)</f>
        <v>46</v>
      </c>
      <c r="C192" s="0" t="n">
        <f aca="false">ROUND((A192-$C$2-210)/365,0)</f>
        <v>21</v>
      </c>
      <c r="D192" s="0" t="n">
        <f aca="false">ROUND((A192-$D$2-210)/365,0)</f>
        <v>18</v>
      </c>
      <c r="E192" s="2" t="n">
        <f aca="false">E180*1.02</f>
        <v>41433.9026636467</v>
      </c>
      <c r="F192" s="2" t="n">
        <v>0</v>
      </c>
      <c r="G192" s="2" t="n">
        <v>0</v>
      </c>
      <c r="H192" s="2" t="n">
        <f aca="false">L191*$H$1/12</f>
        <v>0</v>
      </c>
      <c r="J192" s="2" t="n">
        <f aca="false">J191+F192</f>
        <v>0</v>
      </c>
      <c r="K192" s="2" t="n">
        <f aca="false">IF(I192=0,K191+H192,K191+I192)</f>
        <v>0</v>
      </c>
      <c r="L192" s="2" t="n">
        <f aca="false">IF(I192=0,L191+F192+G192+H192,L191+F192+G192+I192)</f>
        <v>0</v>
      </c>
    </row>
    <row r="193" customFormat="false" ht="12.75" hidden="false" customHeight="false" outlineLevel="0" collapsed="false">
      <c r="A193" s="1" t="n">
        <v>41425</v>
      </c>
      <c r="B193" s="0" t="n">
        <f aca="false">ROUND((A193-$B$2-210)/365,0)</f>
        <v>46</v>
      </c>
      <c r="C193" s="0" t="n">
        <f aca="false">ROUND((A193-$C$2-210)/365,0)</f>
        <v>21</v>
      </c>
      <c r="D193" s="0" t="n">
        <f aca="false">ROUND((A193-$D$2-210)/365,0)</f>
        <v>18</v>
      </c>
      <c r="E193" s="2" t="n">
        <f aca="false">E181*1.02</f>
        <v>41433.9026636467</v>
      </c>
      <c r="F193" s="2" t="n">
        <v>0</v>
      </c>
      <c r="G193" s="2" t="n">
        <v>0</v>
      </c>
      <c r="H193" s="2" t="n">
        <f aca="false">L192*$H$1/12</f>
        <v>0</v>
      </c>
      <c r="J193" s="2" t="n">
        <f aca="false">J192+F193</f>
        <v>0</v>
      </c>
      <c r="K193" s="2" t="n">
        <f aca="false">IF(I193=0,K192+H193,K192+I193)</f>
        <v>0</v>
      </c>
      <c r="L193" s="2" t="n">
        <f aca="false">IF(I193=0,L192+F193+G193+H193,L192+F193+G193+I193)</f>
        <v>0</v>
      </c>
    </row>
    <row r="194" customFormat="false" ht="12.75" hidden="false" customHeight="false" outlineLevel="0" collapsed="false">
      <c r="A194" s="1" t="n">
        <v>41455</v>
      </c>
      <c r="B194" s="0" t="n">
        <f aca="false">ROUND((A194-$B$2-210)/365,0)</f>
        <v>46</v>
      </c>
      <c r="C194" s="0" t="n">
        <f aca="false">ROUND((A194-$C$2-210)/365,0)</f>
        <v>21</v>
      </c>
      <c r="D194" s="0" t="n">
        <f aca="false">ROUND((A194-$D$2-210)/365,0)</f>
        <v>18</v>
      </c>
      <c r="E194" s="2" t="n">
        <f aca="false">E182*1.02</f>
        <v>41433.9026636467</v>
      </c>
      <c r="F194" s="2" t="n">
        <v>0</v>
      </c>
      <c r="G194" s="2" t="n">
        <v>0</v>
      </c>
      <c r="H194" s="2" t="n">
        <f aca="false">L193*$H$1/12</f>
        <v>0</v>
      </c>
      <c r="J194" s="2" t="n">
        <f aca="false">J193+F194</f>
        <v>0</v>
      </c>
      <c r="K194" s="2" t="n">
        <f aca="false">IF(I194=0,K193+H194,K193+I194)</f>
        <v>0</v>
      </c>
      <c r="L194" s="2" t="n">
        <f aca="false">IF(I194=0,L193+F194+G194+H194,L193+F194+G194+I194)</f>
        <v>0</v>
      </c>
    </row>
    <row r="195" customFormat="false" ht="12.75" hidden="false" customHeight="false" outlineLevel="0" collapsed="false">
      <c r="A195" s="1" t="n">
        <v>41486</v>
      </c>
      <c r="B195" s="0" t="n">
        <f aca="false">ROUND((A195-$B$2-210)/365,0)</f>
        <v>46</v>
      </c>
      <c r="C195" s="0" t="n">
        <f aca="false">ROUND((A195-$C$2-210)/365,0)</f>
        <v>21</v>
      </c>
      <c r="D195" s="0" t="n">
        <f aca="false">ROUND((A195-$D$2-210)/365,0)</f>
        <v>18</v>
      </c>
      <c r="E195" s="2" t="n">
        <f aca="false">E183*1.02</f>
        <v>41433.9026636467</v>
      </c>
      <c r="F195" s="2" t="n">
        <v>0</v>
      </c>
      <c r="G195" s="2" t="n">
        <v>0</v>
      </c>
      <c r="H195" s="2" t="n">
        <f aca="false">L194*$H$1/12</f>
        <v>0</v>
      </c>
      <c r="J195" s="2" t="n">
        <f aca="false">J194+F195</f>
        <v>0</v>
      </c>
      <c r="K195" s="2" t="n">
        <f aca="false">IF(I195=0,K194+H195,K194+I195)</f>
        <v>0</v>
      </c>
      <c r="L195" s="2" t="n">
        <f aca="false">IF(I195=0,L194+F195+G195+H195,L194+F195+G195+I195)</f>
        <v>0</v>
      </c>
    </row>
    <row r="196" customFormat="false" ht="12.75" hidden="false" customHeight="false" outlineLevel="0" collapsed="false">
      <c r="A196" s="1" t="n">
        <v>41517</v>
      </c>
      <c r="B196" s="0" t="n">
        <f aca="false">ROUND((A196-$B$2-210)/365,0)</f>
        <v>46</v>
      </c>
      <c r="C196" s="0" t="n">
        <f aca="false">ROUND((A196-$C$2-210)/365,0)</f>
        <v>21</v>
      </c>
      <c r="D196" s="0" t="n">
        <f aca="false">ROUND((A196-$D$2-210)/365,0)</f>
        <v>18</v>
      </c>
      <c r="E196" s="2" t="n">
        <f aca="false">E184*1.02</f>
        <v>42262.5807169196</v>
      </c>
      <c r="F196" s="2" t="n">
        <v>0</v>
      </c>
      <c r="G196" s="2" t="n">
        <v>0</v>
      </c>
      <c r="H196" s="2" t="n">
        <f aca="false">L195*$H$1/12</f>
        <v>0</v>
      </c>
      <c r="J196" s="2" t="n">
        <f aca="false">J195+F196</f>
        <v>0</v>
      </c>
      <c r="K196" s="2" t="n">
        <f aca="false">IF(I196=0,K195+H196,K195+I196)</f>
        <v>0</v>
      </c>
      <c r="L196" s="2" t="n">
        <f aca="false">IF(I196=0,L195+F196+G196+H196,L195+F196+G196+I196)</f>
        <v>0</v>
      </c>
    </row>
    <row r="197" customFormat="false" ht="12.75" hidden="false" customHeight="false" outlineLevel="0" collapsed="false">
      <c r="A197" s="1" t="n">
        <v>41547</v>
      </c>
      <c r="B197" s="0" t="n">
        <f aca="false">ROUND((A197-$B$2-210)/365,0)</f>
        <v>46</v>
      </c>
      <c r="C197" s="0" t="n">
        <f aca="false">ROUND((A197-$C$2-210)/365,0)</f>
        <v>21</v>
      </c>
      <c r="D197" s="0" t="n">
        <f aca="false">ROUND((A197-$D$2-210)/365,0)</f>
        <v>18</v>
      </c>
      <c r="E197" s="2" t="n">
        <f aca="false">E185*1.02</f>
        <v>42262.5807169196</v>
      </c>
      <c r="F197" s="2" t="n">
        <v>0</v>
      </c>
      <c r="G197" s="2" t="n">
        <v>0</v>
      </c>
      <c r="H197" s="2" t="n">
        <f aca="false">L196*$H$1/12</f>
        <v>0</v>
      </c>
      <c r="J197" s="2" t="n">
        <f aca="false">J196+F197</f>
        <v>0</v>
      </c>
      <c r="K197" s="2" t="n">
        <f aca="false">IF(I197=0,K196+H197,K196+I197)</f>
        <v>0</v>
      </c>
      <c r="L197" s="2" t="n">
        <f aca="false">IF(I197=0,L196+F197+G197+H197,L196+F197+G197+I197)</f>
        <v>0</v>
      </c>
    </row>
    <row r="198" customFormat="false" ht="12.75" hidden="false" customHeight="false" outlineLevel="0" collapsed="false">
      <c r="A198" s="1" t="n">
        <v>41578</v>
      </c>
      <c r="B198" s="0" t="n">
        <f aca="false">ROUND((A198-$B$2-210)/365,0)</f>
        <v>46</v>
      </c>
      <c r="C198" s="0" t="n">
        <f aca="false">ROUND((A198-$C$2-210)/365,0)</f>
        <v>21</v>
      </c>
      <c r="D198" s="0" t="n">
        <f aca="false">ROUND((A198-$D$2-210)/365,0)</f>
        <v>18</v>
      </c>
      <c r="E198" s="2" t="n">
        <f aca="false">E186*1.02</f>
        <v>42262.5807169196</v>
      </c>
      <c r="F198" s="2" t="n">
        <v>0</v>
      </c>
      <c r="G198" s="2" t="n">
        <v>0</v>
      </c>
      <c r="H198" s="2" t="n">
        <f aca="false">L197*$H$1/12</f>
        <v>0</v>
      </c>
      <c r="J198" s="2" t="n">
        <f aca="false">J197+F198</f>
        <v>0</v>
      </c>
      <c r="K198" s="2" t="n">
        <f aca="false">IF(I198=0,K197+H198,K197+I198)</f>
        <v>0</v>
      </c>
      <c r="L198" s="2" t="n">
        <f aca="false">IF(I198=0,L197+F198+G198+H198,L197+F198+G198+I198)</f>
        <v>0</v>
      </c>
    </row>
    <row r="199" customFormat="false" ht="12.75" hidden="false" customHeight="false" outlineLevel="0" collapsed="false">
      <c r="A199" s="1" t="n">
        <v>41608</v>
      </c>
      <c r="B199" s="0" t="n">
        <f aca="false">ROUND((A199-$B$2-210)/365,0)</f>
        <v>46</v>
      </c>
      <c r="C199" s="0" t="n">
        <f aca="false">ROUND((A199-$C$2-210)/365,0)</f>
        <v>21</v>
      </c>
      <c r="D199" s="0" t="n">
        <f aca="false">ROUND((A199-$D$2-210)/365,0)</f>
        <v>18</v>
      </c>
      <c r="E199" s="2" t="n">
        <f aca="false">E187*1.02</f>
        <v>42262.5807169196</v>
      </c>
      <c r="F199" s="2" t="n">
        <v>0</v>
      </c>
      <c r="G199" s="2" t="n">
        <v>0</v>
      </c>
      <c r="H199" s="2" t="n">
        <f aca="false">L198*$H$1/12</f>
        <v>0</v>
      </c>
      <c r="J199" s="2" t="n">
        <f aca="false">J198+F199</f>
        <v>0</v>
      </c>
      <c r="K199" s="2" t="n">
        <f aca="false">IF(I199=0,K198+H199,K198+I199)</f>
        <v>0</v>
      </c>
      <c r="L199" s="2" t="n">
        <f aca="false">IF(I199=0,L198+F199+G199+H199,L198+F199+G199+I199)</f>
        <v>0</v>
      </c>
    </row>
    <row r="200" customFormat="false" ht="12.75" hidden="false" customHeight="false" outlineLevel="0" collapsed="false">
      <c r="A200" s="1" t="n">
        <v>41639</v>
      </c>
      <c r="B200" s="0" t="n">
        <f aca="false">ROUND((A200-$B$2-210)/365,0)</f>
        <v>46</v>
      </c>
      <c r="C200" s="0" t="n">
        <f aca="false">ROUND((A200-$C$2-210)/365,0)</f>
        <v>21</v>
      </c>
      <c r="D200" s="0" t="n">
        <f aca="false">ROUND((A200-$D$2-210)/365,0)</f>
        <v>18</v>
      </c>
      <c r="E200" s="2" t="n">
        <f aca="false">E188*1.02</f>
        <v>42262.5807169196</v>
      </c>
      <c r="F200" s="2" t="n">
        <v>0</v>
      </c>
      <c r="G200" s="2" t="n">
        <v>0</v>
      </c>
      <c r="H200" s="2" t="n">
        <f aca="false">L199*$H$1/12</f>
        <v>0</v>
      </c>
      <c r="J200" s="2" t="n">
        <f aca="false">J199+F200</f>
        <v>0</v>
      </c>
      <c r="K200" s="2" t="n">
        <f aca="false">IF(I200=0,K199+H200,K199+I200)</f>
        <v>0</v>
      </c>
      <c r="L200" s="2" t="n">
        <f aca="false">IF(I200=0,L199+F200+G200+H200,L199+F200+G200+I200)</f>
        <v>0</v>
      </c>
    </row>
    <row r="201" customFormat="false" ht="12.75" hidden="false" customHeight="false" outlineLevel="0" collapsed="false">
      <c r="A201" s="1" t="n">
        <v>41670</v>
      </c>
      <c r="B201" s="0" t="n">
        <f aca="false">ROUND((A201-$B$2-210)/365,0)</f>
        <v>46</v>
      </c>
      <c r="C201" s="0" t="n">
        <f aca="false">ROUND((A201-$C$2-210)/365,0)</f>
        <v>21</v>
      </c>
      <c r="D201" s="0" t="n">
        <f aca="false">ROUND((A201-$D$2-210)/365,0)</f>
        <v>18</v>
      </c>
      <c r="E201" s="2" t="n">
        <f aca="false">E189*1.02</f>
        <v>42262.5807169196</v>
      </c>
      <c r="F201" s="2" t="n">
        <v>0</v>
      </c>
      <c r="G201" s="2" t="n">
        <v>0</v>
      </c>
      <c r="H201" s="2" t="n">
        <f aca="false">L200*$H$1/12</f>
        <v>0</v>
      </c>
      <c r="J201" s="2" t="n">
        <f aca="false">J200+F201</f>
        <v>0</v>
      </c>
      <c r="K201" s="2" t="n">
        <f aca="false">IF(I201=0,K200+H201,K200+I201)</f>
        <v>0</v>
      </c>
      <c r="L201" s="2" t="n">
        <f aca="false">IF(I201=0,L200+F201+G201+H201,L200+F201+G201+I201)</f>
        <v>0</v>
      </c>
    </row>
    <row r="202" customFormat="false" ht="12.75" hidden="false" customHeight="false" outlineLevel="0" collapsed="false">
      <c r="A202" s="1" t="n">
        <v>41698</v>
      </c>
      <c r="B202" s="0" t="n">
        <f aca="false">ROUND((A202-$B$2-210)/365,0)</f>
        <v>46</v>
      </c>
      <c r="C202" s="0" t="n">
        <f aca="false">ROUND((A202-$C$2-210)/365,0)</f>
        <v>21</v>
      </c>
      <c r="D202" s="0" t="n">
        <f aca="false">ROUND((A202-$D$2-210)/365,0)</f>
        <v>19</v>
      </c>
      <c r="E202" s="2" t="n">
        <f aca="false">E190*1.02</f>
        <v>42262.5807169196</v>
      </c>
      <c r="F202" s="2" t="n">
        <v>0</v>
      </c>
      <c r="G202" s="2" t="n">
        <v>0</v>
      </c>
      <c r="H202" s="2" t="n">
        <f aca="false">L201*$H$1/12</f>
        <v>0</v>
      </c>
      <c r="J202" s="2" t="n">
        <f aca="false">J201+F202</f>
        <v>0</v>
      </c>
      <c r="K202" s="2" t="n">
        <f aca="false">IF(I202=0,K201+H202,K201+I202)</f>
        <v>0</v>
      </c>
      <c r="L202" s="2" t="n">
        <f aca="false">IF(I202=0,L201+F202+G202+H202,L201+F202+G202+I202)</f>
        <v>0</v>
      </c>
    </row>
    <row r="203" customFormat="false" ht="12.75" hidden="false" customHeight="false" outlineLevel="0" collapsed="false">
      <c r="A203" s="1" t="n">
        <v>41729</v>
      </c>
      <c r="B203" s="0" t="n">
        <f aca="false">ROUND((A203-$B$2-210)/365,0)</f>
        <v>46</v>
      </c>
      <c r="C203" s="0" t="n">
        <f aca="false">ROUND((A203-$C$2-210)/365,0)</f>
        <v>21</v>
      </c>
      <c r="D203" s="0" t="n">
        <f aca="false">ROUND((A203-$D$2-210)/365,0)</f>
        <v>19</v>
      </c>
      <c r="E203" s="2" t="n">
        <f aca="false">E191*1.02</f>
        <v>42262.5807169196</v>
      </c>
      <c r="F203" s="2" t="n">
        <v>0</v>
      </c>
      <c r="G203" s="2" t="n">
        <v>0</v>
      </c>
      <c r="H203" s="2" t="n">
        <f aca="false">L202*$H$1/12</f>
        <v>0</v>
      </c>
      <c r="J203" s="2" t="n">
        <f aca="false">J202+F203</f>
        <v>0</v>
      </c>
      <c r="K203" s="2" t="n">
        <f aca="false">IF(I203=0,K202+H203,K202+I203)</f>
        <v>0</v>
      </c>
      <c r="L203" s="2" t="n">
        <f aca="false">IF(I203=0,L202+F203+G203+H203,L202+F203+G203+I203)</f>
        <v>0</v>
      </c>
    </row>
    <row r="204" customFormat="false" ht="12.75" hidden="false" customHeight="false" outlineLevel="0" collapsed="false">
      <c r="A204" s="1" t="n">
        <v>41759</v>
      </c>
      <c r="B204" s="0" t="n">
        <f aca="false">ROUND((A204-$B$2-210)/365,0)</f>
        <v>47</v>
      </c>
      <c r="C204" s="0" t="n">
        <f aca="false">ROUND((A204-$C$2-210)/365,0)</f>
        <v>22</v>
      </c>
      <c r="D204" s="0" t="n">
        <f aca="false">ROUND((A204-$D$2-210)/365,0)</f>
        <v>19</v>
      </c>
      <c r="E204" s="2" t="n">
        <f aca="false">E192*1.02</f>
        <v>42262.5807169196</v>
      </c>
      <c r="F204" s="2" t="n">
        <v>0</v>
      </c>
      <c r="G204" s="2" t="n">
        <v>0</v>
      </c>
      <c r="H204" s="2" t="n">
        <f aca="false">L203*$H$1/12</f>
        <v>0</v>
      </c>
      <c r="J204" s="2" t="n">
        <f aca="false">J203+F204</f>
        <v>0</v>
      </c>
      <c r="K204" s="2" t="n">
        <f aca="false">IF(I204=0,K203+H204,K203+I204)</f>
        <v>0</v>
      </c>
      <c r="L204" s="2" t="n">
        <f aca="false">IF(I204=0,L203+F204+G204+H204,L203+F204+G204+I204)</f>
        <v>0</v>
      </c>
    </row>
    <row r="205" customFormat="false" ht="12.75" hidden="false" customHeight="false" outlineLevel="0" collapsed="false">
      <c r="A205" s="1" t="n">
        <v>41790</v>
      </c>
      <c r="B205" s="0" t="n">
        <f aca="false">ROUND((A205-$B$2-210)/365,0)</f>
        <v>47</v>
      </c>
      <c r="C205" s="0" t="n">
        <f aca="false">ROUND((A205-$C$2-210)/365,0)</f>
        <v>22</v>
      </c>
      <c r="D205" s="0" t="n">
        <f aca="false">ROUND((A205-$D$2-210)/365,0)</f>
        <v>19</v>
      </c>
      <c r="E205" s="2" t="n">
        <f aca="false">E193*1.02</f>
        <v>42262.5807169196</v>
      </c>
      <c r="F205" s="2" t="n">
        <v>0</v>
      </c>
      <c r="G205" s="2" t="n">
        <v>0</v>
      </c>
      <c r="H205" s="2" t="n">
        <f aca="false">L204*$H$1/12</f>
        <v>0</v>
      </c>
      <c r="J205" s="2" t="n">
        <f aca="false">J204+F205</f>
        <v>0</v>
      </c>
      <c r="K205" s="2" t="n">
        <f aca="false">IF(I205=0,K204+H205,K204+I205)</f>
        <v>0</v>
      </c>
      <c r="L205" s="2" t="n">
        <f aca="false">IF(I205=0,L204+F205+G205+H205,L204+F205+G205+I205)</f>
        <v>0</v>
      </c>
    </row>
    <row r="206" customFormat="false" ht="12.75" hidden="false" customHeight="false" outlineLevel="0" collapsed="false">
      <c r="A206" s="1" t="n">
        <v>41820</v>
      </c>
      <c r="B206" s="0" t="n">
        <f aca="false">ROUND((A206-$B$2-210)/365,0)</f>
        <v>47</v>
      </c>
      <c r="C206" s="0" t="n">
        <f aca="false">ROUND((A206-$C$2-210)/365,0)</f>
        <v>22</v>
      </c>
      <c r="D206" s="0" t="n">
        <f aca="false">ROUND((A206-$D$2-210)/365,0)</f>
        <v>19</v>
      </c>
      <c r="E206" s="2" t="n">
        <f aca="false">E194*1.02</f>
        <v>42262.5807169196</v>
      </c>
      <c r="F206" s="2" t="n">
        <v>0</v>
      </c>
      <c r="G206" s="2" t="n">
        <v>0</v>
      </c>
      <c r="H206" s="2" t="n">
        <f aca="false">L205*$H$1/12</f>
        <v>0</v>
      </c>
      <c r="J206" s="2" t="n">
        <f aca="false">J205+F206</f>
        <v>0</v>
      </c>
      <c r="K206" s="2" t="n">
        <f aca="false">IF(I206=0,K205+H206,K205+I206)</f>
        <v>0</v>
      </c>
      <c r="L206" s="2" t="n">
        <f aca="false">IF(I206=0,L205+F206+G206+H206,L205+F206+G206+I206)</f>
        <v>0</v>
      </c>
    </row>
    <row r="207" customFormat="false" ht="12.75" hidden="false" customHeight="false" outlineLevel="0" collapsed="false">
      <c r="A207" s="1" t="n">
        <v>41851</v>
      </c>
      <c r="B207" s="0" t="n">
        <f aca="false">ROUND((A207-$B$2-210)/365,0)</f>
        <v>47</v>
      </c>
      <c r="C207" s="0" t="n">
        <f aca="false">ROUND((A207-$C$2-210)/365,0)</f>
        <v>22</v>
      </c>
      <c r="D207" s="0" t="n">
        <f aca="false">ROUND((A207-$D$2-210)/365,0)</f>
        <v>19</v>
      </c>
      <c r="E207" s="2" t="n">
        <f aca="false">E195*1.02</f>
        <v>42262.5807169196</v>
      </c>
      <c r="F207" s="2" t="n">
        <v>0</v>
      </c>
      <c r="G207" s="2" t="n">
        <v>0</v>
      </c>
      <c r="H207" s="2" t="n">
        <f aca="false">L206*$H$1/12</f>
        <v>0</v>
      </c>
      <c r="J207" s="2" t="n">
        <f aca="false">J206+F207</f>
        <v>0</v>
      </c>
      <c r="K207" s="2" t="n">
        <f aca="false">IF(I207=0,K206+H207,K206+I207)</f>
        <v>0</v>
      </c>
      <c r="L207" s="2" t="n">
        <f aca="false">IF(I207=0,L206+F207+G207+H207,L206+F207+G207+I207)</f>
        <v>0</v>
      </c>
    </row>
    <row r="208" customFormat="false" ht="12.75" hidden="false" customHeight="false" outlineLevel="0" collapsed="false">
      <c r="A208" s="1" t="n">
        <v>41882</v>
      </c>
      <c r="B208" s="0" t="n">
        <f aca="false">ROUND((A208-$B$2-210)/365,0)</f>
        <v>47</v>
      </c>
      <c r="C208" s="0" t="n">
        <f aca="false">ROUND((A208-$C$2-210)/365,0)</f>
        <v>22</v>
      </c>
      <c r="D208" s="0" t="n">
        <f aca="false">ROUND((A208-$D$2-210)/365,0)</f>
        <v>19</v>
      </c>
      <c r="E208" s="2" t="n">
        <f aca="false">E196*1.02</f>
        <v>43107.832331258</v>
      </c>
      <c r="F208" s="2" t="n">
        <v>0</v>
      </c>
      <c r="G208" s="2" t="n">
        <v>0</v>
      </c>
      <c r="H208" s="2" t="n">
        <f aca="false">L207*$H$1/12</f>
        <v>0</v>
      </c>
      <c r="J208" s="2" t="n">
        <f aca="false">J207+F208</f>
        <v>0</v>
      </c>
      <c r="K208" s="2" t="n">
        <f aca="false">IF(I208=0,K207+H208,K207+I208)</f>
        <v>0</v>
      </c>
      <c r="L208" s="2" t="n">
        <f aca="false">IF(I208=0,L207+F208+G208+H208,L207+F208+G208+I208)</f>
        <v>0</v>
      </c>
    </row>
    <row r="209" customFormat="false" ht="12.75" hidden="false" customHeight="false" outlineLevel="0" collapsed="false">
      <c r="A209" s="1" t="n">
        <v>41912</v>
      </c>
      <c r="B209" s="0" t="n">
        <f aca="false">ROUND((A209-$B$2-210)/365,0)</f>
        <v>47</v>
      </c>
      <c r="C209" s="0" t="n">
        <f aca="false">ROUND((A209-$C$2-210)/365,0)</f>
        <v>22</v>
      </c>
      <c r="D209" s="0" t="n">
        <f aca="false">ROUND((A209-$D$2-210)/365,0)</f>
        <v>19</v>
      </c>
      <c r="E209" s="2" t="n">
        <f aca="false">E197*1.02</f>
        <v>43107.832331258</v>
      </c>
      <c r="F209" s="2" t="n">
        <v>0</v>
      </c>
      <c r="G209" s="2" t="n">
        <v>0</v>
      </c>
      <c r="H209" s="2" t="n">
        <f aca="false">L208*$H$1/12</f>
        <v>0</v>
      </c>
      <c r="J209" s="2" t="n">
        <f aca="false">J208+F209</f>
        <v>0</v>
      </c>
      <c r="K209" s="2" t="n">
        <f aca="false">IF(I209=0,K208+H209,K208+I209)</f>
        <v>0</v>
      </c>
      <c r="L209" s="2" t="n">
        <f aca="false">IF(I209=0,L208+F209+G209+H209,L208+F209+G209+I209)</f>
        <v>0</v>
      </c>
    </row>
    <row r="210" customFormat="false" ht="12.75" hidden="false" customHeight="false" outlineLevel="0" collapsed="false">
      <c r="A210" s="1" t="n">
        <v>41943</v>
      </c>
      <c r="B210" s="0" t="n">
        <f aca="false">ROUND((A210-$B$2-210)/365,0)</f>
        <v>47</v>
      </c>
      <c r="C210" s="0" t="n">
        <f aca="false">ROUND((A210-$C$2-210)/365,0)</f>
        <v>22</v>
      </c>
      <c r="D210" s="0" t="n">
        <f aca="false">ROUND((A210-$D$2-210)/365,0)</f>
        <v>19</v>
      </c>
      <c r="E210" s="2" t="n">
        <f aca="false">E198*1.02</f>
        <v>43107.832331258</v>
      </c>
      <c r="F210" s="2" t="n">
        <v>0</v>
      </c>
      <c r="G210" s="2" t="n">
        <v>0</v>
      </c>
      <c r="H210" s="2" t="n">
        <f aca="false">L209*$H$1/12</f>
        <v>0</v>
      </c>
      <c r="J210" s="2" t="n">
        <f aca="false">J209+F210</f>
        <v>0</v>
      </c>
      <c r="K210" s="2" t="n">
        <f aca="false">IF(I210=0,K209+H210,K209+I210)</f>
        <v>0</v>
      </c>
      <c r="L210" s="2" t="n">
        <f aca="false">IF(I210=0,L209+F210+G210+H210,L209+F210+G210+I210)</f>
        <v>0</v>
      </c>
    </row>
    <row r="211" customFormat="false" ht="12.75" hidden="false" customHeight="false" outlineLevel="0" collapsed="false">
      <c r="A211" s="1" t="n">
        <v>41973</v>
      </c>
      <c r="B211" s="0" t="n">
        <f aca="false">ROUND((A211-$B$2-210)/365,0)</f>
        <v>47</v>
      </c>
      <c r="C211" s="0" t="n">
        <f aca="false">ROUND((A211-$C$2-210)/365,0)</f>
        <v>22</v>
      </c>
      <c r="D211" s="0" t="n">
        <f aca="false">ROUND((A211-$D$2-210)/365,0)</f>
        <v>19</v>
      </c>
      <c r="E211" s="2" t="n">
        <f aca="false">E199*1.02</f>
        <v>43107.832331258</v>
      </c>
      <c r="F211" s="2" t="n">
        <v>0</v>
      </c>
      <c r="G211" s="2" t="n">
        <v>0</v>
      </c>
      <c r="H211" s="2" t="n">
        <f aca="false">L210*$H$1/12</f>
        <v>0</v>
      </c>
      <c r="J211" s="2" t="n">
        <f aca="false">J210+F211</f>
        <v>0</v>
      </c>
      <c r="K211" s="2" t="n">
        <f aca="false">IF(I211=0,K210+H211,K210+I211)</f>
        <v>0</v>
      </c>
      <c r="L211" s="2" t="n">
        <f aca="false">IF(I211=0,L210+F211+G211+H211,L210+F211+G211+I211)</f>
        <v>0</v>
      </c>
    </row>
    <row r="212" customFormat="false" ht="12.75" hidden="false" customHeight="false" outlineLevel="0" collapsed="false">
      <c r="A212" s="1" t="n">
        <v>42004</v>
      </c>
      <c r="B212" s="0" t="n">
        <f aca="false">ROUND((A212-$B$2-210)/365,0)</f>
        <v>47</v>
      </c>
      <c r="C212" s="0" t="n">
        <f aca="false">ROUND((A212-$C$2-210)/365,0)</f>
        <v>22</v>
      </c>
      <c r="D212" s="0" t="n">
        <f aca="false">ROUND((A212-$D$2-210)/365,0)</f>
        <v>19</v>
      </c>
      <c r="E212" s="2" t="n">
        <f aca="false">E200*1.02</f>
        <v>43107.832331258</v>
      </c>
      <c r="F212" s="2" t="n">
        <v>0</v>
      </c>
      <c r="G212" s="2" t="n">
        <v>0</v>
      </c>
      <c r="H212" s="2" t="n">
        <f aca="false">L211*$H$1/12</f>
        <v>0</v>
      </c>
      <c r="J212" s="2" t="n">
        <f aca="false">J211+F212</f>
        <v>0</v>
      </c>
      <c r="K212" s="2" t="n">
        <f aca="false">IF(I212=0,K211+H212,K211+I212)</f>
        <v>0</v>
      </c>
      <c r="L212" s="2" t="n">
        <f aca="false">IF(I212=0,L211+F212+G212+H212,L211+F212+G212+I212)</f>
        <v>0</v>
      </c>
    </row>
    <row r="213" customFormat="false" ht="12.75" hidden="false" customHeight="false" outlineLevel="0" collapsed="false">
      <c r="A213" s="1" t="n">
        <v>42035</v>
      </c>
      <c r="B213" s="0" t="n">
        <f aca="false">ROUND((A213-$B$2-210)/365,0)</f>
        <v>47</v>
      </c>
      <c r="C213" s="0" t="n">
        <f aca="false">ROUND((A213-$C$2-210)/365,0)</f>
        <v>22</v>
      </c>
      <c r="D213" s="0" t="n">
        <f aca="false">ROUND((A213-$D$2-210)/365,0)</f>
        <v>19</v>
      </c>
      <c r="E213" s="2" t="n">
        <f aca="false">E201*1.02</f>
        <v>43107.832331258</v>
      </c>
      <c r="F213" s="2" t="n">
        <v>0</v>
      </c>
      <c r="G213" s="2" t="n">
        <v>0</v>
      </c>
      <c r="H213" s="2" t="n">
        <f aca="false">L212*$H$1/12</f>
        <v>0</v>
      </c>
      <c r="J213" s="2" t="n">
        <f aca="false">J212+F213</f>
        <v>0</v>
      </c>
      <c r="K213" s="2" t="n">
        <f aca="false">IF(I213=0,K212+H213,K212+I213)</f>
        <v>0</v>
      </c>
      <c r="L213" s="2" t="n">
        <f aca="false">IF(I213=0,L212+F213+G213+H213,L212+F213+G213+I213)</f>
        <v>0</v>
      </c>
    </row>
    <row r="214" customFormat="false" ht="12.75" hidden="false" customHeight="false" outlineLevel="0" collapsed="false">
      <c r="A214" s="1" t="n">
        <v>42063</v>
      </c>
      <c r="B214" s="0" t="n">
        <f aca="false">ROUND((A214-$B$2-210)/365,0)</f>
        <v>47</v>
      </c>
      <c r="C214" s="0" t="n">
        <f aca="false">ROUND((A214-$C$2-210)/365,0)</f>
        <v>22</v>
      </c>
      <c r="D214" s="0" t="n">
        <f aca="false">ROUND((A214-$D$2-210)/365,0)</f>
        <v>20</v>
      </c>
      <c r="E214" s="2" t="n">
        <f aca="false">E202*1.02</f>
        <v>43107.832331258</v>
      </c>
      <c r="F214" s="2" t="n">
        <v>0</v>
      </c>
      <c r="G214" s="2" t="n">
        <v>0</v>
      </c>
      <c r="H214" s="2" t="n">
        <f aca="false">L213*$H$1/12</f>
        <v>0</v>
      </c>
      <c r="J214" s="2" t="n">
        <f aca="false">J213+F214</f>
        <v>0</v>
      </c>
      <c r="K214" s="2" t="n">
        <f aca="false">IF(I214=0,K213+H214,K213+I214)</f>
        <v>0</v>
      </c>
      <c r="L214" s="2" t="n">
        <f aca="false">IF(I214=0,L213+F214+G214+H214,L213+F214+G214+I214)</f>
        <v>0</v>
      </c>
    </row>
    <row r="215" customFormat="false" ht="12.75" hidden="false" customHeight="false" outlineLevel="0" collapsed="false">
      <c r="A215" s="1" t="n">
        <v>42094</v>
      </c>
      <c r="B215" s="0" t="n">
        <f aca="false">ROUND((A215-$B$2-210)/365,0)</f>
        <v>47</v>
      </c>
      <c r="C215" s="0" t="n">
        <f aca="false">ROUND((A215-$C$2-210)/365,0)</f>
        <v>22</v>
      </c>
      <c r="D215" s="0" t="n">
        <f aca="false">ROUND((A215-$D$2-210)/365,0)</f>
        <v>20</v>
      </c>
      <c r="E215" s="2" t="n">
        <f aca="false">E203*1.02</f>
        <v>43107.832331258</v>
      </c>
      <c r="F215" s="2" t="n">
        <v>0</v>
      </c>
      <c r="G215" s="2" t="n">
        <v>0</v>
      </c>
      <c r="H215" s="2" t="n">
        <f aca="false">L214*$H$1/12</f>
        <v>0</v>
      </c>
      <c r="J215" s="2" t="n">
        <f aca="false">J214+F215</f>
        <v>0</v>
      </c>
      <c r="K215" s="2" t="n">
        <f aca="false">IF(I215=0,K214+H215,K214+I215)</f>
        <v>0</v>
      </c>
      <c r="L215" s="2" t="n">
        <f aca="false">IF(I215=0,L214+F215+G215+H215,L214+F215+G215+I215)</f>
        <v>0</v>
      </c>
    </row>
    <row r="216" customFormat="false" ht="12.75" hidden="false" customHeight="false" outlineLevel="0" collapsed="false">
      <c r="A216" s="1" t="n">
        <v>42124</v>
      </c>
      <c r="B216" s="0" t="n">
        <f aca="false">ROUND((A216-$B$2-210)/365,0)</f>
        <v>48</v>
      </c>
      <c r="C216" s="0" t="n">
        <f aca="false">ROUND((A216-$C$2-210)/365,0)</f>
        <v>23</v>
      </c>
      <c r="D216" s="0" t="n">
        <f aca="false">ROUND((A216-$D$2-210)/365,0)</f>
        <v>20</v>
      </c>
      <c r="E216" s="2" t="n">
        <f aca="false">E204*1.02</f>
        <v>43107.832331258</v>
      </c>
      <c r="F216" s="2" t="n">
        <v>0</v>
      </c>
      <c r="G216" s="2" t="n">
        <v>0</v>
      </c>
      <c r="H216" s="2" t="n">
        <f aca="false">L215*$H$1/12</f>
        <v>0</v>
      </c>
      <c r="J216" s="2" t="n">
        <f aca="false">J215+F216</f>
        <v>0</v>
      </c>
      <c r="K216" s="2" t="n">
        <f aca="false">IF(I216=0,K215+H216,K215+I216)</f>
        <v>0</v>
      </c>
      <c r="L216" s="2" t="n">
        <f aca="false">IF(I216=0,L215+F216+G216+H216,L215+F216+G216+I216)</f>
        <v>0</v>
      </c>
    </row>
    <row r="217" customFormat="false" ht="12.75" hidden="false" customHeight="false" outlineLevel="0" collapsed="false">
      <c r="A217" s="1" t="n">
        <v>42155</v>
      </c>
      <c r="B217" s="0" t="n">
        <f aca="false">ROUND((A217-$B$2-210)/365,0)</f>
        <v>48</v>
      </c>
      <c r="C217" s="0" t="n">
        <f aca="false">ROUND((A217-$C$2-210)/365,0)</f>
        <v>23</v>
      </c>
      <c r="D217" s="0" t="n">
        <f aca="false">ROUND((A217-$D$2-210)/365,0)</f>
        <v>20</v>
      </c>
      <c r="E217" s="2" t="n">
        <f aca="false">E205*1.02</f>
        <v>43107.832331258</v>
      </c>
      <c r="F217" s="2" t="n">
        <v>0</v>
      </c>
      <c r="G217" s="2" t="n">
        <v>0</v>
      </c>
      <c r="H217" s="2" t="n">
        <f aca="false">L216*$H$1/12</f>
        <v>0</v>
      </c>
      <c r="J217" s="2" t="n">
        <f aca="false">J216+F217</f>
        <v>0</v>
      </c>
      <c r="K217" s="2" t="n">
        <f aca="false">IF(I217=0,K216+H217,K216+I217)</f>
        <v>0</v>
      </c>
      <c r="L217" s="2" t="n">
        <f aca="false">IF(I217=0,L216+F217+G217+H217,L216+F217+G217+I217)</f>
        <v>0</v>
      </c>
    </row>
    <row r="218" customFormat="false" ht="12.75" hidden="false" customHeight="false" outlineLevel="0" collapsed="false">
      <c r="A218" s="1" t="n">
        <v>42185</v>
      </c>
      <c r="B218" s="0" t="n">
        <f aca="false">ROUND((A218-$B$2-210)/365,0)</f>
        <v>48</v>
      </c>
      <c r="C218" s="0" t="n">
        <f aca="false">ROUND((A218-$C$2-210)/365,0)</f>
        <v>23</v>
      </c>
      <c r="D218" s="0" t="n">
        <f aca="false">ROUND((A218-$D$2-210)/365,0)</f>
        <v>20</v>
      </c>
      <c r="E218" s="2" t="n">
        <f aca="false">E206*1.02</f>
        <v>43107.832331258</v>
      </c>
      <c r="F218" s="2" t="n">
        <v>0</v>
      </c>
      <c r="G218" s="2" t="n">
        <v>0</v>
      </c>
      <c r="H218" s="2" t="n">
        <f aca="false">L217*$H$1/12</f>
        <v>0</v>
      </c>
      <c r="J218" s="2" t="n">
        <f aca="false">J217+F218</f>
        <v>0</v>
      </c>
      <c r="K218" s="2" t="n">
        <f aca="false">IF(I218=0,K217+H218,K217+I218)</f>
        <v>0</v>
      </c>
      <c r="L218" s="2" t="n">
        <f aca="false">IF(I218=0,L217+F218+G218+H218,L217+F218+G218+I218)</f>
        <v>0</v>
      </c>
    </row>
    <row r="219" customFormat="false" ht="12.75" hidden="false" customHeight="false" outlineLevel="0" collapsed="false">
      <c r="A219" s="1" t="n">
        <v>42216</v>
      </c>
      <c r="B219" s="0" t="n">
        <f aca="false">ROUND((A219-$B$2-210)/365,0)</f>
        <v>48</v>
      </c>
      <c r="C219" s="0" t="n">
        <f aca="false">ROUND((A219-$C$2-210)/365,0)</f>
        <v>23</v>
      </c>
      <c r="D219" s="0" t="n">
        <f aca="false">ROUND((A219-$D$2-210)/365,0)</f>
        <v>20</v>
      </c>
      <c r="E219" s="2" t="n">
        <f aca="false">E207*1.02</f>
        <v>43107.832331258</v>
      </c>
      <c r="F219" s="2" t="n">
        <v>0</v>
      </c>
      <c r="G219" s="2" t="n">
        <v>0</v>
      </c>
      <c r="H219" s="2" t="n">
        <f aca="false">L218*$H$1/12</f>
        <v>0</v>
      </c>
      <c r="J219" s="2" t="n">
        <f aca="false">J218+F219</f>
        <v>0</v>
      </c>
      <c r="K219" s="2" t="n">
        <f aca="false">IF(I219=0,K218+H219,K218+I219)</f>
        <v>0</v>
      </c>
      <c r="L219" s="2" t="n">
        <f aca="false">IF(I219=0,L218+F219+G219+H219,L218+F219+G219+I219)</f>
        <v>0</v>
      </c>
    </row>
    <row r="220" customFormat="false" ht="12.75" hidden="false" customHeight="false" outlineLevel="0" collapsed="false">
      <c r="A220" s="1" t="n">
        <v>42247</v>
      </c>
      <c r="B220" s="0" t="n">
        <f aca="false">ROUND((A220-$B$2-210)/365,0)</f>
        <v>48</v>
      </c>
      <c r="C220" s="0" t="n">
        <f aca="false">ROUND((A220-$C$2-210)/365,0)</f>
        <v>23</v>
      </c>
      <c r="D220" s="0" t="n">
        <f aca="false">ROUND((A220-$D$2-210)/365,0)</f>
        <v>20</v>
      </c>
      <c r="E220" s="2" t="n">
        <f aca="false">E208*1.02</f>
        <v>43969.9889778831</v>
      </c>
      <c r="F220" s="2" t="n">
        <v>0</v>
      </c>
      <c r="G220" s="2" t="n">
        <v>0</v>
      </c>
      <c r="H220" s="2" t="n">
        <f aca="false">L219*$H$1/12</f>
        <v>0</v>
      </c>
      <c r="J220" s="2" t="n">
        <f aca="false">J219+F220</f>
        <v>0</v>
      </c>
      <c r="K220" s="2" t="n">
        <f aca="false">IF(I220=0,K219+H220,K219+I220)</f>
        <v>0</v>
      </c>
      <c r="L220" s="2" t="n">
        <f aca="false">IF(I220=0,L219+F220+G220+H220,L219+F220+G220+I220)</f>
        <v>0</v>
      </c>
    </row>
    <row r="221" customFormat="false" ht="12.75" hidden="false" customHeight="false" outlineLevel="0" collapsed="false">
      <c r="A221" s="1" t="n">
        <v>42277</v>
      </c>
      <c r="B221" s="0" t="n">
        <f aca="false">ROUND((A221-$B$2-210)/365,0)</f>
        <v>48</v>
      </c>
      <c r="C221" s="0" t="n">
        <f aca="false">ROUND((A221-$C$2-210)/365,0)</f>
        <v>23</v>
      </c>
      <c r="D221" s="0" t="n">
        <f aca="false">ROUND((A221-$D$2-210)/365,0)</f>
        <v>20</v>
      </c>
      <c r="E221" s="2" t="n">
        <f aca="false">E209*1.02</f>
        <v>43969.9889778831</v>
      </c>
      <c r="F221" s="2" t="n">
        <v>0</v>
      </c>
      <c r="G221" s="2" t="n">
        <v>0</v>
      </c>
      <c r="H221" s="2" t="n">
        <f aca="false">L220*$H$1/12</f>
        <v>0</v>
      </c>
      <c r="J221" s="2" t="n">
        <f aca="false">J220+F221</f>
        <v>0</v>
      </c>
      <c r="K221" s="2" t="n">
        <f aca="false">IF(I221=0,K220+H221,K220+I221)</f>
        <v>0</v>
      </c>
      <c r="L221" s="2" t="n">
        <f aca="false">IF(I221=0,L220+F221+G221+H221,L220+F221+G221+I221)</f>
        <v>0</v>
      </c>
    </row>
    <row r="222" customFormat="false" ht="12.75" hidden="false" customHeight="false" outlineLevel="0" collapsed="false">
      <c r="A222" s="1" t="n">
        <v>42308</v>
      </c>
      <c r="B222" s="0" t="n">
        <f aca="false">ROUND((A222-$B$2-210)/365,0)</f>
        <v>48</v>
      </c>
      <c r="C222" s="0" t="n">
        <f aca="false">ROUND((A222-$C$2-210)/365,0)</f>
        <v>23</v>
      </c>
      <c r="D222" s="0" t="n">
        <f aca="false">ROUND((A222-$D$2-210)/365,0)</f>
        <v>20</v>
      </c>
      <c r="E222" s="2" t="n">
        <f aca="false">E210*1.02</f>
        <v>43969.9889778831</v>
      </c>
      <c r="F222" s="2" t="n">
        <v>0</v>
      </c>
      <c r="G222" s="2" t="n">
        <v>0</v>
      </c>
      <c r="H222" s="2" t="n">
        <f aca="false">L221*$H$1/12</f>
        <v>0</v>
      </c>
      <c r="J222" s="2" t="n">
        <f aca="false">J221+F222</f>
        <v>0</v>
      </c>
      <c r="K222" s="2" t="n">
        <f aca="false">IF(I222=0,K221+H222,K221+I222)</f>
        <v>0</v>
      </c>
      <c r="L222" s="2" t="n">
        <f aca="false">IF(I222=0,L221+F222+G222+H222,L221+F222+G222+I222)</f>
        <v>0</v>
      </c>
    </row>
    <row r="223" customFormat="false" ht="12.75" hidden="false" customHeight="false" outlineLevel="0" collapsed="false">
      <c r="A223" s="1" t="n">
        <v>42338</v>
      </c>
      <c r="B223" s="0" t="n">
        <f aca="false">ROUND((A223-$B$2-210)/365,0)</f>
        <v>48</v>
      </c>
      <c r="C223" s="0" t="n">
        <f aca="false">ROUND((A223-$C$2-210)/365,0)</f>
        <v>23</v>
      </c>
      <c r="D223" s="0" t="n">
        <f aca="false">ROUND((A223-$D$2-210)/365,0)</f>
        <v>20</v>
      </c>
      <c r="E223" s="2" t="n">
        <f aca="false">E211*1.02</f>
        <v>43969.9889778831</v>
      </c>
      <c r="F223" s="2" t="n">
        <v>0</v>
      </c>
      <c r="G223" s="2" t="n">
        <v>0</v>
      </c>
      <c r="H223" s="2" t="n">
        <f aca="false">L222*$H$1/12</f>
        <v>0</v>
      </c>
      <c r="J223" s="2" t="n">
        <f aca="false">J222+F223</f>
        <v>0</v>
      </c>
      <c r="K223" s="2" t="n">
        <f aca="false">IF(I223=0,K222+H223,K222+I223)</f>
        <v>0</v>
      </c>
      <c r="L223" s="2" t="n">
        <f aca="false">IF(I223=0,L222+F223+G223+H223,L222+F223+G223+I223)</f>
        <v>0</v>
      </c>
    </row>
    <row r="224" customFormat="false" ht="12.75" hidden="false" customHeight="false" outlineLevel="0" collapsed="false">
      <c r="A224" s="1" t="n">
        <v>42369</v>
      </c>
      <c r="B224" s="0" t="n">
        <f aca="false">ROUND((A224-$B$2-210)/365,0)</f>
        <v>48</v>
      </c>
      <c r="C224" s="0" t="n">
        <f aca="false">ROUND((A224-$C$2-210)/365,0)</f>
        <v>23</v>
      </c>
      <c r="D224" s="0" t="n">
        <f aca="false">ROUND((A224-$D$2-210)/365,0)</f>
        <v>20</v>
      </c>
      <c r="E224" s="2" t="n">
        <f aca="false">E212*1.02</f>
        <v>43969.9889778831</v>
      </c>
      <c r="F224" s="2" t="n">
        <v>0</v>
      </c>
      <c r="G224" s="2" t="n">
        <v>0</v>
      </c>
      <c r="H224" s="2" t="n">
        <f aca="false">L223*$H$1/12</f>
        <v>0</v>
      </c>
      <c r="J224" s="2" t="n">
        <f aca="false">J223+F224</f>
        <v>0</v>
      </c>
      <c r="K224" s="2" t="n">
        <f aca="false">IF(I224=0,K223+H224,K223+I224)</f>
        <v>0</v>
      </c>
      <c r="L224" s="2" t="n">
        <f aca="false">IF(I224=0,L223+F224+G224+H224,L223+F224+G224+I224)</f>
        <v>0</v>
      </c>
    </row>
    <row r="225" customFormat="false" ht="12.75" hidden="false" customHeight="false" outlineLevel="0" collapsed="false">
      <c r="A225" s="1" t="n">
        <v>42400</v>
      </c>
      <c r="B225" s="0" t="n">
        <f aca="false">ROUND((A225-$B$2-210)/365,0)</f>
        <v>48</v>
      </c>
      <c r="C225" s="0" t="n">
        <f aca="false">ROUND((A225-$C$2-210)/365,0)</f>
        <v>23</v>
      </c>
      <c r="D225" s="0" t="n">
        <f aca="false">ROUND((A225-$D$2-210)/365,0)</f>
        <v>20</v>
      </c>
      <c r="E225" s="2" t="n">
        <f aca="false">E213*1.02</f>
        <v>43969.9889778831</v>
      </c>
      <c r="F225" s="2" t="n">
        <v>0</v>
      </c>
      <c r="G225" s="2" t="n">
        <v>0</v>
      </c>
      <c r="H225" s="2" t="n">
        <f aca="false">L224*$H$1/12</f>
        <v>0</v>
      </c>
      <c r="J225" s="2" t="n">
        <f aca="false">J224+F225</f>
        <v>0</v>
      </c>
      <c r="K225" s="2" t="n">
        <f aca="false">IF(I225=0,K224+H225,K224+I225)</f>
        <v>0</v>
      </c>
      <c r="L225" s="2" t="n">
        <f aca="false">IF(I225=0,L224+F225+G225+H225,L224+F225+G225+I225)</f>
        <v>0</v>
      </c>
    </row>
    <row r="226" customFormat="false" ht="12.75" hidden="false" customHeight="false" outlineLevel="0" collapsed="false">
      <c r="A226" s="1" t="n">
        <v>42429</v>
      </c>
      <c r="B226" s="0" t="n">
        <f aca="false">ROUND((A226-$B$2-210)/365,0)</f>
        <v>48</v>
      </c>
      <c r="C226" s="0" t="n">
        <f aca="false">ROUND((A226-$C$2-210)/365,0)</f>
        <v>23</v>
      </c>
      <c r="D226" s="0" t="n">
        <f aca="false">ROUND((A226-$D$2-210)/365,0)</f>
        <v>21</v>
      </c>
      <c r="E226" s="2" t="n">
        <f aca="false">E214*1.02</f>
        <v>43969.9889778831</v>
      </c>
      <c r="F226" s="2" t="n">
        <v>0</v>
      </c>
      <c r="G226" s="2" t="n">
        <v>0</v>
      </c>
      <c r="H226" s="2" t="n">
        <f aca="false">L225*$H$1/12</f>
        <v>0</v>
      </c>
      <c r="J226" s="2" t="n">
        <f aca="false">J225+F226</f>
        <v>0</v>
      </c>
      <c r="K226" s="2" t="n">
        <f aca="false">IF(I226=0,K225+H226,K225+I226)</f>
        <v>0</v>
      </c>
      <c r="L226" s="2" t="n">
        <f aca="false">IF(I226=0,L225+F226+G226+H226,L225+F226+G226+I226)</f>
        <v>0</v>
      </c>
    </row>
    <row r="227" customFormat="false" ht="12.75" hidden="false" customHeight="false" outlineLevel="0" collapsed="false">
      <c r="A227" s="1" t="n">
        <v>42460</v>
      </c>
      <c r="B227" s="0" t="n">
        <f aca="false">ROUND((A227-$B$2-210)/365,0)</f>
        <v>48</v>
      </c>
      <c r="C227" s="0" t="n">
        <f aca="false">ROUND((A227-$C$2-210)/365,0)</f>
        <v>23</v>
      </c>
      <c r="D227" s="0" t="n">
        <f aca="false">ROUND((A227-$D$2-210)/365,0)</f>
        <v>21</v>
      </c>
      <c r="E227" s="2" t="n">
        <f aca="false">E215*1.02</f>
        <v>43969.9889778831</v>
      </c>
      <c r="F227" s="2" t="n">
        <v>0</v>
      </c>
      <c r="G227" s="2" t="n">
        <v>0</v>
      </c>
      <c r="H227" s="2" t="n">
        <f aca="false">L226*$H$1/12</f>
        <v>0</v>
      </c>
      <c r="J227" s="2" t="n">
        <f aca="false">J226+F227</f>
        <v>0</v>
      </c>
      <c r="K227" s="2" t="n">
        <f aca="false">IF(I227=0,K226+H227,K226+I227)</f>
        <v>0</v>
      </c>
      <c r="L227" s="2" t="n">
        <f aca="false">IF(I227=0,L226+F227+G227+H227,L226+F227+G227+I227)</f>
        <v>0</v>
      </c>
    </row>
    <row r="228" customFormat="false" ht="12.75" hidden="false" customHeight="false" outlineLevel="0" collapsed="false">
      <c r="A228" s="1" t="n">
        <v>42490</v>
      </c>
      <c r="B228" s="0" t="n">
        <f aca="false">ROUND((A228-$B$2-210)/365,0)</f>
        <v>49</v>
      </c>
      <c r="C228" s="0" t="n">
        <f aca="false">ROUND((A228-$C$2-210)/365,0)</f>
        <v>24</v>
      </c>
      <c r="D228" s="0" t="n">
        <f aca="false">ROUND((A228-$D$2-210)/365,0)</f>
        <v>21</v>
      </c>
      <c r="E228" s="2" t="n">
        <f aca="false">E216*1.02</f>
        <v>43969.9889778831</v>
      </c>
      <c r="F228" s="2" t="n">
        <v>0</v>
      </c>
      <c r="G228" s="2" t="n">
        <v>0</v>
      </c>
      <c r="H228" s="2" t="n">
        <f aca="false">L227*$H$1/12</f>
        <v>0</v>
      </c>
      <c r="J228" s="2" t="n">
        <f aca="false">J227+F228</f>
        <v>0</v>
      </c>
      <c r="K228" s="2" t="n">
        <f aca="false">IF(I228=0,K227+H228,K227+I228)</f>
        <v>0</v>
      </c>
      <c r="L228" s="2" t="n">
        <f aca="false">IF(I228=0,L227+F228+G228+H228,L227+F228+G228+I228)</f>
        <v>0</v>
      </c>
    </row>
    <row r="229" customFormat="false" ht="12.75" hidden="false" customHeight="false" outlineLevel="0" collapsed="false">
      <c r="A229" s="1" t="n">
        <v>42521</v>
      </c>
      <c r="B229" s="0" t="n">
        <f aca="false">ROUND((A229-$B$2-210)/365,0)</f>
        <v>49</v>
      </c>
      <c r="C229" s="0" t="n">
        <f aca="false">ROUND((A229-$C$2-210)/365,0)</f>
        <v>24</v>
      </c>
      <c r="D229" s="0" t="n">
        <f aca="false">ROUND((A229-$D$2-210)/365,0)</f>
        <v>21</v>
      </c>
      <c r="E229" s="2" t="n">
        <f aca="false">E217*1.02</f>
        <v>43969.9889778831</v>
      </c>
      <c r="F229" s="2" t="n">
        <v>0</v>
      </c>
      <c r="G229" s="2" t="n">
        <v>0</v>
      </c>
      <c r="H229" s="2" t="n">
        <f aca="false">L228*$H$1/12</f>
        <v>0</v>
      </c>
      <c r="J229" s="2" t="n">
        <f aca="false">J228+F229</f>
        <v>0</v>
      </c>
      <c r="K229" s="2" t="n">
        <f aca="false">IF(I229=0,K228+H229,K228+I229)</f>
        <v>0</v>
      </c>
      <c r="L229" s="2" t="n">
        <f aca="false">IF(I229=0,L228+F229+G229+H229,L228+F229+G229+I229)</f>
        <v>0</v>
      </c>
    </row>
    <row r="230" customFormat="false" ht="12.75" hidden="false" customHeight="false" outlineLevel="0" collapsed="false">
      <c r="A230" s="1" t="n">
        <v>42551</v>
      </c>
      <c r="B230" s="0" t="n">
        <f aca="false">ROUND((A230-$B$2-210)/365,0)</f>
        <v>49</v>
      </c>
      <c r="C230" s="0" t="n">
        <f aca="false">ROUND((A230-$C$2-210)/365,0)</f>
        <v>24</v>
      </c>
      <c r="D230" s="0" t="n">
        <f aca="false">ROUND((A230-$D$2-210)/365,0)</f>
        <v>21</v>
      </c>
      <c r="E230" s="2" t="n">
        <f aca="false">E218*1.02</f>
        <v>43969.9889778831</v>
      </c>
      <c r="F230" s="2" t="n">
        <v>0</v>
      </c>
      <c r="G230" s="2" t="n">
        <v>0</v>
      </c>
      <c r="H230" s="2" t="n">
        <f aca="false">L229*$H$1/12</f>
        <v>0</v>
      </c>
      <c r="J230" s="2" t="n">
        <f aca="false">J229+F230</f>
        <v>0</v>
      </c>
      <c r="K230" s="2" t="n">
        <f aca="false">IF(I230=0,K229+H230,K229+I230)</f>
        <v>0</v>
      </c>
      <c r="L230" s="2" t="n">
        <f aca="false">IF(I230=0,L229+F230+G230+H230,L229+F230+G230+I230)</f>
        <v>0</v>
      </c>
    </row>
    <row r="231" customFormat="false" ht="12.75" hidden="false" customHeight="false" outlineLevel="0" collapsed="false">
      <c r="A231" s="1" t="n">
        <v>42582</v>
      </c>
      <c r="B231" s="0" t="n">
        <f aca="false">ROUND((A231-$B$2-210)/365,0)</f>
        <v>49</v>
      </c>
      <c r="C231" s="0" t="n">
        <f aca="false">ROUND((A231-$C$2-210)/365,0)</f>
        <v>24</v>
      </c>
      <c r="D231" s="0" t="n">
        <f aca="false">ROUND((A231-$D$2-210)/365,0)</f>
        <v>21</v>
      </c>
      <c r="E231" s="2" t="n">
        <f aca="false">E219*1.02</f>
        <v>43969.9889778831</v>
      </c>
      <c r="F231" s="2" t="n">
        <v>0</v>
      </c>
      <c r="G231" s="2" t="n">
        <v>0</v>
      </c>
      <c r="H231" s="2" t="n">
        <f aca="false">L230*$H$1/12</f>
        <v>0</v>
      </c>
      <c r="J231" s="2" t="n">
        <f aca="false">J230+F231</f>
        <v>0</v>
      </c>
      <c r="K231" s="2" t="n">
        <f aca="false">IF(I231=0,K230+H231,K230+I231)</f>
        <v>0</v>
      </c>
      <c r="L231" s="2" t="n">
        <f aca="false">IF(I231=0,L230+F231+G231+H231,L230+F231+G231+I231)</f>
        <v>0</v>
      </c>
    </row>
    <row r="232" customFormat="false" ht="12.75" hidden="false" customHeight="false" outlineLevel="0" collapsed="false">
      <c r="A232" s="1" t="n">
        <v>42613</v>
      </c>
      <c r="B232" s="0" t="n">
        <f aca="false">ROUND((A232-$B$2-210)/365,0)</f>
        <v>49</v>
      </c>
      <c r="C232" s="0" t="n">
        <f aca="false">ROUND((A232-$C$2-210)/365,0)</f>
        <v>24</v>
      </c>
      <c r="D232" s="0" t="n">
        <f aca="false">ROUND((A232-$D$2-210)/365,0)</f>
        <v>21</v>
      </c>
      <c r="E232" s="2" t="n">
        <f aca="false">E220*1.02</f>
        <v>44849.3887574408</v>
      </c>
      <c r="F232" s="2" t="n">
        <v>0</v>
      </c>
      <c r="G232" s="2" t="n">
        <v>0</v>
      </c>
      <c r="H232" s="2" t="n">
        <f aca="false">L231*$H$1/12</f>
        <v>0</v>
      </c>
      <c r="J232" s="2" t="n">
        <f aca="false">J231+F232</f>
        <v>0</v>
      </c>
      <c r="K232" s="2" t="n">
        <f aca="false">IF(I232=0,K231+H232,K231+I232)</f>
        <v>0</v>
      </c>
      <c r="L232" s="2" t="n">
        <f aca="false">IF(I232=0,L231+F232+G232+H232,L231+F232+G232+I232)</f>
        <v>0</v>
      </c>
    </row>
    <row r="233" customFormat="false" ht="12.75" hidden="false" customHeight="false" outlineLevel="0" collapsed="false">
      <c r="A233" s="1" t="n">
        <v>42643</v>
      </c>
      <c r="B233" s="0" t="n">
        <f aca="false">ROUND((A233-$B$2-210)/365,0)</f>
        <v>49</v>
      </c>
      <c r="C233" s="0" t="n">
        <f aca="false">ROUND((A233-$C$2-210)/365,0)</f>
        <v>24</v>
      </c>
      <c r="D233" s="0" t="n">
        <f aca="false">ROUND((A233-$D$2-210)/365,0)</f>
        <v>21</v>
      </c>
      <c r="E233" s="2" t="n">
        <f aca="false">E221*1.02</f>
        <v>44849.3887574408</v>
      </c>
      <c r="F233" s="2" t="n">
        <v>0</v>
      </c>
      <c r="G233" s="2" t="n">
        <v>0</v>
      </c>
      <c r="H233" s="2" t="n">
        <f aca="false">L232*$H$1/12</f>
        <v>0</v>
      </c>
      <c r="J233" s="2" t="n">
        <f aca="false">J232+F233</f>
        <v>0</v>
      </c>
      <c r="K233" s="2" t="n">
        <f aca="false">IF(I233=0,K232+H233,K232+I233)</f>
        <v>0</v>
      </c>
      <c r="L233" s="2" t="n">
        <f aca="false">IF(I233=0,L232+F233+G233+H233,L232+F233+G233+I233)</f>
        <v>0</v>
      </c>
    </row>
    <row r="234" customFormat="false" ht="12.75" hidden="false" customHeight="false" outlineLevel="0" collapsed="false">
      <c r="A234" s="1" t="n">
        <v>42674</v>
      </c>
      <c r="B234" s="0" t="n">
        <f aca="false">ROUND((A234-$B$2-210)/365,0)</f>
        <v>49</v>
      </c>
      <c r="C234" s="0" t="n">
        <f aca="false">ROUND((A234-$C$2-210)/365,0)</f>
        <v>24</v>
      </c>
      <c r="D234" s="0" t="n">
        <f aca="false">ROUND((A234-$D$2-210)/365,0)</f>
        <v>21</v>
      </c>
      <c r="E234" s="2" t="n">
        <f aca="false">E222*1.02</f>
        <v>44849.3887574408</v>
      </c>
      <c r="F234" s="2" t="n">
        <v>0</v>
      </c>
      <c r="G234" s="2" t="n">
        <v>0</v>
      </c>
      <c r="H234" s="2" t="n">
        <f aca="false">L233*$H$1/12</f>
        <v>0</v>
      </c>
      <c r="J234" s="2" t="n">
        <f aca="false">J233+F234</f>
        <v>0</v>
      </c>
      <c r="K234" s="2" t="n">
        <f aca="false">IF(I234=0,K233+H234,K233+I234)</f>
        <v>0</v>
      </c>
      <c r="L234" s="2" t="n">
        <f aca="false">IF(I234=0,L233+F234+G234+H234,L233+F234+G234+I234)</f>
        <v>0</v>
      </c>
    </row>
    <row r="235" customFormat="false" ht="12.75" hidden="false" customHeight="false" outlineLevel="0" collapsed="false">
      <c r="A235" s="1" t="n">
        <v>42704</v>
      </c>
      <c r="B235" s="0" t="n">
        <f aca="false">ROUND((A235-$B$2-210)/365,0)</f>
        <v>49</v>
      </c>
      <c r="C235" s="0" t="n">
        <f aca="false">ROUND((A235-$C$2-210)/365,0)</f>
        <v>24</v>
      </c>
      <c r="D235" s="0" t="n">
        <f aca="false">ROUND((A235-$D$2-210)/365,0)</f>
        <v>21</v>
      </c>
      <c r="E235" s="2" t="n">
        <f aca="false">E223*1.02</f>
        <v>44849.3887574408</v>
      </c>
      <c r="F235" s="2" t="n">
        <v>0</v>
      </c>
      <c r="G235" s="2" t="n">
        <v>0</v>
      </c>
      <c r="H235" s="2" t="n">
        <f aca="false">L234*$H$1/12</f>
        <v>0</v>
      </c>
      <c r="J235" s="2" t="n">
        <f aca="false">J234+F235</f>
        <v>0</v>
      </c>
      <c r="K235" s="2" t="n">
        <f aca="false">IF(I235=0,K234+H235,K234+I235)</f>
        <v>0</v>
      </c>
      <c r="L235" s="2" t="n">
        <f aca="false">IF(I235=0,L234+F235+G235+H235,L234+F235+G235+I235)</f>
        <v>0</v>
      </c>
    </row>
    <row r="236" customFormat="false" ht="12.75" hidden="false" customHeight="false" outlineLevel="0" collapsed="false">
      <c r="A236" s="1" t="n">
        <v>42735</v>
      </c>
      <c r="B236" s="0" t="n">
        <f aca="false">ROUND((A236-$B$2-210)/365,0)</f>
        <v>49</v>
      </c>
      <c r="C236" s="0" t="n">
        <f aca="false">ROUND((A236-$C$2-210)/365,0)</f>
        <v>24</v>
      </c>
      <c r="D236" s="0" t="n">
        <f aca="false">ROUND((A236-$D$2-210)/365,0)</f>
        <v>21</v>
      </c>
      <c r="E236" s="2" t="n">
        <f aca="false">E224*1.02</f>
        <v>44849.3887574408</v>
      </c>
      <c r="F236" s="2" t="n">
        <v>0</v>
      </c>
      <c r="G236" s="2" t="n">
        <v>0</v>
      </c>
      <c r="H236" s="2" t="n">
        <f aca="false">L235*$H$1/12</f>
        <v>0</v>
      </c>
      <c r="J236" s="2" t="n">
        <f aca="false">J235+F236</f>
        <v>0</v>
      </c>
      <c r="K236" s="2" t="n">
        <f aca="false">IF(I236=0,K235+H236,K235+I236)</f>
        <v>0</v>
      </c>
      <c r="L236" s="2" t="n">
        <f aca="false">IF(I236=0,L235+F236+G236+H236,L235+F236+G236+I236)</f>
        <v>0</v>
      </c>
    </row>
    <row r="237" customFormat="false" ht="12.75" hidden="false" customHeight="false" outlineLevel="0" collapsed="false">
      <c r="A237" s="1" t="n">
        <v>42766</v>
      </c>
      <c r="B237" s="0" t="n">
        <f aca="false">ROUND((A237-$B$2-210)/365,0)</f>
        <v>49</v>
      </c>
      <c r="C237" s="0" t="n">
        <f aca="false">ROUND((A237-$C$2-210)/365,0)</f>
        <v>24</v>
      </c>
      <c r="D237" s="0" t="n">
        <f aca="false">ROUND((A237-$D$2-210)/365,0)</f>
        <v>21</v>
      </c>
      <c r="E237" s="2" t="n">
        <f aca="false">E225*1.02</f>
        <v>44849.3887574408</v>
      </c>
      <c r="F237" s="2" t="n">
        <v>0</v>
      </c>
      <c r="G237" s="2" t="n">
        <v>0</v>
      </c>
      <c r="H237" s="2" t="n">
        <f aca="false">L236*$H$1/12</f>
        <v>0</v>
      </c>
      <c r="J237" s="2" t="n">
        <f aca="false">J236+F237</f>
        <v>0</v>
      </c>
      <c r="K237" s="2" t="n">
        <f aca="false">IF(I237=0,K236+H237,K236+I237)</f>
        <v>0</v>
      </c>
      <c r="L237" s="2" t="n">
        <f aca="false">IF(I237=0,L236+F237+G237+H237,L236+F237+G237+I237)</f>
        <v>0</v>
      </c>
    </row>
    <row r="238" customFormat="false" ht="12.75" hidden="false" customHeight="false" outlineLevel="0" collapsed="false">
      <c r="A238" s="1" t="n">
        <v>42794</v>
      </c>
      <c r="B238" s="0" t="n">
        <f aca="false">ROUND((A238-$B$2-210)/365,0)</f>
        <v>49</v>
      </c>
      <c r="C238" s="0" t="n">
        <f aca="false">ROUND((A238-$C$2-210)/365,0)</f>
        <v>24</v>
      </c>
      <c r="D238" s="0" t="n">
        <f aca="false">ROUND((A238-$D$2-210)/365,0)</f>
        <v>22</v>
      </c>
      <c r="E238" s="2" t="n">
        <f aca="false">E226*1.02</f>
        <v>44849.3887574408</v>
      </c>
      <c r="F238" s="2" t="n">
        <v>0</v>
      </c>
      <c r="G238" s="2" t="n">
        <v>0</v>
      </c>
      <c r="H238" s="2" t="n">
        <f aca="false">L237*$H$1/12</f>
        <v>0</v>
      </c>
      <c r="J238" s="2" t="n">
        <f aca="false">J237+F238</f>
        <v>0</v>
      </c>
      <c r="K238" s="2" t="n">
        <f aca="false">IF(I238=0,K237+H238,K237+I238)</f>
        <v>0</v>
      </c>
      <c r="L238" s="2" t="n">
        <f aca="false">IF(I238=0,L237+F238+G238+H238,L237+F238+G238+I238)</f>
        <v>0</v>
      </c>
    </row>
    <row r="239" customFormat="false" ht="12.75" hidden="false" customHeight="false" outlineLevel="0" collapsed="false">
      <c r="A239" s="1" t="n">
        <v>42825</v>
      </c>
      <c r="B239" s="0" t="n">
        <f aca="false">ROUND((A239-$B$2-210)/365,0)</f>
        <v>49</v>
      </c>
      <c r="C239" s="0" t="n">
        <f aca="false">ROUND((A239-$C$2-210)/365,0)</f>
        <v>24</v>
      </c>
      <c r="D239" s="0" t="n">
        <f aca="false">ROUND((A239-$D$2-210)/365,0)</f>
        <v>22</v>
      </c>
      <c r="E239" s="2" t="n">
        <f aca="false">E227*1.02</f>
        <v>44849.3887574408</v>
      </c>
      <c r="F239" s="2" t="n">
        <v>0</v>
      </c>
      <c r="G239" s="2" t="n">
        <v>0</v>
      </c>
      <c r="H239" s="2" t="n">
        <f aca="false">L238*$H$1/12</f>
        <v>0</v>
      </c>
      <c r="J239" s="2" t="n">
        <f aca="false">J238+F239</f>
        <v>0</v>
      </c>
      <c r="K239" s="2" t="n">
        <f aca="false">IF(I239=0,K238+H239,K238+I239)</f>
        <v>0</v>
      </c>
      <c r="L239" s="2" t="n">
        <f aca="false">IF(I239=0,L238+F239+G239+H239,L238+F239+G239+I239)</f>
        <v>0</v>
      </c>
    </row>
    <row r="240" customFormat="false" ht="12.75" hidden="false" customHeight="false" outlineLevel="0" collapsed="false">
      <c r="A240" s="1" t="n">
        <v>42855</v>
      </c>
      <c r="B240" s="0" t="n">
        <f aca="false">ROUND((A240-$B$2-210)/365,0)</f>
        <v>50</v>
      </c>
      <c r="C240" s="0" t="n">
        <f aca="false">ROUND((A240-$C$2-210)/365,0)</f>
        <v>25</v>
      </c>
      <c r="D240" s="0" t="n">
        <f aca="false">ROUND((A240-$D$2-210)/365,0)</f>
        <v>22</v>
      </c>
      <c r="E240" s="2" t="n">
        <f aca="false">E228*1.02</f>
        <v>44849.3887574408</v>
      </c>
      <c r="F240" s="2" t="n">
        <v>0</v>
      </c>
      <c r="G240" s="2" t="n">
        <v>0</v>
      </c>
      <c r="H240" s="2" t="n">
        <f aca="false">L239*$H$1/12</f>
        <v>0</v>
      </c>
      <c r="J240" s="2" t="n">
        <f aca="false">J239+F240</f>
        <v>0</v>
      </c>
      <c r="K240" s="2" t="n">
        <f aca="false">IF(I240=0,K239+H240,K239+I240)</f>
        <v>0</v>
      </c>
      <c r="L240" s="2" t="n">
        <f aca="false">IF(I240=0,L239+F240+G240+H240,L239+F240+G240+I240)</f>
        <v>0</v>
      </c>
    </row>
    <row r="241" customFormat="false" ht="12.75" hidden="false" customHeight="false" outlineLevel="0" collapsed="false">
      <c r="A241" s="1" t="n">
        <v>42886</v>
      </c>
      <c r="B241" s="0" t="n">
        <f aca="false">ROUND((A241-$B$2-210)/365,0)</f>
        <v>50</v>
      </c>
      <c r="C241" s="0" t="n">
        <f aca="false">ROUND((A241-$C$2-210)/365,0)</f>
        <v>25</v>
      </c>
      <c r="D241" s="0" t="n">
        <f aca="false">ROUND((A241-$D$2-210)/365,0)</f>
        <v>22</v>
      </c>
      <c r="E241" s="2" t="n">
        <f aca="false">E229*1.02</f>
        <v>44849.3887574408</v>
      </c>
      <c r="F241" s="2" t="n">
        <v>0</v>
      </c>
      <c r="G241" s="2" t="n">
        <v>0</v>
      </c>
      <c r="H241" s="2" t="n">
        <f aca="false">L240*$H$1/12</f>
        <v>0</v>
      </c>
      <c r="J241" s="2" t="n">
        <f aca="false">J240+F241</f>
        <v>0</v>
      </c>
      <c r="K241" s="2" t="n">
        <f aca="false">IF(I241=0,K240+H241,K240+I241)</f>
        <v>0</v>
      </c>
      <c r="L241" s="2" t="n">
        <f aca="false">IF(I241=0,L240+F241+G241+H241,L240+F241+G241+I241)</f>
        <v>0</v>
      </c>
    </row>
    <row r="242" customFormat="false" ht="12.75" hidden="false" customHeight="false" outlineLevel="0" collapsed="false">
      <c r="A242" s="1" t="n">
        <v>42916</v>
      </c>
      <c r="B242" s="0" t="n">
        <f aca="false">ROUND((A242-$B$2-210)/365,0)</f>
        <v>50</v>
      </c>
      <c r="C242" s="0" t="n">
        <f aca="false">ROUND((A242-$C$2-210)/365,0)</f>
        <v>25</v>
      </c>
      <c r="D242" s="0" t="n">
        <f aca="false">ROUND((A242-$D$2-210)/365,0)</f>
        <v>22</v>
      </c>
      <c r="E242" s="2" t="n">
        <f aca="false">E230*1.02</f>
        <v>44849.3887574408</v>
      </c>
      <c r="F242" s="2" t="n">
        <v>0</v>
      </c>
      <c r="G242" s="2" t="n">
        <v>0</v>
      </c>
      <c r="H242" s="2" t="n">
        <f aca="false">L241*$H$1/12</f>
        <v>0</v>
      </c>
      <c r="J242" s="2" t="n">
        <f aca="false">J241+F242</f>
        <v>0</v>
      </c>
      <c r="K242" s="2" t="n">
        <f aca="false">IF(I242=0,K241+H242,K241+I242)</f>
        <v>0</v>
      </c>
      <c r="L242" s="2" t="n">
        <f aca="false">IF(I242=0,L241+F242+G242+H242,L241+F242+G242+I242)</f>
        <v>0</v>
      </c>
    </row>
    <row r="243" customFormat="false" ht="12.75" hidden="false" customHeight="false" outlineLevel="0" collapsed="false">
      <c r="A243" s="1" t="n">
        <v>42947</v>
      </c>
      <c r="B243" s="0" t="n">
        <f aca="false">ROUND((A243-$B$2-210)/365,0)</f>
        <v>50</v>
      </c>
      <c r="C243" s="0" t="n">
        <f aca="false">ROUND((A243-$C$2-210)/365,0)</f>
        <v>25</v>
      </c>
      <c r="D243" s="0" t="n">
        <f aca="false">ROUND((A243-$D$2-210)/365,0)</f>
        <v>22</v>
      </c>
      <c r="E243" s="2" t="n">
        <f aca="false">E231*1.02</f>
        <v>44849.3887574408</v>
      </c>
      <c r="F243" s="2" t="n">
        <v>0</v>
      </c>
      <c r="G243" s="2" t="n">
        <v>0</v>
      </c>
      <c r="H243" s="2" t="n">
        <f aca="false">L242*$H$1/12</f>
        <v>0</v>
      </c>
      <c r="J243" s="2" t="n">
        <f aca="false">J242+F243</f>
        <v>0</v>
      </c>
      <c r="K243" s="2" t="n">
        <f aca="false">IF(I243=0,K242+H243,K242+I243)</f>
        <v>0</v>
      </c>
      <c r="L243" s="2" t="n">
        <f aca="false">IF(I243=0,L242+F243+G243+H243,L242+F243+G243+I243)</f>
        <v>0</v>
      </c>
    </row>
    <row r="244" customFormat="false" ht="12.75" hidden="false" customHeight="false" outlineLevel="0" collapsed="false">
      <c r="A244" s="1" t="n">
        <v>42978</v>
      </c>
      <c r="B244" s="0" t="n">
        <f aca="false">ROUND((A244-$B$2-210)/365,0)</f>
        <v>50</v>
      </c>
      <c r="C244" s="0" t="n">
        <f aca="false">ROUND((A244-$C$2-210)/365,0)</f>
        <v>25</v>
      </c>
      <c r="D244" s="0" t="n">
        <f aca="false">ROUND((A244-$D$2-210)/365,0)</f>
        <v>22</v>
      </c>
      <c r="E244" s="2" t="n">
        <f aca="false">E232*1.02</f>
        <v>45746.3765325896</v>
      </c>
      <c r="F244" s="2" t="n">
        <v>0</v>
      </c>
      <c r="G244" s="2" t="n">
        <v>0</v>
      </c>
      <c r="H244" s="2" t="n">
        <f aca="false">L243*$H$1/12</f>
        <v>0</v>
      </c>
      <c r="J244" s="2" t="n">
        <f aca="false">J243+F244</f>
        <v>0</v>
      </c>
      <c r="K244" s="2" t="n">
        <f aca="false">IF(I244=0,K243+H244,K243+I244)</f>
        <v>0</v>
      </c>
      <c r="L244" s="2" t="n">
        <f aca="false">IF(I244=0,L243+F244+G244+H244,L243+F244+G244+I244)</f>
        <v>0</v>
      </c>
    </row>
    <row r="245" customFormat="false" ht="12.75" hidden="false" customHeight="false" outlineLevel="0" collapsed="false">
      <c r="A245" s="1" t="n">
        <v>43008</v>
      </c>
      <c r="B245" s="0" t="n">
        <f aca="false">ROUND((A245-$B$2-210)/365,0)</f>
        <v>50</v>
      </c>
      <c r="C245" s="0" t="n">
        <f aca="false">ROUND((A245-$C$2-210)/365,0)</f>
        <v>25</v>
      </c>
      <c r="D245" s="0" t="n">
        <f aca="false">ROUND((A245-$D$2-210)/365,0)</f>
        <v>22</v>
      </c>
      <c r="E245" s="2" t="n">
        <f aca="false">E233*1.02</f>
        <v>45746.3765325896</v>
      </c>
      <c r="F245" s="2" t="n">
        <v>0</v>
      </c>
      <c r="G245" s="2" t="n">
        <v>0</v>
      </c>
      <c r="H245" s="2" t="n">
        <f aca="false">L244*$H$1/12</f>
        <v>0</v>
      </c>
      <c r="J245" s="2" t="n">
        <f aca="false">J244+F245</f>
        <v>0</v>
      </c>
      <c r="K245" s="2" t="n">
        <f aca="false">IF(I245=0,K244+H245,K244+I245)</f>
        <v>0</v>
      </c>
      <c r="L245" s="2" t="n">
        <f aca="false">IF(I245=0,L244+F245+G245+H245,L244+F245+G245+I245)</f>
        <v>0</v>
      </c>
    </row>
    <row r="246" customFormat="false" ht="12.75" hidden="false" customHeight="false" outlineLevel="0" collapsed="false">
      <c r="A246" s="1" t="n">
        <v>43039</v>
      </c>
      <c r="B246" s="0" t="n">
        <f aca="false">ROUND((A246-$B$2-210)/365,0)</f>
        <v>50</v>
      </c>
      <c r="C246" s="0" t="n">
        <f aca="false">ROUND((A246-$C$2-210)/365,0)</f>
        <v>25</v>
      </c>
      <c r="D246" s="0" t="n">
        <f aca="false">ROUND((A246-$D$2-210)/365,0)</f>
        <v>22</v>
      </c>
      <c r="E246" s="2" t="n">
        <f aca="false">E234*1.02</f>
        <v>45746.3765325896</v>
      </c>
      <c r="F246" s="2" t="n">
        <v>0</v>
      </c>
      <c r="G246" s="2" t="n">
        <v>0</v>
      </c>
      <c r="H246" s="2" t="n">
        <f aca="false">L245*$H$1/12</f>
        <v>0</v>
      </c>
      <c r="J246" s="2" t="n">
        <f aca="false">J245+F246</f>
        <v>0</v>
      </c>
      <c r="K246" s="2" t="n">
        <f aca="false">IF(I246=0,K245+H246,K245+I246)</f>
        <v>0</v>
      </c>
      <c r="L246" s="2" t="n">
        <f aca="false">IF(I246=0,L245+F246+G246+H246,L245+F246+G246+I246)</f>
        <v>0</v>
      </c>
    </row>
    <row r="247" customFormat="false" ht="12.75" hidden="false" customHeight="false" outlineLevel="0" collapsed="false">
      <c r="A247" s="1" t="n">
        <v>43069</v>
      </c>
      <c r="B247" s="0" t="n">
        <f aca="false">ROUND((A247-$B$2-210)/365,0)</f>
        <v>50</v>
      </c>
      <c r="C247" s="0" t="n">
        <f aca="false">ROUND((A247-$C$2-210)/365,0)</f>
        <v>25</v>
      </c>
      <c r="D247" s="0" t="n">
        <f aca="false">ROUND((A247-$D$2-210)/365,0)</f>
        <v>22</v>
      </c>
      <c r="E247" s="2" t="n">
        <f aca="false">E235*1.02</f>
        <v>45746.3765325896</v>
      </c>
      <c r="F247" s="2" t="n">
        <v>0</v>
      </c>
      <c r="G247" s="2" t="n">
        <v>0</v>
      </c>
      <c r="H247" s="2" t="n">
        <f aca="false">L246*$H$1/12</f>
        <v>0</v>
      </c>
      <c r="J247" s="2" t="n">
        <f aca="false">J246+F247</f>
        <v>0</v>
      </c>
      <c r="K247" s="2" t="n">
        <f aca="false">IF(I247=0,K246+H247,K246+I247)</f>
        <v>0</v>
      </c>
      <c r="L247" s="2" t="n">
        <f aca="false">IF(I247=0,L246+F247+G247+H247,L246+F247+G247+I247)</f>
        <v>0</v>
      </c>
    </row>
    <row r="248" customFormat="false" ht="12.75" hidden="false" customHeight="false" outlineLevel="0" collapsed="false">
      <c r="A248" s="1" t="n">
        <v>43100</v>
      </c>
      <c r="B248" s="0" t="n">
        <f aca="false">ROUND((A248-$B$2-210)/365,0)</f>
        <v>50</v>
      </c>
      <c r="C248" s="0" t="n">
        <f aca="false">ROUND((A248-$C$2-210)/365,0)</f>
        <v>25</v>
      </c>
      <c r="D248" s="0" t="n">
        <f aca="false">ROUND((A248-$D$2-210)/365,0)</f>
        <v>22</v>
      </c>
      <c r="E248" s="2" t="n">
        <f aca="false">E236*1.02</f>
        <v>45746.3765325896</v>
      </c>
      <c r="F248" s="2" t="n">
        <v>0</v>
      </c>
      <c r="G248" s="2" t="n">
        <v>0</v>
      </c>
      <c r="H248" s="2" t="n">
        <f aca="false">L247*$H$1/12</f>
        <v>0</v>
      </c>
      <c r="J248" s="2" t="n">
        <f aca="false">J247+F248</f>
        <v>0</v>
      </c>
      <c r="K248" s="2" t="n">
        <f aca="false">IF(I248=0,K247+H248,K247+I248)</f>
        <v>0</v>
      </c>
      <c r="L248" s="2" t="n">
        <f aca="false">IF(I248=0,L247+F248+G248+H248,L247+F248+G248+I248)</f>
        <v>0</v>
      </c>
    </row>
    <row r="249" customFormat="false" ht="12.75" hidden="false" customHeight="false" outlineLevel="0" collapsed="false">
      <c r="A249" s="1" t="n">
        <v>43131</v>
      </c>
      <c r="B249" s="0" t="n">
        <f aca="false">ROUND((A249-$B$2-210)/365,0)</f>
        <v>50</v>
      </c>
      <c r="C249" s="0" t="n">
        <f aca="false">ROUND((A249-$C$2-210)/365,0)</f>
        <v>25</v>
      </c>
      <c r="D249" s="0" t="n">
        <f aca="false">ROUND((A249-$D$2-210)/365,0)</f>
        <v>22</v>
      </c>
      <c r="E249" s="2" t="n">
        <f aca="false">E237*1.02</f>
        <v>45746.3765325896</v>
      </c>
      <c r="F249" s="2" t="n">
        <v>0</v>
      </c>
      <c r="G249" s="2" t="n">
        <v>0</v>
      </c>
      <c r="H249" s="2" t="n">
        <f aca="false">L248*$H$1/12</f>
        <v>0</v>
      </c>
      <c r="J249" s="2" t="n">
        <f aca="false">J248+F249</f>
        <v>0</v>
      </c>
      <c r="K249" s="2" t="n">
        <f aca="false">IF(I249=0,K248+H249,K248+I249)</f>
        <v>0</v>
      </c>
      <c r="L249" s="2" t="n">
        <f aca="false">IF(I249=0,L248+F249+G249+H249,L248+F249+G249+I249)</f>
        <v>0</v>
      </c>
    </row>
    <row r="250" customFormat="false" ht="12.75" hidden="false" customHeight="false" outlineLevel="0" collapsed="false">
      <c r="A250" s="1" t="n">
        <v>43159</v>
      </c>
      <c r="B250" s="0" t="n">
        <f aca="false">ROUND((A250-$B$2-210)/365,0)</f>
        <v>50</v>
      </c>
      <c r="C250" s="0" t="n">
        <f aca="false">ROUND((A250-$C$2-210)/365,0)</f>
        <v>25</v>
      </c>
      <c r="D250" s="0" t="n">
        <f aca="false">ROUND((A250-$D$2-210)/365,0)</f>
        <v>23</v>
      </c>
      <c r="E250" s="2" t="n">
        <f aca="false">E238*1.02</f>
        <v>45746.3765325896</v>
      </c>
      <c r="F250" s="2" t="n">
        <v>0</v>
      </c>
      <c r="G250" s="2" t="n">
        <v>0</v>
      </c>
      <c r="H250" s="2" t="n">
        <f aca="false">L249*$H$1/12</f>
        <v>0</v>
      </c>
      <c r="J250" s="2" t="n">
        <f aca="false">J249+F250</f>
        <v>0</v>
      </c>
      <c r="K250" s="2" t="n">
        <f aca="false">IF(I250=0,K249+H250,K249+I250)</f>
        <v>0</v>
      </c>
      <c r="L250" s="2" t="n">
        <f aca="false">IF(I250=0,L249+F250+G250+H250,L249+F250+G250+I250)</f>
        <v>0</v>
      </c>
    </row>
    <row r="251" customFormat="false" ht="12.75" hidden="false" customHeight="false" outlineLevel="0" collapsed="false">
      <c r="A251" s="1" t="n">
        <v>43190</v>
      </c>
      <c r="B251" s="0" t="n">
        <f aca="false">ROUND((A251-$B$2-210)/365,0)</f>
        <v>50</v>
      </c>
      <c r="C251" s="0" t="n">
        <f aca="false">ROUND((A251-$C$2-210)/365,0)</f>
        <v>25</v>
      </c>
      <c r="D251" s="0" t="n">
        <f aca="false">ROUND((A251-$D$2-210)/365,0)</f>
        <v>23</v>
      </c>
      <c r="E251" s="2" t="n">
        <f aca="false">E239*1.02</f>
        <v>45746.3765325896</v>
      </c>
      <c r="F251" s="2" t="n">
        <v>0</v>
      </c>
      <c r="G251" s="2" t="n">
        <v>0</v>
      </c>
      <c r="H251" s="2" t="n">
        <f aca="false">L250*$H$1/12</f>
        <v>0</v>
      </c>
      <c r="J251" s="2" t="n">
        <f aca="false">J250+F251</f>
        <v>0</v>
      </c>
      <c r="K251" s="2" t="n">
        <f aca="false">IF(I251=0,K250+H251,K250+I251)</f>
        <v>0</v>
      </c>
      <c r="L251" s="2" t="n">
        <f aca="false">IF(I251=0,L250+F251+G251+H251,L250+F251+G251+I251)</f>
        <v>0</v>
      </c>
    </row>
    <row r="252" customFormat="false" ht="12.75" hidden="false" customHeight="false" outlineLevel="0" collapsed="false">
      <c r="A252" s="1" t="n">
        <v>43220</v>
      </c>
      <c r="B252" s="0" t="n">
        <f aca="false">ROUND((A252-$B$2-210)/365,0)</f>
        <v>51</v>
      </c>
      <c r="C252" s="0" t="n">
        <f aca="false">ROUND((A252-$C$2-210)/365,0)</f>
        <v>26</v>
      </c>
      <c r="D252" s="0" t="n">
        <f aca="false">ROUND((A252-$D$2-210)/365,0)</f>
        <v>23</v>
      </c>
      <c r="E252" s="2" t="n">
        <f aca="false">E240*1.02</f>
        <v>45746.3765325896</v>
      </c>
      <c r="F252" s="2" t="n">
        <v>0</v>
      </c>
      <c r="G252" s="2" t="n">
        <v>0</v>
      </c>
      <c r="H252" s="2" t="n">
        <f aca="false">L251*$H$1/12</f>
        <v>0</v>
      </c>
      <c r="J252" s="2" t="n">
        <f aca="false">J251+F252</f>
        <v>0</v>
      </c>
      <c r="K252" s="2" t="n">
        <f aca="false">IF(I252=0,K251+H252,K251+I252)</f>
        <v>0</v>
      </c>
      <c r="L252" s="2" t="n">
        <f aca="false">IF(I252=0,L251+F252+G252+H252,L251+F252+G252+I252)</f>
        <v>0</v>
      </c>
    </row>
    <row r="253" customFormat="false" ht="12.75" hidden="false" customHeight="false" outlineLevel="0" collapsed="false">
      <c r="A253" s="1" t="n">
        <v>43251</v>
      </c>
      <c r="B253" s="0" t="n">
        <f aca="false">ROUND((A253-$B$2-210)/365,0)</f>
        <v>51</v>
      </c>
      <c r="C253" s="0" t="n">
        <f aca="false">ROUND((A253-$C$2-210)/365,0)</f>
        <v>26</v>
      </c>
      <c r="D253" s="0" t="n">
        <f aca="false">ROUND((A253-$D$2-210)/365,0)</f>
        <v>23</v>
      </c>
      <c r="E253" s="2" t="n">
        <f aca="false">E241*1.02</f>
        <v>45746.3765325896</v>
      </c>
      <c r="F253" s="2" t="n">
        <v>0</v>
      </c>
      <c r="G253" s="2" t="n">
        <v>0</v>
      </c>
      <c r="H253" s="2" t="n">
        <f aca="false">L252*$H$1/12</f>
        <v>0</v>
      </c>
      <c r="J253" s="2" t="n">
        <f aca="false">J252+F253</f>
        <v>0</v>
      </c>
      <c r="K253" s="2" t="n">
        <f aca="false">IF(I253=0,K252+H253,K252+I253)</f>
        <v>0</v>
      </c>
      <c r="L253" s="2" t="n">
        <f aca="false">IF(I253=0,L252+F253+G253+H253,L252+F253+G253+I253)</f>
        <v>0</v>
      </c>
    </row>
    <row r="254" customFormat="false" ht="12.75" hidden="false" customHeight="false" outlineLevel="0" collapsed="false">
      <c r="A254" s="1" t="n">
        <v>43281</v>
      </c>
      <c r="B254" s="0" t="n">
        <f aca="false">ROUND((A254-$B$2-210)/365,0)</f>
        <v>51</v>
      </c>
      <c r="C254" s="0" t="n">
        <f aca="false">ROUND((A254-$C$2-210)/365,0)</f>
        <v>26</v>
      </c>
      <c r="D254" s="0" t="n">
        <f aca="false">ROUND((A254-$D$2-210)/365,0)</f>
        <v>23</v>
      </c>
      <c r="E254" s="2" t="n">
        <f aca="false">E242*1.02</f>
        <v>45746.3765325896</v>
      </c>
      <c r="F254" s="2" t="n">
        <v>0</v>
      </c>
      <c r="G254" s="2" t="n">
        <v>0</v>
      </c>
      <c r="H254" s="2" t="n">
        <f aca="false">L253*$H$1/12</f>
        <v>0</v>
      </c>
      <c r="J254" s="2" t="n">
        <f aca="false">J253+F254</f>
        <v>0</v>
      </c>
      <c r="K254" s="2" t="n">
        <f aca="false">IF(I254=0,K253+H254,K253+I254)</f>
        <v>0</v>
      </c>
      <c r="L254" s="2" t="n">
        <f aca="false">IF(I254=0,L253+F254+G254+H254,L253+F254+G254+I254)</f>
        <v>0</v>
      </c>
    </row>
    <row r="255" customFormat="false" ht="12.75" hidden="false" customHeight="false" outlineLevel="0" collapsed="false">
      <c r="A255" s="1" t="n">
        <v>43312</v>
      </c>
      <c r="B255" s="0" t="n">
        <f aca="false">ROUND((A255-$B$2-210)/365,0)</f>
        <v>51</v>
      </c>
      <c r="C255" s="0" t="n">
        <f aca="false">ROUND((A255-$C$2-210)/365,0)</f>
        <v>26</v>
      </c>
      <c r="D255" s="0" t="n">
        <f aca="false">ROUND((A255-$D$2-210)/365,0)</f>
        <v>23</v>
      </c>
      <c r="E255" s="2" t="n">
        <f aca="false">E243*1.02</f>
        <v>45746.3765325896</v>
      </c>
      <c r="F255" s="2" t="n">
        <v>0</v>
      </c>
      <c r="G255" s="2" t="n">
        <v>0</v>
      </c>
      <c r="H255" s="2" t="n">
        <f aca="false">L254*$H$1/12</f>
        <v>0</v>
      </c>
      <c r="J255" s="2" t="n">
        <f aca="false">J254+F255</f>
        <v>0</v>
      </c>
      <c r="K255" s="2" t="n">
        <f aca="false">IF(I255=0,K254+H255,K254+I255)</f>
        <v>0</v>
      </c>
      <c r="L255" s="2" t="n">
        <f aca="false">IF(I255=0,L254+F255+G255+H255,L254+F255+G255+I255)</f>
        <v>0</v>
      </c>
    </row>
    <row r="256" customFormat="false" ht="12.75" hidden="false" customHeight="false" outlineLevel="0" collapsed="false">
      <c r="A256" s="1" t="n">
        <v>43343</v>
      </c>
      <c r="B256" s="0" t="n">
        <f aca="false">ROUND((A256-$B$2-210)/365,0)</f>
        <v>51</v>
      </c>
      <c r="C256" s="0" t="n">
        <f aca="false">ROUND((A256-$C$2-210)/365,0)</f>
        <v>26</v>
      </c>
      <c r="D256" s="0" t="n">
        <f aca="false">ROUND((A256-$D$2-210)/365,0)</f>
        <v>23</v>
      </c>
      <c r="E256" s="2" t="n">
        <f aca="false">E244*1.02</f>
        <v>46661.3040632414</v>
      </c>
      <c r="F256" s="2" t="n">
        <v>0</v>
      </c>
      <c r="G256" s="2" t="n">
        <v>0</v>
      </c>
      <c r="H256" s="2" t="n">
        <f aca="false">L255*$H$1/12</f>
        <v>0</v>
      </c>
      <c r="J256" s="2" t="n">
        <f aca="false">J255+F256</f>
        <v>0</v>
      </c>
      <c r="K256" s="2" t="n">
        <f aca="false">IF(I256=0,K255+H256,K255+I256)</f>
        <v>0</v>
      </c>
      <c r="L256" s="2" t="n">
        <f aca="false">IF(I256=0,L255+F256+G256+H256,L255+F256+G256+I256)</f>
        <v>0</v>
      </c>
    </row>
    <row r="257" customFormat="false" ht="12.75" hidden="false" customHeight="false" outlineLevel="0" collapsed="false">
      <c r="A257" s="1" t="n">
        <v>43373</v>
      </c>
      <c r="B257" s="0" t="n">
        <f aca="false">ROUND((A257-$B$2-210)/365,0)</f>
        <v>51</v>
      </c>
      <c r="C257" s="0" t="n">
        <f aca="false">ROUND((A257-$C$2-210)/365,0)</f>
        <v>26</v>
      </c>
      <c r="D257" s="0" t="n">
        <f aca="false">ROUND((A257-$D$2-210)/365,0)</f>
        <v>23</v>
      </c>
      <c r="E257" s="2" t="n">
        <f aca="false">E245*1.02</f>
        <v>46661.3040632414</v>
      </c>
      <c r="F257" s="2" t="n">
        <v>0</v>
      </c>
      <c r="G257" s="2" t="n">
        <v>0</v>
      </c>
      <c r="H257" s="2" t="n">
        <f aca="false">L256*$H$1/12</f>
        <v>0</v>
      </c>
      <c r="J257" s="2" t="n">
        <f aca="false">J256+F257</f>
        <v>0</v>
      </c>
      <c r="K257" s="2" t="n">
        <f aca="false">IF(I257=0,K256+H257,K256+I257)</f>
        <v>0</v>
      </c>
      <c r="L257" s="2" t="n">
        <f aca="false">IF(I257=0,L256+F257+G257+H257,L256+F257+G257+I257)</f>
        <v>0</v>
      </c>
    </row>
    <row r="258" customFormat="false" ht="12.75" hidden="false" customHeight="false" outlineLevel="0" collapsed="false">
      <c r="A258" s="1" t="n">
        <v>43404</v>
      </c>
      <c r="B258" s="0" t="n">
        <f aca="false">ROUND((A258-$B$2-210)/365,0)</f>
        <v>51</v>
      </c>
      <c r="C258" s="0" t="n">
        <f aca="false">ROUND((A258-$C$2-210)/365,0)</f>
        <v>26</v>
      </c>
      <c r="D258" s="0" t="n">
        <f aca="false">ROUND((A258-$D$2-210)/365,0)</f>
        <v>23</v>
      </c>
      <c r="E258" s="2" t="n">
        <f aca="false">E246*1.02</f>
        <v>46661.3040632414</v>
      </c>
      <c r="F258" s="2" t="n">
        <v>0</v>
      </c>
      <c r="G258" s="2" t="n">
        <v>0</v>
      </c>
      <c r="H258" s="2" t="n">
        <f aca="false">L257*$H$1/12</f>
        <v>0</v>
      </c>
      <c r="J258" s="2" t="n">
        <f aca="false">J257+F258</f>
        <v>0</v>
      </c>
      <c r="K258" s="2" t="n">
        <f aca="false">IF(I258=0,K257+H258,K257+I258)</f>
        <v>0</v>
      </c>
      <c r="L258" s="2" t="n">
        <f aca="false">IF(I258=0,L257+F258+G258+H258,L257+F258+G258+I258)</f>
        <v>0</v>
      </c>
    </row>
    <row r="259" customFormat="false" ht="12.75" hidden="false" customHeight="false" outlineLevel="0" collapsed="false">
      <c r="A259" s="1" t="n">
        <v>43434</v>
      </c>
      <c r="B259" s="0" t="n">
        <f aca="false">ROUND((A259-$B$2-210)/365,0)</f>
        <v>51</v>
      </c>
      <c r="C259" s="0" t="n">
        <f aca="false">ROUND((A259-$C$2-210)/365,0)</f>
        <v>26</v>
      </c>
      <c r="D259" s="0" t="n">
        <f aca="false">ROUND((A259-$D$2-210)/365,0)</f>
        <v>23</v>
      </c>
      <c r="E259" s="2" t="n">
        <f aca="false">E247*1.02</f>
        <v>46661.3040632414</v>
      </c>
      <c r="F259" s="2" t="n">
        <v>0</v>
      </c>
      <c r="G259" s="2" t="n">
        <v>0</v>
      </c>
      <c r="H259" s="2" t="n">
        <f aca="false">L258*$H$1/12</f>
        <v>0</v>
      </c>
      <c r="J259" s="2" t="n">
        <f aca="false">J258+F259</f>
        <v>0</v>
      </c>
      <c r="K259" s="2" t="n">
        <f aca="false">IF(I259=0,K258+H259,K258+I259)</f>
        <v>0</v>
      </c>
      <c r="L259" s="2" t="n">
        <f aca="false">IF(I259=0,L258+F259+G259+H259,L258+F259+G259+I259)</f>
        <v>0</v>
      </c>
    </row>
    <row r="260" customFormat="false" ht="12.75" hidden="false" customHeight="false" outlineLevel="0" collapsed="false">
      <c r="A260" s="1" t="n">
        <v>43465</v>
      </c>
      <c r="B260" s="0" t="n">
        <f aca="false">ROUND((A260-$B$2-210)/365,0)</f>
        <v>51</v>
      </c>
      <c r="C260" s="0" t="n">
        <f aca="false">ROUND((A260-$C$2-210)/365,0)</f>
        <v>26</v>
      </c>
      <c r="D260" s="0" t="n">
        <f aca="false">ROUND((A260-$D$2-210)/365,0)</f>
        <v>23</v>
      </c>
      <c r="E260" s="2" t="n">
        <f aca="false">E248*1.02</f>
        <v>46661.3040632414</v>
      </c>
      <c r="F260" s="2" t="n">
        <v>0</v>
      </c>
      <c r="G260" s="2" t="n">
        <v>0</v>
      </c>
      <c r="H260" s="2" t="n">
        <f aca="false">L259*$H$1/12</f>
        <v>0</v>
      </c>
      <c r="J260" s="2" t="n">
        <f aca="false">J259+F260</f>
        <v>0</v>
      </c>
      <c r="K260" s="2" t="n">
        <f aca="false">IF(I260=0,K259+H260,K259+I260)</f>
        <v>0</v>
      </c>
      <c r="L260" s="2" t="n">
        <f aca="false">IF(I260=0,L259+F260+G260+H260,L259+F260+G260+I260)</f>
        <v>0</v>
      </c>
    </row>
    <row r="261" customFormat="false" ht="12.75" hidden="false" customHeight="false" outlineLevel="0" collapsed="false">
      <c r="A261" s="1" t="n">
        <v>43496</v>
      </c>
      <c r="B261" s="0" t="n">
        <f aca="false">ROUND((A261-$B$2-210)/365,0)</f>
        <v>51</v>
      </c>
      <c r="C261" s="0" t="n">
        <f aca="false">ROUND((A261-$C$2-210)/365,0)</f>
        <v>26</v>
      </c>
      <c r="D261" s="0" t="n">
        <f aca="false">ROUND((A261-$D$2-210)/365,0)</f>
        <v>23</v>
      </c>
      <c r="E261" s="2" t="n">
        <f aca="false">E249*1.02</f>
        <v>46661.3040632414</v>
      </c>
      <c r="F261" s="2" t="n">
        <v>0</v>
      </c>
      <c r="G261" s="2" t="n">
        <v>0</v>
      </c>
      <c r="H261" s="2" t="n">
        <f aca="false">L260*$H$1/12</f>
        <v>0</v>
      </c>
      <c r="J261" s="2" t="n">
        <f aca="false">J260+F261</f>
        <v>0</v>
      </c>
      <c r="K261" s="2" t="n">
        <f aca="false">IF(I261=0,K260+H261,K260+I261)</f>
        <v>0</v>
      </c>
      <c r="L261" s="2" t="n">
        <f aca="false">IF(I261=0,L260+F261+G261+H261,L260+F261+G261+I261)</f>
        <v>0</v>
      </c>
    </row>
    <row r="262" customFormat="false" ht="12.75" hidden="false" customHeight="false" outlineLevel="0" collapsed="false">
      <c r="A262" s="1" t="n">
        <v>43524</v>
      </c>
      <c r="B262" s="0" t="n">
        <f aca="false">ROUND((A262-$B$2-210)/365,0)</f>
        <v>51</v>
      </c>
      <c r="C262" s="0" t="n">
        <f aca="false">ROUND((A262-$C$2-210)/365,0)</f>
        <v>26</v>
      </c>
      <c r="D262" s="0" t="n">
        <f aca="false">ROUND((A262-$D$2-210)/365,0)</f>
        <v>24</v>
      </c>
      <c r="E262" s="2" t="n">
        <f aca="false">E250*1.02</f>
        <v>46661.3040632414</v>
      </c>
      <c r="F262" s="2" t="n">
        <v>0</v>
      </c>
      <c r="G262" s="2" t="n">
        <v>0</v>
      </c>
      <c r="H262" s="2" t="n">
        <f aca="false">L261*$H$1/12</f>
        <v>0</v>
      </c>
      <c r="J262" s="2" t="n">
        <f aca="false">J261+F262</f>
        <v>0</v>
      </c>
      <c r="K262" s="2" t="n">
        <f aca="false">IF(I262=0,K261+H262,K261+I262)</f>
        <v>0</v>
      </c>
      <c r="L262" s="2" t="n">
        <f aca="false">IF(I262=0,L261+F262+G262+H262,L261+F262+G262+I262)</f>
        <v>0</v>
      </c>
    </row>
    <row r="263" customFormat="false" ht="12.75" hidden="false" customHeight="false" outlineLevel="0" collapsed="false">
      <c r="A263" s="1" t="n">
        <v>43555</v>
      </c>
      <c r="B263" s="0" t="n">
        <f aca="false">ROUND((A263-$B$2-210)/365,0)</f>
        <v>51</v>
      </c>
      <c r="C263" s="0" t="n">
        <f aca="false">ROUND((A263-$C$2-210)/365,0)</f>
        <v>26</v>
      </c>
      <c r="D263" s="0" t="n">
        <f aca="false">ROUND((A263-$D$2-210)/365,0)</f>
        <v>24</v>
      </c>
      <c r="E263" s="2" t="n">
        <f aca="false">E251*1.02</f>
        <v>46661.3040632414</v>
      </c>
      <c r="F263" s="2" t="n">
        <v>0</v>
      </c>
      <c r="G263" s="2" t="n">
        <v>0</v>
      </c>
      <c r="H263" s="2" t="n">
        <f aca="false">L262*$H$1/12</f>
        <v>0</v>
      </c>
      <c r="J263" s="2" t="n">
        <f aca="false">J262+F263</f>
        <v>0</v>
      </c>
      <c r="K263" s="2" t="n">
        <f aca="false">IF(I263=0,K262+H263,K262+I263)</f>
        <v>0</v>
      </c>
      <c r="L263" s="2" t="n">
        <f aca="false">IF(I263=0,L262+F263+G263+H263,L262+F263+G263+I263)</f>
        <v>0</v>
      </c>
    </row>
    <row r="264" customFormat="false" ht="12.75" hidden="false" customHeight="false" outlineLevel="0" collapsed="false">
      <c r="A264" s="1" t="n">
        <v>43585</v>
      </c>
      <c r="B264" s="0" t="n">
        <f aca="false">ROUND((A264-$B$2-210)/365,0)</f>
        <v>52</v>
      </c>
      <c r="C264" s="0" t="n">
        <f aca="false">ROUND((A264-$C$2-210)/365,0)</f>
        <v>27</v>
      </c>
      <c r="D264" s="0" t="n">
        <f aca="false">ROUND((A264-$D$2-210)/365,0)</f>
        <v>24</v>
      </c>
      <c r="E264" s="2" t="n">
        <f aca="false">E252*1.02</f>
        <v>46661.3040632414</v>
      </c>
      <c r="F264" s="2" t="n">
        <v>0</v>
      </c>
      <c r="G264" s="2" t="n">
        <v>0</v>
      </c>
      <c r="H264" s="2" t="n">
        <f aca="false">L263*$H$1/12</f>
        <v>0</v>
      </c>
      <c r="J264" s="2" t="n">
        <f aca="false">J263+F264</f>
        <v>0</v>
      </c>
      <c r="K264" s="2" t="n">
        <f aca="false">IF(I264=0,K263+H264,K263+I264)</f>
        <v>0</v>
      </c>
      <c r="L264" s="2" t="n">
        <f aca="false">IF(I264=0,L263+F264+G264+H264,L263+F264+G264+I264)</f>
        <v>0</v>
      </c>
    </row>
    <row r="265" customFormat="false" ht="12.75" hidden="false" customHeight="false" outlineLevel="0" collapsed="false">
      <c r="A265" s="1" t="n">
        <v>43616</v>
      </c>
      <c r="B265" s="0" t="n">
        <f aca="false">ROUND((A265-$B$2-210)/365,0)</f>
        <v>52</v>
      </c>
      <c r="C265" s="0" t="n">
        <f aca="false">ROUND((A265-$C$2-210)/365,0)</f>
        <v>27</v>
      </c>
      <c r="D265" s="0" t="n">
        <f aca="false">ROUND((A265-$D$2-210)/365,0)</f>
        <v>24</v>
      </c>
      <c r="E265" s="2" t="n">
        <f aca="false">E253*1.02</f>
        <v>46661.3040632414</v>
      </c>
      <c r="F265" s="2" t="n">
        <v>0</v>
      </c>
      <c r="G265" s="2" t="n">
        <v>0</v>
      </c>
      <c r="H265" s="2" t="n">
        <f aca="false">L264*$H$1/12</f>
        <v>0</v>
      </c>
      <c r="J265" s="2" t="n">
        <f aca="false">J264+F265</f>
        <v>0</v>
      </c>
      <c r="K265" s="2" t="n">
        <f aca="false">IF(I265=0,K264+H265,K264+I265)</f>
        <v>0</v>
      </c>
      <c r="L265" s="2" t="n">
        <f aca="false">IF(I265=0,L264+F265+G265+H265,L264+F265+G265+I265)</f>
        <v>0</v>
      </c>
    </row>
    <row r="266" customFormat="false" ht="12.75" hidden="false" customHeight="false" outlineLevel="0" collapsed="false">
      <c r="A266" s="1" t="n">
        <v>43646</v>
      </c>
      <c r="B266" s="0" t="n">
        <f aca="false">ROUND((A266-$B$2-210)/365,0)</f>
        <v>52</v>
      </c>
      <c r="C266" s="0" t="n">
        <f aca="false">ROUND((A266-$C$2-210)/365,0)</f>
        <v>27</v>
      </c>
      <c r="D266" s="0" t="n">
        <f aca="false">ROUND((A266-$D$2-210)/365,0)</f>
        <v>24</v>
      </c>
      <c r="E266" s="2" t="n">
        <f aca="false">E254*1.02</f>
        <v>46661.3040632414</v>
      </c>
      <c r="F266" s="2" t="n">
        <v>0</v>
      </c>
      <c r="G266" s="2" t="n">
        <v>0</v>
      </c>
      <c r="H266" s="2" t="n">
        <f aca="false">L265*$H$1/12</f>
        <v>0</v>
      </c>
      <c r="J266" s="2" t="n">
        <f aca="false">J265+F266</f>
        <v>0</v>
      </c>
      <c r="K266" s="2" t="n">
        <f aca="false">IF(I266=0,K265+H266,K265+I266)</f>
        <v>0</v>
      </c>
      <c r="L266" s="2" t="n">
        <f aca="false">IF(I266=0,L265+F266+G266+H266,L265+F266+G266+I266)</f>
        <v>0</v>
      </c>
    </row>
    <row r="267" customFormat="false" ht="12.75" hidden="false" customHeight="false" outlineLevel="0" collapsed="false">
      <c r="A267" s="1" t="n">
        <v>43677</v>
      </c>
      <c r="B267" s="0" t="n">
        <f aca="false">ROUND((A267-$B$2-210)/365,0)</f>
        <v>52</v>
      </c>
      <c r="C267" s="0" t="n">
        <f aca="false">ROUND((A267-$C$2-210)/365,0)</f>
        <v>27</v>
      </c>
      <c r="D267" s="0" t="n">
        <f aca="false">ROUND((A267-$D$2-210)/365,0)</f>
        <v>24</v>
      </c>
      <c r="E267" s="2" t="n">
        <f aca="false">E255*1.02</f>
        <v>46661.3040632414</v>
      </c>
      <c r="F267" s="2" t="n">
        <v>0</v>
      </c>
      <c r="G267" s="2" t="n">
        <v>0</v>
      </c>
      <c r="H267" s="2" t="n">
        <f aca="false">L266*$H$1/12</f>
        <v>0</v>
      </c>
      <c r="J267" s="2" t="n">
        <f aca="false">J266+F267</f>
        <v>0</v>
      </c>
      <c r="K267" s="2" t="n">
        <f aca="false">IF(I267=0,K266+H267,K266+I267)</f>
        <v>0</v>
      </c>
      <c r="L267" s="2" t="n">
        <f aca="false">IF(I267=0,L266+F267+G267+H267,L266+F267+G267+I267)</f>
        <v>0</v>
      </c>
    </row>
    <row r="268" customFormat="false" ht="12.75" hidden="false" customHeight="false" outlineLevel="0" collapsed="false">
      <c r="A268" s="1" t="n">
        <v>43708</v>
      </c>
      <c r="B268" s="0" t="n">
        <f aca="false">ROUND((A268-$B$2-210)/365,0)</f>
        <v>52</v>
      </c>
      <c r="C268" s="0" t="n">
        <f aca="false">ROUND((A268-$C$2-210)/365,0)</f>
        <v>27</v>
      </c>
      <c r="D268" s="0" t="n">
        <f aca="false">ROUND((A268-$D$2-210)/365,0)</f>
        <v>24</v>
      </c>
      <c r="E268" s="2" t="n">
        <f aca="false">E256*1.02</f>
        <v>47594.5301445063</v>
      </c>
      <c r="F268" s="2" t="n">
        <v>0</v>
      </c>
      <c r="G268" s="2" t="n">
        <v>0</v>
      </c>
      <c r="H268" s="2" t="n">
        <f aca="false">L267*$H$1/12</f>
        <v>0</v>
      </c>
      <c r="J268" s="2" t="n">
        <f aca="false">J267+F268</f>
        <v>0</v>
      </c>
      <c r="K268" s="2" t="n">
        <f aca="false">IF(I268=0,K267+H268,K267+I268)</f>
        <v>0</v>
      </c>
      <c r="L268" s="2" t="n">
        <f aca="false">IF(I268=0,L267+F268+G268+H268,L267+F268+G268+I268)</f>
        <v>0</v>
      </c>
    </row>
    <row r="269" customFormat="false" ht="12.75" hidden="false" customHeight="false" outlineLevel="0" collapsed="false">
      <c r="A269" s="1" t="n">
        <v>43738</v>
      </c>
      <c r="B269" s="0" t="n">
        <f aca="false">ROUND((A269-$B$2-210)/365,0)</f>
        <v>52</v>
      </c>
      <c r="C269" s="0" t="n">
        <f aca="false">ROUND((A269-$C$2-210)/365,0)</f>
        <v>27</v>
      </c>
      <c r="D269" s="0" t="n">
        <f aca="false">ROUND((A269-$D$2-210)/365,0)</f>
        <v>24</v>
      </c>
      <c r="E269" s="2" t="n">
        <f aca="false">E257*1.02</f>
        <v>47594.5301445063</v>
      </c>
      <c r="F269" s="2" t="n">
        <v>0</v>
      </c>
      <c r="G269" s="2" t="n">
        <v>0</v>
      </c>
      <c r="H269" s="2" t="n">
        <f aca="false">L268*$H$1/12</f>
        <v>0</v>
      </c>
      <c r="J269" s="2" t="n">
        <f aca="false">J268+F269</f>
        <v>0</v>
      </c>
      <c r="K269" s="2" t="n">
        <f aca="false">IF(I269=0,K268+H269,K268+I269)</f>
        <v>0</v>
      </c>
      <c r="L269" s="2" t="n">
        <f aca="false">IF(I269=0,L268+F269+G269+H269,L268+F269+G269+I269)</f>
        <v>0</v>
      </c>
    </row>
    <row r="270" customFormat="false" ht="12.75" hidden="false" customHeight="false" outlineLevel="0" collapsed="false">
      <c r="A270" s="1" t="n">
        <v>43769</v>
      </c>
      <c r="B270" s="0" t="n">
        <f aca="false">ROUND((A270-$B$2-210)/365,0)</f>
        <v>52</v>
      </c>
      <c r="C270" s="0" t="n">
        <f aca="false">ROUND((A270-$C$2-210)/365,0)</f>
        <v>27</v>
      </c>
      <c r="D270" s="0" t="n">
        <f aca="false">ROUND((A270-$D$2-210)/365,0)</f>
        <v>24</v>
      </c>
      <c r="E270" s="2" t="n">
        <f aca="false">E258*1.02</f>
        <v>47594.5301445063</v>
      </c>
      <c r="F270" s="2" t="n">
        <v>0</v>
      </c>
      <c r="G270" s="2" t="n">
        <v>0</v>
      </c>
      <c r="H270" s="2" t="n">
        <f aca="false">L269*$H$1/12</f>
        <v>0</v>
      </c>
      <c r="J270" s="2" t="n">
        <f aca="false">J269+F270</f>
        <v>0</v>
      </c>
      <c r="K270" s="2" t="n">
        <f aca="false">IF(I270=0,K269+H270,K269+I270)</f>
        <v>0</v>
      </c>
      <c r="L270" s="2" t="n">
        <f aca="false">IF(I270=0,L269+F270+G270+H270,L269+F270+G270+I270)</f>
        <v>0</v>
      </c>
    </row>
    <row r="271" customFormat="false" ht="12.75" hidden="false" customHeight="false" outlineLevel="0" collapsed="false">
      <c r="A271" s="1" t="n">
        <v>43799</v>
      </c>
      <c r="B271" s="0" t="n">
        <f aca="false">ROUND((A271-$B$2-210)/365,0)</f>
        <v>52</v>
      </c>
      <c r="C271" s="0" t="n">
        <f aca="false">ROUND((A271-$C$2-210)/365,0)</f>
        <v>27</v>
      </c>
      <c r="D271" s="0" t="n">
        <f aca="false">ROUND((A271-$D$2-210)/365,0)</f>
        <v>24</v>
      </c>
      <c r="E271" s="2" t="n">
        <f aca="false">E259*1.02</f>
        <v>47594.5301445063</v>
      </c>
      <c r="F271" s="2" t="n">
        <v>0</v>
      </c>
      <c r="G271" s="2" t="n">
        <v>0</v>
      </c>
      <c r="H271" s="2" t="n">
        <f aca="false">L270*$H$1/12</f>
        <v>0</v>
      </c>
      <c r="J271" s="2" t="n">
        <f aca="false">J270+F271</f>
        <v>0</v>
      </c>
      <c r="K271" s="2" t="n">
        <f aca="false">IF(I271=0,K270+H271,K270+I271)</f>
        <v>0</v>
      </c>
      <c r="L271" s="2" t="n">
        <f aca="false">IF(I271=0,L270+F271+G271+H271,L270+F271+G271+I271)</f>
        <v>0</v>
      </c>
    </row>
    <row r="272" customFormat="false" ht="12.75" hidden="false" customHeight="false" outlineLevel="0" collapsed="false">
      <c r="A272" s="1" t="n">
        <v>43830</v>
      </c>
      <c r="B272" s="0" t="n">
        <f aca="false">ROUND((A272-$B$2-210)/365,0)</f>
        <v>52</v>
      </c>
      <c r="C272" s="0" t="n">
        <f aca="false">ROUND((A272-$C$2-210)/365,0)</f>
        <v>27</v>
      </c>
      <c r="D272" s="0" t="n">
        <f aca="false">ROUND((A272-$D$2-210)/365,0)</f>
        <v>24</v>
      </c>
      <c r="E272" s="2" t="n">
        <f aca="false">E260*1.02</f>
        <v>47594.5301445063</v>
      </c>
      <c r="F272" s="2" t="n">
        <v>0</v>
      </c>
      <c r="G272" s="2" t="n">
        <v>0</v>
      </c>
      <c r="H272" s="2" t="n">
        <f aca="false">L271*$H$1/12</f>
        <v>0</v>
      </c>
      <c r="J272" s="2" t="n">
        <f aca="false">J271+F272</f>
        <v>0</v>
      </c>
      <c r="K272" s="2" t="n">
        <f aca="false">IF(I272=0,K271+H272,K271+I272)</f>
        <v>0</v>
      </c>
      <c r="L272" s="2" t="n">
        <f aca="false">IF(I272=0,L271+F272+G272+H272,L271+F272+G272+I272)</f>
        <v>0</v>
      </c>
    </row>
    <row r="273" customFormat="false" ht="12.75" hidden="false" customHeight="false" outlineLevel="0" collapsed="false">
      <c r="A273" s="1" t="n">
        <v>43861</v>
      </c>
      <c r="B273" s="0" t="n">
        <f aca="false">ROUND((A273-$B$2-210)/365,0)</f>
        <v>52</v>
      </c>
      <c r="C273" s="0" t="n">
        <f aca="false">ROUND((A273-$C$2-210)/365,0)</f>
        <v>27</v>
      </c>
      <c r="D273" s="0" t="n">
        <f aca="false">ROUND((A273-$D$2-210)/365,0)</f>
        <v>24</v>
      </c>
      <c r="E273" s="2" t="n">
        <f aca="false">E261*1.02</f>
        <v>47594.5301445063</v>
      </c>
      <c r="F273" s="2" t="n">
        <v>0</v>
      </c>
      <c r="G273" s="2" t="n">
        <v>0</v>
      </c>
      <c r="H273" s="2" t="n">
        <f aca="false">L272*$H$1/12</f>
        <v>0</v>
      </c>
      <c r="J273" s="2" t="n">
        <f aca="false">J272+F273</f>
        <v>0</v>
      </c>
      <c r="K273" s="2" t="n">
        <f aca="false">IF(I273=0,K272+H273,K272+I273)</f>
        <v>0</v>
      </c>
      <c r="L273" s="2" t="n">
        <f aca="false">IF(I273=0,L272+F273+G273+H273,L272+F273+G273+I273)</f>
        <v>0</v>
      </c>
    </row>
    <row r="274" customFormat="false" ht="12.75" hidden="false" customHeight="false" outlineLevel="0" collapsed="false">
      <c r="A274" s="1" t="n">
        <v>43890</v>
      </c>
      <c r="B274" s="0" t="n">
        <f aca="false">ROUND((A274-$B$2-210)/365,0)</f>
        <v>52</v>
      </c>
      <c r="C274" s="0" t="n">
        <f aca="false">ROUND((A274-$C$2-210)/365,0)</f>
        <v>27</v>
      </c>
      <c r="D274" s="0" t="n">
        <f aca="false">ROUND((A274-$D$2-210)/365,0)</f>
        <v>25</v>
      </c>
      <c r="E274" s="2" t="n">
        <f aca="false">E262*1.02</f>
        <v>47594.5301445063</v>
      </c>
      <c r="F274" s="2" t="n">
        <v>0</v>
      </c>
      <c r="G274" s="2" t="n">
        <v>0</v>
      </c>
      <c r="H274" s="2" t="n">
        <f aca="false">L273*$H$1/12</f>
        <v>0</v>
      </c>
      <c r="J274" s="2" t="n">
        <f aca="false">J273+F274</f>
        <v>0</v>
      </c>
      <c r="K274" s="2" t="n">
        <f aca="false">IF(I274=0,K273+H274,K273+I274)</f>
        <v>0</v>
      </c>
      <c r="L274" s="2" t="n">
        <f aca="false">IF(I274=0,L273+F274+G274+H274,L273+F274+G274+I274)</f>
        <v>0</v>
      </c>
    </row>
    <row r="275" customFormat="false" ht="12.75" hidden="false" customHeight="false" outlineLevel="0" collapsed="false">
      <c r="A275" s="1" t="n">
        <v>43921</v>
      </c>
      <c r="B275" s="0" t="n">
        <f aca="false">ROUND((A275-$B$2-210)/365,0)</f>
        <v>52</v>
      </c>
      <c r="C275" s="0" t="n">
        <f aca="false">ROUND((A275-$C$2-210)/365,0)</f>
        <v>27</v>
      </c>
      <c r="D275" s="0" t="n">
        <f aca="false">ROUND((A275-$D$2-210)/365,0)</f>
        <v>25</v>
      </c>
      <c r="E275" s="2" t="n">
        <f aca="false">E263*1.02</f>
        <v>47594.5301445063</v>
      </c>
      <c r="F275" s="2" t="n">
        <v>0</v>
      </c>
      <c r="G275" s="2" t="n">
        <v>0</v>
      </c>
      <c r="H275" s="2" t="n">
        <f aca="false">L274*$H$1/12</f>
        <v>0</v>
      </c>
      <c r="J275" s="2" t="n">
        <f aca="false">J274+F275</f>
        <v>0</v>
      </c>
      <c r="K275" s="2" t="n">
        <f aca="false">IF(I275=0,K274+H275,K274+I275)</f>
        <v>0</v>
      </c>
      <c r="L275" s="2" t="n">
        <f aca="false">IF(I275=0,L274+F275+G275+H275,L274+F275+G275+I275)</f>
        <v>0</v>
      </c>
    </row>
    <row r="276" customFormat="false" ht="12.75" hidden="false" customHeight="false" outlineLevel="0" collapsed="false">
      <c r="A276" s="1" t="n">
        <v>43951</v>
      </c>
      <c r="B276" s="0" t="n">
        <f aca="false">ROUND((A276-$B$2-210)/365,0)</f>
        <v>53</v>
      </c>
      <c r="C276" s="0" t="n">
        <f aca="false">ROUND((A276-$C$2-210)/365,0)</f>
        <v>28</v>
      </c>
      <c r="D276" s="0" t="n">
        <f aca="false">ROUND((A276-$D$2-210)/365,0)</f>
        <v>25</v>
      </c>
      <c r="E276" s="2" t="n">
        <f aca="false">E264*1.02</f>
        <v>47594.5301445063</v>
      </c>
      <c r="F276" s="2" t="n">
        <v>0</v>
      </c>
      <c r="G276" s="2" t="n">
        <v>0</v>
      </c>
      <c r="H276" s="2" t="n">
        <f aca="false">L275*$H$1/12</f>
        <v>0</v>
      </c>
      <c r="J276" s="2" t="n">
        <f aca="false">J275+F276</f>
        <v>0</v>
      </c>
      <c r="K276" s="2" t="n">
        <f aca="false">IF(I276=0,K275+H276,K275+I276)</f>
        <v>0</v>
      </c>
      <c r="L276" s="2" t="n">
        <f aca="false">IF(I276=0,L275+F276+G276+H276,L275+F276+G276+I276)</f>
        <v>0</v>
      </c>
    </row>
    <row r="277" customFormat="false" ht="12.75" hidden="false" customHeight="false" outlineLevel="0" collapsed="false">
      <c r="A277" s="1" t="n">
        <v>43982</v>
      </c>
      <c r="B277" s="0" t="n">
        <f aca="false">ROUND((A277-$B$2-210)/365,0)</f>
        <v>53</v>
      </c>
      <c r="C277" s="0" t="n">
        <f aca="false">ROUND((A277-$C$2-210)/365,0)</f>
        <v>28</v>
      </c>
      <c r="D277" s="0" t="n">
        <f aca="false">ROUND((A277-$D$2-210)/365,0)</f>
        <v>25</v>
      </c>
      <c r="E277" s="2" t="n">
        <f aca="false">E265*1.02</f>
        <v>47594.5301445063</v>
      </c>
      <c r="F277" s="2" t="n">
        <v>0</v>
      </c>
      <c r="G277" s="2" t="n">
        <v>0</v>
      </c>
      <c r="H277" s="2" t="n">
        <f aca="false">L276*$H$1/12</f>
        <v>0</v>
      </c>
      <c r="J277" s="2" t="n">
        <f aca="false">J276+F277</f>
        <v>0</v>
      </c>
      <c r="K277" s="2" t="n">
        <f aca="false">IF(I277=0,K276+H277,K276+I277)</f>
        <v>0</v>
      </c>
      <c r="L277" s="2" t="n">
        <f aca="false">IF(I277=0,L276+F277+G277+H277,L276+F277+G277+I277)</f>
        <v>0</v>
      </c>
    </row>
    <row r="278" customFormat="false" ht="12.75" hidden="false" customHeight="false" outlineLevel="0" collapsed="false">
      <c r="A278" s="1" t="n">
        <v>44012</v>
      </c>
      <c r="B278" s="0" t="n">
        <f aca="false">ROUND((A278-$B$2-210)/365,0)</f>
        <v>53</v>
      </c>
      <c r="C278" s="0" t="n">
        <f aca="false">ROUND((A278-$C$2-210)/365,0)</f>
        <v>28</v>
      </c>
      <c r="D278" s="0" t="n">
        <f aca="false">ROUND((A278-$D$2-210)/365,0)</f>
        <v>25</v>
      </c>
      <c r="E278" s="2" t="n">
        <f aca="false">E266*1.02</f>
        <v>47594.5301445063</v>
      </c>
      <c r="F278" s="2" t="n">
        <v>0</v>
      </c>
      <c r="G278" s="2" t="n">
        <v>0</v>
      </c>
      <c r="H278" s="2" t="n">
        <f aca="false">L277*$H$1/12</f>
        <v>0</v>
      </c>
      <c r="J278" s="2" t="n">
        <f aca="false">J277+F278</f>
        <v>0</v>
      </c>
      <c r="K278" s="2" t="n">
        <f aca="false">IF(I278=0,K277+H278,K277+I278)</f>
        <v>0</v>
      </c>
      <c r="L278" s="2" t="n">
        <f aca="false">IF(I278=0,L277+F278+G278+H278,L277+F278+G278+I278)</f>
        <v>0</v>
      </c>
    </row>
    <row r="279" customFormat="false" ht="12.75" hidden="false" customHeight="false" outlineLevel="0" collapsed="false">
      <c r="A279" s="1" t="n">
        <v>44043</v>
      </c>
      <c r="B279" s="0" t="n">
        <f aca="false">ROUND((A279-$B$2-210)/365,0)</f>
        <v>53</v>
      </c>
      <c r="C279" s="0" t="n">
        <f aca="false">ROUND((A279-$C$2-210)/365,0)</f>
        <v>28</v>
      </c>
      <c r="D279" s="0" t="n">
        <f aca="false">ROUND((A279-$D$2-210)/365,0)</f>
        <v>25</v>
      </c>
      <c r="E279" s="2" t="n">
        <f aca="false">E267*1.02</f>
        <v>47594.5301445063</v>
      </c>
      <c r="F279" s="2" t="n">
        <v>0</v>
      </c>
      <c r="G279" s="2" t="n">
        <v>0</v>
      </c>
      <c r="H279" s="2" t="n">
        <f aca="false">L278*$H$1/12</f>
        <v>0</v>
      </c>
      <c r="J279" s="2" t="n">
        <f aca="false">J278+F279</f>
        <v>0</v>
      </c>
      <c r="K279" s="2" t="n">
        <f aca="false">IF(I279=0,K278+H279,K278+I279)</f>
        <v>0</v>
      </c>
      <c r="L279" s="2" t="n">
        <f aca="false">IF(I279=0,L278+F279+G279+H279,L278+F279+G279+I279)</f>
        <v>0</v>
      </c>
    </row>
    <row r="280" customFormat="false" ht="12.75" hidden="false" customHeight="false" outlineLevel="0" collapsed="false">
      <c r="A280" s="1" t="n">
        <v>44074</v>
      </c>
      <c r="B280" s="0" t="n">
        <f aca="false">ROUND((A280-$B$2-210)/365,0)</f>
        <v>53</v>
      </c>
      <c r="C280" s="0" t="n">
        <f aca="false">ROUND((A280-$C$2-210)/365,0)</f>
        <v>28</v>
      </c>
      <c r="D280" s="0" t="n">
        <f aca="false">ROUND((A280-$D$2-210)/365,0)</f>
        <v>25</v>
      </c>
      <c r="E280" s="2" t="n">
        <f aca="false">E268*1.02</f>
        <v>48546.4207473964</v>
      </c>
      <c r="F280" s="2" t="n">
        <v>0</v>
      </c>
      <c r="G280" s="2" t="n">
        <v>0</v>
      </c>
      <c r="H280" s="2" t="n">
        <f aca="false">L279*$H$1/12</f>
        <v>0</v>
      </c>
      <c r="J280" s="2" t="n">
        <f aca="false">J279+F280</f>
        <v>0</v>
      </c>
      <c r="K280" s="2" t="n">
        <f aca="false">IF(I280=0,K279+H280,K279+I280)</f>
        <v>0</v>
      </c>
      <c r="L280" s="2" t="n">
        <f aca="false">IF(I280=0,L279+F280+G280+H280,L279+F280+G280+I280)</f>
        <v>0</v>
      </c>
    </row>
    <row r="281" customFormat="false" ht="12.75" hidden="false" customHeight="false" outlineLevel="0" collapsed="false">
      <c r="A281" s="1" t="n">
        <v>44104</v>
      </c>
      <c r="B281" s="0" t="n">
        <f aca="false">ROUND((A281-$B$2-210)/365,0)</f>
        <v>53</v>
      </c>
      <c r="C281" s="0" t="n">
        <f aca="false">ROUND((A281-$C$2-210)/365,0)</f>
        <v>28</v>
      </c>
      <c r="D281" s="0" t="n">
        <f aca="false">ROUND((A281-$D$2-210)/365,0)</f>
        <v>25</v>
      </c>
      <c r="E281" s="2" t="n">
        <f aca="false">E269*1.02</f>
        <v>48546.4207473964</v>
      </c>
      <c r="F281" s="2" t="n">
        <v>0</v>
      </c>
      <c r="G281" s="2" t="n">
        <v>0</v>
      </c>
      <c r="H281" s="2" t="n">
        <f aca="false">L280*$H$1/12</f>
        <v>0</v>
      </c>
      <c r="J281" s="2" t="n">
        <f aca="false">J280+F281</f>
        <v>0</v>
      </c>
      <c r="K281" s="2" t="n">
        <f aca="false">IF(I281=0,K280+H281,K280+I281)</f>
        <v>0</v>
      </c>
      <c r="L281" s="2" t="n">
        <f aca="false">IF(I281=0,L280+F281+G281+H281,L280+F281+G281+I281)</f>
        <v>0</v>
      </c>
    </row>
    <row r="282" customFormat="false" ht="12.75" hidden="false" customHeight="false" outlineLevel="0" collapsed="false">
      <c r="A282" s="1" t="n">
        <v>44135</v>
      </c>
      <c r="B282" s="0" t="n">
        <f aca="false">ROUND((A282-$B$2-210)/365,0)</f>
        <v>53</v>
      </c>
      <c r="C282" s="0" t="n">
        <f aca="false">ROUND((A282-$C$2-210)/365,0)</f>
        <v>28</v>
      </c>
      <c r="D282" s="0" t="n">
        <f aca="false">ROUND((A282-$D$2-210)/365,0)</f>
        <v>25</v>
      </c>
      <c r="E282" s="2" t="n">
        <f aca="false">E270*1.02</f>
        <v>48546.4207473964</v>
      </c>
      <c r="F282" s="2" t="n">
        <v>0</v>
      </c>
      <c r="G282" s="2" t="n">
        <v>0</v>
      </c>
      <c r="H282" s="2" t="n">
        <f aca="false">L281*$H$1/12</f>
        <v>0</v>
      </c>
      <c r="J282" s="2" t="n">
        <f aca="false">J281+F282</f>
        <v>0</v>
      </c>
      <c r="K282" s="2" t="n">
        <f aca="false">IF(I282=0,K281+H282,K281+I282)</f>
        <v>0</v>
      </c>
      <c r="L282" s="2" t="n">
        <f aca="false">IF(I282=0,L281+F282+G282+H282,L281+F282+G282+I282)</f>
        <v>0</v>
      </c>
    </row>
    <row r="283" customFormat="false" ht="12.75" hidden="false" customHeight="false" outlineLevel="0" collapsed="false">
      <c r="A283" s="1" t="n">
        <v>44165</v>
      </c>
      <c r="B283" s="0" t="n">
        <f aca="false">ROUND((A283-$B$2-210)/365,0)</f>
        <v>53</v>
      </c>
      <c r="C283" s="0" t="n">
        <f aca="false">ROUND((A283-$C$2-210)/365,0)</f>
        <v>28</v>
      </c>
      <c r="D283" s="0" t="n">
        <f aca="false">ROUND((A283-$D$2-210)/365,0)</f>
        <v>25</v>
      </c>
      <c r="E283" s="2" t="n">
        <f aca="false">E271*1.02</f>
        <v>48546.4207473964</v>
      </c>
      <c r="F283" s="2" t="n">
        <v>0</v>
      </c>
      <c r="G283" s="2" t="n">
        <v>0</v>
      </c>
      <c r="H283" s="2" t="n">
        <f aca="false">L282*$H$1/12</f>
        <v>0</v>
      </c>
      <c r="J283" s="2" t="n">
        <f aca="false">J282+F283</f>
        <v>0</v>
      </c>
      <c r="K283" s="2" t="n">
        <f aca="false">IF(I283=0,K282+H283,K282+I283)</f>
        <v>0</v>
      </c>
      <c r="L283" s="2" t="n">
        <f aca="false">IF(I283=0,L282+F283+G283+H283,L282+F283+G283+I283)</f>
        <v>0</v>
      </c>
    </row>
    <row r="284" customFormat="false" ht="12.75" hidden="false" customHeight="false" outlineLevel="0" collapsed="false">
      <c r="A284" s="1" t="n">
        <v>44196</v>
      </c>
      <c r="B284" s="0" t="n">
        <f aca="false">ROUND((A284-$B$2-210)/365,0)</f>
        <v>53</v>
      </c>
      <c r="C284" s="0" t="n">
        <f aca="false">ROUND((A284-$C$2-210)/365,0)</f>
        <v>28</v>
      </c>
      <c r="D284" s="0" t="n">
        <f aca="false">ROUND((A284-$D$2-210)/365,0)</f>
        <v>25</v>
      </c>
      <c r="E284" s="2" t="n">
        <f aca="false">E272*1.02</f>
        <v>48546.4207473964</v>
      </c>
      <c r="F284" s="2" t="n">
        <v>0</v>
      </c>
      <c r="G284" s="2" t="n">
        <v>0</v>
      </c>
      <c r="H284" s="2" t="n">
        <f aca="false">L283*$H$1/12</f>
        <v>0</v>
      </c>
      <c r="J284" s="2" t="n">
        <f aca="false">J283+F284</f>
        <v>0</v>
      </c>
      <c r="K284" s="2" t="n">
        <f aca="false">IF(I284=0,K283+H284,K283+I284)</f>
        <v>0</v>
      </c>
      <c r="L284" s="2" t="n">
        <f aca="false">IF(I284=0,L283+F284+G284+H284,L283+F284+G284+I284)</f>
        <v>0</v>
      </c>
    </row>
    <row r="285" customFormat="false" ht="12.75" hidden="false" customHeight="false" outlineLevel="0" collapsed="false">
      <c r="A285" s="1" t="n">
        <v>44227</v>
      </c>
      <c r="B285" s="0" t="n">
        <f aca="false">ROUND((A285-$B$2-210)/365,0)</f>
        <v>53</v>
      </c>
      <c r="C285" s="0" t="n">
        <f aca="false">ROUND((A285-$C$2-210)/365,0)</f>
        <v>28</v>
      </c>
      <c r="D285" s="0" t="n">
        <f aca="false">ROUND((A285-$D$2-210)/365,0)</f>
        <v>25</v>
      </c>
      <c r="E285" s="2" t="n">
        <f aca="false">E273*1.02</f>
        <v>48546.4207473964</v>
      </c>
      <c r="F285" s="2" t="n">
        <v>0</v>
      </c>
      <c r="G285" s="2" t="n">
        <v>0</v>
      </c>
      <c r="H285" s="2" t="n">
        <f aca="false">L284*$H$1/12</f>
        <v>0</v>
      </c>
      <c r="J285" s="2" t="n">
        <f aca="false">J284+F285</f>
        <v>0</v>
      </c>
      <c r="K285" s="2" t="n">
        <f aca="false">IF(I285=0,K284+H285,K284+I285)</f>
        <v>0</v>
      </c>
      <c r="L285" s="2" t="n">
        <f aca="false">IF(I285=0,L284+F285+G285+H285,L284+F285+G285+I285)</f>
        <v>0</v>
      </c>
    </row>
    <row r="286" customFormat="false" ht="12.75" hidden="false" customHeight="false" outlineLevel="0" collapsed="false">
      <c r="A286" s="1" t="n">
        <v>44255</v>
      </c>
      <c r="B286" s="0" t="n">
        <f aca="false">ROUND((A286-$B$2-210)/365,0)</f>
        <v>53</v>
      </c>
      <c r="C286" s="0" t="n">
        <f aca="false">ROUND((A286-$C$2-210)/365,0)</f>
        <v>28</v>
      </c>
      <c r="D286" s="0" t="n">
        <f aca="false">ROUND((A286-$D$2-210)/365,0)</f>
        <v>26</v>
      </c>
      <c r="E286" s="2" t="n">
        <f aca="false">E274*1.02</f>
        <v>48546.4207473964</v>
      </c>
      <c r="F286" s="2" t="n">
        <v>0</v>
      </c>
      <c r="G286" s="2" t="n">
        <v>0</v>
      </c>
      <c r="H286" s="2" t="n">
        <f aca="false">L285*$H$1/12</f>
        <v>0</v>
      </c>
      <c r="J286" s="2" t="n">
        <f aca="false">J285+F286</f>
        <v>0</v>
      </c>
      <c r="K286" s="2" t="n">
        <f aca="false">IF(I286=0,K285+H286,K285+I286)</f>
        <v>0</v>
      </c>
      <c r="L286" s="2" t="n">
        <f aca="false">IF(I286=0,L285+F286+G286+H286,L285+F286+G286+I286)</f>
        <v>0</v>
      </c>
    </row>
    <row r="287" customFormat="false" ht="12.75" hidden="false" customHeight="false" outlineLevel="0" collapsed="false">
      <c r="A287" s="1" t="n">
        <v>44286</v>
      </c>
      <c r="B287" s="0" t="n">
        <f aca="false">ROUND((A287-$B$2-210)/365,0)</f>
        <v>53</v>
      </c>
      <c r="C287" s="0" t="n">
        <f aca="false">ROUND((A287-$C$2-210)/365,0)</f>
        <v>28</v>
      </c>
      <c r="D287" s="0" t="n">
        <f aca="false">ROUND((A287-$D$2-210)/365,0)</f>
        <v>26</v>
      </c>
      <c r="E287" s="2" t="n">
        <f aca="false">E275*1.02</f>
        <v>48546.4207473964</v>
      </c>
      <c r="F287" s="2" t="n">
        <v>0</v>
      </c>
      <c r="G287" s="2" t="n">
        <v>0</v>
      </c>
      <c r="H287" s="2" t="n">
        <f aca="false">L286*$H$1/12</f>
        <v>0</v>
      </c>
      <c r="J287" s="2" t="n">
        <f aca="false">J286+F287</f>
        <v>0</v>
      </c>
      <c r="K287" s="2" t="n">
        <f aca="false">IF(I287=0,K286+H287,K286+I287)</f>
        <v>0</v>
      </c>
      <c r="L287" s="2" t="n">
        <f aca="false">IF(I287=0,L286+F287+G287+H287,L286+F287+G287+I287)</f>
        <v>0</v>
      </c>
    </row>
    <row r="288" customFormat="false" ht="12.75" hidden="false" customHeight="false" outlineLevel="0" collapsed="false">
      <c r="A288" s="1" t="n">
        <v>44316</v>
      </c>
      <c r="B288" s="0" t="n">
        <f aca="false">ROUND((A288-$B$2-210)/365,0)</f>
        <v>54</v>
      </c>
      <c r="C288" s="0" t="n">
        <f aca="false">ROUND((A288-$C$2-210)/365,0)</f>
        <v>29</v>
      </c>
      <c r="D288" s="0" t="n">
        <f aca="false">ROUND((A288-$D$2-210)/365,0)</f>
        <v>26</v>
      </c>
      <c r="E288" s="2" t="n">
        <f aca="false">E276*1.02</f>
        <v>48546.4207473964</v>
      </c>
      <c r="F288" s="2" t="n">
        <v>0</v>
      </c>
      <c r="G288" s="2" t="n">
        <v>0</v>
      </c>
      <c r="H288" s="2" t="n">
        <f aca="false">L287*$H$1/12</f>
        <v>0</v>
      </c>
      <c r="J288" s="2" t="n">
        <f aca="false">J287+F288</f>
        <v>0</v>
      </c>
      <c r="K288" s="2" t="n">
        <f aca="false">IF(I288=0,K287+H288,K287+I288)</f>
        <v>0</v>
      </c>
      <c r="L288" s="2" t="n">
        <f aca="false">IF(I288=0,L287+F288+G288+H288,L287+F288+G288+I288)</f>
        <v>0</v>
      </c>
    </row>
    <row r="289" customFormat="false" ht="12.75" hidden="false" customHeight="false" outlineLevel="0" collapsed="false">
      <c r="A289" s="1" t="n">
        <v>44347</v>
      </c>
      <c r="B289" s="0" t="n">
        <f aca="false">ROUND((A289-$B$2-210)/365,0)</f>
        <v>54</v>
      </c>
      <c r="C289" s="0" t="n">
        <f aca="false">ROUND((A289-$C$2-210)/365,0)</f>
        <v>29</v>
      </c>
      <c r="D289" s="0" t="n">
        <f aca="false">ROUND((A289-$D$2-210)/365,0)</f>
        <v>26</v>
      </c>
      <c r="E289" s="2" t="n">
        <f aca="false">E277*1.02</f>
        <v>48546.4207473964</v>
      </c>
      <c r="F289" s="2" t="n">
        <v>0</v>
      </c>
      <c r="G289" s="2" t="n">
        <v>0</v>
      </c>
      <c r="H289" s="2" t="n">
        <f aca="false">L288*$H$1/12</f>
        <v>0</v>
      </c>
      <c r="J289" s="2" t="n">
        <f aca="false">J288+F289</f>
        <v>0</v>
      </c>
      <c r="K289" s="2" t="n">
        <f aca="false">IF(I289=0,K288+H289,K288+I289)</f>
        <v>0</v>
      </c>
      <c r="L289" s="2" t="n">
        <f aca="false">IF(I289=0,L288+F289+G289+H289,L288+F289+G289+I289)</f>
        <v>0</v>
      </c>
    </row>
    <row r="290" customFormat="false" ht="12.75" hidden="false" customHeight="false" outlineLevel="0" collapsed="false">
      <c r="A290" s="1" t="n">
        <v>44377</v>
      </c>
      <c r="B290" s="0" t="n">
        <f aca="false">ROUND((A290-$B$2-210)/365,0)</f>
        <v>54</v>
      </c>
      <c r="C290" s="0" t="n">
        <f aca="false">ROUND((A290-$C$2-210)/365,0)</f>
        <v>29</v>
      </c>
      <c r="D290" s="0" t="n">
        <f aca="false">ROUND((A290-$D$2-210)/365,0)</f>
        <v>26</v>
      </c>
      <c r="E290" s="2" t="n">
        <f aca="false">E278*1.02</f>
        <v>48546.4207473964</v>
      </c>
      <c r="F290" s="2" t="n">
        <v>0</v>
      </c>
      <c r="G290" s="2" t="n">
        <v>0</v>
      </c>
      <c r="H290" s="2" t="n">
        <f aca="false">L289*$H$1/12</f>
        <v>0</v>
      </c>
      <c r="J290" s="2" t="n">
        <f aca="false">J289+F290</f>
        <v>0</v>
      </c>
      <c r="K290" s="2" t="n">
        <f aca="false">IF(I290=0,K289+H290,K289+I290)</f>
        <v>0</v>
      </c>
      <c r="L290" s="2" t="n">
        <f aca="false">IF(I290=0,L289+F290+G290+H290,L289+F290+G290+I290)</f>
        <v>0</v>
      </c>
    </row>
    <row r="291" customFormat="false" ht="12.75" hidden="false" customHeight="false" outlineLevel="0" collapsed="false">
      <c r="A291" s="1" t="n">
        <v>44408</v>
      </c>
      <c r="B291" s="0" t="n">
        <f aca="false">ROUND((A291-$B$2-210)/365,0)</f>
        <v>54</v>
      </c>
      <c r="C291" s="0" t="n">
        <f aca="false">ROUND((A291-$C$2-210)/365,0)</f>
        <v>29</v>
      </c>
      <c r="D291" s="0" t="n">
        <f aca="false">ROUND((A291-$D$2-210)/365,0)</f>
        <v>26</v>
      </c>
      <c r="E291" s="2" t="n">
        <f aca="false">E279*1.02</f>
        <v>48546.4207473964</v>
      </c>
      <c r="F291" s="2" t="n">
        <v>0</v>
      </c>
      <c r="G291" s="2" t="n">
        <v>0</v>
      </c>
      <c r="H291" s="2" t="n">
        <f aca="false">L290*$H$1/12</f>
        <v>0</v>
      </c>
      <c r="J291" s="2" t="n">
        <f aca="false">J290+F291</f>
        <v>0</v>
      </c>
      <c r="K291" s="2" t="n">
        <f aca="false">IF(I291=0,K290+H291,K290+I291)</f>
        <v>0</v>
      </c>
      <c r="L291" s="2" t="n">
        <f aca="false">IF(I291=0,L290+F291+G291+H291,L290+F291+G291+I291)</f>
        <v>0</v>
      </c>
    </row>
    <row r="292" customFormat="false" ht="12.75" hidden="false" customHeight="false" outlineLevel="0" collapsed="false">
      <c r="A292" s="1" t="n">
        <v>44439</v>
      </c>
      <c r="B292" s="0" t="n">
        <f aca="false">ROUND((A292-$B$2-210)/365,0)</f>
        <v>54</v>
      </c>
      <c r="C292" s="0" t="n">
        <f aca="false">ROUND((A292-$C$2-210)/365,0)</f>
        <v>29</v>
      </c>
      <c r="D292" s="0" t="n">
        <f aca="false">ROUND((A292-$D$2-210)/365,0)</f>
        <v>26</v>
      </c>
      <c r="E292" s="2" t="n">
        <f aca="false">E280*1.02</f>
        <v>49517.3491623443</v>
      </c>
      <c r="F292" s="2" t="n">
        <v>0</v>
      </c>
      <c r="G292" s="2" t="n">
        <v>0</v>
      </c>
      <c r="H292" s="2" t="n">
        <f aca="false">L291*$H$1/12</f>
        <v>0</v>
      </c>
      <c r="J292" s="2" t="n">
        <f aca="false">J291+F292</f>
        <v>0</v>
      </c>
      <c r="K292" s="2" t="n">
        <f aca="false">IF(I292=0,K291+H292,K291+I292)</f>
        <v>0</v>
      </c>
      <c r="L292" s="2" t="n">
        <f aca="false">IF(I292=0,L291+F292+G292+H292,L291+F292+G292+I292)</f>
        <v>0</v>
      </c>
    </row>
    <row r="293" customFormat="false" ht="12.75" hidden="false" customHeight="false" outlineLevel="0" collapsed="false">
      <c r="A293" s="1" t="n">
        <v>44469</v>
      </c>
      <c r="B293" s="0" t="n">
        <f aca="false">ROUND((A293-$B$2-210)/365,0)</f>
        <v>54</v>
      </c>
      <c r="C293" s="0" t="n">
        <f aca="false">ROUND((A293-$C$2-210)/365,0)</f>
        <v>29</v>
      </c>
      <c r="D293" s="0" t="n">
        <f aca="false">ROUND((A293-$D$2-210)/365,0)</f>
        <v>26</v>
      </c>
      <c r="E293" s="2" t="n">
        <f aca="false">E281*1.02</f>
        <v>49517.3491623443</v>
      </c>
      <c r="F293" s="2" t="n">
        <v>0</v>
      </c>
      <c r="G293" s="2" t="n">
        <v>0</v>
      </c>
      <c r="H293" s="2" t="n">
        <f aca="false">L292*$H$1/12</f>
        <v>0</v>
      </c>
      <c r="J293" s="2" t="n">
        <f aca="false">J292+F293</f>
        <v>0</v>
      </c>
      <c r="K293" s="2" t="n">
        <f aca="false">IF(I293=0,K292+H293,K292+I293)</f>
        <v>0</v>
      </c>
      <c r="L293" s="2" t="n">
        <f aca="false">IF(I293=0,L292+F293+G293+H293,L292+F293+G293+I293)</f>
        <v>0</v>
      </c>
    </row>
    <row r="294" customFormat="false" ht="12.75" hidden="false" customHeight="false" outlineLevel="0" collapsed="false">
      <c r="A294" s="1" t="n">
        <v>44500</v>
      </c>
      <c r="B294" s="0" t="n">
        <f aca="false">ROUND((A294-$B$2-210)/365,0)</f>
        <v>54</v>
      </c>
      <c r="C294" s="0" t="n">
        <f aca="false">ROUND((A294-$C$2-210)/365,0)</f>
        <v>29</v>
      </c>
      <c r="D294" s="0" t="n">
        <f aca="false">ROUND((A294-$D$2-210)/365,0)</f>
        <v>26</v>
      </c>
      <c r="E294" s="2" t="n">
        <f aca="false">E282*1.02</f>
        <v>49517.3491623443</v>
      </c>
      <c r="F294" s="2" t="n">
        <v>0</v>
      </c>
      <c r="G294" s="2" t="n">
        <v>0</v>
      </c>
      <c r="H294" s="2" t="n">
        <f aca="false">L293*$H$1/12</f>
        <v>0</v>
      </c>
      <c r="J294" s="2" t="n">
        <f aca="false">J293+F294</f>
        <v>0</v>
      </c>
      <c r="K294" s="2" t="n">
        <f aca="false">IF(I294=0,K293+H294,K293+I294)</f>
        <v>0</v>
      </c>
      <c r="L294" s="2" t="n">
        <f aca="false">IF(I294=0,L293+F294+G294+H294,L293+F294+G294+I294)</f>
        <v>0</v>
      </c>
    </row>
    <row r="295" customFormat="false" ht="12.75" hidden="false" customHeight="false" outlineLevel="0" collapsed="false">
      <c r="A295" s="1" t="n">
        <v>44530</v>
      </c>
      <c r="B295" s="0" t="n">
        <f aca="false">ROUND((A295-$B$2-210)/365,0)</f>
        <v>54</v>
      </c>
      <c r="C295" s="0" t="n">
        <f aca="false">ROUND((A295-$C$2-210)/365,0)</f>
        <v>29</v>
      </c>
      <c r="D295" s="0" t="n">
        <f aca="false">ROUND((A295-$D$2-210)/365,0)</f>
        <v>26</v>
      </c>
      <c r="E295" s="2" t="n">
        <f aca="false">E283*1.02</f>
        <v>49517.3491623443</v>
      </c>
      <c r="F295" s="2" t="n">
        <v>0</v>
      </c>
      <c r="G295" s="2" t="n">
        <v>0</v>
      </c>
      <c r="H295" s="2" t="n">
        <f aca="false">L294*$H$1/12</f>
        <v>0</v>
      </c>
      <c r="J295" s="2" t="n">
        <f aca="false">J294+F295</f>
        <v>0</v>
      </c>
      <c r="K295" s="2" t="n">
        <f aca="false">IF(I295=0,K294+H295,K294+I295)</f>
        <v>0</v>
      </c>
      <c r="L295" s="2" t="n">
        <f aca="false">IF(I295=0,L294+F295+G295+H295,L294+F295+G295+I295)</f>
        <v>0</v>
      </c>
    </row>
    <row r="296" customFormat="false" ht="12.75" hidden="false" customHeight="false" outlineLevel="0" collapsed="false">
      <c r="A296" s="1" t="n">
        <v>44561</v>
      </c>
      <c r="B296" s="0" t="n">
        <f aca="false">ROUND((A296-$B$2-210)/365,0)</f>
        <v>54</v>
      </c>
      <c r="C296" s="0" t="n">
        <f aca="false">ROUND((A296-$C$2-210)/365,0)</f>
        <v>29</v>
      </c>
      <c r="D296" s="0" t="n">
        <f aca="false">ROUND((A296-$D$2-210)/365,0)</f>
        <v>26</v>
      </c>
      <c r="E296" s="2" t="n">
        <f aca="false">E284*1.02</f>
        <v>49517.3491623443</v>
      </c>
      <c r="F296" s="2" t="n">
        <v>0</v>
      </c>
      <c r="G296" s="2" t="n">
        <v>0</v>
      </c>
      <c r="H296" s="2" t="n">
        <f aca="false">L295*$H$1/12</f>
        <v>0</v>
      </c>
      <c r="J296" s="2" t="n">
        <f aca="false">J295+F296</f>
        <v>0</v>
      </c>
      <c r="K296" s="2" t="n">
        <f aca="false">IF(I296=0,K295+H296,K295+I296)</f>
        <v>0</v>
      </c>
      <c r="L296" s="2" t="n">
        <f aca="false">IF(I296=0,L295+F296+G296+H296,L295+F296+G296+I296)</f>
        <v>0</v>
      </c>
    </row>
    <row r="297" customFormat="false" ht="12.75" hidden="false" customHeight="false" outlineLevel="0" collapsed="false">
      <c r="A297" s="1" t="n">
        <v>44592</v>
      </c>
      <c r="B297" s="0" t="n">
        <f aca="false">ROUND((A297-$B$2-210)/365,0)</f>
        <v>54</v>
      </c>
      <c r="C297" s="0" t="n">
        <f aca="false">ROUND((A297-$C$2-210)/365,0)</f>
        <v>29</v>
      </c>
      <c r="D297" s="0" t="n">
        <f aca="false">ROUND((A297-$D$2-210)/365,0)</f>
        <v>26</v>
      </c>
      <c r="E297" s="2" t="n">
        <f aca="false">E285*1.02</f>
        <v>49517.3491623443</v>
      </c>
      <c r="F297" s="2" t="n">
        <v>0</v>
      </c>
      <c r="G297" s="2" t="n">
        <v>0</v>
      </c>
      <c r="H297" s="2" t="n">
        <f aca="false">L296*$H$1/12</f>
        <v>0</v>
      </c>
      <c r="J297" s="2" t="n">
        <f aca="false">J296+F297</f>
        <v>0</v>
      </c>
      <c r="K297" s="2" t="n">
        <f aca="false">IF(I297=0,K296+H297,K296+I297)</f>
        <v>0</v>
      </c>
      <c r="L297" s="2" t="n">
        <f aca="false">IF(I297=0,L296+F297+G297+H297,L296+F297+G297+I297)</f>
        <v>0</v>
      </c>
    </row>
    <row r="298" customFormat="false" ht="12.75" hidden="false" customHeight="false" outlineLevel="0" collapsed="false">
      <c r="A298" s="1" t="n">
        <v>44620</v>
      </c>
      <c r="B298" s="0" t="n">
        <f aca="false">ROUND((A298-$B$2-210)/365,0)</f>
        <v>54</v>
      </c>
      <c r="C298" s="0" t="n">
        <f aca="false">ROUND((A298-$C$2-210)/365,0)</f>
        <v>29</v>
      </c>
      <c r="D298" s="0" t="n">
        <f aca="false">ROUND((A298-$D$2-210)/365,0)</f>
        <v>27</v>
      </c>
      <c r="E298" s="2" t="n">
        <f aca="false">E286*1.02</f>
        <v>49517.3491623443</v>
      </c>
      <c r="F298" s="2" t="n">
        <v>0</v>
      </c>
      <c r="G298" s="2" t="n">
        <v>0</v>
      </c>
      <c r="H298" s="2" t="n">
        <f aca="false">L297*$H$1/12</f>
        <v>0</v>
      </c>
      <c r="J298" s="2" t="n">
        <f aca="false">J297+F298</f>
        <v>0</v>
      </c>
      <c r="K298" s="2" t="n">
        <f aca="false">IF(I298=0,K297+H298,K297+I298)</f>
        <v>0</v>
      </c>
      <c r="L298" s="2" t="n">
        <f aca="false">IF(I298=0,L297+F298+G298+H298,L297+F298+G298+I298)</f>
        <v>0</v>
      </c>
    </row>
    <row r="299" customFormat="false" ht="12.75" hidden="false" customHeight="false" outlineLevel="0" collapsed="false">
      <c r="A299" s="1" t="n">
        <v>44651</v>
      </c>
      <c r="B299" s="0" t="n">
        <f aca="false">ROUND((A299-$B$2-210)/365,0)</f>
        <v>54</v>
      </c>
      <c r="C299" s="0" t="n">
        <f aca="false">ROUND((A299-$C$2-210)/365,0)</f>
        <v>29</v>
      </c>
      <c r="D299" s="0" t="n">
        <f aca="false">ROUND((A299-$D$2-210)/365,0)</f>
        <v>27</v>
      </c>
      <c r="E299" s="2" t="n">
        <f aca="false">E287*1.02</f>
        <v>49517.3491623443</v>
      </c>
      <c r="F299" s="2" t="n">
        <v>0</v>
      </c>
      <c r="G299" s="2" t="n">
        <v>0</v>
      </c>
      <c r="H299" s="2" t="n">
        <f aca="false">L298*$H$1/12</f>
        <v>0</v>
      </c>
      <c r="J299" s="2" t="n">
        <f aca="false">J298+F299</f>
        <v>0</v>
      </c>
      <c r="K299" s="2" t="n">
        <f aca="false">IF(I299=0,K298+H299,K298+I299)</f>
        <v>0</v>
      </c>
      <c r="L299" s="2" t="n">
        <f aca="false">IF(I299=0,L298+F299+G299+H299,L298+F299+G299+I299)</f>
        <v>0</v>
      </c>
    </row>
    <row r="300" customFormat="false" ht="12.75" hidden="false" customHeight="false" outlineLevel="0" collapsed="false">
      <c r="A300" s="1" t="n">
        <v>44681</v>
      </c>
      <c r="B300" s="0" t="n">
        <f aca="false">ROUND((A300-$B$2-210)/365,0)</f>
        <v>55</v>
      </c>
      <c r="C300" s="0" t="n">
        <f aca="false">ROUND((A300-$C$2-210)/365,0)</f>
        <v>30</v>
      </c>
      <c r="D300" s="0" t="n">
        <f aca="false">ROUND((A300-$D$2-210)/365,0)</f>
        <v>27</v>
      </c>
      <c r="E300" s="2" t="n">
        <f aca="false">E288*1.02</f>
        <v>49517.3491623443</v>
      </c>
      <c r="F300" s="2" t="n">
        <v>0</v>
      </c>
      <c r="G300" s="2" t="n">
        <v>0</v>
      </c>
      <c r="H300" s="2" t="n">
        <f aca="false">L299*$H$1/12</f>
        <v>0</v>
      </c>
      <c r="J300" s="2" t="n">
        <f aca="false">J299+F300</f>
        <v>0</v>
      </c>
      <c r="K300" s="2" t="n">
        <f aca="false">IF(I300=0,K299+H300,K299+I300)</f>
        <v>0</v>
      </c>
      <c r="L300" s="2" t="n">
        <f aca="false">IF(I300=0,L299+F300+G300+H300,L299+F300+G300+I300)</f>
        <v>0</v>
      </c>
    </row>
    <row r="301" customFormat="false" ht="12.75" hidden="false" customHeight="false" outlineLevel="0" collapsed="false">
      <c r="A301" s="1" t="n">
        <v>44712</v>
      </c>
      <c r="B301" s="0" t="n">
        <f aca="false">ROUND((A301-$B$2-210)/365,0)</f>
        <v>55</v>
      </c>
      <c r="C301" s="0" t="n">
        <f aca="false">ROUND((A301-$C$2-210)/365,0)</f>
        <v>30</v>
      </c>
      <c r="D301" s="0" t="n">
        <f aca="false">ROUND((A301-$D$2-210)/365,0)</f>
        <v>27</v>
      </c>
      <c r="E301" s="2" t="n">
        <f aca="false">E289*1.02</f>
        <v>49517.3491623443</v>
      </c>
      <c r="F301" s="2" t="n">
        <v>0</v>
      </c>
      <c r="G301" s="2" t="n">
        <v>0</v>
      </c>
      <c r="H301" s="2" t="n">
        <f aca="false">L300*$H$1/12</f>
        <v>0</v>
      </c>
      <c r="J301" s="2" t="n">
        <f aca="false">J300+F301</f>
        <v>0</v>
      </c>
      <c r="K301" s="2" t="n">
        <f aca="false">IF(I301=0,K300+H301,K300+I301)</f>
        <v>0</v>
      </c>
      <c r="L301" s="2" t="n">
        <f aca="false">IF(I301=0,L300+F301+G301+H301,L300+F301+G301+I301)</f>
        <v>0</v>
      </c>
    </row>
    <row r="302" customFormat="false" ht="12.75" hidden="false" customHeight="false" outlineLevel="0" collapsed="false">
      <c r="A302" s="1" t="n">
        <v>44742</v>
      </c>
      <c r="B302" s="0" t="n">
        <f aca="false">ROUND((A302-$B$2-210)/365,0)</f>
        <v>55</v>
      </c>
      <c r="C302" s="0" t="n">
        <f aca="false">ROUND((A302-$C$2-210)/365,0)</f>
        <v>30</v>
      </c>
      <c r="D302" s="0" t="n">
        <f aca="false">ROUND((A302-$D$2-210)/365,0)</f>
        <v>27</v>
      </c>
      <c r="E302" s="2" t="n">
        <f aca="false">E290*1.02</f>
        <v>49517.3491623443</v>
      </c>
      <c r="F302" s="2" t="n">
        <v>0</v>
      </c>
      <c r="G302" s="2" t="n">
        <v>0</v>
      </c>
      <c r="H302" s="2" t="n">
        <f aca="false">L301*$H$1/12</f>
        <v>0</v>
      </c>
      <c r="J302" s="2" t="n">
        <f aca="false">J301+F302</f>
        <v>0</v>
      </c>
      <c r="K302" s="2" t="n">
        <f aca="false">IF(I302=0,K301+H302,K301+I302)</f>
        <v>0</v>
      </c>
      <c r="L302" s="2" t="n">
        <f aca="false">IF(I302=0,L301+F302+G302+H302,L301+F302+G302+I302)</f>
        <v>0</v>
      </c>
    </row>
    <row r="303" customFormat="false" ht="12.75" hidden="false" customHeight="false" outlineLevel="0" collapsed="false">
      <c r="A303" s="1" t="n">
        <v>44773</v>
      </c>
      <c r="B303" s="0" t="n">
        <f aca="false">ROUND((A303-$B$2-210)/365,0)</f>
        <v>55</v>
      </c>
      <c r="C303" s="0" t="n">
        <f aca="false">ROUND((A303-$C$2-210)/365,0)</f>
        <v>30</v>
      </c>
      <c r="D303" s="0" t="n">
        <f aca="false">ROUND((A303-$D$2-210)/365,0)</f>
        <v>27</v>
      </c>
      <c r="E303" s="2" t="n">
        <f aca="false">E291*1.02</f>
        <v>49517.3491623443</v>
      </c>
      <c r="F303" s="2" t="n">
        <v>0</v>
      </c>
      <c r="G303" s="2" t="n">
        <v>0</v>
      </c>
      <c r="H303" s="2" t="n">
        <f aca="false">L302*$H$1/12</f>
        <v>0</v>
      </c>
      <c r="J303" s="2" t="n">
        <f aca="false">J302+F303</f>
        <v>0</v>
      </c>
      <c r="K303" s="2" t="n">
        <f aca="false">IF(I303=0,K302+H303,K302+I303)</f>
        <v>0</v>
      </c>
      <c r="L303" s="2" t="n">
        <f aca="false">IF(I303=0,L302+F303+G303+H303,L302+F303+G303+I303)</f>
        <v>0</v>
      </c>
    </row>
    <row r="304" customFormat="false" ht="12.75" hidden="false" customHeight="false" outlineLevel="0" collapsed="false">
      <c r="A304" s="1" t="n">
        <v>44804</v>
      </c>
      <c r="B304" s="0" t="n">
        <f aca="false">ROUND((A304-$B$2-210)/365,0)</f>
        <v>55</v>
      </c>
      <c r="C304" s="0" t="n">
        <f aca="false">ROUND((A304-$C$2-210)/365,0)</f>
        <v>30</v>
      </c>
      <c r="D304" s="0" t="n">
        <f aca="false">ROUND((A304-$D$2-210)/365,0)</f>
        <v>27</v>
      </c>
      <c r="E304" s="2" t="n">
        <f aca="false">E292*1.02</f>
        <v>50507.6961455912</v>
      </c>
      <c r="F304" s="2" t="n">
        <v>0</v>
      </c>
      <c r="G304" s="2" t="n">
        <v>0</v>
      </c>
      <c r="H304" s="2" t="n">
        <f aca="false">L303*$H$1/12</f>
        <v>0</v>
      </c>
      <c r="J304" s="2" t="n">
        <f aca="false">J303+F304</f>
        <v>0</v>
      </c>
      <c r="K304" s="2" t="n">
        <f aca="false">IF(I304=0,K303+H304,K303+I304)</f>
        <v>0</v>
      </c>
      <c r="L304" s="2" t="n">
        <f aca="false">IF(I304=0,L303+F304+G304+H304,L303+F304+G304+I304)</f>
        <v>0</v>
      </c>
    </row>
    <row r="305" customFormat="false" ht="12.75" hidden="false" customHeight="false" outlineLevel="0" collapsed="false">
      <c r="A305" s="1" t="n">
        <v>44834</v>
      </c>
      <c r="B305" s="0" t="n">
        <f aca="false">ROUND((A305-$B$2-210)/365,0)</f>
        <v>55</v>
      </c>
      <c r="C305" s="0" t="n">
        <f aca="false">ROUND((A305-$C$2-210)/365,0)</f>
        <v>30</v>
      </c>
      <c r="D305" s="0" t="n">
        <f aca="false">ROUND((A305-$D$2-210)/365,0)</f>
        <v>27</v>
      </c>
      <c r="E305" s="2" t="n">
        <f aca="false">E293*1.02</f>
        <v>50507.6961455912</v>
      </c>
      <c r="F305" s="2" t="n">
        <v>0</v>
      </c>
      <c r="G305" s="2" t="n">
        <v>0</v>
      </c>
      <c r="H305" s="2" t="n">
        <f aca="false">L304*$H$1/12</f>
        <v>0</v>
      </c>
      <c r="J305" s="2" t="n">
        <f aca="false">J304+F305</f>
        <v>0</v>
      </c>
      <c r="K305" s="2" t="n">
        <f aca="false">IF(I305=0,K304+H305,K304+I305)</f>
        <v>0</v>
      </c>
      <c r="L305" s="2" t="n">
        <f aca="false">IF(I305=0,L304+F305+G305+H305,L304+F305+G305+I305)</f>
        <v>0</v>
      </c>
    </row>
    <row r="306" customFormat="false" ht="12.75" hidden="false" customHeight="false" outlineLevel="0" collapsed="false">
      <c r="A306" s="1" t="n">
        <v>44865</v>
      </c>
      <c r="B306" s="0" t="n">
        <f aca="false">ROUND((A306-$B$2-210)/365,0)</f>
        <v>55</v>
      </c>
      <c r="C306" s="0" t="n">
        <f aca="false">ROUND((A306-$C$2-210)/365,0)</f>
        <v>30</v>
      </c>
      <c r="D306" s="0" t="n">
        <f aca="false">ROUND((A306-$D$2-210)/365,0)</f>
        <v>27</v>
      </c>
      <c r="E306" s="2" t="n">
        <f aca="false">E294*1.02</f>
        <v>50507.6961455912</v>
      </c>
      <c r="F306" s="2" t="n">
        <v>0</v>
      </c>
      <c r="G306" s="2" t="n">
        <v>0</v>
      </c>
      <c r="H306" s="2" t="n">
        <f aca="false">L305*$H$1/12</f>
        <v>0</v>
      </c>
      <c r="J306" s="2" t="n">
        <f aca="false">J305+F306</f>
        <v>0</v>
      </c>
      <c r="K306" s="2" t="n">
        <f aca="false">IF(I306=0,K305+H306,K305+I306)</f>
        <v>0</v>
      </c>
      <c r="L306" s="2" t="n">
        <f aca="false">IF(I306=0,L305+F306+G306+H306,L305+F306+G306+I306)</f>
        <v>0</v>
      </c>
    </row>
    <row r="307" customFormat="false" ht="12.75" hidden="false" customHeight="false" outlineLevel="0" collapsed="false">
      <c r="A307" s="1" t="n">
        <v>44895</v>
      </c>
      <c r="B307" s="0" t="n">
        <f aca="false">ROUND((A307-$B$2-210)/365,0)</f>
        <v>55</v>
      </c>
      <c r="C307" s="0" t="n">
        <f aca="false">ROUND((A307-$C$2-210)/365,0)</f>
        <v>30</v>
      </c>
      <c r="D307" s="0" t="n">
        <f aca="false">ROUND((A307-$D$2-210)/365,0)</f>
        <v>27</v>
      </c>
      <c r="E307" s="2" t="n">
        <f aca="false">E295*1.02</f>
        <v>50507.6961455912</v>
      </c>
      <c r="F307" s="2" t="n">
        <v>0</v>
      </c>
      <c r="G307" s="2" t="n">
        <v>0</v>
      </c>
      <c r="H307" s="2" t="n">
        <f aca="false">L306*$H$1/12</f>
        <v>0</v>
      </c>
      <c r="J307" s="2" t="n">
        <f aca="false">J306+F307</f>
        <v>0</v>
      </c>
      <c r="K307" s="2" t="n">
        <f aca="false">IF(I307=0,K306+H307,K306+I307)</f>
        <v>0</v>
      </c>
      <c r="L307" s="2" t="n">
        <f aca="false">IF(I307=0,L306+F307+G307+H307,L306+F307+G307+I307)</f>
        <v>0</v>
      </c>
    </row>
    <row r="308" customFormat="false" ht="12.75" hidden="false" customHeight="false" outlineLevel="0" collapsed="false">
      <c r="A308" s="1" t="n">
        <v>44926</v>
      </c>
      <c r="B308" s="0" t="n">
        <f aca="false">ROUND((A308-$B$2-210)/365,0)</f>
        <v>55</v>
      </c>
      <c r="C308" s="0" t="n">
        <f aca="false">ROUND((A308-$C$2-210)/365,0)</f>
        <v>30</v>
      </c>
      <c r="D308" s="0" t="n">
        <f aca="false">ROUND((A308-$D$2-210)/365,0)</f>
        <v>27</v>
      </c>
      <c r="E308" s="2" t="n">
        <f aca="false">E296*1.02</f>
        <v>50507.6961455912</v>
      </c>
      <c r="F308" s="2" t="n">
        <v>0</v>
      </c>
      <c r="G308" s="2" t="n">
        <v>0</v>
      </c>
      <c r="H308" s="2" t="n">
        <f aca="false">L307*$H$1/12</f>
        <v>0</v>
      </c>
      <c r="J308" s="2" t="n">
        <f aca="false">J307+F308</f>
        <v>0</v>
      </c>
      <c r="K308" s="2" t="n">
        <f aca="false">IF(I308=0,K307+H308,K307+I308)</f>
        <v>0</v>
      </c>
      <c r="L308" s="2" t="n">
        <f aca="false">IF(I308=0,L307+F308+G308+H308,L307+F308+G308+I308)</f>
        <v>0</v>
      </c>
    </row>
    <row r="309" customFormat="false" ht="12.75" hidden="false" customHeight="false" outlineLevel="0" collapsed="false">
      <c r="A309" s="1" t="n">
        <v>44957</v>
      </c>
      <c r="B309" s="0" t="n">
        <f aca="false">ROUND((A309-$B$2-210)/365,0)</f>
        <v>55</v>
      </c>
      <c r="C309" s="0" t="n">
        <f aca="false">ROUND((A309-$C$2-210)/365,0)</f>
        <v>30</v>
      </c>
      <c r="D309" s="0" t="n">
        <f aca="false">ROUND((A309-$D$2-210)/365,0)</f>
        <v>27</v>
      </c>
      <c r="E309" s="2" t="n">
        <f aca="false">E297*1.02</f>
        <v>50507.6961455912</v>
      </c>
      <c r="F309" s="2" t="n">
        <v>0</v>
      </c>
      <c r="G309" s="2" t="n">
        <v>0</v>
      </c>
      <c r="H309" s="2" t="n">
        <f aca="false">L308*$H$1/12</f>
        <v>0</v>
      </c>
      <c r="J309" s="2" t="n">
        <f aca="false">J308+F309</f>
        <v>0</v>
      </c>
      <c r="K309" s="2" t="n">
        <f aca="false">IF(I309=0,K308+H309,K308+I309)</f>
        <v>0</v>
      </c>
      <c r="L309" s="2" t="n">
        <f aca="false">IF(I309=0,L308+F309+G309+H309,L308+F309+G309+I309)</f>
        <v>0</v>
      </c>
    </row>
    <row r="310" customFormat="false" ht="12.75" hidden="false" customHeight="false" outlineLevel="0" collapsed="false">
      <c r="A310" s="1" t="n">
        <v>44985</v>
      </c>
      <c r="B310" s="0" t="n">
        <f aca="false">ROUND((A310-$B$2-210)/365,0)</f>
        <v>55</v>
      </c>
      <c r="C310" s="0" t="n">
        <f aca="false">ROUND((A310-$C$2-210)/365,0)</f>
        <v>30</v>
      </c>
      <c r="D310" s="0" t="n">
        <f aca="false">ROUND((A310-$D$2-210)/365,0)</f>
        <v>28</v>
      </c>
      <c r="E310" s="2" t="n">
        <f aca="false">E298*1.02</f>
        <v>50507.6961455912</v>
      </c>
      <c r="F310" s="2" t="n">
        <v>0</v>
      </c>
      <c r="G310" s="2" t="n">
        <v>0</v>
      </c>
      <c r="H310" s="2" t="n">
        <f aca="false">L309*$H$1/12</f>
        <v>0</v>
      </c>
      <c r="J310" s="2" t="n">
        <f aca="false">J309+F310</f>
        <v>0</v>
      </c>
      <c r="K310" s="2" t="n">
        <f aca="false">IF(I310=0,K309+H310,K309+I310)</f>
        <v>0</v>
      </c>
      <c r="L310" s="2" t="n">
        <f aca="false">IF(I310=0,L309+F310+G310+H310,L309+F310+G310+I310)</f>
        <v>0</v>
      </c>
    </row>
    <row r="311" customFormat="false" ht="12.75" hidden="false" customHeight="false" outlineLevel="0" collapsed="false">
      <c r="A311" s="1" t="n">
        <v>45016</v>
      </c>
      <c r="B311" s="0" t="n">
        <f aca="false">ROUND((A311-$B$2-210)/365,0)</f>
        <v>55</v>
      </c>
      <c r="C311" s="0" t="n">
        <f aca="false">ROUND((A311-$C$2-210)/365,0)</f>
        <v>30</v>
      </c>
      <c r="D311" s="0" t="n">
        <f aca="false">ROUND((A311-$D$2-210)/365,0)</f>
        <v>28</v>
      </c>
      <c r="E311" s="2" t="n">
        <f aca="false">E299*1.02</f>
        <v>50507.6961455912</v>
      </c>
      <c r="F311" s="2" t="n">
        <v>0</v>
      </c>
      <c r="G311" s="2" t="n">
        <v>0</v>
      </c>
      <c r="H311" s="2" t="n">
        <f aca="false">L310*$H$1/12</f>
        <v>0</v>
      </c>
      <c r="J311" s="2" t="n">
        <f aca="false">J310+F311</f>
        <v>0</v>
      </c>
      <c r="K311" s="2" t="n">
        <f aca="false">IF(I311=0,K310+H311,K310+I311)</f>
        <v>0</v>
      </c>
      <c r="L311" s="2" t="n">
        <f aca="false">IF(I311=0,L310+F311+G311+H311,L310+F311+G311+I311)</f>
        <v>0</v>
      </c>
    </row>
    <row r="312" customFormat="false" ht="12.75" hidden="false" customHeight="false" outlineLevel="0" collapsed="false">
      <c r="A312" s="1" t="n">
        <v>45046</v>
      </c>
      <c r="B312" s="0" t="n">
        <f aca="false">ROUND((A312-$B$2-210)/365,0)</f>
        <v>56</v>
      </c>
      <c r="C312" s="0" t="n">
        <f aca="false">ROUND((A312-$C$2-210)/365,0)</f>
        <v>31</v>
      </c>
      <c r="D312" s="0" t="n">
        <f aca="false">ROUND((A312-$D$2-210)/365,0)</f>
        <v>28</v>
      </c>
      <c r="E312" s="2" t="n">
        <f aca="false">E300*1.02</f>
        <v>50507.6961455912</v>
      </c>
      <c r="F312" s="2" t="n">
        <v>0</v>
      </c>
      <c r="G312" s="2" t="n">
        <v>0</v>
      </c>
      <c r="H312" s="2" t="n">
        <f aca="false">L311*$H$1/12</f>
        <v>0</v>
      </c>
      <c r="J312" s="2" t="n">
        <f aca="false">J311+F312</f>
        <v>0</v>
      </c>
      <c r="K312" s="2" t="n">
        <f aca="false">IF(I312=0,K311+H312,K311+I312)</f>
        <v>0</v>
      </c>
      <c r="L312" s="2" t="n">
        <f aca="false">IF(I312=0,L311+F312+G312+H312,L311+F312+G312+I312)</f>
        <v>0</v>
      </c>
    </row>
    <row r="313" customFormat="false" ht="12.75" hidden="false" customHeight="false" outlineLevel="0" collapsed="false">
      <c r="A313" s="1" t="n">
        <v>45077</v>
      </c>
      <c r="B313" s="0" t="n">
        <f aca="false">ROUND((A313-$B$2-210)/365,0)</f>
        <v>56</v>
      </c>
      <c r="C313" s="0" t="n">
        <f aca="false">ROUND((A313-$C$2-210)/365,0)</f>
        <v>31</v>
      </c>
      <c r="D313" s="0" t="n">
        <f aca="false">ROUND((A313-$D$2-210)/365,0)</f>
        <v>28</v>
      </c>
      <c r="E313" s="2" t="n">
        <f aca="false">E301*1.02</f>
        <v>50507.6961455912</v>
      </c>
      <c r="F313" s="2" t="n">
        <v>0</v>
      </c>
      <c r="G313" s="2" t="n">
        <v>0</v>
      </c>
      <c r="H313" s="2" t="n">
        <f aca="false">L312*$H$1/12</f>
        <v>0</v>
      </c>
      <c r="J313" s="2" t="n">
        <f aca="false">J312+F313</f>
        <v>0</v>
      </c>
      <c r="K313" s="2" t="n">
        <f aca="false">IF(I313=0,K312+H313,K312+I313)</f>
        <v>0</v>
      </c>
      <c r="L313" s="2" t="n">
        <f aca="false">IF(I313=0,L312+F313+G313+H313,L312+F313+G313+I313)</f>
        <v>0</v>
      </c>
    </row>
    <row r="314" customFormat="false" ht="12.75" hidden="false" customHeight="false" outlineLevel="0" collapsed="false">
      <c r="A314" s="1" t="n">
        <v>45107</v>
      </c>
      <c r="B314" s="0" t="n">
        <f aca="false">ROUND((A314-$B$2-210)/365,0)</f>
        <v>56</v>
      </c>
      <c r="C314" s="0" t="n">
        <f aca="false">ROUND((A314-$C$2-210)/365,0)</f>
        <v>31</v>
      </c>
      <c r="D314" s="0" t="n">
        <f aca="false">ROUND((A314-$D$2-210)/365,0)</f>
        <v>28</v>
      </c>
      <c r="E314" s="2" t="n">
        <f aca="false">E302*1.02</f>
        <v>50507.6961455912</v>
      </c>
      <c r="F314" s="2" t="n">
        <v>0</v>
      </c>
      <c r="G314" s="2" t="n">
        <v>0</v>
      </c>
      <c r="H314" s="2" t="n">
        <f aca="false">L313*$H$1/12</f>
        <v>0</v>
      </c>
      <c r="J314" s="2" t="n">
        <f aca="false">J313+F314</f>
        <v>0</v>
      </c>
      <c r="K314" s="2" t="n">
        <f aca="false">IF(I314=0,K313+H314,K313+I314)</f>
        <v>0</v>
      </c>
      <c r="L314" s="2" t="n">
        <f aca="false">IF(I314=0,L313+F314+G314+H314,L313+F314+G314+I314)</f>
        <v>0</v>
      </c>
    </row>
    <row r="315" customFormat="false" ht="12.75" hidden="false" customHeight="false" outlineLevel="0" collapsed="false">
      <c r="A315" s="1" t="n">
        <v>45138</v>
      </c>
      <c r="B315" s="0" t="n">
        <f aca="false">ROUND((A315-$B$2-210)/365,0)</f>
        <v>56</v>
      </c>
      <c r="C315" s="0" t="n">
        <f aca="false">ROUND((A315-$C$2-210)/365,0)</f>
        <v>31</v>
      </c>
      <c r="D315" s="0" t="n">
        <f aca="false">ROUND((A315-$D$2-210)/365,0)</f>
        <v>28</v>
      </c>
      <c r="E315" s="2" t="n">
        <f aca="false">E303*1.02</f>
        <v>50507.6961455912</v>
      </c>
      <c r="F315" s="2" t="n">
        <v>0</v>
      </c>
      <c r="G315" s="2" t="n">
        <v>0</v>
      </c>
      <c r="H315" s="2" t="n">
        <f aca="false">L314*$H$1/12</f>
        <v>0</v>
      </c>
      <c r="J315" s="2" t="n">
        <f aca="false">J314+F315</f>
        <v>0</v>
      </c>
      <c r="K315" s="2" t="n">
        <f aca="false">IF(I315=0,K314+H315,K314+I315)</f>
        <v>0</v>
      </c>
      <c r="L315" s="2" t="n">
        <f aca="false">IF(I315=0,L314+F315+G315+H315,L314+F315+G315+I315)</f>
        <v>0</v>
      </c>
    </row>
    <row r="316" customFormat="false" ht="12.75" hidden="false" customHeight="false" outlineLevel="0" collapsed="false">
      <c r="A316" s="1" t="n">
        <v>45169</v>
      </c>
      <c r="B316" s="0" t="n">
        <f aca="false">ROUND((A316-$B$2-210)/365,0)</f>
        <v>56</v>
      </c>
      <c r="C316" s="0" t="n">
        <f aca="false">ROUND((A316-$C$2-210)/365,0)</f>
        <v>31</v>
      </c>
      <c r="D316" s="0" t="n">
        <f aca="false">ROUND((A316-$D$2-210)/365,0)</f>
        <v>28</v>
      </c>
      <c r="E316" s="2" t="n">
        <f aca="false">E304*1.02</f>
        <v>51517.850068503</v>
      </c>
      <c r="F316" s="2" t="n">
        <v>0</v>
      </c>
      <c r="G316" s="2" t="n">
        <v>0</v>
      </c>
      <c r="H316" s="2" t="n">
        <f aca="false">L315*$H$1/12</f>
        <v>0</v>
      </c>
      <c r="J316" s="2" t="n">
        <f aca="false">J315+F316</f>
        <v>0</v>
      </c>
      <c r="K316" s="2" t="n">
        <f aca="false">IF(I316=0,K315+H316,K315+I316)</f>
        <v>0</v>
      </c>
      <c r="L316" s="2" t="n">
        <f aca="false">IF(I316=0,L315+F316+G316+H316,L315+F316+G316+I316)</f>
        <v>0</v>
      </c>
    </row>
    <row r="317" customFormat="false" ht="12.75" hidden="false" customHeight="false" outlineLevel="0" collapsed="false">
      <c r="A317" s="1" t="n">
        <v>45199</v>
      </c>
      <c r="B317" s="0" t="n">
        <f aca="false">ROUND((A317-$B$2-210)/365,0)</f>
        <v>56</v>
      </c>
      <c r="C317" s="0" t="n">
        <f aca="false">ROUND((A317-$C$2-210)/365,0)</f>
        <v>31</v>
      </c>
      <c r="D317" s="0" t="n">
        <f aca="false">ROUND((A317-$D$2-210)/365,0)</f>
        <v>28</v>
      </c>
      <c r="E317" s="2" t="n">
        <f aca="false">E305*1.02</f>
        <v>51517.850068503</v>
      </c>
      <c r="F317" s="2" t="n">
        <v>0</v>
      </c>
      <c r="G317" s="2" t="n">
        <v>0</v>
      </c>
      <c r="H317" s="2" t="n">
        <f aca="false">L316*$H$1/12</f>
        <v>0</v>
      </c>
      <c r="J317" s="2" t="n">
        <f aca="false">J316+F317</f>
        <v>0</v>
      </c>
      <c r="K317" s="2" t="n">
        <f aca="false">IF(I317=0,K316+H317,K316+I317)</f>
        <v>0</v>
      </c>
      <c r="L317" s="2" t="n">
        <f aca="false">IF(I317=0,L316+F317+G317+H317,L316+F317+G317+I317)</f>
        <v>0</v>
      </c>
    </row>
    <row r="318" customFormat="false" ht="12.75" hidden="false" customHeight="false" outlineLevel="0" collapsed="false">
      <c r="A318" s="1" t="n">
        <v>45230</v>
      </c>
      <c r="B318" s="0" t="n">
        <f aca="false">ROUND((A318-$B$2-210)/365,0)</f>
        <v>56</v>
      </c>
      <c r="C318" s="0" t="n">
        <f aca="false">ROUND((A318-$C$2-210)/365,0)</f>
        <v>31</v>
      </c>
      <c r="D318" s="0" t="n">
        <f aca="false">ROUND((A318-$D$2-210)/365,0)</f>
        <v>28</v>
      </c>
      <c r="E318" s="2" t="n">
        <f aca="false">E306*1.02</f>
        <v>51517.850068503</v>
      </c>
      <c r="F318" s="2" t="n">
        <v>0</v>
      </c>
      <c r="G318" s="2" t="n">
        <v>0</v>
      </c>
      <c r="H318" s="2" t="n">
        <f aca="false">L317*$H$1/12</f>
        <v>0</v>
      </c>
      <c r="J318" s="2" t="n">
        <f aca="false">J317+F318</f>
        <v>0</v>
      </c>
      <c r="K318" s="2" t="n">
        <f aca="false">IF(I318=0,K317+H318,K317+I318)</f>
        <v>0</v>
      </c>
      <c r="L318" s="2" t="n">
        <f aca="false">IF(I318=0,L317+F318+G318+H318,L317+F318+G318+I318)</f>
        <v>0</v>
      </c>
    </row>
    <row r="319" customFormat="false" ht="12.75" hidden="false" customHeight="false" outlineLevel="0" collapsed="false">
      <c r="A319" s="1" t="n">
        <v>45260</v>
      </c>
      <c r="B319" s="0" t="n">
        <f aca="false">ROUND((A319-$B$2-210)/365,0)</f>
        <v>56</v>
      </c>
      <c r="C319" s="0" t="n">
        <f aca="false">ROUND((A319-$C$2-210)/365,0)</f>
        <v>31</v>
      </c>
      <c r="D319" s="0" t="n">
        <f aca="false">ROUND((A319-$D$2-210)/365,0)</f>
        <v>28</v>
      </c>
      <c r="E319" s="2" t="n">
        <f aca="false">E307*1.02</f>
        <v>51517.850068503</v>
      </c>
      <c r="F319" s="2" t="n">
        <v>0</v>
      </c>
      <c r="G319" s="2" t="n">
        <v>0</v>
      </c>
      <c r="H319" s="2" t="n">
        <f aca="false">L318*$H$1/12</f>
        <v>0</v>
      </c>
      <c r="J319" s="2" t="n">
        <f aca="false">J318+F319</f>
        <v>0</v>
      </c>
      <c r="K319" s="2" t="n">
        <f aca="false">IF(I319=0,K318+H319,K318+I319)</f>
        <v>0</v>
      </c>
      <c r="L319" s="2" t="n">
        <f aca="false">IF(I319=0,L318+F319+G319+H319,L318+F319+G319+I319)</f>
        <v>0</v>
      </c>
    </row>
    <row r="320" customFormat="false" ht="12.75" hidden="false" customHeight="false" outlineLevel="0" collapsed="false">
      <c r="A320" s="1" t="n">
        <v>45291</v>
      </c>
      <c r="B320" s="0" t="n">
        <f aca="false">ROUND((A320-$B$2-210)/365,0)</f>
        <v>56</v>
      </c>
      <c r="C320" s="0" t="n">
        <f aca="false">ROUND((A320-$C$2-210)/365,0)</f>
        <v>31</v>
      </c>
      <c r="D320" s="0" t="n">
        <f aca="false">ROUND((A320-$D$2-210)/365,0)</f>
        <v>28</v>
      </c>
      <c r="E320" s="2" t="n">
        <f aca="false">E308*1.02</f>
        <v>51517.850068503</v>
      </c>
      <c r="F320" s="2" t="n">
        <v>0</v>
      </c>
      <c r="G320" s="2" t="n">
        <v>0</v>
      </c>
      <c r="H320" s="2" t="n">
        <f aca="false">L319*$H$1/12</f>
        <v>0</v>
      </c>
      <c r="J320" s="2" t="n">
        <f aca="false">J319+F320</f>
        <v>0</v>
      </c>
      <c r="K320" s="2" t="n">
        <f aca="false">IF(I320=0,K319+H320,K319+I320)</f>
        <v>0</v>
      </c>
      <c r="L320" s="2" t="n">
        <f aca="false">IF(I320=0,L319+F320+G320+H320,L319+F320+G320+I320)</f>
        <v>0</v>
      </c>
    </row>
    <row r="321" customFormat="false" ht="12.75" hidden="false" customHeight="false" outlineLevel="0" collapsed="false">
      <c r="A321" s="1" t="n">
        <v>45322</v>
      </c>
      <c r="B321" s="0" t="n">
        <f aca="false">ROUND((A321-$B$2-210)/365,0)</f>
        <v>56</v>
      </c>
      <c r="C321" s="0" t="n">
        <f aca="false">ROUND((A321-$C$2-210)/365,0)</f>
        <v>31</v>
      </c>
      <c r="D321" s="0" t="n">
        <f aca="false">ROUND((A321-$D$2-210)/365,0)</f>
        <v>28</v>
      </c>
      <c r="E321" s="2" t="n">
        <f aca="false">E309*1.02</f>
        <v>51517.850068503</v>
      </c>
      <c r="F321" s="2" t="n">
        <v>0</v>
      </c>
      <c r="G321" s="2" t="n">
        <v>0</v>
      </c>
      <c r="H321" s="2" t="n">
        <f aca="false">L320*$H$1/12</f>
        <v>0</v>
      </c>
      <c r="J321" s="2" t="n">
        <f aca="false">J320+F321</f>
        <v>0</v>
      </c>
      <c r="K321" s="2" t="n">
        <f aca="false">IF(I321=0,K320+H321,K320+I321)</f>
        <v>0</v>
      </c>
      <c r="L321" s="2" t="n">
        <f aca="false">IF(I321=0,L320+F321+G321+H321,L320+F321+G321+I321)</f>
        <v>0</v>
      </c>
    </row>
    <row r="322" customFormat="false" ht="12.75" hidden="false" customHeight="false" outlineLevel="0" collapsed="false">
      <c r="A322" s="1" t="n">
        <v>45351</v>
      </c>
      <c r="B322" s="0" t="n">
        <f aca="false">ROUND((A322-$B$2-210)/365,0)</f>
        <v>56</v>
      </c>
      <c r="C322" s="0" t="n">
        <f aca="false">ROUND((A322-$C$2-210)/365,0)</f>
        <v>31</v>
      </c>
      <c r="D322" s="0" t="n">
        <f aca="false">ROUND((A322-$D$2-210)/365,0)</f>
        <v>29</v>
      </c>
      <c r="E322" s="2" t="n">
        <f aca="false">E310*1.02</f>
        <v>51517.850068503</v>
      </c>
      <c r="F322" s="2" t="n">
        <v>0</v>
      </c>
      <c r="G322" s="2" t="n">
        <v>0</v>
      </c>
      <c r="H322" s="2" t="n">
        <f aca="false">L321*$H$1/12</f>
        <v>0</v>
      </c>
      <c r="J322" s="2" t="n">
        <f aca="false">J321+F322</f>
        <v>0</v>
      </c>
      <c r="K322" s="2" t="n">
        <f aca="false">IF(I322=0,K321+H322,K321+I322)</f>
        <v>0</v>
      </c>
      <c r="L322" s="2" t="n">
        <f aca="false">IF(I322=0,L321+F322+G322+H322,L321+F322+G322+I322)</f>
        <v>0</v>
      </c>
    </row>
    <row r="323" customFormat="false" ht="12.75" hidden="false" customHeight="false" outlineLevel="0" collapsed="false">
      <c r="A323" s="1" t="n">
        <v>45382</v>
      </c>
      <c r="B323" s="0" t="n">
        <f aca="false">ROUND((A323-$B$2-210)/365,0)</f>
        <v>56</v>
      </c>
      <c r="C323" s="0" t="n">
        <f aca="false">ROUND((A323-$C$2-210)/365,0)</f>
        <v>31</v>
      </c>
      <c r="D323" s="0" t="n">
        <f aca="false">ROUND((A323-$D$2-210)/365,0)</f>
        <v>29</v>
      </c>
      <c r="E323" s="2" t="n">
        <f aca="false">E311*1.02</f>
        <v>51517.850068503</v>
      </c>
      <c r="F323" s="2" t="n">
        <v>0</v>
      </c>
      <c r="G323" s="2" t="n">
        <v>0</v>
      </c>
      <c r="H323" s="2" t="n">
        <f aca="false">L322*$H$1/12</f>
        <v>0</v>
      </c>
      <c r="J323" s="2" t="n">
        <f aca="false">J322+F323</f>
        <v>0</v>
      </c>
      <c r="K323" s="2" t="n">
        <f aca="false">IF(I323=0,K322+H323,K322+I323)</f>
        <v>0</v>
      </c>
      <c r="L323" s="2" t="n">
        <f aca="false">IF(I323=0,L322+F323+G323+H323,L322+F323+G323+I323)</f>
        <v>0</v>
      </c>
    </row>
    <row r="324" customFormat="false" ht="12.75" hidden="false" customHeight="false" outlineLevel="0" collapsed="false">
      <c r="A324" s="1" t="n">
        <v>45412</v>
      </c>
      <c r="B324" s="0" t="n">
        <f aca="false">ROUND((A324-$B$2-210)/365,0)</f>
        <v>57</v>
      </c>
      <c r="C324" s="0" t="n">
        <f aca="false">ROUND((A324-$C$2-210)/365,0)</f>
        <v>32</v>
      </c>
      <c r="D324" s="0" t="n">
        <f aca="false">ROUND((A324-$D$2-210)/365,0)</f>
        <v>29</v>
      </c>
      <c r="E324" s="2" t="n">
        <f aca="false">E312*1.02</f>
        <v>51517.850068503</v>
      </c>
      <c r="F324" s="2" t="n">
        <v>0</v>
      </c>
      <c r="G324" s="2" t="n">
        <v>0</v>
      </c>
      <c r="H324" s="2" t="n">
        <f aca="false">L323*$H$1/12</f>
        <v>0</v>
      </c>
      <c r="J324" s="2" t="n">
        <f aca="false">J323+F324</f>
        <v>0</v>
      </c>
      <c r="K324" s="2" t="n">
        <f aca="false">IF(I324=0,K323+H324,K323+I324)</f>
        <v>0</v>
      </c>
      <c r="L324" s="2" t="n">
        <f aca="false">IF(I324=0,L323+F324+G324+H324,L323+F324+G324+I324)</f>
        <v>0</v>
      </c>
    </row>
    <row r="325" customFormat="false" ht="12.75" hidden="false" customHeight="false" outlineLevel="0" collapsed="false">
      <c r="A325" s="1" t="n">
        <v>45443</v>
      </c>
      <c r="B325" s="0" t="n">
        <f aca="false">ROUND((A325-$B$2-210)/365,0)</f>
        <v>57</v>
      </c>
      <c r="C325" s="0" t="n">
        <f aca="false">ROUND((A325-$C$2-210)/365,0)</f>
        <v>32</v>
      </c>
      <c r="D325" s="0" t="n">
        <f aca="false">ROUND((A325-$D$2-210)/365,0)</f>
        <v>29</v>
      </c>
      <c r="E325" s="2" t="n">
        <f aca="false">E313*1.02</f>
        <v>51517.850068503</v>
      </c>
      <c r="F325" s="2" t="n">
        <v>0</v>
      </c>
      <c r="G325" s="2" t="n">
        <v>0</v>
      </c>
      <c r="H325" s="2" t="n">
        <f aca="false">L324*$H$1/12</f>
        <v>0</v>
      </c>
      <c r="J325" s="2" t="n">
        <f aca="false">J324+F325</f>
        <v>0</v>
      </c>
      <c r="K325" s="2" t="n">
        <f aca="false">IF(I325=0,K324+H325,K324+I325)</f>
        <v>0</v>
      </c>
      <c r="L325" s="2" t="n">
        <f aca="false">IF(I325=0,L324+F325+G325+H325,L324+F325+G325+I325)</f>
        <v>0</v>
      </c>
    </row>
    <row r="326" customFormat="false" ht="12.75" hidden="false" customHeight="false" outlineLevel="0" collapsed="false">
      <c r="A326" s="1" t="n">
        <v>45473</v>
      </c>
      <c r="B326" s="0" t="n">
        <f aca="false">ROUND((A326-$B$2-210)/365,0)</f>
        <v>57</v>
      </c>
      <c r="C326" s="0" t="n">
        <f aca="false">ROUND((A326-$C$2-210)/365,0)</f>
        <v>32</v>
      </c>
      <c r="D326" s="0" t="n">
        <f aca="false">ROUND((A326-$D$2-210)/365,0)</f>
        <v>29</v>
      </c>
      <c r="E326" s="2" t="n">
        <f aca="false">E314*1.02</f>
        <v>51517.850068503</v>
      </c>
      <c r="F326" s="2" t="n">
        <v>0</v>
      </c>
      <c r="G326" s="2" t="n">
        <v>0</v>
      </c>
      <c r="H326" s="2" t="n">
        <f aca="false">L325*$H$1/12</f>
        <v>0</v>
      </c>
      <c r="J326" s="2" t="n">
        <f aca="false">J325+F326</f>
        <v>0</v>
      </c>
      <c r="K326" s="2" t="n">
        <f aca="false">IF(I326=0,K325+H326,K325+I326)</f>
        <v>0</v>
      </c>
      <c r="L326" s="2" t="n">
        <f aca="false">IF(I326=0,L325+F326+G326+H326,L325+F326+G326+I326)</f>
        <v>0</v>
      </c>
    </row>
    <row r="327" customFormat="false" ht="12.75" hidden="false" customHeight="false" outlineLevel="0" collapsed="false">
      <c r="A327" s="1" t="n">
        <v>45504</v>
      </c>
      <c r="B327" s="0" t="n">
        <f aca="false">ROUND((A327-$B$2-210)/365,0)</f>
        <v>57</v>
      </c>
      <c r="C327" s="0" t="n">
        <f aca="false">ROUND((A327-$C$2-210)/365,0)</f>
        <v>32</v>
      </c>
      <c r="D327" s="0" t="n">
        <f aca="false">ROUND((A327-$D$2-210)/365,0)</f>
        <v>29</v>
      </c>
      <c r="E327" s="2" t="n">
        <f aca="false">E315*1.02</f>
        <v>51517.850068503</v>
      </c>
      <c r="F327" s="2" t="n">
        <v>0</v>
      </c>
      <c r="G327" s="2" t="n">
        <v>0</v>
      </c>
      <c r="H327" s="2" t="n">
        <f aca="false">L326*$H$1/12</f>
        <v>0</v>
      </c>
      <c r="J327" s="2" t="n">
        <f aca="false">J326+F327</f>
        <v>0</v>
      </c>
      <c r="K327" s="2" t="n">
        <f aca="false">IF(I327=0,K326+H327,K326+I327)</f>
        <v>0</v>
      </c>
      <c r="L327" s="2" t="n">
        <f aca="false">IF(I327=0,L326+F327+G327+H327,L326+F327+G327+I327)</f>
        <v>0</v>
      </c>
    </row>
    <row r="328" customFormat="false" ht="12.75" hidden="false" customHeight="false" outlineLevel="0" collapsed="false">
      <c r="A328" s="1" t="n">
        <v>45535</v>
      </c>
      <c r="B328" s="0" t="n">
        <f aca="false">ROUND((A328-$B$2-210)/365,0)</f>
        <v>57</v>
      </c>
      <c r="C328" s="0" t="n">
        <f aca="false">ROUND((A328-$C$2-210)/365,0)</f>
        <v>32</v>
      </c>
      <c r="D328" s="0" t="n">
        <f aca="false">ROUND((A328-$D$2-210)/365,0)</f>
        <v>29</v>
      </c>
      <c r="E328" s="2" t="n">
        <f aca="false">E316*1.02</f>
        <v>52548.2070698731</v>
      </c>
      <c r="F328" s="2" t="n">
        <v>0</v>
      </c>
      <c r="G328" s="2" t="n">
        <v>0</v>
      </c>
      <c r="H328" s="2" t="n">
        <f aca="false">L327*$H$1/12</f>
        <v>0</v>
      </c>
      <c r="J328" s="2" t="n">
        <f aca="false">J327+F328</f>
        <v>0</v>
      </c>
      <c r="K328" s="2" t="n">
        <f aca="false">IF(I328=0,K327+H328,K327+I328)</f>
        <v>0</v>
      </c>
      <c r="L328" s="2" t="n">
        <f aca="false">IF(I328=0,L327+F328+G328+H328,L327+F328+G328+I328)</f>
        <v>0</v>
      </c>
    </row>
    <row r="329" customFormat="false" ht="12.75" hidden="false" customHeight="false" outlineLevel="0" collapsed="false">
      <c r="A329" s="1" t="n">
        <v>45565</v>
      </c>
      <c r="B329" s="0" t="n">
        <f aca="false">ROUND((A329-$B$2-210)/365,0)</f>
        <v>57</v>
      </c>
      <c r="C329" s="0" t="n">
        <f aca="false">ROUND((A329-$C$2-210)/365,0)</f>
        <v>32</v>
      </c>
      <c r="D329" s="0" t="n">
        <f aca="false">ROUND((A329-$D$2-210)/365,0)</f>
        <v>29</v>
      </c>
      <c r="E329" s="2" t="n">
        <f aca="false">E317*1.02</f>
        <v>52548.2070698731</v>
      </c>
      <c r="F329" s="2" t="n">
        <v>0</v>
      </c>
      <c r="G329" s="2" t="n">
        <v>0</v>
      </c>
      <c r="H329" s="2" t="n">
        <f aca="false">L328*$H$1/12</f>
        <v>0</v>
      </c>
      <c r="J329" s="2" t="n">
        <f aca="false">J328+F329</f>
        <v>0</v>
      </c>
      <c r="K329" s="2" t="n">
        <f aca="false">IF(I329=0,K328+H329,K328+I329)</f>
        <v>0</v>
      </c>
      <c r="L329" s="2" t="n">
        <f aca="false">IF(I329=0,L328+F329+G329+H329,L328+F329+G329+I329)</f>
        <v>0</v>
      </c>
    </row>
    <row r="330" customFormat="false" ht="12.75" hidden="false" customHeight="false" outlineLevel="0" collapsed="false">
      <c r="A330" s="1" t="n">
        <v>45596</v>
      </c>
      <c r="B330" s="0" t="n">
        <f aca="false">ROUND((A330-$B$2-210)/365,0)</f>
        <v>57</v>
      </c>
      <c r="C330" s="0" t="n">
        <f aca="false">ROUND((A330-$C$2-210)/365,0)</f>
        <v>32</v>
      </c>
      <c r="D330" s="0" t="n">
        <f aca="false">ROUND((A330-$D$2-210)/365,0)</f>
        <v>29</v>
      </c>
      <c r="E330" s="2" t="n">
        <f aca="false">E318*1.02</f>
        <v>52548.2070698731</v>
      </c>
      <c r="F330" s="2" t="n">
        <v>0</v>
      </c>
      <c r="G330" s="2" t="n">
        <v>0</v>
      </c>
      <c r="H330" s="2" t="n">
        <f aca="false">L329*$H$1/12</f>
        <v>0</v>
      </c>
      <c r="J330" s="2" t="n">
        <f aca="false">J329+F330</f>
        <v>0</v>
      </c>
      <c r="K330" s="2" t="n">
        <f aca="false">IF(I330=0,K329+H330,K329+I330)</f>
        <v>0</v>
      </c>
      <c r="L330" s="2" t="n">
        <f aca="false">IF(I330=0,L329+F330+G330+H330,L329+F330+G330+I330)</f>
        <v>0</v>
      </c>
    </row>
    <row r="331" customFormat="false" ht="12.75" hidden="false" customHeight="false" outlineLevel="0" collapsed="false">
      <c r="A331" s="1" t="n">
        <v>45626</v>
      </c>
      <c r="B331" s="0" t="n">
        <f aca="false">ROUND((A331-$B$2-210)/365,0)</f>
        <v>57</v>
      </c>
      <c r="C331" s="0" t="n">
        <f aca="false">ROUND((A331-$C$2-210)/365,0)</f>
        <v>32</v>
      </c>
      <c r="D331" s="0" t="n">
        <f aca="false">ROUND((A331-$D$2-210)/365,0)</f>
        <v>29</v>
      </c>
      <c r="E331" s="2" t="n">
        <f aca="false">E319*1.02</f>
        <v>52548.2070698731</v>
      </c>
      <c r="F331" s="2" t="n">
        <v>0</v>
      </c>
      <c r="G331" s="2" t="n">
        <v>0</v>
      </c>
      <c r="H331" s="2" t="n">
        <f aca="false">L330*$H$1/12</f>
        <v>0</v>
      </c>
      <c r="J331" s="2" t="n">
        <f aca="false">J330+F331</f>
        <v>0</v>
      </c>
      <c r="K331" s="2" t="n">
        <f aca="false">IF(I331=0,K330+H331,K330+I331)</f>
        <v>0</v>
      </c>
      <c r="L331" s="2" t="n">
        <f aca="false">IF(I331=0,L330+F331+G331+H331,L330+F331+G331+I331)</f>
        <v>0</v>
      </c>
    </row>
    <row r="332" customFormat="false" ht="12.75" hidden="false" customHeight="false" outlineLevel="0" collapsed="false">
      <c r="A332" s="1" t="n">
        <v>45657</v>
      </c>
      <c r="B332" s="0" t="n">
        <f aca="false">ROUND((A332-$B$2-210)/365,0)</f>
        <v>57</v>
      </c>
      <c r="C332" s="0" t="n">
        <f aca="false">ROUND((A332-$C$2-210)/365,0)</f>
        <v>32</v>
      </c>
      <c r="D332" s="0" t="n">
        <f aca="false">ROUND((A332-$D$2-210)/365,0)</f>
        <v>29</v>
      </c>
      <c r="E332" s="2" t="n">
        <f aca="false">E320*1.02</f>
        <v>52548.2070698731</v>
      </c>
      <c r="F332" s="2" t="n">
        <v>0</v>
      </c>
      <c r="G332" s="2" t="n">
        <v>0</v>
      </c>
      <c r="H332" s="2" t="n">
        <f aca="false">L331*$H$1/12</f>
        <v>0</v>
      </c>
      <c r="J332" s="2" t="n">
        <f aca="false">J331+F332</f>
        <v>0</v>
      </c>
      <c r="K332" s="2" t="n">
        <f aca="false">IF(I332=0,K331+H332,K331+I332)</f>
        <v>0</v>
      </c>
      <c r="L332" s="2" t="n">
        <f aca="false">IF(I332=0,L331+F332+G332+H332,L331+F332+G332+I332)</f>
        <v>0</v>
      </c>
    </row>
    <row r="333" customFormat="false" ht="12.75" hidden="false" customHeight="false" outlineLevel="0" collapsed="false">
      <c r="A333" s="1" t="n">
        <v>45688</v>
      </c>
      <c r="B333" s="0" t="n">
        <f aca="false">ROUND((A333-$B$2-210)/365,0)</f>
        <v>57</v>
      </c>
      <c r="C333" s="0" t="n">
        <f aca="false">ROUND((A333-$C$2-210)/365,0)</f>
        <v>32</v>
      </c>
      <c r="D333" s="0" t="n">
        <f aca="false">ROUND((A333-$D$2-210)/365,0)</f>
        <v>29</v>
      </c>
      <c r="E333" s="2" t="n">
        <f aca="false">E321*1.02</f>
        <v>52548.2070698731</v>
      </c>
      <c r="F333" s="2" t="n">
        <v>0</v>
      </c>
      <c r="G333" s="2" t="n">
        <v>0</v>
      </c>
      <c r="H333" s="2" t="n">
        <f aca="false">L332*$H$1/12</f>
        <v>0</v>
      </c>
      <c r="J333" s="2" t="n">
        <f aca="false">J332+F333</f>
        <v>0</v>
      </c>
      <c r="K333" s="2" t="n">
        <f aca="false">IF(I333=0,K332+H333,K332+I333)</f>
        <v>0</v>
      </c>
      <c r="L333" s="2" t="n">
        <f aca="false">IF(I333=0,L332+F333+G333+H333,L332+F333+G333+I333)</f>
        <v>0</v>
      </c>
    </row>
    <row r="334" customFormat="false" ht="12.75" hidden="false" customHeight="false" outlineLevel="0" collapsed="false">
      <c r="A334" s="1" t="n">
        <v>45716</v>
      </c>
      <c r="B334" s="0" t="n">
        <f aca="false">ROUND((A334-$B$2-210)/365,0)</f>
        <v>57</v>
      </c>
      <c r="C334" s="0" t="n">
        <f aca="false">ROUND((A334-$C$2-210)/365,0)</f>
        <v>32</v>
      </c>
      <c r="D334" s="0" t="n">
        <f aca="false">ROUND((A334-$D$2-210)/365,0)</f>
        <v>30</v>
      </c>
      <c r="E334" s="2" t="n">
        <f aca="false">E322*1.02</f>
        <v>52548.2070698731</v>
      </c>
      <c r="F334" s="2" t="n">
        <v>0</v>
      </c>
      <c r="G334" s="2" t="n">
        <v>0</v>
      </c>
      <c r="H334" s="2" t="n">
        <f aca="false">L333*$H$1/12</f>
        <v>0</v>
      </c>
      <c r="J334" s="2" t="n">
        <f aca="false">J333+F334</f>
        <v>0</v>
      </c>
      <c r="K334" s="2" t="n">
        <f aca="false">IF(I334=0,K333+H334,K333+I334)</f>
        <v>0</v>
      </c>
      <c r="L334" s="2" t="n">
        <f aca="false">IF(I334=0,L333+F334+G334+H334,L333+F334+G334+I334)</f>
        <v>0</v>
      </c>
    </row>
    <row r="335" customFormat="false" ht="12.75" hidden="false" customHeight="false" outlineLevel="0" collapsed="false">
      <c r="A335" s="1" t="n">
        <v>45747</v>
      </c>
      <c r="B335" s="0" t="n">
        <f aca="false">ROUND((A335-$B$2-210)/365,0)</f>
        <v>57</v>
      </c>
      <c r="C335" s="0" t="n">
        <f aca="false">ROUND((A335-$C$2-210)/365,0)</f>
        <v>32</v>
      </c>
      <c r="D335" s="0" t="n">
        <f aca="false">ROUND((A335-$D$2-210)/365,0)</f>
        <v>30</v>
      </c>
      <c r="E335" s="2" t="n">
        <f aca="false">E323*1.02</f>
        <v>52548.2070698731</v>
      </c>
      <c r="F335" s="2" t="n">
        <v>0</v>
      </c>
      <c r="G335" s="2" t="n">
        <v>0</v>
      </c>
      <c r="H335" s="2" t="n">
        <f aca="false">L334*$H$1/12</f>
        <v>0</v>
      </c>
      <c r="J335" s="2" t="n">
        <f aca="false">J334+F335</f>
        <v>0</v>
      </c>
      <c r="K335" s="2" t="n">
        <f aca="false">IF(I335=0,K334+H335,K334+I335)</f>
        <v>0</v>
      </c>
      <c r="L335" s="2" t="n">
        <f aca="false">IF(I335=0,L334+F335+G335+H335,L334+F335+G335+I335)</f>
        <v>0</v>
      </c>
    </row>
    <row r="336" customFormat="false" ht="12.75" hidden="false" customHeight="false" outlineLevel="0" collapsed="false">
      <c r="A336" s="1" t="n">
        <v>45777</v>
      </c>
      <c r="B336" s="0" t="n">
        <f aca="false">ROUND((A336-$B$2-210)/365,0)</f>
        <v>58</v>
      </c>
      <c r="C336" s="0" t="n">
        <f aca="false">ROUND((A336-$C$2-210)/365,0)</f>
        <v>33</v>
      </c>
      <c r="D336" s="0" t="n">
        <f aca="false">ROUND((A336-$D$2-210)/365,0)</f>
        <v>30</v>
      </c>
      <c r="E336" s="2" t="n">
        <f aca="false">E324*1.02</f>
        <v>52548.2070698731</v>
      </c>
      <c r="F336" s="2" t="n">
        <v>0</v>
      </c>
      <c r="G336" s="2" t="n">
        <v>0</v>
      </c>
      <c r="H336" s="2" t="n">
        <f aca="false">L335*$H$1/12</f>
        <v>0</v>
      </c>
      <c r="J336" s="2" t="n">
        <f aca="false">J335+F336</f>
        <v>0</v>
      </c>
      <c r="K336" s="2" t="n">
        <f aca="false">IF(I336=0,K335+H336,K335+I336)</f>
        <v>0</v>
      </c>
      <c r="L336" s="2" t="n">
        <f aca="false">IF(I336=0,L335+F336+G336+H336,L335+F336+G336+I336)</f>
        <v>0</v>
      </c>
    </row>
    <row r="337" customFormat="false" ht="12.75" hidden="false" customHeight="false" outlineLevel="0" collapsed="false">
      <c r="A337" s="1" t="n">
        <v>45808</v>
      </c>
      <c r="B337" s="0" t="n">
        <f aca="false">ROUND((A337-$B$2-210)/365,0)</f>
        <v>58</v>
      </c>
      <c r="C337" s="0" t="n">
        <f aca="false">ROUND((A337-$C$2-210)/365,0)</f>
        <v>33</v>
      </c>
      <c r="D337" s="0" t="n">
        <f aca="false">ROUND((A337-$D$2-210)/365,0)</f>
        <v>30</v>
      </c>
      <c r="E337" s="2" t="n">
        <f aca="false">E325*1.02</f>
        <v>52548.2070698731</v>
      </c>
      <c r="F337" s="2" t="n">
        <v>0</v>
      </c>
      <c r="G337" s="2" t="n">
        <v>0</v>
      </c>
      <c r="H337" s="2" t="n">
        <f aca="false">L336*$H$1/12</f>
        <v>0</v>
      </c>
      <c r="J337" s="2" t="n">
        <f aca="false">J336+F337</f>
        <v>0</v>
      </c>
      <c r="K337" s="2" t="n">
        <f aca="false">IF(I337=0,K336+H337,K336+I337)</f>
        <v>0</v>
      </c>
      <c r="L337" s="2" t="n">
        <f aca="false">IF(I337=0,L336+F337+G337+H337,L336+F337+G337+I337)</f>
        <v>0</v>
      </c>
    </row>
    <row r="338" customFormat="false" ht="12.75" hidden="false" customHeight="false" outlineLevel="0" collapsed="false">
      <c r="A338" s="1" t="n">
        <v>45838</v>
      </c>
      <c r="B338" s="0" t="n">
        <f aca="false">ROUND((A338-$B$2-210)/365,0)</f>
        <v>58</v>
      </c>
      <c r="C338" s="0" t="n">
        <f aca="false">ROUND((A338-$C$2-210)/365,0)</f>
        <v>33</v>
      </c>
      <c r="D338" s="0" t="n">
        <f aca="false">ROUND((A338-$D$2-210)/365,0)</f>
        <v>30</v>
      </c>
      <c r="E338" s="2" t="n">
        <f aca="false">E326*1.02</f>
        <v>52548.2070698731</v>
      </c>
      <c r="F338" s="2" t="n">
        <v>0</v>
      </c>
      <c r="G338" s="2" t="n">
        <v>0</v>
      </c>
      <c r="H338" s="2" t="n">
        <f aca="false">L337*$H$1/12</f>
        <v>0</v>
      </c>
      <c r="J338" s="2" t="n">
        <f aca="false">J337+F338</f>
        <v>0</v>
      </c>
      <c r="K338" s="2" t="n">
        <f aca="false">IF(I338=0,K337+H338,K337+I338)</f>
        <v>0</v>
      </c>
      <c r="L338" s="2" t="n">
        <f aca="false">IF(I338=0,L337+F338+G338+H338,L337+F338+G338+I338)</f>
        <v>0</v>
      </c>
    </row>
    <row r="339" customFormat="false" ht="12.75" hidden="false" customHeight="false" outlineLevel="0" collapsed="false">
      <c r="A339" s="1" t="n">
        <v>45869</v>
      </c>
      <c r="B339" s="0" t="n">
        <f aca="false">ROUND((A339-$B$2-210)/365,0)</f>
        <v>58</v>
      </c>
      <c r="C339" s="0" t="n">
        <f aca="false">ROUND((A339-$C$2-210)/365,0)</f>
        <v>33</v>
      </c>
      <c r="D339" s="0" t="n">
        <f aca="false">ROUND((A339-$D$2-210)/365,0)</f>
        <v>30</v>
      </c>
      <c r="E339" s="2" t="n">
        <f aca="false">E327*1.02</f>
        <v>52548.2070698731</v>
      </c>
      <c r="F339" s="2" t="n">
        <v>0</v>
      </c>
      <c r="G339" s="2" t="n">
        <v>0</v>
      </c>
      <c r="H339" s="2" t="n">
        <f aca="false">L338*$H$1/12</f>
        <v>0</v>
      </c>
      <c r="J339" s="2" t="n">
        <f aca="false">J338+F339</f>
        <v>0</v>
      </c>
      <c r="K339" s="2" t="n">
        <f aca="false">IF(I339=0,K338+H339,K338+I339)</f>
        <v>0</v>
      </c>
      <c r="L339" s="2" t="n">
        <f aca="false">IF(I339=0,L338+F339+G339+H339,L338+F339+G339+I339)</f>
        <v>0</v>
      </c>
    </row>
    <row r="340" customFormat="false" ht="12.75" hidden="false" customHeight="false" outlineLevel="0" collapsed="false">
      <c r="A340" s="1" t="n">
        <v>45900</v>
      </c>
      <c r="B340" s="0" t="n">
        <f aca="false">ROUND((A340-$B$2-210)/365,0)</f>
        <v>58</v>
      </c>
      <c r="C340" s="0" t="n">
        <f aca="false">ROUND((A340-$C$2-210)/365,0)</f>
        <v>33</v>
      </c>
      <c r="D340" s="0" t="n">
        <f aca="false">ROUND((A340-$D$2-210)/365,0)</f>
        <v>30</v>
      </c>
      <c r="E340" s="2" t="n">
        <f aca="false">E328*1.02</f>
        <v>53599.1712112705</v>
      </c>
      <c r="F340" s="2" t="n">
        <v>0</v>
      </c>
      <c r="G340" s="2" t="n">
        <v>0</v>
      </c>
      <c r="H340" s="2" t="n">
        <f aca="false">L339*$H$1/12</f>
        <v>0</v>
      </c>
      <c r="J340" s="2" t="n">
        <f aca="false">J339+F340</f>
        <v>0</v>
      </c>
      <c r="K340" s="2" t="n">
        <f aca="false">IF(I340=0,K339+H340,K339+I340)</f>
        <v>0</v>
      </c>
      <c r="L340" s="2" t="n">
        <f aca="false">IF(I340=0,L339+F340+G340+H340,L339+F340+G340+I340)</f>
        <v>0</v>
      </c>
    </row>
    <row r="341" customFormat="false" ht="12.75" hidden="false" customHeight="false" outlineLevel="0" collapsed="false">
      <c r="A341" s="1" t="n">
        <v>45930</v>
      </c>
      <c r="B341" s="0" t="n">
        <f aca="false">ROUND((A341-$B$2-210)/365,0)</f>
        <v>58</v>
      </c>
      <c r="C341" s="0" t="n">
        <f aca="false">ROUND((A341-$C$2-210)/365,0)</f>
        <v>33</v>
      </c>
      <c r="D341" s="0" t="n">
        <f aca="false">ROUND((A341-$D$2-210)/365,0)</f>
        <v>30</v>
      </c>
      <c r="E341" s="2" t="n">
        <f aca="false">E329*1.02</f>
        <v>53599.1712112705</v>
      </c>
      <c r="F341" s="2" t="n">
        <v>0</v>
      </c>
      <c r="G341" s="2" t="n">
        <v>0</v>
      </c>
      <c r="H341" s="2" t="n">
        <f aca="false">L340*$H$1/12</f>
        <v>0</v>
      </c>
      <c r="J341" s="2" t="n">
        <f aca="false">J340+F341</f>
        <v>0</v>
      </c>
      <c r="K341" s="2" t="n">
        <f aca="false">IF(I341=0,K340+H341,K340+I341)</f>
        <v>0</v>
      </c>
      <c r="L341" s="2" t="n">
        <f aca="false">IF(I341=0,L340+F341+G341+H341,L340+F341+G341+I341)</f>
        <v>0</v>
      </c>
    </row>
    <row r="342" customFormat="false" ht="12.75" hidden="false" customHeight="false" outlineLevel="0" collapsed="false">
      <c r="A342" s="1" t="n">
        <v>45961</v>
      </c>
      <c r="B342" s="0" t="n">
        <f aca="false">ROUND((A342-$B$2-210)/365,0)</f>
        <v>58</v>
      </c>
      <c r="C342" s="0" t="n">
        <f aca="false">ROUND((A342-$C$2-210)/365,0)</f>
        <v>33</v>
      </c>
      <c r="D342" s="0" t="n">
        <f aca="false">ROUND((A342-$D$2-210)/365,0)</f>
        <v>30</v>
      </c>
      <c r="E342" s="2" t="n">
        <f aca="false">E330*1.02</f>
        <v>53599.1712112705</v>
      </c>
      <c r="F342" s="2" t="n">
        <v>0</v>
      </c>
      <c r="G342" s="2" t="n">
        <v>0</v>
      </c>
      <c r="H342" s="2" t="n">
        <f aca="false">L341*$H$1/12</f>
        <v>0</v>
      </c>
      <c r="J342" s="2" t="n">
        <f aca="false">J341+F342</f>
        <v>0</v>
      </c>
      <c r="K342" s="2" t="n">
        <f aca="false">IF(I342=0,K341+H342,K341+I342)</f>
        <v>0</v>
      </c>
      <c r="L342" s="2" t="n">
        <f aca="false">IF(I342=0,L341+F342+G342+H342,L341+F342+G342+I342)</f>
        <v>0</v>
      </c>
    </row>
    <row r="343" customFormat="false" ht="12.75" hidden="false" customHeight="false" outlineLevel="0" collapsed="false">
      <c r="A343" s="1" t="n">
        <v>45991</v>
      </c>
      <c r="B343" s="0" t="n">
        <f aca="false">ROUND((A343-$B$2-210)/365,0)</f>
        <v>58</v>
      </c>
      <c r="C343" s="0" t="n">
        <f aca="false">ROUND((A343-$C$2-210)/365,0)</f>
        <v>33</v>
      </c>
      <c r="D343" s="0" t="n">
        <f aca="false">ROUND((A343-$D$2-210)/365,0)</f>
        <v>30</v>
      </c>
      <c r="E343" s="2" t="n">
        <f aca="false">E331*1.02</f>
        <v>53599.1712112705</v>
      </c>
      <c r="F343" s="2" t="n">
        <v>0</v>
      </c>
      <c r="G343" s="2" t="n">
        <v>0</v>
      </c>
      <c r="H343" s="2" t="n">
        <f aca="false">L342*$H$1/12</f>
        <v>0</v>
      </c>
      <c r="J343" s="2" t="n">
        <f aca="false">J342+F343</f>
        <v>0</v>
      </c>
      <c r="K343" s="2" t="n">
        <f aca="false">IF(I343=0,K342+H343,K342+I343)</f>
        <v>0</v>
      </c>
      <c r="L343" s="2" t="n">
        <f aca="false">IF(I343=0,L342+F343+G343+H343,L342+F343+G343+I343)</f>
        <v>0</v>
      </c>
    </row>
    <row r="344" customFormat="false" ht="12.75" hidden="false" customHeight="false" outlineLevel="0" collapsed="false">
      <c r="A344" s="1" t="n">
        <v>46022</v>
      </c>
      <c r="B344" s="0" t="n">
        <f aca="false">ROUND((A344-$B$2-210)/365,0)</f>
        <v>58</v>
      </c>
      <c r="C344" s="0" t="n">
        <f aca="false">ROUND((A344-$C$2-210)/365,0)</f>
        <v>33</v>
      </c>
      <c r="D344" s="0" t="n">
        <f aca="false">ROUND((A344-$D$2-210)/365,0)</f>
        <v>30</v>
      </c>
      <c r="E344" s="2" t="n">
        <f aca="false">E332*1.02</f>
        <v>53599.1712112705</v>
      </c>
      <c r="F344" s="2" t="n">
        <v>0</v>
      </c>
      <c r="G344" s="2" t="n">
        <v>0</v>
      </c>
      <c r="H344" s="2" t="n">
        <f aca="false">L343*$H$1/12</f>
        <v>0</v>
      </c>
      <c r="J344" s="2" t="n">
        <f aca="false">J343+F344</f>
        <v>0</v>
      </c>
      <c r="K344" s="2" t="n">
        <f aca="false">IF(I344=0,K343+H344,K343+I344)</f>
        <v>0</v>
      </c>
      <c r="L344" s="2" t="n">
        <f aca="false">IF(I344=0,L343+F344+G344+H344,L343+F344+G344+I344)</f>
        <v>0</v>
      </c>
    </row>
    <row r="345" customFormat="false" ht="12.75" hidden="false" customHeight="false" outlineLevel="0" collapsed="false">
      <c r="A345" s="1" t="n">
        <v>46053</v>
      </c>
      <c r="B345" s="0" t="n">
        <f aca="false">ROUND((A345-$B$2-210)/365,0)</f>
        <v>58</v>
      </c>
      <c r="C345" s="0" t="n">
        <f aca="false">ROUND((A345-$C$2-210)/365,0)</f>
        <v>33</v>
      </c>
      <c r="D345" s="0" t="n">
        <f aca="false">ROUND((A345-$D$2-210)/365,0)</f>
        <v>30</v>
      </c>
      <c r="E345" s="2" t="n">
        <f aca="false">E333*1.02</f>
        <v>53599.1712112705</v>
      </c>
      <c r="F345" s="2" t="n">
        <v>0</v>
      </c>
      <c r="G345" s="2" t="n">
        <v>0</v>
      </c>
      <c r="H345" s="2" t="n">
        <f aca="false">L344*$H$1/12</f>
        <v>0</v>
      </c>
      <c r="J345" s="2" t="n">
        <f aca="false">J344+F345</f>
        <v>0</v>
      </c>
      <c r="K345" s="2" t="n">
        <f aca="false">IF(I345=0,K344+H345,K344+I345)</f>
        <v>0</v>
      </c>
      <c r="L345" s="2" t="n">
        <f aca="false">IF(I345=0,L344+F345+G345+H345,L344+F345+G345+I345)</f>
        <v>0</v>
      </c>
    </row>
    <row r="346" customFormat="false" ht="12.75" hidden="false" customHeight="false" outlineLevel="0" collapsed="false">
      <c r="A346" s="1" t="n">
        <v>46081</v>
      </c>
      <c r="B346" s="0" t="n">
        <f aca="false">ROUND((A346-$B$2-210)/365,0)</f>
        <v>58</v>
      </c>
      <c r="C346" s="0" t="n">
        <f aca="false">ROUND((A346-$C$2-210)/365,0)</f>
        <v>33</v>
      </c>
      <c r="D346" s="0" t="n">
        <f aca="false">ROUND((A346-$D$2-210)/365,0)</f>
        <v>31</v>
      </c>
      <c r="E346" s="2" t="n">
        <f aca="false">E334*1.02</f>
        <v>53599.1712112705</v>
      </c>
      <c r="F346" s="2" t="n">
        <v>0</v>
      </c>
      <c r="G346" s="2" t="n">
        <v>0</v>
      </c>
      <c r="H346" s="2" t="n">
        <f aca="false">L345*$H$1/12</f>
        <v>0</v>
      </c>
      <c r="J346" s="2" t="n">
        <f aca="false">J345+F346</f>
        <v>0</v>
      </c>
      <c r="K346" s="2" t="n">
        <f aca="false">IF(I346=0,K345+H346,K345+I346)</f>
        <v>0</v>
      </c>
      <c r="L346" s="2" t="n">
        <f aca="false">IF(I346=0,L345+F346+G346+H346,L345+F346+G346+I346)</f>
        <v>0</v>
      </c>
    </row>
    <row r="347" customFormat="false" ht="12.75" hidden="false" customHeight="false" outlineLevel="0" collapsed="false">
      <c r="A347" s="1" t="n">
        <v>46112</v>
      </c>
      <c r="B347" s="0" t="n">
        <f aca="false">ROUND((A347-$B$2-210)/365,0)</f>
        <v>58</v>
      </c>
      <c r="C347" s="0" t="n">
        <f aca="false">ROUND((A347-$C$2-210)/365,0)</f>
        <v>33</v>
      </c>
      <c r="D347" s="0" t="n">
        <f aca="false">ROUND((A347-$D$2-210)/365,0)</f>
        <v>31</v>
      </c>
      <c r="E347" s="2" t="n">
        <f aca="false">E335*1.02</f>
        <v>53599.1712112705</v>
      </c>
      <c r="F347" s="2" t="n">
        <v>0</v>
      </c>
      <c r="G347" s="2" t="n">
        <v>0</v>
      </c>
      <c r="H347" s="2" t="n">
        <f aca="false">L346*$H$1/12</f>
        <v>0</v>
      </c>
      <c r="J347" s="2" t="n">
        <f aca="false">J346+F347</f>
        <v>0</v>
      </c>
      <c r="K347" s="2" t="n">
        <f aca="false">IF(I347=0,K346+H347,K346+I347)</f>
        <v>0</v>
      </c>
      <c r="L347" s="2" t="n">
        <f aca="false">IF(I347=0,L346+F347+G347+H347,L346+F347+G347+I347)</f>
        <v>0</v>
      </c>
    </row>
    <row r="348" customFormat="false" ht="12.75" hidden="false" customHeight="false" outlineLevel="0" collapsed="false">
      <c r="A348" s="1" t="n">
        <v>46142</v>
      </c>
      <c r="B348" s="0" t="n">
        <f aca="false">ROUND((A348-$B$2-210)/365,0)</f>
        <v>59</v>
      </c>
      <c r="C348" s="0" t="n">
        <f aca="false">ROUND((A348-$C$2-210)/365,0)</f>
        <v>34</v>
      </c>
      <c r="D348" s="0" t="n">
        <f aca="false">ROUND((A348-$D$2-210)/365,0)</f>
        <v>31</v>
      </c>
      <c r="E348" s="2" t="n">
        <f aca="false">E336*1.02</f>
        <v>53599.1712112705</v>
      </c>
      <c r="F348" s="2" t="n">
        <v>0</v>
      </c>
      <c r="G348" s="2" t="n">
        <v>0</v>
      </c>
      <c r="H348" s="2" t="n">
        <f aca="false">L347*$H$1/12</f>
        <v>0</v>
      </c>
      <c r="J348" s="2" t="n">
        <f aca="false">J347+F348</f>
        <v>0</v>
      </c>
      <c r="K348" s="2" t="n">
        <f aca="false">IF(I348=0,K347+H348,K347+I348)</f>
        <v>0</v>
      </c>
      <c r="L348" s="2" t="n">
        <f aca="false">IF(I348=0,L347+F348+G348+H348,L347+F348+G348+I348)</f>
        <v>0</v>
      </c>
    </row>
    <row r="349" customFormat="false" ht="12.75" hidden="false" customHeight="false" outlineLevel="0" collapsed="false">
      <c r="A349" s="1" t="n">
        <v>46173</v>
      </c>
      <c r="B349" s="0" t="n">
        <f aca="false">ROUND((A349-$B$2-210)/365,0)</f>
        <v>59</v>
      </c>
      <c r="C349" s="0" t="n">
        <f aca="false">ROUND((A349-$C$2-210)/365,0)</f>
        <v>34</v>
      </c>
      <c r="D349" s="0" t="n">
        <f aca="false">ROUND((A349-$D$2-210)/365,0)</f>
        <v>31</v>
      </c>
      <c r="E349" s="2" t="n">
        <f aca="false">E337*1.02</f>
        <v>53599.1712112705</v>
      </c>
      <c r="F349" s="2" t="n">
        <v>0</v>
      </c>
      <c r="G349" s="2" t="n">
        <v>0</v>
      </c>
      <c r="H349" s="2" t="n">
        <f aca="false">L348*$H$1/12</f>
        <v>0</v>
      </c>
      <c r="J349" s="2" t="n">
        <f aca="false">J348+F349</f>
        <v>0</v>
      </c>
      <c r="K349" s="2" t="n">
        <f aca="false">IF(I349=0,K348+H349,K348+I349)</f>
        <v>0</v>
      </c>
      <c r="L349" s="2" t="n">
        <f aca="false">IF(I349=0,L348+F349+G349+H349,L348+F349+G349+I349)</f>
        <v>0</v>
      </c>
    </row>
    <row r="350" customFormat="false" ht="12.75" hidden="false" customHeight="false" outlineLevel="0" collapsed="false">
      <c r="A350" s="1" t="n">
        <v>46203</v>
      </c>
      <c r="B350" s="0" t="n">
        <f aca="false">ROUND((A350-$B$2-210)/365,0)</f>
        <v>59</v>
      </c>
      <c r="C350" s="0" t="n">
        <f aca="false">ROUND((A350-$C$2-210)/365,0)</f>
        <v>34</v>
      </c>
      <c r="D350" s="0" t="n">
        <f aca="false">ROUND((A350-$D$2-210)/365,0)</f>
        <v>31</v>
      </c>
      <c r="E350" s="2" t="n">
        <f aca="false">E338*1.02</f>
        <v>53599.1712112705</v>
      </c>
      <c r="F350" s="2" t="n">
        <v>0</v>
      </c>
      <c r="G350" s="2" t="n">
        <v>0</v>
      </c>
      <c r="H350" s="2" t="n">
        <f aca="false">L349*$H$1/12</f>
        <v>0</v>
      </c>
      <c r="J350" s="2" t="n">
        <f aca="false">J349+F350</f>
        <v>0</v>
      </c>
      <c r="K350" s="2" t="n">
        <f aca="false">IF(I350=0,K349+H350,K349+I350)</f>
        <v>0</v>
      </c>
      <c r="L350" s="2" t="n">
        <f aca="false">IF(I350=0,L349+F350+G350+H350,L349+F350+G350+I350)</f>
        <v>0</v>
      </c>
    </row>
    <row r="351" customFormat="false" ht="12.75" hidden="false" customHeight="false" outlineLevel="0" collapsed="false">
      <c r="A351" s="1" t="n">
        <v>46234</v>
      </c>
      <c r="B351" s="0" t="n">
        <f aca="false">ROUND((A351-$B$2-210)/365,0)</f>
        <v>59</v>
      </c>
      <c r="C351" s="0" t="n">
        <f aca="false">ROUND((A351-$C$2-210)/365,0)</f>
        <v>34</v>
      </c>
      <c r="D351" s="0" t="n">
        <f aca="false">ROUND((A351-$D$2-210)/365,0)</f>
        <v>31</v>
      </c>
      <c r="E351" s="2" t="n">
        <f aca="false">E339*1.02</f>
        <v>53599.1712112705</v>
      </c>
      <c r="F351" s="2" t="n">
        <v>0</v>
      </c>
      <c r="G351" s="2" t="n">
        <v>0</v>
      </c>
      <c r="H351" s="2" t="n">
        <f aca="false">L350*$H$1/12</f>
        <v>0</v>
      </c>
      <c r="J351" s="2" t="n">
        <f aca="false">J350+F351</f>
        <v>0</v>
      </c>
      <c r="K351" s="2" t="n">
        <f aca="false">IF(I351=0,K350+H351,K350+I351)</f>
        <v>0</v>
      </c>
      <c r="L351" s="2" t="n">
        <f aca="false">IF(I351=0,L350+F351+G351+H351,L350+F351+G351+I351)</f>
        <v>0</v>
      </c>
    </row>
    <row r="352" customFormat="false" ht="12.75" hidden="false" customHeight="false" outlineLevel="0" collapsed="false">
      <c r="A352" s="1" t="n">
        <v>46265</v>
      </c>
      <c r="B352" s="0" t="n">
        <f aca="false">ROUND((A352-$B$2-210)/365,0)</f>
        <v>59</v>
      </c>
      <c r="C352" s="0" t="n">
        <f aca="false">ROUND((A352-$C$2-210)/365,0)</f>
        <v>34</v>
      </c>
      <c r="D352" s="0" t="n">
        <f aca="false">ROUND((A352-$D$2-210)/365,0)</f>
        <v>31</v>
      </c>
      <c r="E352" s="2" t="n">
        <f aca="false">E340*1.02</f>
        <v>54671.154635496</v>
      </c>
      <c r="F352" s="2" t="n">
        <v>0</v>
      </c>
      <c r="G352" s="2" t="n">
        <v>0</v>
      </c>
      <c r="H352" s="2" t="n">
        <f aca="false">L351*$H$1/12</f>
        <v>0</v>
      </c>
      <c r="J352" s="2" t="n">
        <f aca="false">J351+F352</f>
        <v>0</v>
      </c>
      <c r="K352" s="2" t="n">
        <f aca="false">IF(I352=0,K351+H352,K351+I352)</f>
        <v>0</v>
      </c>
      <c r="L352" s="2" t="n">
        <f aca="false">IF(I352=0,L351+F352+G352+H352,L351+F352+G352+I352)</f>
        <v>0</v>
      </c>
    </row>
    <row r="353" customFormat="false" ht="12.75" hidden="false" customHeight="false" outlineLevel="0" collapsed="false">
      <c r="A353" s="1" t="n">
        <v>46295</v>
      </c>
      <c r="B353" s="0" t="n">
        <f aca="false">ROUND((A353-$B$2-210)/365,0)</f>
        <v>59</v>
      </c>
      <c r="C353" s="0" t="n">
        <f aca="false">ROUND((A353-$C$2-210)/365,0)</f>
        <v>34</v>
      </c>
      <c r="D353" s="0" t="n">
        <f aca="false">ROUND((A353-$D$2-210)/365,0)</f>
        <v>31</v>
      </c>
      <c r="E353" s="2" t="n">
        <f aca="false">E341*1.02</f>
        <v>54671.154635496</v>
      </c>
      <c r="F353" s="2" t="n">
        <v>0</v>
      </c>
      <c r="G353" s="2" t="n">
        <v>0</v>
      </c>
      <c r="H353" s="2" t="n">
        <f aca="false">L352*$H$1/12</f>
        <v>0</v>
      </c>
      <c r="J353" s="2" t="n">
        <f aca="false">J352+F353</f>
        <v>0</v>
      </c>
      <c r="K353" s="2" t="n">
        <f aca="false">IF(I353=0,K352+H353,K352+I353)</f>
        <v>0</v>
      </c>
      <c r="L353" s="2" t="n">
        <f aca="false">IF(I353=0,L352+F353+G353+H353,L352+F353+G353+I353)</f>
        <v>0</v>
      </c>
    </row>
    <row r="354" customFormat="false" ht="12.75" hidden="false" customHeight="false" outlineLevel="0" collapsed="false">
      <c r="A354" s="1" t="n">
        <v>46326</v>
      </c>
      <c r="B354" s="0" t="n">
        <f aca="false">ROUND((A354-$B$2-210)/365,0)</f>
        <v>59</v>
      </c>
      <c r="C354" s="0" t="n">
        <f aca="false">ROUND((A354-$C$2-210)/365,0)</f>
        <v>34</v>
      </c>
      <c r="D354" s="0" t="n">
        <f aca="false">ROUND((A354-$D$2-210)/365,0)</f>
        <v>31</v>
      </c>
      <c r="E354" s="2" t="n">
        <f aca="false">E342*1.02</f>
        <v>54671.154635496</v>
      </c>
      <c r="F354" s="2" t="n">
        <v>0</v>
      </c>
      <c r="G354" s="2" t="n">
        <v>0</v>
      </c>
      <c r="H354" s="2" t="n">
        <f aca="false">L353*$H$1/12</f>
        <v>0</v>
      </c>
      <c r="J354" s="2" t="n">
        <f aca="false">J353+F354</f>
        <v>0</v>
      </c>
      <c r="K354" s="2" t="n">
        <f aca="false">IF(I354=0,K353+H354,K353+I354)</f>
        <v>0</v>
      </c>
      <c r="L354" s="2" t="n">
        <f aca="false">IF(I354=0,L353+F354+G354+H354,L353+F354+G354+I354)</f>
        <v>0</v>
      </c>
    </row>
    <row r="355" customFormat="false" ht="12.75" hidden="false" customHeight="false" outlineLevel="0" collapsed="false">
      <c r="A355" s="1" t="n">
        <v>46356</v>
      </c>
      <c r="B355" s="0" t="n">
        <f aca="false">ROUND((A355-$B$2-210)/365,0)</f>
        <v>59</v>
      </c>
      <c r="C355" s="0" t="n">
        <f aca="false">ROUND((A355-$C$2-210)/365,0)</f>
        <v>34</v>
      </c>
      <c r="D355" s="0" t="n">
        <f aca="false">ROUND((A355-$D$2-210)/365,0)</f>
        <v>31</v>
      </c>
      <c r="E355" s="2" t="n">
        <f aca="false">E343*1.02</f>
        <v>54671.154635496</v>
      </c>
      <c r="F355" s="2" t="n">
        <v>0</v>
      </c>
      <c r="G355" s="2" t="n">
        <v>0</v>
      </c>
      <c r="H355" s="2" t="n">
        <f aca="false">L354*$H$1/12</f>
        <v>0</v>
      </c>
      <c r="J355" s="2" t="n">
        <f aca="false">J354+F355</f>
        <v>0</v>
      </c>
      <c r="K355" s="2" t="n">
        <f aca="false">IF(I355=0,K354+H355,K354+I355)</f>
        <v>0</v>
      </c>
      <c r="L355" s="2" t="n">
        <f aca="false">IF(I355=0,L354+F355+G355+H355,L354+F355+G355+I355)</f>
        <v>0</v>
      </c>
    </row>
    <row r="356" customFormat="false" ht="12.75" hidden="false" customHeight="false" outlineLevel="0" collapsed="false">
      <c r="A356" s="1" t="n">
        <v>46387</v>
      </c>
      <c r="B356" s="0" t="n">
        <f aca="false">ROUND((A356-$B$2-210)/365,0)</f>
        <v>59</v>
      </c>
      <c r="C356" s="0" t="n">
        <f aca="false">ROUND((A356-$C$2-210)/365,0)</f>
        <v>34</v>
      </c>
      <c r="D356" s="0" t="n">
        <f aca="false">ROUND((A356-$D$2-210)/365,0)</f>
        <v>31</v>
      </c>
      <c r="E356" s="2" t="n">
        <f aca="false">E344*1.02</f>
        <v>54671.154635496</v>
      </c>
      <c r="F356" s="2" t="n">
        <v>0</v>
      </c>
      <c r="G356" s="2" t="n">
        <v>0</v>
      </c>
      <c r="H356" s="2" t="n">
        <f aca="false">L355*$H$1/12</f>
        <v>0</v>
      </c>
      <c r="J356" s="2" t="n">
        <f aca="false">J355+F356</f>
        <v>0</v>
      </c>
      <c r="K356" s="2" t="n">
        <f aca="false">IF(I356=0,K355+H356,K355+I356)</f>
        <v>0</v>
      </c>
      <c r="L356" s="2" t="n">
        <f aca="false">IF(I356=0,L355+F356+G356+H356,L355+F356+G356+I356)</f>
        <v>0</v>
      </c>
    </row>
    <row r="357" customFormat="false" ht="12.75" hidden="false" customHeight="false" outlineLevel="0" collapsed="false">
      <c r="A357" s="1" t="n">
        <v>46418</v>
      </c>
      <c r="B357" s="0" t="n">
        <f aca="false">ROUND((A357-$B$2-210)/365,0)</f>
        <v>59</v>
      </c>
      <c r="C357" s="0" t="n">
        <f aca="false">ROUND((A357-$C$2-210)/365,0)</f>
        <v>34</v>
      </c>
      <c r="D357" s="0" t="n">
        <f aca="false">ROUND((A357-$D$2-210)/365,0)</f>
        <v>31</v>
      </c>
      <c r="E357" s="2" t="n">
        <f aca="false">E345*1.02</f>
        <v>54671.154635496</v>
      </c>
      <c r="F357" s="2" t="n">
        <v>0</v>
      </c>
      <c r="G357" s="2" t="n">
        <v>0</v>
      </c>
      <c r="H357" s="2" t="n">
        <f aca="false">L356*$H$1/12</f>
        <v>0</v>
      </c>
      <c r="J357" s="2" t="n">
        <f aca="false">J356+F357</f>
        <v>0</v>
      </c>
      <c r="K357" s="2" t="n">
        <f aca="false">IF(I357=0,K356+H357,K356+I357)</f>
        <v>0</v>
      </c>
      <c r="L357" s="2" t="n">
        <f aca="false">IF(I357=0,L356+F357+G357+H357,L356+F357+G357+I357)</f>
        <v>0</v>
      </c>
    </row>
    <row r="358" customFormat="false" ht="12.75" hidden="false" customHeight="false" outlineLevel="0" collapsed="false">
      <c r="A358" s="1" t="n">
        <v>46446</v>
      </c>
      <c r="B358" s="0" t="n">
        <f aca="false">ROUND((A358-$B$2-210)/365,0)</f>
        <v>59</v>
      </c>
      <c r="C358" s="0" t="n">
        <f aca="false">ROUND((A358-$C$2-210)/365,0)</f>
        <v>34</v>
      </c>
      <c r="D358" s="0" t="n">
        <f aca="false">ROUND((A358-$D$2-210)/365,0)</f>
        <v>32</v>
      </c>
      <c r="E358" s="2" t="n">
        <f aca="false">E346*1.02</f>
        <v>54671.154635496</v>
      </c>
      <c r="F358" s="2" t="n">
        <v>0</v>
      </c>
      <c r="G358" s="2" t="n">
        <v>0</v>
      </c>
      <c r="H358" s="2" t="n">
        <f aca="false">L357*$H$1/12</f>
        <v>0</v>
      </c>
      <c r="J358" s="2" t="n">
        <f aca="false">J357+F358</f>
        <v>0</v>
      </c>
      <c r="K358" s="2" t="n">
        <f aca="false">IF(I358=0,K357+H358,K357+I358)</f>
        <v>0</v>
      </c>
      <c r="L358" s="2" t="n">
        <f aca="false">IF(I358=0,L357+F358+G358+H358,L357+F358+G358+I358)</f>
        <v>0</v>
      </c>
    </row>
    <row r="359" customFormat="false" ht="12.75" hidden="false" customHeight="false" outlineLevel="0" collapsed="false">
      <c r="A359" s="1" t="n">
        <v>46477</v>
      </c>
      <c r="B359" s="0" t="n">
        <f aca="false">ROUND((A359-$B$2-210)/365,0)</f>
        <v>59</v>
      </c>
      <c r="C359" s="0" t="n">
        <f aca="false">ROUND((A359-$C$2-210)/365,0)</f>
        <v>34</v>
      </c>
      <c r="D359" s="0" t="n">
        <f aca="false">ROUND((A359-$D$2-210)/365,0)</f>
        <v>32</v>
      </c>
      <c r="E359" s="2" t="n">
        <f aca="false">E347*1.02</f>
        <v>54671.154635496</v>
      </c>
      <c r="F359" s="2" t="n">
        <v>0</v>
      </c>
      <c r="G359" s="2" t="n">
        <v>0</v>
      </c>
      <c r="H359" s="2" t="n">
        <f aca="false">L358*$H$1/12</f>
        <v>0</v>
      </c>
      <c r="J359" s="2" t="n">
        <f aca="false">J358+F359</f>
        <v>0</v>
      </c>
      <c r="K359" s="2" t="n">
        <f aca="false">IF(I359=0,K358+H359,K358+I359)</f>
        <v>0</v>
      </c>
      <c r="L359" s="2" t="n">
        <f aca="false">IF(I359=0,L358+F359+G359+H359,L358+F359+G359+I359)</f>
        <v>0</v>
      </c>
    </row>
    <row r="360" customFormat="false" ht="12.75" hidden="false" customHeight="false" outlineLevel="0" collapsed="false">
      <c r="A360" s="1" t="n">
        <v>46507</v>
      </c>
      <c r="B360" s="0" t="n">
        <f aca="false">ROUND((A360-$B$2-210)/365,0)</f>
        <v>60</v>
      </c>
      <c r="C360" s="0" t="n">
        <f aca="false">ROUND((A360-$C$2-210)/365,0)</f>
        <v>35</v>
      </c>
      <c r="D360" s="0" t="n">
        <f aca="false">ROUND((A360-$D$2-210)/365,0)</f>
        <v>32</v>
      </c>
      <c r="E360" s="2" t="n">
        <f aca="false">E348*1.02</f>
        <v>54671.154635496</v>
      </c>
      <c r="F360" s="2" t="n">
        <v>0</v>
      </c>
      <c r="G360" s="2" t="n">
        <v>0</v>
      </c>
      <c r="H360" s="2" t="n">
        <f aca="false">L359*$H$1/12</f>
        <v>0</v>
      </c>
      <c r="J360" s="2" t="n">
        <f aca="false">J359+F360</f>
        <v>0</v>
      </c>
      <c r="K360" s="2" t="n">
        <f aca="false">IF(I360=0,K359+H360,K359+I360)</f>
        <v>0</v>
      </c>
      <c r="L360" s="2" t="n">
        <f aca="false">IF(I360=0,L359+F360+G360+H360,L359+F360+G360+I360)</f>
        <v>0</v>
      </c>
    </row>
    <row r="361" customFormat="false" ht="12.75" hidden="false" customHeight="false" outlineLevel="0" collapsed="false">
      <c r="A361" s="1" t="n">
        <v>46538</v>
      </c>
      <c r="B361" s="0" t="n">
        <f aca="false">ROUND((A361-$B$2-210)/365,0)</f>
        <v>60</v>
      </c>
      <c r="C361" s="0" t="n">
        <f aca="false">ROUND((A361-$C$2-210)/365,0)</f>
        <v>35</v>
      </c>
      <c r="D361" s="0" t="n">
        <f aca="false">ROUND((A361-$D$2-210)/365,0)</f>
        <v>32</v>
      </c>
      <c r="E361" s="2" t="n">
        <f aca="false">E349*1.02</f>
        <v>54671.154635496</v>
      </c>
      <c r="F361" s="2" t="n">
        <v>0</v>
      </c>
      <c r="G361" s="2" t="n">
        <v>0</v>
      </c>
      <c r="H361" s="2" t="n">
        <f aca="false">L360*$H$1/12</f>
        <v>0</v>
      </c>
      <c r="J361" s="2" t="n">
        <f aca="false">J360+F361</f>
        <v>0</v>
      </c>
      <c r="K361" s="2" t="n">
        <f aca="false">IF(I361=0,K360+H361,K360+I361)</f>
        <v>0</v>
      </c>
      <c r="L361" s="2" t="n">
        <f aca="false">IF(I361=0,L360+F361+G361+H361,L360+F361+G361+I361)</f>
        <v>0</v>
      </c>
    </row>
    <row r="362" customFormat="false" ht="12.75" hidden="false" customHeight="false" outlineLevel="0" collapsed="false">
      <c r="A362" s="1" t="n">
        <v>46568</v>
      </c>
      <c r="B362" s="0" t="n">
        <f aca="false">ROUND((A362-$B$2-210)/365,0)</f>
        <v>60</v>
      </c>
      <c r="C362" s="0" t="n">
        <f aca="false">ROUND((A362-$C$2-210)/365,0)</f>
        <v>35</v>
      </c>
      <c r="D362" s="0" t="n">
        <f aca="false">ROUND((A362-$D$2-210)/365,0)</f>
        <v>32</v>
      </c>
      <c r="E362" s="2" t="n">
        <f aca="false">E350*1.02</f>
        <v>54671.154635496</v>
      </c>
      <c r="F362" s="2" t="n">
        <v>0</v>
      </c>
      <c r="G362" s="2" t="n">
        <v>0</v>
      </c>
      <c r="H362" s="2" t="n">
        <f aca="false">L361*$H$1/12</f>
        <v>0</v>
      </c>
      <c r="J362" s="2" t="n">
        <f aca="false">J361+F362</f>
        <v>0</v>
      </c>
      <c r="K362" s="2" t="n">
        <f aca="false">IF(I362=0,K361+H362,K361+I362)</f>
        <v>0</v>
      </c>
      <c r="L362" s="2" t="n">
        <f aca="false">IF(I362=0,L361+F362+G362+H362,L361+F362+G362+I362)</f>
        <v>0</v>
      </c>
    </row>
    <row r="363" customFormat="false" ht="12.75" hidden="false" customHeight="false" outlineLevel="0" collapsed="false">
      <c r="A363" s="1" t="n">
        <v>46599</v>
      </c>
      <c r="B363" s="0" t="n">
        <f aca="false">ROUND((A363-$B$2-210)/365,0)</f>
        <v>60</v>
      </c>
      <c r="C363" s="0" t="n">
        <f aca="false">ROUND((A363-$C$2-210)/365,0)</f>
        <v>35</v>
      </c>
      <c r="D363" s="0" t="n">
        <f aca="false">ROUND((A363-$D$2-210)/365,0)</f>
        <v>32</v>
      </c>
      <c r="E363" s="2" t="n">
        <f aca="false">E351*1.02</f>
        <v>54671.154635496</v>
      </c>
      <c r="F363" s="2" t="n">
        <v>0</v>
      </c>
      <c r="G363" s="2" t="n">
        <v>0</v>
      </c>
      <c r="H363" s="2" t="n">
        <f aca="false">L362*$H$1/12</f>
        <v>0</v>
      </c>
      <c r="J363" s="2" t="n">
        <f aca="false">J362+F363</f>
        <v>0</v>
      </c>
      <c r="K363" s="2" t="n">
        <f aca="false">IF(I363=0,K362+H363,K362+I363)</f>
        <v>0</v>
      </c>
      <c r="L363" s="2" t="n">
        <f aca="false">IF(I363=0,L362+F363+G363+H363,L362+F363+G363+I363)</f>
        <v>0</v>
      </c>
    </row>
    <row r="364" customFormat="false" ht="12.75" hidden="false" customHeight="false" outlineLevel="0" collapsed="false">
      <c r="A364" s="1" t="n">
        <v>46630</v>
      </c>
      <c r="B364" s="0" t="n">
        <f aca="false">ROUND((A364-$B$2-210)/365,0)</f>
        <v>60</v>
      </c>
      <c r="C364" s="0" t="n">
        <f aca="false">ROUND((A364-$C$2-210)/365,0)</f>
        <v>35</v>
      </c>
      <c r="D364" s="0" t="n">
        <f aca="false">ROUND((A364-$D$2-210)/365,0)</f>
        <v>32</v>
      </c>
      <c r="E364" s="2" t="n">
        <f aca="false">E352*1.02</f>
        <v>55764.5777282059</v>
      </c>
      <c r="F364" s="2" t="n">
        <v>0</v>
      </c>
      <c r="G364" s="2" t="n">
        <v>0</v>
      </c>
      <c r="H364" s="2" t="n">
        <f aca="false">L363*$H$1/12</f>
        <v>0</v>
      </c>
      <c r="J364" s="2" t="n">
        <f aca="false">J363+F364</f>
        <v>0</v>
      </c>
      <c r="K364" s="2" t="n">
        <f aca="false">IF(I364=0,K363+H364,K363+I364)</f>
        <v>0</v>
      </c>
      <c r="L364" s="2" t="n">
        <f aca="false">IF(I364=0,L363+F364+G364+H364,L363+F364+G364+I364)</f>
        <v>0</v>
      </c>
    </row>
    <row r="365" customFormat="false" ht="12.75" hidden="false" customHeight="false" outlineLevel="0" collapsed="false">
      <c r="A365" s="1" t="n">
        <v>46660</v>
      </c>
      <c r="B365" s="0" t="n">
        <f aca="false">ROUND((A365-$B$2-210)/365,0)</f>
        <v>60</v>
      </c>
      <c r="C365" s="0" t="n">
        <f aca="false">ROUND((A365-$C$2-210)/365,0)</f>
        <v>35</v>
      </c>
      <c r="D365" s="0" t="n">
        <f aca="false">ROUND((A365-$D$2-210)/365,0)</f>
        <v>32</v>
      </c>
      <c r="E365" s="2" t="n">
        <f aca="false">E353*1.02</f>
        <v>55764.5777282059</v>
      </c>
      <c r="F365" s="2" t="n">
        <v>0</v>
      </c>
      <c r="G365" s="2" t="n">
        <v>0</v>
      </c>
      <c r="H365" s="2" t="n">
        <f aca="false">L364*$H$1/12</f>
        <v>0</v>
      </c>
      <c r="J365" s="2" t="n">
        <f aca="false">J364+F365</f>
        <v>0</v>
      </c>
      <c r="K365" s="2" t="n">
        <f aca="false">IF(I365=0,K364+H365,K364+I365)</f>
        <v>0</v>
      </c>
      <c r="L365" s="2" t="n">
        <f aca="false">IF(I365=0,L364+F365+G365+H365,L364+F365+G365+I365)</f>
        <v>0</v>
      </c>
    </row>
    <row r="366" customFormat="false" ht="12.75" hidden="false" customHeight="false" outlineLevel="0" collapsed="false">
      <c r="A366" s="1" t="n">
        <v>46691</v>
      </c>
      <c r="B366" s="0" t="n">
        <f aca="false">ROUND((A366-$B$2-210)/365,0)</f>
        <v>60</v>
      </c>
      <c r="C366" s="0" t="n">
        <f aca="false">ROUND((A366-$C$2-210)/365,0)</f>
        <v>35</v>
      </c>
      <c r="D366" s="0" t="n">
        <f aca="false">ROUND((A366-$D$2-210)/365,0)</f>
        <v>32</v>
      </c>
      <c r="E366" s="2" t="n">
        <f aca="false">E354*1.02</f>
        <v>55764.5777282059</v>
      </c>
      <c r="F366" s="2" t="n">
        <v>0</v>
      </c>
      <c r="G366" s="2" t="n">
        <v>0</v>
      </c>
      <c r="H366" s="2" t="n">
        <f aca="false">L365*$H$1/12</f>
        <v>0</v>
      </c>
      <c r="J366" s="2" t="n">
        <f aca="false">J365+F366</f>
        <v>0</v>
      </c>
      <c r="K366" s="2" t="n">
        <f aca="false">IF(I366=0,K365+H366,K365+I366)</f>
        <v>0</v>
      </c>
      <c r="L366" s="2" t="n">
        <f aca="false">IF(I366=0,L365+F366+G366+H366,L365+F366+G366+I366)</f>
        <v>0</v>
      </c>
    </row>
    <row r="367" customFormat="false" ht="12.75" hidden="false" customHeight="false" outlineLevel="0" collapsed="false">
      <c r="A367" s="1" t="n">
        <v>46721</v>
      </c>
      <c r="B367" s="0" t="n">
        <f aca="false">ROUND((A367-$B$2-210)/365,0)</f>
        <v>60</v>
      </c>
      <c r="C367" s="0" t="n">
        <f aca="false">ROUND((A367-$C$2-210)/365,0)</f>
        <v>35</v>
      </c>
      <c r="D367" s="0" t="n">
        <f aca="false">ROUND((A367-$D$2-210)/365,0)</f>
        <v>32</v>
      </c>
      <c r="E367" s="2" t="n">
        <f aca="false">E355*1.02</f>
        <v>55764.5777282059</v>
      </c>
      <c r="F367" s="2" t="n">
        <v>0</v>
      </c>
      <c r="G367" s="2" t="n">
        <v>0</v>
      </c>
      <c r="H367" s="2" t="n">
        <f aca="false">L366*$H$1/12</f>
        <v>0</v>
      </c>
      <c r="J367" s="2" t="n">
        <f aca="false">J366+F367</f>
        <v>0</v>
      </c>
      <c r="K367" s="2" t="n">
        <f aca="false">IF(I367=0,K366+H367,K366+I367)</f>
        <v>0</v>
      </c>
      <c r="L367" s="2" t="n">
        <f aca="false">IF(I367=0,L366+F367+G367+H367,L366+F367+G367+I367)</f>
        <v>0</v>
      </c>
    </row>
    <row r="368" customFormat="false" ht="12.75" hidden="false" customHeight="false" outlineLevel="0" collapsed="false">
      <c r="A368" s="1" t="n">
        <v>46752</v>
      </c>
      <c r="B368" s="0" t="n">
        <f aca="false">ROUND((A368-$B$2-210)/365,0)</f>
        <v>60</v>
      </c>
      <c r="C368" s="0" t="n">
        <f aca="false">ROUND((A368-$C$2-210)/365,0)</f>
        <v>35</v>
      </c>
      <c r="D368" s="0" t="n">
        <f aca="false">ROUND((A368-$D$2-210)/365,0)</f>
        <v>32</v>
      </c>
      <c r="E368" s="2" t="n">
        <f aca="false">E356*1.02</f>
        <v>55764.5777282059</v>
      </c>
      <c r="F368" s="2" t="n">
        <v>0</v>
      </c>
      <c r="G368" s="2" t="n">
        <v>0</v>
      </c>
      <c r="H368" s="2" t="n">
        <f aca="false">L367*$H$1/12</f>
        <v>0</v>
      </c>
      <c r="J368" s="2" t="n">
        <f aca="false">J367+F368</f>
        <v>0</v>
      </c>
      <c r="K368" s="2" t="n">
        <f aca="false">IF(I368=0,K367+H368,K367+I368)</f>
        <v>0</v>
      </c>
      <c r="L368" s="2" t="n">
        <f aca="false">IF(I368=0,L367+F368+G368+H368,L367+F368+G368+I368)</f>
        <v>0</v>
      </c>
    </row>
    <row r="369" customFormat="false" ht="12.75" hidden="false" customHeight="false" outlineLevel="0" collapsed="false">
      <c r="A369" s="1" t="n">
        <v>46783</v>
      </c>
      <c r="B369" s="0" t="n">
        <f aca="false">ROUND((A369-$B$2-210)/365,0)</f>
        <v>60</v>
      </c>
      <c r="C369" s="0" t="n">
        <f aca="false">ROUND((A369-$C$2-210)/365,0)</f>
        <v>35</v>
      </c>
      <c r="D369" s="0" t="n">
        <f aca="false">ROUND((A369-$D$2-210)/365,0)</f>
        <v>32</v>
      </c>
      <c r="E369" s="2" t="n">
        <f aca="false">E357*1.02</f>
        <v>55764.5777282059</v>
      </c>
      <c r="F369" s="2" t="n">
        <v>0</v>
      </c>
      <c r="G369" s="2" t="n">
        <v>0</v>
      </c>
      <c r="H369" s="2" t="n">
        <f aca="false">L368*$H$1/12</f>
        <v>0</v>
      </c>
      <c r="J369" s="2" t="n">
        <f aca="false">J368+F369</f>
        <v>0</v>
      </c>
      <c r="K369" s="2" t="n">
        <f aca="false">IF(I369=0,K368+H369,K368+I369)</f>
        <v>0</v>
      </c>
      <c r="L369" s="2" t="n">
        <f aca="false">IF(I369=0,L368+F369+G369+H369,L368+F369+G369+I369)</f>
        <v>0</v>
      </c>
    </row>
    <row r="370" customFormat="false" ht="12.75" hidden="false" customHeight="false" outlineLevel="0" collapsed="false">
      <c r="A370" s="1" t="n">
        <v>46812</v>
      </c>
      <c r="B370" s="0" t="n">
        <f aca="false">ROUND((A370-$B$2-210)/365,0)</f>
        <v>60</v>
      </c>
      <c r="C370" s="0" t="n">
        <f aca="false">ROUND((A370-$C$2-210)/365,0)</f>
        <v>35</v>
      </c>
      <c r="D370" s="0" t="n">
        <f aca="false">ROUND((A370-$D$2-210)/365,0)</f>
        <v>33</v>
      </c>
      <c r="E370" s="2" t="n">
        <f aca="false">E358*1.02</f>
        <v>55764.5777282059</v>
      </c>
      <c r="F370" s="2" t="n">
        <v>0</v>
      </c>
      <c r="G370" s="2" t="n">
        <v>0</v>
      </c>
      <c r="H370" s="2" t="n">
        <f aca="false">L369*$H$1/12</f>
        <v>0</v>
      </c>
      <c r="J370" s="2" t="n">
        <f aca="false">J369+F370</f>
        <v>0</v>
      </c>
      <c r="K370" s="2" t="n">
        <f aca="false">IF(I370=0,K369+H370,K369+I370)</f>
        <v>0</v>
      </c>
      <c r="L370" s="2" t="n">
        <f aca="false">IF(I370=0,L369+F370+G370+H370,L369+F370+G370+I370)</f>
        <v>0</v>
      </c>
    </row>
    <row r="371" customFormat="false" ht="12.75" hidden="false" customHeight="false" outlineLevel="0" collapsed="false">
      <c r="A371" s="1" t="n">
        <v>46843</v>
      </c>
      <c r="B371" s="0" t="n">
        <f aca="false">ROUND((A371-$B$2-210)/365,0)</f>
        <v>60</v>
      </c>
      <c r="C371" s="0" t="n">
        <f aca="false">ROUND((A371-$C$2-210)/365,0)</f>
        <v>35</v>
      </c>
      <c r="D371" s="0" t="n">
        <f aca="false">ROUND((A371-$D$2-210)/365,0)</f>
        <v>33</v>
      </c>
      <c r="E371" s="2" t="n">
        <f aca="false">E359*1.02</f>
        <v>55764.5777282059</v>
      </c>
      <c r="F371" s="2" t="n">
        <v>0</v>
      </c>
      <c r="G371" s="2" t="n">
        <v>0</v>
      </c>
      <c r="H371" s="2" t="n">
        <f aca="false">L370*$H$1/12</f>
        <v>0</v>
      </c>
      <c r="J371" s="2" t="n">
        <f aca="false">J370+F371</f>
        <v>0</v>
      </c>
      <c r="K371" s="2" t="n">
        <f aca="false">IF(I371=0,K370+H371,K370+I371)</f>
        <v>0</v>
      </c>
      <c r="L371" s="2" t="n">
        <f aca="false">IF(I371=0,L370+F371+G371+H371,L370+F371+G371+I371)</f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1"/>
  <sheetViews>
    <sheetView showFormulas="false" showGridLines="true" showRowColHeaders="true" showZeros="true" rightToLeft="false" tabSelected="false" showOutlineSymbols="true" defaultGridColor="true" view="normal" topLeftCell="A280" colorId="64" zoomScale="75" zoomScaleNormal="75" zoomScalePageLayoutView="100" workbookViewId="0">
      <selection pane="topLeft" activeCell="L308" activeCellId="0" sqref="L30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3" min="2" style="0" width="6.56"/>
    <col collapsed="false" customWidth="true" hidden="false" outlineLevel="0" max="4" min="4" style="0" width="6.85"/>
    <col collapsed="false" customWidth="true" hidden="false" outlineLevel="0" max="5" min="5" style="2" width="9.41"/>
    <col collapsed="false" customWidth="true" hidden="false" outlineLevel="0" max="7" min="6" style="2" width="9.14"/>
    <col collapsed="false" customWidth="true" hidden="false" outlineLevel="0" max="10" min="8" style="2" width="11.56"/>
    <col collapsed="false" customWidth="true" hidden="false" outlineLevel="0" max="12" min="11" style="2" width="13.99"/>
  </cols>
  <sheetData>
    <row r="1" customFormat="false" ht="12.75" hidden="false" customHeight="false" outlineLevel="0" collapsed="false">
      <c r="A1" s="3"/>
      <c r="B1" s="4"/>
      <c r="C1" s="4"/>
      <c r="D1" s="4"/>
      <c r="E1" s="5"/>
      <c r="F1" s="5"/>
      <c r="G1" s="5"/>
      <c r="H1" s="5" t="n">
        <v>0.12</v>
      </c>
      <c r="I1" s="5"/>
      <c r="J1" s="5"/>
      <c r="K1" s="5"/>
      <c r="L1" s="5"/>
    </row>
    <row r="2" customFormat="false" ht="12.75" hidden="false" customHeight="false" outlineLevel="0" collapsed="false">
      <c r="A2" s="3"/>
      <c r="B2" s="8" t="n">
        <v>24563</v>
      </c>
      <c r="C2" s="8" t="n">
        <v>33695</v>
      </c>
      <c r="D2" s="8" t="n">
        <v>34731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2</v>
      </c>
      <c r="J2" s="5" t="s">
        <v>4</v>
      </c>
      <c r="K2" s="5" t="s">
        <v>4</v>
      </c>
      <c r="L2" s="5"/>
    </row>
    <row r="3" customFormat="false" ht="12.75" hidden="false" customHeight="false" outlineLevel="0" collapsed="false">
      <c r="A3" s="3"/>
      <c r="B3" s="9" t="s">
        <v>7</v>
      </c>
      <c r="C3" s="9" t="s">
        <v>8</v>
      </c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13</v>
      </c>
      <c r="J3" s="10" t="s">
        <v>14</v>
      </c>
      <c r="K3" s="10" t="s">
        <v>13</v>
      </c>
      <c r="L3" s="10" t="s">
        <v>15</v>
      </c>
    </row>
    <row r="4" customFormat="false" ht="12.75" hidden="false" customHeight="false" outlineLevel="0" collapsed="false">
      <c r="L4" s="2" t="n">
        <v>0</v>
      </c>
    </row>
    <row r="5" customFormat="false" ht="12.75" hidden="false" customHeight="false" outlineLevel="0" collapsed="false">
      <c r="A5" s="1" t="n">
        <v>35703</v>
      </c>
      <c r="B5" s="0" t="n">
        <f aca="false">ROUND((A5-$B$2-210)/365,0)</f>
        <v>30</v>
      </c>
      <c r="C5" s="0" t="n">
        <f aca="false">ROUND((A5-$C$2-210)/365,0)</f>
        <v>5</v>
      </c>
      <c r="D5" s="0" t="n">
        <f aca="false">ROUND((A5-$D$2-210)/365,0)</f>
        <v>2</v>
      </c>
      <c r="E5" s="2" t="n">
        <f aca="false">Darron!E5+Kristi!E5</f>
        <v>77286</v>
      </c>
      <c r="F5" s="2" t="n">
        <f aca="false">Darron!F5+Kristi!F5</f>
        <v>543</v>
      </c>
      <c r="G5" s="2" t="n">
        <f aca="false">Darron!G5+Kristi!G5</f>
        <v>0</v>
      </c>
      <c r="H5" s="2" t="n">
        <f aca="false">Darron!H5+Kristi!H5</f>
        <v>0</v>
      </c>
      <c r="I5" s="2" t="n">
        <f aca="false">Darron!I5+Kristi!I5</f>
        <v>0</v>
      </c>
      <c r="J5" s="2" t="n">
        <f aca="false">Darron!K5+Kristi!J5</f>
        <v>543</v>
      </c>
      <c r="K5" s="2" t="n">
        <f aca="false">Darron!M5+Kristi!K5</f>
        <v>0</v>
      </c>
      <c r="L5" s="2" t="n">
        <f aca="false">IF(I5=0,L4+F5+G5+H5,L4+F5+G5+I5)</f>
        <v>543</v>
      </c>
      <c r="N5" s="12"/>
      <c r="O5" s="12"/>
    </row>
    <row r="6" customFormat="false" ht="12.75" hidden="false" customHeight="false" outlineLevel="0" collapsed="false">
      <c r="A6" s="1" t="n">
        <v>35734</v>
      </c>
      <c r="B6" s="0" t="n">
        <f aca="false">ROUND((A6-$B$2-210)/365,0)</f>
        <v>30</v>
      </c>
      <c r="C6" s="0" t="n">
        <f aca="false">ROUND((A6-$C$2-210)/365,0)</f>
        <v>5</v>
      </c>
      <c r="D6" s="0" t="n">
        <f aca="false">ROUND((A6-$D$2-210)/365,0)</f>
        <v>2</v>
      </c>
      <c r="E6" s="2" t="n">
        <f aca="false">Darron!E6+Kristi!E6</f>
        <v>77286</v>
      </c>
      <c r="F6" s="2" t="n">
        <f aca="false">Darron!F6+Kristi!F6</f>
        <v>543</v>
      </c>
      <c r="G6" s="2" t="n">
        <f aca="false">Darron!G6+Kristi!G6</f>
        <v>0</v>
      </c>
      <c r="H6" s="2" t="n">
        <f aca="false">Darron!H6+Kristi!H6</f>
        <v>5.43</v>
      </c>
      <c r="I6" s="2" t="n">
        <f aca="false">Darron!I6+Kristi!I6</f>
        <v>-30.03</v>
      </c>
      <c r="J6" s="2" t="n">
        <f aca="false">Darron!K6+Kristi!J6</f>
        <v>1086</v>
      </c>
      <c r="K6" s="2" t="n">
        <f aca="false">Darron!M6+Kristi!K6</f>
        <v>-30.03</v>
      </c>
      <c r="L6" s="2" t="n">
        <f aca="false">IF(I6=0,L5+F6+G6+H6,L5+F6+G6+I6)</f>
        <v>1055.97</v>
      </c>
      <c r="N6" s="12" t="n">
        <f aca="false">I6/(L5*(A6-A5)/365)</f>
        <v>-0.651158438780966</v>
      </c>
      <c r="O6" s="12" t="e">
        <f aca="false">K6/($M$4*(A6-$A$5)/365)</f>
        <v>#DIV/0!</v>
      </c>
    </row>
    <row r="7" customFormat="false" ht="12.75" hidden="false" customHeight="false" outlineLevel="0" collapsed="false">
      <c r="A7" s="1" t="n">
        <v>35764</v>
      </c>
      <c r="B7" s="0" t="n">
        <f aca="false">ROUND((A7-$B$2-210)/365,0)</f>
        <v>30</v>
      </c>
      <c r="C7" s="0" t="n">
        <f aca="false">ROUND((A7-$C$2-210)/365,0)</f>
        <v>5</v>
      </c>
      <c r="D7" s="0" t="n">
        <f aca="false">ROUND((A7-$D$2-210)/365,0)</f>
        <v>2</v>
      </c>
      <c r="E7" s="2" t="n">
        <f aca="false">Darron!E7+Kristi!E7</f>
        <v>77286</v>
      </c>
      <c r="F7" s="2" t="n">
        <f aca="false">Darron!F7+Kristi!F7</f>
        <v>543</v>
      </c>
      <c r="G7" s="2" t="n">
        <f aca="false">Darron!G7+Kristi!G7</f>
        <v>0</v>
      </c>
      <c r="H7" s="2" t="n">
        <f aca="false">Darron!H7+Kristi!H7</f>
        <v>10.5597</v>
      </c>
      <c r="I7" s="2" t="n">
        <f aca="false">Darron!I7+Kristi!I7</f>
        <v>60.18</v>
      </c>
      <c r="J7" s="2" t="n">
        <f aca="false">Darron!K7+Kristi!J7</f>
        <v>1629</v>
      </c>
      <c r="K7" s="2" t="n">
        <f aca="false">Darron!M7+Kristi!K7</f>
        <v>30.15</v>
      </c>
      <c r="L7" s="2" t="n">
        <f aca="false">IF(I7=0,L6+F7+G7+H7,L6+F7+G7+I7)</f>
        <v>1659.15</v>
      </c>
      <c r="N7" s="12" t="n">
        <f aca="false">I7/(L6*(A7-A6)/365)</f>
        <v>0.693381440760628</v>
      </c>
      <c r="O7" s="12" t="e">
        <f aca="false">K7/($M$4*(A7-$A$5)/365)</f>
        <v>#DIV/0!</v>
      </c>
    </row>
    <row r="8" customFormat="false" ht="12.75" hidden="false" customHeight="false" outlineLevel="0" collapsed="false">
      <c r="A8" s="1" t="n">
        <v>35795</v>
      </c>
      <c r="B8" s="0" t="n">
        <f aca="false">ROUND((A8-$B$2-210)/365,0)</f>
        <v>30</v>
      </c>
      <c r="C8" s="0" t="n">
        <f aca="false">ROUND((A8-$C$2-210)/365,0)</f>
        <v>5</v>
      </c>
      <c r="D8" s="0" t="n">
        <f aca="false">ROUND((A8-$D$2-210)/365,0)</f>
        <v>2</v>
      </c>
      <c r="E8" s="2" t="n">
        <f aca="false">Darron!E8+Kristi!E8</f>
        <v>77286</v>
      </c>
      <c r="F8" s="2" t="n">
        <f aca="false">Darron!F8+Kristi!F8</f>
        <v>543</v>
      </c>
      <c r="G8" s="2" t="n">
        <f aca="false">Darron!G8+Kristi!G8</f>
        <v>0</v>
      </c>
      <c r="H8" s="2" t="n">
        <f aca="false">Darron!H8+Kristi!H8</f>
        <v>16.5915</v>
      </c>
      <c r="I8" s="2" t="n">
        <f aca="false">Darron!I8+Kristi!I8</f>
        <v>-40.03</v>
      </c>
      <c r="J8" s="2" t="n">
        <f aca="false">Darron!K8+Kristi!J8</f>
        <v>2172</v>
      </c>
      <c r="K8" s="2" t="n">
        <f aca="false">Darron!M8+Kristi!K8</f>
        <v>-9.88</v>
      </c>
      <c r="L8" s="2" t="n">
        <f aca="false">IF(I8=0,L7+F8+G8+H8,L7+F8+G8+I8)</f>
        <v>2162.12</v>
      </c>
    </row>
    <row r="9" customFormat="false" ht="12.75" hidden="false" customHeight="false" outlineLevel="0" collapsed="false">
      <c r="A9" s="1" t="n">
        <v>35826</v>
      </c>
      <c r="B9" s="0" t="n">
        <f aca="false">ROUND((A9-$B$2-210)/365,0)</f>
        <v>30</v>
      </c>
      <c r="C9" s="0" t="n">
        <f aca="false">ROUND((A9-$C$2-210)/365,0)</f>
        <v>5</v>
      </c>
      <c r="D9" s="0" t="n">
        <f aca="false">ROUND((A9-$D$2-210)/365,0)</f>
        <v>2</v>
      </c>
      <c r="E9" s="2" t="n">
        <f aca="false">Darron!E9+Kristi!E9</f>
        <v>77286</v>
      </c>
      <c r="F9" s="2" t="n">
        <f aca="false">Darron!F9+Kristi!F9</f>
        <v>543</v>
      </c>
      <c r="G9" s="2" t="n">
        <f aca="false">Darron!G9+Kristi!G9</f>
        <v>38.75</v>
      </c>
      <c r="H9" s="2" t="n">
        <f aca="false">Darron!H9+Kristi!H9</f>
        <v>21.6212</v>
      </c>
      <c r="I9" s="2" t="n">
        <f aca="false">Darron!I9+Kristi!I9</f>
        <v>-20.36</v>
      </c>
      <c r="J9" s="2" t="n">
        <f aca="false">Darron!K9+Kristi!J9</f>
        <v>2715</v>
      </c>
      <c r="K9" s="2" t="n">
        <f aca="false">Darron!M9+Kristi!K9</f>
        <v>-30.24</v>
      </c>
      <c r="L9" s="2" t="n">
        <f aca="false">IF(I9=0,L8+F9+G9+H9,L8+F9+G9+I9)</f>
        <v>2723.51</v>
      </c>
    </row>
    <row r="10" customFormat="false" ht="12.75" hidden="false" customHeight="false" outlineLevel="0" collapsed="false">
      <c r="A10" s="1" t="n">
        <v>35854</v>
      </c>
      <c r="B10" s="0" t="n">
        <f aca="false">ROUND((A10-$B$2-210)/365,0)</f>
        <v>30</v>
      </c>
      <c r="C10" s="0" t="n">
        <f aca="false">ROUND((A10-$C$2-210)/365,0)</f>
        <v>5</v>
      </c>
      <c r="D10" s="0" t="n">
        <f aca="false">ROUND((A10-$D$2-210)/365,0)</f>
        <v>3</v>
      </c>
      <c r="E10" s="2" t="n">
        <f aca="false">Darron!E10+Kristi!E10</f>
        <v>77286</v>
      </c>
      <c r="F10" s="2" t="n">
        <f aca="false">Darron!F10+Kristi!F10</f>
        <v>543</v>
      </c>
      <c r="G10" s="2" t="n">
        <f aca="false">Darron!G10+Kristi!G10</f>
        <v>38.75</v>
      </c>
      <c r="H10" s="2" t="n">
        <f aca="false">Darron!H10+Kristi!H10</f>
        <v>27.2351</v>
      </c>
      <c r="I10" s="2" t="n">
        <f aca="false">Darron!I10+Kristi!I10</f>
        <v>27.24</v>
      </c>
      <c r="J10" s="2" t="n">
        <f aca="false">Darron!K10+Kristi!J10</f>
        <v>3258</v>
      </c>
      <c r="K10" s="2" t="n">
        <f aca="false">Darron!M10+Kristi!K10</f>
        <v>-3</v>
      </c>
      <c r="L10" s="2" t="n">
        <f aca="false">IF(I10=0,L9+F10+G10+H10,L9+F10+G10+I10)</f>
        <v>3332.5</v>
      </c>
    </row>
    <row r="11" customFormat="false" ht="12.75" hidden="false" customHeight="false" outlineLevel="0" collapsed="false">
      <c r="A11" s="1" t="n">
        <v>35885</v>
      </c>
      <c r="B11" s="0" t="n">
        <f aca="false">ROUND((A11-$B$2-210)/365,0)</f>
        <v>30</v>
      </c>
      <c r="C11" s="0" t="n">
        <f aca="false">ROUND((A11-$C$2-210)/365,0)</f>
        <v>5</v>
      </c>
      <c r="D11" s="0" t="n">
        <f aca="false">ROUND((A11-$D$2-210)/365,0)</f>
        <v>3</v>
      </c>
      <c r="E11" s="2" t="n">
        <f aca="false">Darron!E11+Kristi!E11</f>
        <v>80787</v>
      </c>
      <c r="F11" s="2" t="n">
        <f aca="false">Darron!F11+Kristi!F11</f>
        <v>583</v>
      </c>
      <c r="G11" s="2" t="n">
        <f aca="false">Darron!G11+Kristi!G11</f>
        <v>41.6675</v>
      </c>
      <c r="H11" s="2" t="n">
        <f aca="false">Darron!H11+Kristi!H11</f>
        <v>33.325</v>
      </c>
      <c r="I11" s="2" t="n">
        <f aca="false">Darron!I11+Kristi!I11</f>
        <v>33.33</v>
      </c>
      <c r="J11" s="2" t="n">
        <f aca="false">Darron!K11+Kristi!J11</f>
        <v>3841</v>
      </c>
      <c r="K11" s="2" t="n">
        <f aca="false">Darron!M11+Kristi!K11</f>
        <v>30.33</v>
      </c>
      <c r="L11" s="2" t="n">
        <f aca="false">IF(I11=0,L10+F11+G11+H11,L10+F11+G11+I11)</f>
        <v>3990.4975</v>
      </c>
    </row>
    <row r="12" customFormat="false" ht="12.75" hidden="false" customHeight="false" outlineLevel="0" collapsed="false">
      <c r="A12" s="1" t="n">
        <v>35915</v>
      </c>
      <c r="B12" s="0" t="n">
        <f aca="false">ROUND((A12-$B$2-210)/365,0)</f>
        <v>31</v>
      </c>
      <c r="C12" s="0" t="n">
        <f aca="false">ROUND((A12-$C$2-210)/365,0)</f>
        <v>6</v>
      </c>
      <c r="D12" s="0" t="n">
        <f aca="false">ROUND((A12-$D$2-210)/365,0)</f>
        <v>3</v>
      </c>
      <c r="E12" s="2" t="n">
        <f aca="false">Darron!E12+Kristi!E12</f>
        <v>80787</v>
      </c>
      <c r="F12" s="2" t="n">
        <f aca="false">Darron!F12+Kristi!F12</f>
        <v>583</v>
      </c>
      <c r="G12" s="2" t="n">
        <f aca="false">Darron!G12+Kristi!G12</f>
        <v>41.6675</v>
      </c>
      <c r="H12" s="2" t="n">
        <f aca="false">Darron!H12+Kristi!H12</f>
        <v>39.904975</v>
      </c>
      <c r="I12" s="2" t="n">
        <f aca="false">Darron!I12+Kristi!I12</f>
        <v>39.9</v>
      </c>
      <c r="J12" s="2" t="n">
        <f aca="false">Darron!K12+Kristi!J12</f>
        <v>4424</v>
      </c>
      <c r="K12" s="2" t="n">
        <f aca="false">Darron!M12+Kristi!K12</f>
        <v>70.23</v>
      </c>
      <c r="L12" s="2" t="n">
        <f aca="false">IF(I12=0,L11+F12+G12+H12,L11+F12+G12+I12)</f>
        <v>4655.065</v>
      </c>
    </row>
    <row r="13" customFormat="false" ht="12.75" hidden="false" customHeight="false" outlineLevel="0" collapsed="false">
      <c r="A13" s="1" t="n">
        <v>35946</v>
      </c>
      <c r="B13" s="0" t="n">
        <f aca="false">ROUND((A13-$B$2-210)/365,0)</f>
        <v>31</v>
      </c>
      <c r="C13" s="0" t="n">
        <f aca="false">ROUND((A13-$C$2-210)/365,0)</f>
        <v>6</v>
      </c>
      <c r="D13" s="0" t="n">
        <f aca="false">ROUND((A13-$D$2-210)/365,0)</f>
        <v>3</v>
      </c>
      <c r="E13" s="2" t="n">
        <f aca="false">Darron!E13+Kristi!E13</f>
        <v>80787</v>
      </c>
      <c r="F13" s="2" t="n">
        <f aca="false">Darron!F13+Kristi!F13</f>
        <v>583</v>
      </c>
      <c r="G13" s="2" t="n">
        <f aca="false">Darron!G13+Kristi!G13</f>
        <v>41.6675</v>
      </c>
      <c r="H13" s="2" t="n">
        <f aca="false">Darron!H13+Kristi!H13</f>
        <v>46.55065</v>
      </c>
      <c r="I13" s="2" t="n">
        <f aca="false">Darron!I13+Kristi!I13</f>
        <v>46.55</v>
      </c>
      <c r="J13" s="2" t="n">
        <f aca="false">Darron!K13+Kristi!J13</f>
        <v>5007</v>
      </c>
      <c r="K13" s="2" t="n">
        <f aca="false">Darron!M13+Kristi!K13</f>
        <v>116.78</v>
      </c>
      <c r="L13" s="2" t="n">
        <f aca="false">IF(I13=0,L12+F13+G13+H13,L12+F13+G13+I13)</f>
        <v>5326.2825</v>
      </c>
    </row>
    <row r="14" customFormat="false" ht="12.75" hidden="false" customHeight="false" outlineLevel="0" collapsed="false">
      <c r="A14" s="1" t="n">
        <v>35976</v>
      </c>
      <c r="B14" s="0" t="n">
        <f aca="false">ROUND((A14-$B$2-210)/365,0)</f>
        <v>31</v>
      </c>
      <c r="C14" s="0" t="n">
        <f aca="false">ROUND((A14-$C$2-210)/365,0)</f>
        <v>6</v>
      </c>
      <c r="D14" s="0" t="n">
        <f aca="false">ROUND((A14-$D$2-210)/365,0)</f>
        <v>3</v>
      </c>
      <c r="E14" s="2" t="n">
        <f aca="false">Darron!E14+Kristi!E14</f>
        <v>80787</v>
      </c>
      <c r="F14" s="2" t="n">
        <f aca="false">Darron!F14+Kristi!F14</f>
        <v>583</v>
      </c>
      <c r="G14" s="2" t="n">
        <f aca="false">Darron!G14+Kristi!G14</f>
        <v>41.6675</v>
      </c>
      <c r="H14" s="2" t="n">
        <f aca="false">Darron!H14+Kristi!H14</f>
        <v>53.262825</v>
      </c>
      <c r="I14" s="2" t="n">
        <f aca="false">Darron!I14+Kristi!I14</f>
        <v>53.26</v>
      </c>
      <c r="J14" s="2" t="n">
        <f aca="false">Darron!K14+Kristi!J14</f>
        <v>5590</v>
      </c>
      <c r="K14" s="2" t="n">
        <f aca="false">Darron!M14+Kristi!K14</f>
        <v>170.04</v>
      </c>
      <c r="L14" s="2" t="n">
        <f aca="false">IF(I14=0,L13+F14+G14+H14,L13+F14+G14+I14)</f>
        <v>6004.21</v>
      </c>
    </row>
    <row r="15" customFormat="false" ht="12.75" hidden="false" customHeight="false" outlineLevel="0" collapsed="false">
      <c r="A15" s="1" t="n">
        <v>36007</v>
      </c>
      <c r="B15" s="0" t="n">
        <f aca="false">ROUND((A15-$B$2-210)/365,0)</f>
        <v>31</v>
      </c>
      <c r="C15" s="0" t="n">
        <f aca="false">ROUND((A15-$C$2-210)/365,0)</f>
        <v>6</v>
      </c>
      <c r="D15" s="0" t="n">
        <f aca="false">ROUND((A15-$D$2-210)/365,0)</f>
        <v>3</v>
      </c>
      <c r="E15" s="2" t="n">
        <f aca="false">Darron!E15+Kristi!E15</f>
        <v>80787</v>
      </c>
      <c r="F15" s="2" t="n">
        <f aca="false">Darron!F15+Kristi!F15</f>
        <v>583</v>
      </c>
      <c r="G15" s="2" t="n">
        <f aca="false">Darron!G15+Kristi!G15</f>
        <v>41.6675</v>
      </c>
      <c r="H15" s="2" t="n">
        <f aca="false">Darron!H15+Kristi!H15</f>
        <v>60.0421</v>
      </c>
      <c r="I15" s="2" t="n">
        <f aca="false">Darron!I15+Kristi!I15</f>
        <v>60.04</v>
      </c>
      <c r="J15" s="2" t="n">
        <f aca="false">Darron!K15+Kristi!J15</f>
        <v>6173</v>
      </c>
      <c r="K15" s="2" t="n">
        <f aca="false">Darron!M15+Kristi!K15</f>
        <v>230.08</v>
      </c>
      <c r="L15" s="2" t="n">
        <f aca="false">IF(I15=0,L14+F15+G15+H15,L14+F15+G15+I15)</f>
        <v>6688.9175</v>
      </c>
    </row>
    <row r="16" customFormat="false" ht="12.75" hidden="false" customHeight="false" outlineLevel="0" collapsed="false">
      <c r="A16" s="1" t="n">
        <v>36038</v>
      </c>
      <c r="B16" s="0" t="n">
        <f aca="false">ROUND((A16-$B$2-210)/365,0)</f>
        <v>31</v>
      </c>
      <c r="C16" s="0" t="n">
        <f aca="false">ROUND((A16-$C$2-210)/365,0)</f>
        <v>6</v>
      </c>
      <c r="D16" s="0" t="n">
        <f aca="false">ROUND((A16-$D$2-210)/365,0)</f>
        <v>3</v>
      </c>
      <c r="E16" s="2" t="n">
        <f aca="false">Darron!E16+Kristi!E16</f>
        <v>86409.72</v>
      </c>
      <c r="F16" s="2" t="n">
        <f aca="false">Darron!F16+Kristi!F16</f>
        <v>642</v>
      </c>
      <c r="G16" s="2" t="n">
        <f aca="false">Darron!G16+Kristi!G16</f>
        <v>45.84</v>
      </c>
      <c r="H16" s="2" t="n">
        <f aca="false">Darron!H16+Kristi!H16</f>
        <v>66.889175</v>
      </c>
      <c r="I16" s="2" t="n">
        <f aca="false">Darron!I16+Kristi!I16</f>
        <v>-35.89</v>
      </c>
      <c r="J16" s="2" t="n">
        <f aca="false">Darron!K16+Kristi!J16</f>
        <v>6815</v>
      </c>
      <c r="K16" s="2" t="n">
        <f aca="false">Darron!M16+Kristi!K16</f>
        <v>194.19</v>
      </c>
      <c r="L16" s="2" t="n">
        <f aca="false">IF(I16=0,L15+F16+G16+H16,L15+F16+G16+I16)</f>
        <v>7340.8675</v>
      </c>
    </row>
    <row r="17" customFormat="false" ht="12.75" hidden="false" customHeight="false" outlineLevel="0" collapsed="false">
      <c r="A17" s="1" t="n">
        <v>36068</v>
      </c>
      <c r="B17" s="0" t="n">
        <f aca="false">ROUND((A17-$B$2-210)/365,0)</f>
        <v>31</v>
      </c>
      <c r="C17" s="0" t="n">
        <f aca="false">ROUND((A17-$C$2-210)/365,0)</f>
        <v>6</v>
      </c>
      <c r="D17" s="0" t="n">
        <f aca="false">ROUND((A17-$D$2-210)/365,0)</f>
        <v>3</v>
      </c>
      <c r="E17" s="2" t="n">
        <f aca="false">Darron!E17+Kristi!E17</f>
        <v>86409.72</v>
      </c>
      <c r="F17" s="2" t="n">
        <f aca="false">Darron!F17+Kristi!F17</f>
        <v>642</v>
      </c>
      <c r="G17" s="2" t="n">
        <f aca="false">Darron!G17+Kristi!G17</f>
        <v>45.84</v>
      </c>
      <c r="H17" s="2" t="n">
        <f aca="false">Darron!H17+Kristi!H17</f>
        <v>73.408675</v>
      </c>
      <c r="I17" s="2" t="n">
        <f aca="false">Darron!I17+Kristi!I17</f>
        <v>-153</v>
      </c>
      <c r="J17" s="2" t="n">
        <f aca="false">Darron!K17+Kristi!J17</f>
        <v>7457</v>
      </c>
      <c r="K17" s="2" t="n">
        <f aca="false">Darron!M17+Kristi!K17</f>
        <v>41.19</v>
      </c>
      <c r="L17" s="2" t="n">
        <f aca="false">IF(I17=0,L16+F17+G17+H17,L16+F17+G17+I17)</f>
        <v>7875.7075</v>
      </c>
    </row>
    <row r="18" customFormat="false" ht="12.75" hidden="false" customHeight="false" outlineLevel="0" collapsed="false">
      <c r="A18" s="1" t="n">
        <v>36099</v>
      </c>
      <c r="B18" s="0" t="n">
        <f aca="false">ROUND((A18-$B$2-210)/365,0)</f>
        <v>31</v>
      </c>
      <c r="C18" s="0" t="n">
        <f aca="false">ROUND((A18-$C$2-210)/365,0)</f>
        <v>6</v>
      </c>
      <c r="D18" s="0" t="n">
        <f aca="false">ROUND((A18-$D$2-210)/365,0)</f>
        <v>3</v>
      </c>
      <c r="E18" s="2" t="n">
        <f aca="false">Darron!E18+Kristi!E18</f>
        <v>86409.72</v>
      </c>
      <c r="F18" s="2" t="n">
        <f aca="false">Darron!F18+Kristi!F18</f>
        <v>642</v>
      </c>
      <c r="G18" s="2" t="n">
        <f aca="false">Darron!G18+Kristi!G18</f>
        <v>45.84</v>
      </c>
      <c r="H18" s="2" t="n">
        <f aca="false">Darron!H18+Kristi!H18</f>
        <v>78.757075</v>
      </c>
      <c r="I18" s="2" t="n">
        <f aca="false">Darron!I18+Kristi!I18</f>
        <v>466.66</v>
      </c>
      <c r="J18" s="2" t="n">
        <f aca="false">Darron!K18+Kristi!J18</f>
        <v>8099</v>
      </c>
      <c r="K18" s="2" t="n">
        <f aca="false">Darron!M18+Kristi!K18</f>
        <v>507.85</v>
      </c>
      <c r="L18" s="2" t="n">
        <f aca="false">IF(I18=0,L17+F18+G18+H18,L17+F18+G18+I18)</f>
        <v>9030.2075</v>
      </c>
    </row>
    <row r="19" customFormat="false" ht="12.75" hidden="false" customHeight="false" outlineLevel="0" collapsed="false">
      <c r="A19" s="1" t="n">
        <v>36129</v>
      </c>
      <c r="B19" s="0" t="n">
        <f aca="false">ROUND((A19-$B$2-210)/365,0)</f>
        <v>31</v>
      </c>
      <c r="C19" s="0" t="n">
        <f aca="false">ROUND((A19-$C$2-210)/365,0)</f>
        <v>6</v>
      </c>
      <c r="D19" s="0" t="n">
        <f aca="false">ROUND((A19-$D$2-210)/365,0)</f>
        <v>3</v>
      </c>
      <c r="E19" s="2" t="n">
        <f aca="false">Darron!E19+Kristi!E19</f>
        <v>86409.72</v>
      </c>
      <c r="F19" s="2" t="n">
        <f aca="false">Darron!F19+Kristi!F19</f>
        <v>642</v>
      </c>
      <c r="G19" s="2" t="n">
        <f aca="false">Darron!G19+Kristi!G19</f>
        <v>45.84</v>
      </c>
      <c r="H19" s="2" t="n">
        <f aca="false">Darron!H19+Kristi!H19</f>
        <v>90.302075</v>
      </c>
      <c r="I19" s="2" t="n">
        <f aca="false">Darron!I19+Kristi!I19</f>
        <v>216.08</v>
      </c>
      <c r="J19" s="2" t="n">
        <f aca="false">Darron!K19+Kristi!J19</f>
        <v>8741</v>
      </c>
      <c r="K19" s="2" t="n">
        <f aca="false">Darron!M19+Kristi!K19</f>
        <v>723.93</v>
      </c>
      <c r="L19" s="2" t="n">
        <f aca="false">IF(I19=0,L18+F19+G19+H19,L18+F19+G19+I19)</f>
        <v>9934.1275</v>
      </c>
    </row>
    <row r="20" customFormat="false" ht="12.75" hidden="false" customHeight="false" outlineLevel="0" collapsed="false">
      <c r="A20" s="1" t="n">
        <v>36160</v>
      </c>
      <c r="B20" s="0" t="n">
        <f aca="false">ROUND((A20-$B$2-210)/365,0)</f>
        <v>31</v>
      </c>
      <c r="C20" s="0" t="n">
        <f aca="false">ROUND((A20-$C$2-210)/365,0)</f>
        <v>6</v>
      </c>
      <c r="D20" s="0" t="n">
        <f aca="false">ROUND((A20-$D$2-210)/365,0)</f>
        <v>3</v>
      </c>
      <c r="E20" s="2" t="n">
        <f aca="false">Darron!E20+Kristi!E20</f>
        <v>86409.72</v>
      </c>
      <c r="F20" s="2" t="n">
        <f aca="false">Darron!F20+Kristi!F20</f>
        <v>642</v>
      </c>
      <c r="G20" s="2" t="n">
        <f aca="false">Darron!G20+Kristi!G20</f>
        <v>45.84</v>
      </c>
      <c r="H20" s="2" t="n">
        <f aca="false">Darron!H20+Kristi!H20</f>
        <v>99.341275</v>
      </c>
      <c r="I20" s="2" t="n">
        <f aca="false">Darron!I20+Kristi!I20</f>
        <v>1039.47</v>
      </c>
      <c r="J20" s="2" t="n">
        <f aca="false">Darron!K20+Kristi!J20</f>
        <v>9383</v>
      </c>
      <c r="K20" s="2" t="n">
        <f aca="false">Darron!M20+Kristi!K20</f>
        <v>1763.4</v>
      </c>
      <c r="L20" s="2" t="n">
        <f aca="false">IF(I20=0,L19+F20+G20+H20,L19+F20+G20+I20)</f>
        <v>11661.4375</v>
      </c>
    </row>
    <row r="21" customFormat="false" ht="12.75" hidden="false" customHeight="false" outlineLevel="0" collapsed="false">
      <c r="A21" s="1" t="n">
        <v>36191</v>
      </c>
      <c r="B21" s="0" t="n">
        <f aca="false">ROUND((A21-$B$2-210)/365,0)</f>
        <v>31</v>
      </c>
      <c r="C21" s="0" t="n">
        <f aca="false">ROUND((A21-$C$2-210)/365,0)</f>
        <v>6</v>
      </c>
      <c r="D21" s="0" t="n">
        <f aca="false">ROUND((A21-$D$2-210)/365,0)</f>
        <v>3</v>
      </c>
      <c r="E21" s="2" t="n">
        <f aca="false">Darron!E21+Kristi!E21</f>
        <v>86409.72</v>
      </c>
      <c r="F21" s="2" t="n">
        <f aca="false">Darron!F21+Kristi!F21</f>
        <v>642</v>
      </c>
      <c r="G21" s="2" t="n">
        <f aca="false">Darron!G21+Kristi!G21</f>
        <v>91.68</v>
      </c>
      <c r="H21" s="2" t="n">
        <f aca="false">Darron!H21+Kristi!H21</f>
        <v>116.614375</v>
      </c>
      <c r="I21" s="2" t="n">
        <f aca="false">Darron!I21+Kristi!I21</f>
        <v>484.55</v>
      </c>
      <c r="J21" s="2" t="n">
        <f aca="false">Darron!K21+Kristi!J21</f>
        <v>10025</v>
      </c>
      <c r="K21" s="2" t="n">
        <f aca="false">Darron!M21+Kristi!K21</f>
        <v>2247.95</v>
      </c>
      <c r="L21" s="2" t="n">
        <f aca="false">IF(I21=0,L20+F21+G21+H21,L20+F21+G21+I21)</f>
        <v>12879.6675</v>
      </c>
    </row>
    <row r="22" customFormat="false" ht="12.75" hidden="false" customHeight="false" outlineLevel="0" collapsed="false">
      <c r="A22" s="1" t="n">
        <v>36219</v>
      </c>
      <c r="B22" s="0" t="n">
        <f aca="false">ROUND((A22-$B$2-210)/365,0)</f>
        <v>31</v>
      </c>
      <c r="C22" s="0" t="n">
        <f aca="false">ROUND((A22-$C$2-210)/365,0)</f>
        <v>6</v>
      </c>
      <c r="D22" s="0" t="n">
        <f aca="false">ROUND((A22-$D$2-210)/365,0)</f>
        <v>4</v>
      </c>
      <c r="E22" s="2" t="n">
        <f aca="false">Darron!E22+Kristi!E22</f>
        <v>92401.72</v>
      </c>
      <c r="F22" s="2" t="n">
        <f aca="false">Darron!F22+Kristi!F22</f>
        <v>712</v>
      </c>
      <c r="G22" s="2" t="n">
        <f aca="false">Darron!G22+Kristi!G22</f>
        <v>101.666666666667</v>
      </c>
      <c r="H22" s="2" t="n">
        <f aca="false">Darron!H22+Kristi!H22</f>
        <v>128.796675</v>
      </c>
      <c r="I22" s="2" t="n">
        <f aca="false">Darron!I22+Kristi!I22</f>
        <v>148.58</v>
      </c>
      <c r="J22" s="2" t="n">
        <f aca="false">Darron!K22+Kristi!J22</f>
        <v>10737</v>
      </c>
      <c r="K22" s="2" t="n">
        <f aca="false">Darron!M22+Kristi!K22</f>
        <v>2396.53</v>
      </c>
      <c r="L22" s="2" t="n">
        <f aca="false">IF(I22=0,L21+F22+G22+H22,L21+F22+G22+I22)</f>
        <v>13841.9141666667</v>
      </c>
    </row>
    <row r="23" customFormat="false" ht="12.75" hidden="false" customHeight="false" outlineLevel="0" collapsed="false">
      <c r="A23" s="1" t="n">
        <v>36250</v>
      </c>
      <c r="B23" s="0" t="n">
        <f aca="false">ROUND((A23-$B$2-210)/365,0)</f>
        <v>31</v>
      </c>
      <c r="C23" s="0" t="n">
        <f aca="false">ROUND((A23-$C$2-210)/365,0)</f>
        <v>6</v>
      </c>
      <c r="D23" s="0" t="n">
        <f aca="false">ROUND((A23-$D$2-210)/365,0)</f>
        <v>4</v>
      </c>
      <c r="E23" s="2" t="n">
        <f aca="false">Darron!E23+Kristi!E23</f>
        <v>92401.72</v>
      </c>
      <c r="F23" s="2" t="n">
        <f aca="false">Darron!F23+Kristi!F23</f>
        <v>712</v>
      </c>
      <c r="G23" s="2" t="n">
        <f aca="false">Darron!G23+Kristi!G23</f>
        <v>101.666666666667</v>
      </c>
      <c r="H23" s="2" t="n">
        <f aca="false">Darron!H23+Kristi!H23</f>
        <v>138.419141666667</v>
      </c>
      <c r="I23" s="2" t="n">
        <f aca="false">Darron!I23+Kristi!I23</f>
        <v>148.59</v>
      </c>
      <c r="J23" s="2" t="n">
        <f aca="false">Darron!K23+Kristi!J23</f>
        <v>11449</v>
      </c>
      <c r="K23" s="2" t="n">
        <f aca="false">Darron!M23+Kristi!K23</f>
        <v>2545.12</v>
      </c>
      <c r="L23" s="2" t="n">
        <f aca="false">IF(I23=0,L22+F23+G23+H23,L22+F23+G23+I23)</f>
        <v>14804.1708333333</v>
      </c>
    </row>
    <row r="24" customFormat="false" ht="12.75" hidden="false" customHeight="false" outlineLevel="0" collapsed="false">
      <c r="A24" s="1" t="n">
        <v>36280</v>
      </c>
      <c r="B24" s="0" t="n">
        <f aca="false">ROUND((A24-$B$2-210)/365,0)</f>
        <v>32</v>
      </c>
      <c r="C24" s="0" t="n">
        <f aca="false">ROUND((A24-$C$2-210)/365,0)</f>
        <v>7</v>
      </c>
      <c r="D24" s="0" t="n">
        <f aca="false">ROUND((A24-$D$2-210)/365,0)</f>
        <v>4</v>
      </c>
      <c r="E24" s="2" t="n">
        <f aca="false">Darron!E24+Kristi!E24</f>
        <v>92401.72</v>
      </c>
      <c r="F24" s="2" t="n">
        <f aca="false">Darron!F24+Kristi!F24</f>
        <v>712</v>
      </c>
      <c r="G24" s="2" t="n">
        <f aca="false">Darron!G24+Kristi!G24</f>
        <v>101.666666666667</v>
      </c>
      <c r="H24" s="2" t="n">
        <f aca="false">Darron!H24+Kristi!H24</f>
        <v>148.041708333333</v>
      </c>
      <c r="I24" s="2" t="n">
        <f aca="false">Darron!I24+Kristi!I24</f>
        <v>288.99</v>
      </c>
      <c r="J24" s="2" t="n">
        <f aca="false">Darron!K24+Kristi!J24</f>
        <v>12161</v>
      </c>
      <c r="K24" s="2" t="n">
        <f aca="false">Darron!M24+Kristi!K24</f>
        <v>2834.11</v>
      </c>
      <c r="L24" s="2" t="n">
        <f aca="false">IF(I24=0,L23+F24+G24+H24,L23+F24+G24+I24)</f>
        <v>15906.8275</v>
      </c>
    </row>
    <row r="25" customFormat="false" ht="12.75" hidden="false" customHeight="false" outlineLevel="0" collapsed="false">
      <c r="A25" s="1" t="n">
        <v>36311</v>
      </c>
      <c r="B25" s="0" t="n">
        <f aca="false">ROUND((A25-$B$2-210)/365,0)</f>
        <v>32</v>
      </c>
      <c r="C25" s="0" t="n">
        <f aca="false">ROUND((A25-$C$2-210)/365,0)</f>
        <v>7</v>
      </c>
      <c r="D25" s="0" t="n">
        <f aca="false">ROUND((A25-$D$2-210)/365,0)</f>
        <v>4</v>
      </c>
      <c r="E25" s="2" t="n">
        <f aca="false">Darron!E25+Kristi!E25</f>
        <v>92401.72</v>
      </c>
      <c r="F25" s="2" t="n">
        <f aca="false">Darron!F25+Kristi!F25</f>
        <v>712</v>
      </c>
      <c r="G25" s="2" t="n">
        <f aca="false">Darron!G25+Kristi!G25</f>
        <v>101.666666666667</v>
      </c>
      <c r="H25" s="2" t="n">
        <f aca="false">Darron!H25+Kristi!H25</f>
        <v>159.068275</v>
      </c>
      <c r="I25" s="2" t="n">
        <f aca="false">Darron!I25+Kristi!I25</f>
        <v>426.14</v>
      </c>
      <c r="J25" s="2" t="n">
        <f aca="false">Darron!K25+Kristi!J25</f>
        <v>12873</v>
      </c>
      <c r="K25" s="2" t="n">
        <f aca="false">Darron!M25+Kristi!K25</f>
        <v>3260.25</v>
      </c>
      <c r="L25" s="2" t="n">
        <f aca="false">IF(I25=0,L24+F25+G25+H25,L24+F25+G25+I25)</f>
        <v>17146.6341666667</v>
      </c>
    </row>
    <row r="26" customFormat="false" ht="12.75" hidden="false" customHeight="false" outlineLevel="0" collapsed="false">
      <c r="A26" s="1" t="n">
        <v>36341</v>
      </c>
      <c r="B26" s="0" t="n">
        <f aca="false">ROUND((A26-$B$2-210)/365,0)</f>
        <v>32</v>
      </c>
      <c r="C26" s="0" t="n">
        <f aca="false">ROUND((A26-$C$2-210)/365,0)</f>
        <v>7</v>
      </c>
      <c r="D26" s="0" t="n">
        <f aca="false">ROUND((A26-$D$2-210)/365,0)</f>
        <v>4</v>
      </c>
      <c r="E26" s="2" t="n">
        <f aca="false">Darron!E26+Kristi!E26</f>
        <v>92401.72</v>
      </c>
      <c r="F26" s="2" t="n">
        <f aca="false">Darron!F26+Kristi!F26</f>
        <v>712</v>
      </c>
      <c r="G26" s="2" t="n">
        <f aca="false">Darron!G26+Kristi!G26</f>
        <v>101.666666666667</v>
      </c>
      <c r="H26" s="2" t="n">
        <f aca="false">Darron!H26+Kristi!H26</f>
        <v>171.466341666667</v>
      </c>
      <c r="I26" s="2" t="n">
        <f aca="false">Darron!I26+Kristi!I26</f>
        <v>426.14</v>
      </c>
      <c r="J26" s="2" t="n">
        <f aca="false">Darron!K26+Kristi!J26</f>
        <v>13585</v>
      </c>
      <c r="K26" s="2" t="n">
        <f aca="false">Darron!M26+Kristi!K26</f>
        <v>3686.39</v>
      </c>
      <c r="L26" s="2" t="n">
        <f aca="false">IF(I26=0,L25+F26+G26+H26,L25+F26+G26+I26)</f>
        <v>18386.4408333333</v>
      </c>
    </row>
    <row r="27" customFormat="false" ht="12.75" hidden="false" customHeight="false" outlineLevel="0" collapsed="false">
      <c r="A27" s="1" t="n">
        <v>36372</v>
      </c>
      <c r="B27" s="0" t="n">
        <f aca="false">ROUND((A27-$B$2-210)/365,0)</f>
        <v>32</v>
      </c>
      <c r="C27" s="0" t="n">
        <f aca="false">ROUND((A27-$C$2-210)/365,0)</f>
        <v>7</v>
      </c>
      <c r="D27" s="0" t="n">
        <f aca="false">ROUND((A27-$D$2-210)/365,0)</f>
        <v>4</v>
      </c>
      <c r="E27" s="2" t="n">
        <f aca="false">Darron!E27+Kristi!E27</f>
        <v>92401.72</v>
      </c>
      <c r="F27" s="2" t="n">
        <f aca="false">Darron!F27+Kristi!F27</f>
        <v>712</v>
      </c>
      <c r="G27" s="2" t="n">
        <f aca="false">Darron!G27+Kristi!G27</f>
        <v>101.666666666667</v>
      </c>
      <c r="H27" s="2" t="n">
        <f aca="false">Darron!H27+Kristi!H27</f>
        <v>183.864408333333</v>
      </c>
      <c r="I27" s="2" t="n">
        <f aca="false">Darron!I27+Kristi!I27</f>
        <v>426.14</v>
      </c>
      <c r="J27" s="2" t="n">
        <f aca="false">Darron!K27+Kristi!J27</f>
        <v>14297</v>
      </c>
      <c r="K27" s="2" t="n">
        <f aca="false">Darron!M27+Kristi!K27</f>
        <v>4112.53</v>
      </c>
      <c r="L27" s="2" t="n">
        <f aca="false">IF(I27=0,L26+F27+G27+H27,L26+F27+G27+I27)</f>
        <v>19626.2475</v>
      </c>
    </row>
    <row r="28" customFormat="false" ht="12.75" hidden="false" customHeight="false" outlineLevel="0" collapsed="false">
      <c r="A28" s="1" t="n">
        <v>36403</v>
      </c>
      <c r="B28" s="0" t="n">
        <f aca="false">ROUND((A28-$B$2-210)/365,0)</f>
        <v>32</v>
      </c>
      <c r="C28" s="0" t="n">
        <f aca="false">ROUND((A28-$C$2-210)/365,0)</f>
        <v>7</v>
      </c>
      <c r="D28" s="0" t="n">
        <f aca="false">ROUND((A28-$D$2-210)/365,0)</f>
        <v>4</v>
      </c>
      <c r="E28" s="2" t="n">
        <f aca="false">Darron!E28+Kristi!E28</f>
        <v>93029.7544</v>
      </c>
      <c r="F28" s="2" t="n">
        <f aca="false">Darron!F28+Kristi!F28</f>
        <v>712</v>
      </c>
      <c r="G28" s="2" t="n">
        <f aca="false">Darron!G28+Kristi!G28</f>
        <v>101.666666666667</v>
      </c>
      <c r="H28" s="2" t="n">
        <f aca="false">Darron!H28+Kristi!H28</f>
        <v>196.262475</v>
      </c>
      <c r="I28" s="2" t="n">
        <f aca="false">Darron!I28+Kristi!I28</f>
        <v>1043.33</v>
      </c>
      <c r="J28" s="2" t="n">
        <f aca="false">Darron!K28+Kristi!J28</f>
        <v>15009</v>
      </c>
      <c r="K28" s="2" t="n">
        <f aca="false">Darron!M28+Kristi!K28</f>
        <v>5155.86</v>
      </c>
      <c r="L28" s="2" t="n">
        <f aca="false">IF(I28=0,L27+F28+G28+H28,L27+F28+G28+I28)</f>
        <v>21483.2441666667</v>
      </c>
    </row>
    <row r="29" customFormat="false" ht="12.75" hidden="false" customHeight="false" outlineLevel="0" collapsed="false">
      <c r="A29" s="1" t="n">
        <v>36433</v>
      </c>
      <c r="B29" s="0" t="n">
        <f aca="false">ROUND((A29-$B$2-210)/365,0)</f>
        <v>32</v>
      </c>
      <c r="C29" s="0" t="n">
        <f aca="false">ROUND((A29-$C$2-210)/365,0)</f>
        <v>7</v>
      </c>
      <c r="D29" s="0" t="n">
        <f aca="false">ROUND((A29-$D$2-210)/365,0)</f>
        <v>4</v>
      </c>
      <c r="E29" s="2" t="n">
        <f aca="false">Darron!E29+Kristi!E29</f>
        <v>93029.7544</v>
      </c>
      <c r="F29" s="2" t="n">
        <f aca="false">Darron!F29+Kristi!F29</f>
        <v>712</v>
      </c>
      <c r="G29" s="2" t="n">
        <f aca="false">Darron!G29+Kristi!G29</f>
        <v>101.666666666667</v>
      </c>
      <c r="H29" s="2" t="n">
        <f aca="false">Darron!H29+Kristi!H29</f>
        <v>214.832441666667</v>
      </c>
      <c r="I29" s="2" t="n">
        <f aca="false">Darron!I29+Kristi!I29</f>
        <v>1043.33</v>
      </c>
      <c r="J29" s="2" t="n">
        <f aca="false">Darron!K29+Kristi!J29</f>
        <v>15721</v>
      </c>
      <c r="K29" s="2" t="n">
        <f aca="false">Darron!M29+Kristi!K29</f>
        <v>6199.19</v>
      </c>
      <c r="L29" s="2" t="n">
        <f aca="false">IF(I29=0,L28+F29+G29+H29,L28+F29+G29+I29)</f>
        <v>23340.2408333333</v>
      </c>
    </row>
    <row r="30" customFormat="false" ht="12.75" hidden="false" customHeight="false" outlineLevel="0" collapsed="false">
      <c r="A30" s="1" t="n">
        <v>36464</v>
      </c>
      <c r="B30" s="0" t="n">
        <f aca="false">ROUND((A30-$B$2-210)/365,0)</f>
        <v>32</v>
      </c>
      <c r="C30" s="0" t="n">
        <f aca="false">ROUND((A30-$C$2-210)/365,0)</f>
        <v>7</v>
      </c>
      <c r="D30" s="0" t="n">
        <f aca="false">ROUND((A30-$D$2-210)/365,0)</f>
        <v>4</v>
      </c>
      <c r="E30" s="2" t="n">
        <f aca="false">Darron!E30+Kristi!E30</f>
        <v>93029.7544</v>
      </c>
      <c r="F30" s="2" t="n">
        <f aca="false">Darron!F30+Kristi!F30</f>
        <v>712</v>
      </c>
      <c r="G30" s="2" t="n">
        <f aca="false">Darron!G30+Kristi!G30</f>
        <v>101.666666666667</v>
      </c>
      <c r="H30" s="2" t="n">
        <f aca="false">Darron!H30+Kristi!H30</f>
        <v>233.402408333333</v>
      </c>
      <c r="I30" s="2" t="n">
        <f aca="false">Darron!I30+Kristi!I30</f>
        <v>1043.33</v>
      </c>
      <c r="J30" s="2" t="n">
        <f aca="false">Darron!K30+Kristi!J30</f>
        <v>16433</v>
      </c>
      <c r="K30" s="2" t="n">
        <f aca="false">Darron!M30+Kristi!K30</f>
        <v>7242.52</v>
      </c>
      <c r="L30" s="2" t="n">
        <f aca="false">IF(I30=0,L29+F30+G30+H30,L29+F30+G30+I30)</f>
        <v>25197.2375</v>
      </c>
    </row>
    <row r="31" customFormat="false" ht="12.75" hidden="false" customHeight="false" outlineLevel="0" collapsed="false">
      <c r="A31" s="1" t="n">
        <v>36494</v>
      </c>
      <c r="B31" s="0" t="n">
        <f aca="false">ROUND((A31-$B$2-210)/365,0)</f>
        <v>32</v>
      </c>
      <c r="C31" s="0" t="n">
        <f aca="false">ROUND((A31-$C$2-210)/365,0)</f>
        <v>7</v>
      </c>
      <c r="D31" s="0" t="n">
        <f aca="false">ROUND((A31-$D$2-210)/365,0)</f>
        <v>4</v>
      </c>
      <c r="E31" s="2" t="n">
        <f aca="false">Darron!E31+Kristi!E31</f>
        <v>93029.7544</v>
      </c>
      <c r="F31" s="2" t="n">
        <f aca="false">Darron!F31+Kristi!F31</f>
        <v>712</v>
      </c>
      <c r="G31" s="2" t="n">
        <f aca="false">Darron!G31+Kristi!G31</f>
        <v>101.666666666667</v>
      </c>
      <c r="H31" s="2" t="n">
        <f aca="false">Darron!H31+Kristi!H31</f>
        <v>251.972375</v>
      </c>
      <c r="I31" s="2" t="n">
        <f aca="false">Darron!I31+Kristi!I31</f>
        <v>1043.33</v>
      </c>
      <c r="J31" s="2" t="n">
        <f aca="false">Darron!K31+Kristi!J31</f>
        <v>17145</v>
      </c>
      <c r="K31" s="2" t="n">
        <f aca="false">Darron!M31+Kristi!K31</f>
        <v>8285.85</v>
      </c>
      <c r="L31" s="2" t="n">
        <f aca="false">IF(I31=0,L30+F31+G31+H31,L30+F31+G31+I31)</f>
        <v>27054.2341666667</v>
      </c>
    </row>
    <row r="32" customFormat="false" ht="12.75" hidden="false" customHeight="false" outlineLevel="0" collapsed="false">
      <c r="A32" s="1" t="n">
        <v>36525</v>
      </c>
      <c r="B32" s="0" t="n">
        <f aca="false">ROUND((A32-$B$2-210)/365,0)</f>
        <v>32</v>
      </c>
      <c r="C32" s="0" t="n">
        <f aca="false">ROUND((A32-$C$2-210)/365,0)</f>
        <v>7</v>
      </c>
      <c r="D32" s="0" t="n">
        <f aca="false">ROUND((A32-$D$2-210)/365,0)</f>
        <v>4</v>
      </c>
      <c r="E32" s="2" t="n">
        <f aca="false">Darron!E32+Kristi!E32</f>
        <v>93029.7544</v>
      </c>
      <c r="F32" s="2" t="n">
        <f aca="false">Darron!F32+Kristi!F32</f>
        <v>712</v>
      </c>
      <c r="G32" s="2" t="n">
        <f aca="false">Darron!G32+Kristi!G32</f>
        <v>101.666666666667</v>
      </c>
      <c r="H32" s="2" t="n">
        <f aca="false">Darron!H32+Kristi!H32</f>
        <v>270.542341666667</v>
      </c>
      <c r="I32" s="2" t="n">
        <f aca="false">Darron!I32+Kristi!I32</f>
        <v>0</v>
      </c>
      <c r="J32" s="2" t="n">
        <f aca="false">Darron!K32+Kristi!J32</f>
        <v>17857</v>
      </c>
      <c r="K32" s="2" t="n">
        <f aca="false">Darron!M32+Kristi!K32</f>
        <v>8556.39234166667</v>
      </c>
      <c r="L32" s="2" t="n">
        <f aca="false">IF(I32=0,L31+F32+G32+H32,L31+F32+G32+I32)</f>
        <v>28138.443175</v>
      </c>
    </row>
    <row r="33" customFormat="false" ht="12.75" hidden="false" customHeight="false" outlineLevel="0" collapsed="false">
      <c r="A33" s="1" t="n">
        <v>36556</v>
      </c>
      <c r="B33" s="0" t="n">
        <f aca="false">ROUND((A33-$B$2-210)/365,0)</f>
        <v>32</v>
      </c>
      <c r="C33" s="0" t="n">
        <f aca="false">ROUND((A33-$C$2-210)/365,0)</f>
        <v>7</v>
      </c>
      <c r="D33" s="0" t="n">
        <f aca="false">ROUND((A33-$D$2-210)/365,0)</f>
        <v>4</v>
      </c>
      <c r="E33" s="2" t="n">
        <f aca="false">Darron!E33+Kristi!E33</f>
        <v>93029.7544</v>
      </c>
      <c r="F33" s="2" t="n">
        <f aca="false">Darron!F33+Kristi!F33</f>
        <v>763</v>
      </c>
      <c r="G33" s="2" t="n">
        <f aca="false">Darron!G33+Kristi!G33</f>
        <v>152.5</v>
      </c>
      <c r="H33" s="2" t="n">
        <f aca="false">Darron!H33+Kristi!H33</f>
        <v>281.38443175</v>
      </c>
      <c r="I33" s="2" t="n">
        <f aca="false">Darron!I33+Kristi!I33</f>
        <v>0</v>
      </c>
      <c r="J33" s="2" t="n">
        <f aca="false">Darron!K33+Kristi!J33</f>
        <v>18620</v>
      </c>
      <c r="K33" s="2" t="n">
        <f aca="false">Darron!M33+Kristi!K33</f>
        <v>8837.77677341667</v>
      </c>
      <c r="L33" s="2" t="n">
        <f aca="false">IF(I33=0,L32+F33+G33+H33,L32+F33+G33+I33)</f>
        <v>29335.32760675</v>
      </c>
    </row>
    <row r="34" customFormat="false" ht="12.75" hidden="false" customHeight="false" outlineLevel="0" collapsed="false">
      <c r="A34" s="1" t="n">
        <v>36585</v>
      </c>
      <c r="B34" s="0" t="n">
        <f aca="false">ROUND((A34-$B$2-210)/365,0)</f>
        <v>32</v>
      </c>
      <c r="C34" s="0" t="n">
        <f aca="false">ROUND((A34-$C$2-210)/365,0)</f>
        <v>7</v>
      </c>
      <c r="D34" s="0" t="n">
        <f aca="false">ROUND((A34-$D$2-210)/365,0)</f>
        <v>5</v>
      </c>
      <c r="E34" s="2" t="n">
        <f aca="false">Darron!E34+Kristi!E34</f>
        <v>96029.7544</v>
      </c>
      <c r="F34" s="2" t="n">
        <f aca="false">Darron!F34+Kristi!F34</f>
        <v>800</v>
      </c>
      <c r="G34" s="2" t="n">
        <f aca="false">Darron!G34+Kristi!G34</f>
        <v>160</v>
      </c>
      <c r="H34" s="2" t="n">
        <f aca="false">Darron!H34+Kristi!H34</f>
        <v>293.3532760675</v>
      </c>
      <c r="I34" s="2" t="n">
        <f aca="false">Darron!I34+Kristi!I34</f>
        <v>0</v>
      </c>
      <c r="J34" s="2" t="n">
        <f aca="false">Darron!K34+Kristi!J34</f>
        <v>19420</v>
      </c>
      <c r="K34" s="2" t="n">
        <f aca="false">Darron!M34+Kristi!K34</f>
        <v>9131.13004948417</v>
      </c>
      <c r="L34" s="2" t="n">
        <f aca="false">IF(I34=0,L33+F34+G34+H34,L33+F34+G34+I34)</f>
        <v>30588.6808828175</v>
      </c>
    </row>
    <row r="35" customFormat="false" ht="12.75" hidden="false" customHeight="false" outlineLevel="0" collapsed="false">
      <c r="A35" s="1" t="n">
        <v>36616</v>
      </c>
      <c r="B35" s="0" t="n">
        <f aca="false">ROUND((A35-$B$2-210)/365,0)</f>
        <v>32</v>
      </c>
      <c r="C35" s="0" t="n">
        <f aca="false">ROUND((A35-$C$2-210)/365,0)</f>
        <v>7</v>
      </c>
      <c r="D35" s="0" t="n">
        <f aca="false">ROUND((A35-$D$2-210)/365,0)</f>
        <v>5</v>
      </c>
      <c r="E35" s="2" t="n">
        <f aca="false">Darron!E35+Kristi!E35</f>
        <v>96029.7544</v>
      </c>
      <c r="F35" s="2" t="n">
        <f aca="false">Darron!F35+Kristi!F35</f>
        <v>800</v>
      </c>
      <c r="G35" s="2" t="n">
        <f aca="false">Darron!G35+Kristi!G35</f>
        <v>160</v>
      </c>
      <c r="H35" s="2" t="n">
        <f aca="false">Darron!H35+Kristi!H35</f>
        <v>305.886808828175</v>
      </c>
      <c r="I35" s="2" t="n">
        <f aca="false">Darron!I35+Kristi!I35</f>
        <v>0</v>
      </c>
      <c r="J35" s="2" t="n">
        <f aca="false">Darron!K35+Kristi!J35</f>
        <v>20220</v>
      </c>
      <c r="K35" s="2" t="n">
        <f aca="false">Darron!M35+Kristi!K35</f>
        <v>9437.01685831234</v>
      </c>
      <c r="L35" s="2" t="n">
        <f aca="false">IF(I35=0,L34+F35+G35+H35,L34+F35+G35+I35)</f>
        <v>31854.5676916457</v>
      </c>
    </row>
    <row r="36" customFormat="false" ht="12.75" hidden="false" customHeight="false" outlineLevel="0" collapsed="false">
      <c r="A36" s="1" t="n">
        <v>36646</v>
      </c>
      <c r="B36" s="0" t="n">
        <f aca="false">ROUND((A36-$B$2-210)/365,0)</f>
        <v>33</v>
      </c>
      <c r="C36" s="0" t="n">
        <f aca="false">ROUND((A36-$C$2-210)/365,0)</f>
        <v>8</v>
      </c>
      <c r="D36" s="0" t="n">
        <f aca="false">ROUND((A36-$D$2-210)/365,0)</f>
        <v>5</v>
      </c>
      <c r="E36" s="2" t="n">
        <f aca="false">Darron!E36+Kristi!E36</f>
        <v>96029.7544</v>
      </c>
      <c r="F36" s="2" t="n">
        <f aca="false">Darron!F36+Kristi!F36</f>
        <v>800</v>
      </c>
      <c r="G36" s="2" t="n">
        <f aca="false">Darron!G36+Kristi!G36</f>
        <v>160</v>
      </c>
      <c r="H36" s="2" t="n">
        <f aca="false">Darron!H36+Kristi!H36</f>
        <v>318.545676916457</v>
      </c>
      <c r="I36" s="2" t="n">
        <f aca="false">Darron!I36+Kristi!I36</f>
        <v>0</v>
      </c>
      <c r="J36" s="2" t="n">
        <f aca="false">Darron!K36+Kristi!J36</f>
        <v>21020</v>
      </c>
      <c r="K36" s="2" t="n">
        <f aca="false">Darron!M36+Kristi!K36</f>
        <v>9755.5625352288</v>
      </c>
      <c r="L36" s="2" t="n">
        <f aca="false">IF(I36=0,L35+F36+G36+H36,L35+F36+G36+I36)</f>
        <v>33133.1133685621</v>
      </c>
    </row>
    <row r="37" customFormat="false" ht="12.75" hidden="false" customHeight="false" outlineLevel="0" collapsed="false">
      <c r="A37" s="1" t="n">
        <v>36677</v>
      </c>
      <c r="B37" s="0" t="n">
        <f aca="false">ROUND((A37-$B$2-210)/365,0)</f>
        <v>33</v>
      </c>
      <c r="C37" s="0" t="n">
        <f aca="false">ROUND((A37-$C$2-210)/365,0)</f>
        <v>8</v>
      </c>
      <c r="D37" s="0" t="n">
        <f aca="false">ROUND((A37-$D$2-210)/365,0)</f>
        <v>5</v>
      </c>
      <c r="E37" s="2" t="n">
        <f aca="false">Darron!E37+Kristi!E37</f>
        <v>96029.7544</v>
      </c>
      <c r="F37" s="2" t="n">
        <f aca="false">Darron!F37+Kristi!F37</f>
        <v>800</v>
      </c>
      <c r="G37" s="2" t="n">
        <f aca="false">Darron!G37+Kristi!G37</f>
        <v>160</v>
      </c>
      <c r="H37" s="2" t="n">
        <f aca="false">Darron!H37+Kristi!H37</f>
        <v>331.331133685621</v>
      </c>
      <c r="I37" s="2" t="n">
        <f aca="false">Darron!I37+Kristi!I37</f>
        <v>0</v>
      </c>
      <c r="J37" s="2" t="n">
        <f aca="false">Darron!K37+Kristi!J37</f>
        <v>21820</v>
      </c>
      <c r="K37" s="2" t="n">
        <f aca="false">Darron!M37+Kristi!K37</f>
        <v>10086.8936689144</v>
      </c>
      <c r="L37" s="2" t="n">
        <f aca="false">IF(I37=0,L36+F37+G37+H37,L36+F37+G37+I37)</f>
        <v>34424.4445022478</v>
      </c>
    </row>
    <row r="38" customFormat="false" ht="12.75" hidden="false" customHeight="false" outlineLevel="0" collapsed="false">
      <c r="A38" s="1" t="n">
        <v>36707</v>
      </c>
      <c r="B38" s="0" t="n">
        <f aca="false">ROUND((A38-$B$2-210)/365,0)</f>
        <v>33</v>
      </c>
      <c r="C38" s="0" t="n">
        <f aca="false">ROUND((A38-$C$2-210)/365,0)</f>
        <v>8</v>
      </c>
      <c r="D38" s="0" t="n">
        <f aca="false">ROUND((A38-$D$2-210)/365,0)</f>
        <v>5</v>
      </c>
      <c r="E38" s="2" t="n">
        <f aca="false">Darron!E38+Kristi!E38</f>
        <v>96029.7544</v>
      </c>
      <c r="F38" s="2" t="n">
        <f aca="false">Darron!F38+Kristi!F38</f>
        <v>800</v>
      </c>
      <c r="G38" s="2" t="n">
        <f aca="false">Darron!G38+Kristi!G38</f>
        <v>160</v>
      </c>
      <c r="H38" s="2" t="n">
        <f aca="false">Darron!H38+Kristi!H38</f>
        <v>344.244445022478</v>
      </c>
      <c r="I38" s="2" t="n">
        <f aca="false">Darron!I38+Kristi!I38</f>
        <v>0</v>
      </c>
      <c r="J38" s="2" t="n">
        <f aca="false">Darron!K38+Kristi!J38</f>
        <v>22620</v>
      </c>
      <c r="K38" s="2" t="n">
        <f aca="false">Darron!M38+Kristi!K38</f>
        <v>10431.1381139369</v>
      </c>
      <c r="L38" s="2" t="n">
        <f aca="false">IF(I38=0,L37+F38+G38+H38,L37+F38+G38+I38)</f>
        <v>35728.6889472702</v>
      </c>
    </row>
    <row r="39" customFormat="false" ht="12.75" hidden="false" customHeight="false" outlineLevel="0" collapsed="false">
      <c r="A39" s="1" t="n">
        <v>36738</v>
      </c>
      <c r="B39" s="0" t="n">
        <f aca="false">ROUND((A39-$B$2-210)/365,0)</f>
        <v>33</v>
      </c>
      <c r="C39" s="0" t="n">
        <f aca="false">ROUND((A39-$C$2-210)/365,0)</f>
        <v>8</v>
      </c>
      <c r="D39" s="0" t="n">
        <f aca="false">ROUND((A39-$D$2-210)/365,0)</f>
        <v>5</v>
      </c>
      <c r="E39" s="2" t="n">
        <f aca="false">Darron!E39+Kristi!E39</f>
        <v>96029.7544</v>
      </c>
      <c r="F39" s="2" t="n">
        <f aca="false">Darron!F39+Kristi!F39</f>
        <v>800</v>
      </c>
      <c r="G39" s="2" t="n">
        <f aca="false">Darron!G39+Kristi!G39</f>
        <v>160</v>
      </c>
      <c r="H39" s="2" t="n">
        <f aca="false">Darron!H39+Kristi!H39</f>
        <v>357.286889472702</v>
      </c>
      <c r="I39" s="2" t="n">
        <f aca="false">Darron!I39+Kristi!I39</f>
        <v>0</v>
      </c>
      <c r="J39" s="2" t="n">
        <f aca="false">Darron!K39+Kristi!J39</f>
        <v>23420</v>
      </c>
      <c r="K39" s="2" t="n">
        <f aca="false">Darron!M39+Kristi!K39</f>
        <v>10788.4250034096</v>
      </c>
      <c r="L39" s="2" t="n">
        <f aca="false">IF(I39=0,L38+F39+G39+H39,L38+F39+G39+I39)</f>
        <v>37045.9758367429</v>
      </c>
    </row>
    <row r="40" customFormat="false" ht="12.75" hidden="false" customHeight="false" outlineLevel="0" collapsed="false">
      <c r="A40" s="1" t="n">
        <v>36769</v>
      </c>
      <c r="B40" s="0" t="n">
        <f aca="false">ROUND((A40-$B$2-210)/365,0)</f>
        <v>33</v>
      </c>
      <c r="C40" s="0" t="n">
        <f aca="false">ROUND((A40-$C$2-210)/365,0)</f>
        <v>8</v>
      </c>
      <c r="D40" s="0" t="n">
        <f aca="false">ROUND((A40-$D$2-210)/365,0)</f>
        <v>5</v>
      </c>
      <c r="E40" s="2" t="n">
        <f aca="false">Darron!E40+Kristi!E40</f>
        <v>96670.349488</v>
      </c>
      <c r="F40" s="2" t="n">
        <f aca="false">Darron!F40+Kristi!F40</f>
        <v>800</v>
      </c>
      <c r="G40" s="2" t="n">
        <f aca="false">Darron!G40+Kristi!G40</f>
        <v>160</v>
      </c>
      <c r="H40" s="2" t="n">
        <f aca="false">Darron!H40+Kristi!H40</f>
        <v>370.459758367429</v>
      </c>
      <c r="I40" s="2" t="n">
        <f aca="false">Darron!I40+Kristi!I40</f>
        <v>0</v>
      </c>
      <c r="J40" s="2" t="n">
        <f aca="false">Darron!K40+Kristi!J40</f>
        <v>24220</v>
      </c>
      <c r="K40" s="2" t="n">
        <f aca="false">Darron!M40+Kristi!K40</f>
        <v>11158.884761777</v>
      </c>
      <c r="L40" s="2" t="n">
        <f aca="false">IF(I40=0,L39+F40+G40+H40,L39+F40+G40+I40)</f>
        <v>38376.4355951104</v>
      </c>
    </row>
    <row r="41" customFormat="false" ht="12.75" hidden="false" customHeight="false" outlineLevel="0" collapsed="false">
      <c r="A41" s="1" t="n">
        <v>36799</v>
      </c>
      <c r="B41" s="0" t="n">
        <f aca="false">ROUND((A41-$B$2-210)/365,0)</f>
        <v>33</v>
      </c>
      <c r="C41" s="0" t="n">
        <f aca="false">ROUND((A41-$C$2-210)/365,0)</f>
        <v>8</v>
      </c>
      <c r="D41" s="0" t="n">
        <f aca="false">ROUND((A41-$D$2-210)/365,0)</f>
        <v>5</v>
      </c>
      <c r="E41" s="2" t="n">
        <f aca="false">Darron!E41+Kristi!E41</f>
        <v>96670.349488</v>
      </c>
      <c r="F41" s="2" t="n">
        <f aca="false">Darron!F41+Kristi!F41</f>
        <v>800</v>
      </c>
      <c r="G41" s="2" t="n">
        <f aca="false">Darron!G41+Kristi!G41</f>
        <v>160</v>
      </c>
      <c r="H41" s="2" t="n">
        <f aca="false">Darron!H41+Kristi!H41</f>
        <v>383.764355951104</v>
      </c>
      <c r="I41" s="2" t="n">
        <f aca="false">Darron!I41+Kristi!I41</f>
        <v>0</v>
      </c>
      <c r="J41" s="2" t="n">
        <f aca="false">Darron!K41+Kristi!J41</f>
        <v>25020</v>
      </c>
      <c r="K41" s="2" t="n">
        <f aca="false">Darron!M41+Kristi!K41</f>
        <v>11542.6491177281</v>
      </c>
      <c r="L41" s="2" t="n">
        <f aca="false">IF(I41=0,L40+F41+G41+H41,L40+F41+G41+I41)</f>
        <v>39720.1999510615</v>
      </c>
    </row>
    <row r="42" customFormat="false" ht="12.75" hidden="false" customHeight="false" outlineLevel="0" collapsed="false">
      <c r="A42" s="1" t="n">
        <v>36830</v>
      </c>
      <c r="B42" s="0" t="n">
        <f aca="false">ROUND((A42-$B$2-210)/365,0)</f>
        <v>33</v>
      </c>
      <c r="C42" s="0" t="n">
        <f aca="false">ROUND((A42-$C$2-210)/365,0)</f>
        <v>8</v>
      </c>
      <c r="D42" s="0" t="n">
        <f aca="false">ROUND((A42-$D$2-210)/365,0)</f>
        <v>5</v>
      </c>
      <c r="E42" s="2" t="n">
        <f aca="false">Darron!E42+Kristi!E42</f>
        <v>96670.349488</v>
      </c>
      <c r="F42" s="2" t="n">
        <f aca="false">Darron!F42+Kristi!F42</f>
        <v>800</v>
      </c>
      <c r="G42" s="2" t="n">
        <f aca="false">Darron!G42+Kristi!G42</f>
        <v>160</v>
      </c>
      <c r="H42" s="2" t="n">
        <f aca="false">Darron!H42+Kristi!H42</f>
        <v>397.201999510615</v>
      </c>
      <c r="I42" s="2" t="n">
        <f aca="false">Darron!I42+Kristi!I42</f>
        <v>0</v>
      </c>
      <c r="J42" s="2" t="n">
        <f aca="false">Darron!K42+Kristi!J42</f>
        <v>25820</v>
      </c>
      <c r="K42" s="2" t="n">
        <f aca="false">Darron!M42+Kristi!K42</f>
        <v>11939.8511172387</v>
      </c>
      <c r="L42" s="2" t="n">
        <f aca="false">IF(I42=0,L41+F42+G42+H42,L41+F42+G42+I42)</f>
        <v>41077.4019505721</v>
      </c>
    </row>
    <row r="43" customFormat="false" ht="12.75" hidden="false" customHeight="false" outlineLevel="0" collapsed="false">
      <c r="A43" s="1" t="n">
        <v>36860</v>
      </c>
      <c r="B43" s="0" t="n">
        <f aca="false">ROUND((A43-$B$2-210)/365,0)</f>
        <v>33</v>
      </c>
      <c r="C43" s="0" t="n">
        <f aca="false">ROUND((A43-$C$2-210)/365,0)</f>
        <v>8</v>
      </c>
      <c r="D43" s="0" t="n">
        <f aca="false">ROUND((A43-$D$2-210)/365,0)</f>
        <v>5</v>
      </c>
      <c r="E43" s="2" t="n">
        <f aca="false">Darron!E43+Kristi!E43</f>
        <v>96670.349488</v>
      </c>
      <c r="F43" s="2" t="n">
        <f aca="false">Darron!F43+Kristi!F43</f>
        <v>800</v>
      </c>
      <c r="G43" s="2" t="n">
        <f aca="false">Darron!G43+Kristi!G43</f>
        <v>160</v>
      </c>
      <c r="H43" s="2" t="n">
        <f aca="false">Darron!H43+Kristi!H43</f>
        <v>410.774019505721</v>
      </c>
      <c r="I43" s="2" t="n">
        <f aca="false">Darron!I43+Kristi!I43</f>
        <v>0</v>
      </c>
      <c r="J43" s="2" t="n">
        <f aca="false">Darron!K43+Kristi!J43</f>
        <v>26620</v>
      </c>
      <c r="K43" s="2" t="n">
        <f aca="false">Darron!M43+Kristi!K43</f>
        <v>12350.6251367445</v>
      </c>
      <c r="L43" s="2" t="n">
        <f aca="false">IF(I43=0,L42+F43+G43+H43,L42+F43+G43+I43)</f>
        <v>42448.1759700778</v>
      </c>
    </row>
    <row r="44" customFormat="false" ht="12.75" hidden="false" customHeight="false" outlineLevel="0" collapsed="false">
      <c r="A44" s="1" t="n">
        <v>36891</v>
      </c>
      <c r="B44" s="0" t="n">
        <f aca="false">ROUND((A44-$B$2-210)/365,0)</f>
        <v>33</v>
      </c>
      <c r="C44" s="0" t="n">
        <f aca="false">ROUND((A44-$C$2-210)/365,0)</f>
        <v>8</v>
      </c>
      <c r="D44" s="0" t="n">
        <f aca="false">ROUND((A44-$D$2-210)/365,0)</f>
        <v>5</v>
      </c>
      <c r="E44" s="2" t="n">
        <f aca="false">Darron!E44+Kristi!E44</f>
        <v>96670.349488</v>
      </c>
      <c r="F44" s="2" t="n">
        <f aca="false">Darron!F44+Kristi!F44</f>
        <v>800</v>
      </c>
      <c r="G44" s="2" t="n">
        <f aca="false">Darron!G44+Kristi!G44</f>
        <v>160</v>
      </c>
      <c r="H44" s="2" t="n">
        <f aca="false">Darron!H44+Kristi!H44</f>
        <v>424.481759700778</v>
      </c>
      <c r="I44" s="2" t="n">
        <f aca="false">Darron!I44+Kristi!I44</f>
        <v>0</v>
      </c>
      <c r="J44" s="2" t="n">
        <f aca="false">Darron!K44+Kristi!J44</f>
        <v>27420</v>
      </c>
      <c r="K44" s="2" t="n">
        <f aca="false">Darron!M44+Kristi!K44</f>
        <v>12775.1068964452</v>
      </c>
      <c r="L44" s="2" t="n">
        <f aca="false">IF(I44=0,L43+F44+G44+H44,L43+F44+G44+I44)</f>
        <v>43832.6577297786</v>
      </c>
    </row>
    <row r="45" customFormat="false" ht="12.75" hidden="false" customHeight="false" outlineLevel="0" collapsed="false">
      <c r="A45" s="1" t="n">
        <v>36922</v>
      </c>
      <c r="B45" s="0" t="n">
        <f aca="false">ROUND((A45-$B$2-210)/365,0)</f>
        <v>33</v>
      </c>
      <c r="C45" s="0" t="n">
        <f aca="false">ROUND((A45-$C$2-210)/365,0)</f>
        <v>8</v>
      </c>
      <c r="D45" s="0" t="n">
        <f aca="false">ROUND((A45-$D$2-210)/365,0)</f>
        <v>5</v>
      </c>
      <c r="E45" s="2" t="n">
        <f aca="false">Darron!E45+Kristi!E45</f>
        <v>96670.349488</v>
      </c>
      <c r="F45" s="2" t="n">
        <f aca="false">Darron!F45+Kristi!F45</f>
        <v>800</v>
      </c>
      <c r="G45" s="2" t="n">
        <f aca="false">Darron!G45+Kristi!G45</f>
        <v>160</v>
      </c>
      <c r="H45" s="2" t="n">
        <f aca="false">Darron!H45+Kristi!H45</f>
        <v>438.326577297786</v>
      </c>
      <c r="I45" s="2" t="n">
        <f aca="false">Darron!I45+Kristi!I45</f>
        <v>0</v>
      </c>
      <c r="J45" s="2" t="n">
        <f aca="false">Darron!K45+Kristi!J45</f>
        <v>28220</v>
      </c>
      <c r="K45" s="2" t="n">
        <f aca="false">Darron!M45+Kristi!K45</f>
        <v>13213.433473743</v>
      </c>
      <c r="L45" s="2" t="n">
        <f aca="false">IF(I45=0,L44+F45+G45+H45,L44+F45+G45+I45)</f>
        <v>45230.9843070764</v>
      </c>
    </row>
    <row r="46" customFormat="false" ht="12.75" hidden="false" customHeight="false" outlineLevel="0" collapsed="false">
      <c r="A46" s="1" t="n">
        <v>36950</v>
      </c>
      <c r="B46" s="0" t="n">
        <f aca="false">ROUND((A46-$B$2-210)/365,0)</f>
        <v>33</v>
      </c>
      <c r="C46" s="0" t="n">
        <f aca="false">ROUND((A46-$C$2-210)/365,0)</f>
        <v>8</v>
      </c>
      <c r="D46" s="0" t="n">
        <f aca="false">ROUND((A46-$D$2-210)/365,0)</f>
        <v>6</v>
      </c>
      <c r="E46" s="2" t="n">
        <f aca="false">Darron!E46+Kristi!E46</f>
        <v>106670.349488</v>
      </c>
      <c r="F46" s="2" t="n">
        <f aca="false">Darron!F46+Kristi!F46</f>
        <v>925</v>
      </c>
      <c r="G46" s="2" t="n">
        <f aca="false">Darron!G46+Kristi!G46</f>
        <v>185</v>
      </c>
      <c r="H46" s="2" t="n">
        <f aca="false">Darron!H46+Kristi!H46</f>
        <v>452.309843070764</v>
      </c>
      <c r="I46" s="2" t="n">
        <f aca="false">Darron!I46+Kristi!I46</f>
        <v>0</v>
      </c>
      <c r="J46" s="2" t="n">
        <f aca="false">Darron!K46+Kristi!J46</f>
        <v>29145</v>
      </c>
      <c r="K46" s="2" t="n">
        <f aca="false">Darron!M46+Kristi!K46</f>
        <v>13665.7433168138</v>
      </c>
      <c r="L46" s="2" t="n">
        <f aca="false">IF(I46=0,L45+F46+G46+H46,L45+F46+G46+I46)</f>
        <v>46793.2941501471</v>
      </c>
    </row>
    <row r="47" customFormat="false" ht="12.75" hidden="false" customHeight="false" outlineLevel="0" collapsed="false">
      <c r="A47" s="1" t="n">
        <v>36981</v>
      </c>
      <c r="B47" s="0" t="n">
        <f aca="false">ROUND((A47-$B$2-210)/365,0)</f>
        <v>33</v>
      </c>
      <c r="C47" s="0" t="n">
        <f aca="false">ROUND((A47-$C$2-210)/365,0)</f>
        <v>8</v>
      </c>
      <c r="D47" s="0" t="n">
        <f aca="false">ROUND((A47-$D$2-210)/365,0)</f>
        <v>6</v>
      </c>
      <c r="E47" s="2" t="n">
        <f aca="false">Darron!E47+Kristi!E47</f>
        <v>106670.349488</v>
      </c>
      <c r="F47" s="2" t="n">
        <f aca="false">Darron!F47+Kristi!F47</f>
        <v>925</v>
      </c>
      <c r="G47" s="2" t="n">
        <f aca="false">Darron!G47+Kristi!G47</f>
        <v>185</v>
      </c>
      <c r="H47" s="2" t="n">
        <f aca="false">Darron!H47+Kristi!H47</f>
        <v>467.932941501471</v>
      </c>
      <c r="I47" s="2" t="n">
        <f aca="false">Darron!I47+Kristi!I47</f>
        <v>0</v>
      </c>
      <c r="J47" s="2" t="n">
        <f aca="false">Darron!K47+Kristi!J47</f>
        <v>30070</v>
      </c>
      <c r="K47" s="2" t="n">
        <f aca="false">Darron!M47+Kristi!K47</f>
        <v>14133.6762583153</v>
      </c>
      <c r="L47" s="2" t="n">
        <f aca="false">IF(I47=0,L46+F47+G47+H47,L46+F47+G47+I47)</f>
        <v>48371.2270916486</v>
      </c>
    </row>
    <row r="48" customFormat="false" ht="12.75" hidden="false" customHeight="false" outlineLevel="0" collapsed="false">
      <c r="A48" s="1" t="n">
        <v>37011</v>
      </c>
      <c r="B48" s="0" t="n">
        <f aca="false">ROUND((A48-$B$2-210)/365,0)</f>
        <v>34</v>
      </c>
      <c r="C48" s="0" t="n">
        <f aca="false">ROUND((A48-$C$2-210)/365,0)</f>
        <v>9</v>
      </c>
      <c r="D48" s="0" t="n">
        <f aca="false">ROUND((A48-$D$2-210)/365,0)</f>
        <v>6</v>
      </c>
      <c r="E48" s="2" t="n">
        <f aca="false">Darron!E48+Kristi!E48</f>
        <v>106670.349488</v>
      </c>
      <c r="F48" s="2" t="n">
        <f aca="false">Darron!F48+Kristi!F48</f>
        <v>925</v>
      </c>
      <c r="G48" s="2" t="n">
        <f aca="false">Darron!G48+Kristi!G48</f>
        <v>185</v>
      </c>
      <c r="H48" s="2" t="n">
        <f aca="false">Darron!H48+Kristi!H48</f>
        <v>483.712270916486</v>
      </c>
      <c r="I48" s="2" t="n">
        <f aca="false">Darron!I48+Kristi!I48</f>
        <v>0</v>
      </c>
      <c r="J48" s="2" t="n">
        <f aca="false">Darron!K48+Kristi!J48</f>
        <v>30995</v>
      </c>
      <c r="K48" s="2" t="n">
        <f aca="false">Darron!M48+Kristi!K48</f>
        <v>14617.3885292318</v>
      </c>
      <c r="L48" s="2" t="n">
        <f aca="false">IF(I48=0,L47+F48+G48+H48,L47+F48+G48+I48)</f>
        <v>49964.9393625651</v>
      </c>
    </row>
    <row r="49" customFormat="false" ht="12.75" hidden="false" customHeight="false" outlineLevel="0" collapsed="false">
      <c r="A49" s="1" t="n">
        <v>37042</v>
      </c>
      <c r="B49" s="0" t="n">
        <f aca="false">ROUND((A49-$B$2-210)/365,0)</f>
        <v>34</v>
      </c>
      <c r="C49" s="0" t="n">
        <f aca="false">ROUND((A49-$C$2-210)/365,0)</f>
        <v>9</v>
      </c>
      <c r="D49" s="0" t="n">
        <f aca="false">ROUND((A49-$D$2-210)/365,0)</f>
        <v>6</v>
      </c>
      <c r="E49" s="2" t="n">
        <f aca="false">Darron!E49+Kristi!E49</f>
        <v>106670.349488</v>
      </c>
      <c r="F49" s="2" t="n">
        <f aca="false">Darron!F49+Kristi!F49</f>
        <v>925</v>
      </c>
      <c r="G49" s="2" t="n">
        <f aca="false">Darron!G49+Kristi!G49</f>
        <v>185</v>
      </c>
      <c r="H49" s="2" t="n">
        <f aca="false">Darron!H49+Kristi!H49</f>
        <v>499.649393625651</v>
      </c>
      <c r="I49" s="2" t="n">
        <f aca="false">Darron!I49+Kristi!I49</f>
        <v>0</v>
      </c>
      <c r="J49" s="2" t="n">
        <f aca="false">Darron!K49+Kristi!J49</f>
        <v>31920</v>
      </c>
      <c r="K49" s="2" t="n">
        <f aca="false">Darron!M49+Kristi!K49</f>
        <v>15117.0379228574</v>
      </c>
      <c r="L49" s="2" t="n">
        <f aca="false">IF(I49=0,L48+F49+G49+H49,L48+F49+G49+I49)</f>
        <v>51574.5887561907</v>
      </c>
    </row>
    <row r="50" customFormat="false" ht="12.75" hidden="false" customHeight="false" outlineLevel="0" collapsed="false">
      <c r="A50" s="1" t="n">
        <v>37072</v>
      </c>
      <c r="B50" s="0" t="n">
        <f aca="false">ROUND((A50-$B$2-210)/365,0)</f>
        <v>34</v>
      </c>
      <c r="C50" s="0" t="n">
        <f aca="false">ROUND((A50-$C$2-210)/365,0)</f>
        <v>9</v>
      </c>
      <c r="D50" s="0" t="n">
        <f aca="false">ROUND((A50-$D$2-210)/365,0)</f>
        <v>6</v>
      </c>
      <c r="E50" s="2" t="n">
        <f aca="false">Darron!E50+Kristi!E50</f>
        <v>106670.349488</v>
      </c>
      <c r="F50" s="2" t="n">
        <f aca="false">Darron!F50+Kristi!F50</f>
        <v>925</v>
      </c>
      <c r="G50" s="2" t="n">
        <f aca="false">Darron!G50+Kristi!G50</f>
        <v>185</v>
      </c>
      <c r="H50" s="2" t="n">
        <f aca="false">Darron!H50+Kristi!H50</f>
        <v>515.745887561907</v>
      </c>
      <c r="I50" s="2" t="n">
        <f aca="false">Darron!I50+Kristi!I50</f>
        <v>0</v>
      </c>
      <c r="J50" s="2" t="n">
        <f aca="false">Darron!K50+Kristi!J50</f>
        <v>32845</v>
      </c>
      <c r="K50" s="2" t="n">
        <f aca="false">Darron!M50+Kristi!K50</f>
        <v>15632.7838104193</v>
      </c>
      <c r="L50" s="2" t="n">
        <f aca="false">IF(I50=0,L49+F50+G50+H50,L49+F50+G50+I50)</f>
        <v>53200.3346437526</v>
      </c>
    </row>
    <row r="51" customFormat="false" ht="12.75" hidden="false" customHeight="false" outlineLevel="0" collapsed="false">
      <c r="A51" s="1" t="n">
        <v>37103</v>
      </c>
      <c r="B51" s="0" t="n">
        <f aca="false">ROUND((A51-$B$2-210)/365,0)</f>
        <v>34</v>
      </c>
      <c r="C51" s="0" t="n">
        <f aca="false">ROUND((A51-$C$2-210)/365,0)</f>
        <v>9</v>
      </c>
      <c r="D51" s="0" t="n">
        <f aca="false">ROUND((A51-$D$2-210)/365,0)</f>
        <v>6</v>
      </c>
      <c r="E51" s="2" t="n">
        <f aca="false">Darron!E51+Kristi!E51</f>
        <v>106670.349488</v>
      </c>
      <c r="F51" s="2" t="n">
        <f aca="false">Darron!F51+Kristi!F51</f>
        <v>925</v>
      </c>
      <c r="G51" s="2" t="n">
        <f aca="false">Darron!G51+Kristi!G51</f>
        <v>185</v>
      </c>
      <c r="H51" s="2" t="n">
        <f aca="false">Darron!H51+Kristi!H51</f>
        <v>532.003346437526</v>
      </c>
      <c r="I51" s="2" t="n">
        <f aca="false">Darron!I51+Kristi!I51</f>
        <v>0</v>
      </c>
      <c r="J51" s="2" t="n">
        <f aca="false">Darron!K51+Kristi!J51</f>
        <v>33770</v>
      </c>
      <c r="K51" s="2" t="n">
        <f aca="false">Darron!M51+Kristi!K51</f>
        <v>16164.7871568568</v>
      </c>
      <c r="L51" s="2" t="n">
        <f aca="false">IF(I51=0,L50+F51+G51+H51,L50+F51+G51+I51)</f>
        <v>54842.3379901902</v>
      </c>
    </row>
    <row r="52" customFormat="false" ht="12.75" hidden="false" customHeight="false" outlineLevel="0" collapsed="false">
      <c r="A52" s="1" t="n">
        <v>37134</v>
      </c>
      <c r="B52" s="0" t="n">
        <f aca="false">ROUND((A52-$B$2-210)/365,0)</f>
        <v>34</v>
      </c>
      <c r="C52" s="0" t="n">
        <f aca="false">ROUND((A52-$C$2-210)/365,0)</f>
        <v>9</v>
      </c>
      <c r="D52" s="0" t="n">
        <f aca="false">ROUND((A52-$D$2-210)/365,0)</f>
        <v>6</v>
      </c>
      <c r="E52" s="2" t="n">
        <f aca="false">Darron!E52+Kristi!E52</f>
        <v>115323.75647776</v>
      </c>
      <c r="F52" s="2" t="n">
        <f aca="false">Darron!F52+Kristi!F52</f>
        <v>1025</v>
      </c>
      <c r="G52" s="2" t="n">
        <f aca="false">Darron!G52+Kristi!G52</f>
        <v>205</v>
      </c>
      <c r="H52" s="2" t="n">
        <f aca="false">Darron!H52+Kristi!H52</f>
        <v>548.423379901902</v>
      </c>
      <c r="I52" s="2" t="n">
        <f aca="false">Darron!I52+Kristi!I52</f>
        <v>0</v>
      </c>
      <c r="J52" s="2" t="n">
        <f aca="false">Darron!K52+Kristi!J52</f>
        <v>34795</v>
      </c>
      <c r="K52" s="2" t="n">
        <f aca="false">Darron!M52+Kristi!K52</f>
        <v>16713.2105367587</v>
      </c>
      <c r="L52" s="2" t="n">
        <f aca="false">IF(I52=0,L51+F52+G52+H52,L51+F52+G52+I52)</f>
        <v>56620.7613700921</v>
      </c>
    </row>
    <row r="53" customFormat="false" ht="12.75" hidden="false" customHeight="false" outlineLevel="0" collapsed="false">
      <c r="A53" s="1" t="n">
        <v>37164</v>
      </c>
      <c r="B53" s="0" t="n">
        <f aca="false">ROUND((A53-$B$2-210)/365,0)</f>
        <v>34</v>
      </c>
      <c r="C53" s="0" t="n">
        <f aca="false">ROUND((A53-$C$2-210)/365,0)</f>
        <v>9</v>
      </c>
      <c r="D53" s="0" t="n">
        <f aca="false">ROUND((A53-$D$2-210)/365,0)</f>
        <v>6</v>
      </c>
      <c r="E53" s="2" t="n">
        <f aca="false">Darron!E53+Kristi!E53</f>
        <v>115323.75647776</v>
      </c>
      <c r="F53" s="2" t="n">
        <f aca="false">Darron!F53+Kristi!F53</f>
        <v>1025</v>
      </c>
      <c r="G53" s="2" t="n">
        <f aca="false">Darron!G53+Kristi!G53</f>
        <v>205</v>
      </c>
      <c r="H53" s="2" t="n">
        <f aca="false">Darron!H53+Kristi!H53</f>
        <v>566.207613700921</v>
      </c>
      <c r="I53" s="2" t="n">
        <f aca="false">Darron!I53+Kristi!I53</f>
        <v>0</v>
      </c>
      <c r="J53" s="2" t="n">
        <f aca="false">Darron!K53+Kristi!J53</f>
        <v>35820</v>
      </c>
      <c r="K53" s="2" t="n">
        <f aca="false">Darron!M53+Kristi!K53</f>
        <v>17279.4181504597</v>
      </c>
      <c r="L53" s="2" t="n">
        <f aca="false">IF(I53=0,L52+F53+G53+H53,L52+F53+G53+I53)</f>
        <v>58416.968983793</v>
      </c>
    </row>
    <row r="54" customFormat="false" ht="12.75" hidden="false" customHeight="false" outlineLevel="0" collapsed="false">
      <c r="A54" s="1" t="n">
        <v>37195</v>
      </c>
      <c r="B54" s="0" t="n">
        <f aca="false">ROUND((A54-$B$2-210)/365,0)</f>
        <v>34</v>
      </c>
      <c r="C54" s="0" t="n">
        <f aca="false">ROUND((A54-$C$2-210)/365,0)</f>
        <v>9</v>
      </c>
      <c r="D54" s="0" t="n">
        <f aca="false">ROUND((A54-$D$2-210)/365,0)</f>
        <v>6</v>
      </c>
      <c r="E54" s="2" t="n">
        <f aca="false">Darron!E54+Kristi!E54</f>
        <v>115323.75647776</v>
      </c>
      <c r="F54" s="2" t="n">
        <f aca="false">Darron!F54+Kristi!F54</f>
        <v>1025</v>
      </c>
      <c r="G54" s="2" t="n">
        <f aca="false">Darron!G54+Kristi!G54</f>
        <v>205</v>
      </c>
      <c r="H54" s="2" t="n">
        <f aca="false">Darron!H54+Kristi!H54</f>
        <v>584.16968983793</v>
      </c>
      <c r="I54" s="2" t="n">
        <f aca="false">Darron!I54+Kristi!I54</f>
        <v>0</v>
      </c>
      <c r="J54" s="2" t="n">
        <f aca="false">Darron!K54+Kristi!J54</f>
        <v>36845</v>
      </c>
      <c r="K54" s="2" t="n">
        <f aca="false">Darron!M54+Kristi!K54</f>
        <v>17863.5878402976</v>
      </c>
      <c r="L54" s="2" t="n">
        <f aca="false">IF(I54=0,L53+F54+G54+H54,L53+F54+G54+I54)</f>
        <v>60231.1386736309</v>
      </c>
    </row>
    <row r="55" customFormat="false" ht="12.75" hidden="false" customHeight="false" outlineLevel="0" collapsed="false">
      <c r="A55" s="1" t="n">
        <v>37225</v>
      </c>
      <c r="B55" s="0" t="n">
        <f aca="false">ROUND((A55-$B$2-210)/365,0)</f>
        <v>34</v>
      </c>
      <c r="C55" s="0" t="n">
        <f aca="false">ROUND((A55-$C$2-210)/365,0)</f>
        <v>9</v>
      </c>
      <c r="D55" s="0" t="n">
        <f aca="false">ROUND((A55-$D$2-210)/365,0)</f>
        <v>6</v>
      </c>
      <c r="E55" s="2" t="n">
        <f aca="false">Darron!E55+Kristi!E55</f>
        <v>115323.75647776</v>
      </c>
      <c r="F55" s="2" t="n">
        <f aca="false">Darron!F55+Kristi!F55</f>
        <v>1025</v>
      </c>
      <c r="G55" s="2" t="n">
        <f aca="false">Darron!G55+Kristi!G55</f>
        <v>205</v>
      </c>
      <c r="H55" s="2" t="n">
        <f aca="false">Darron!H55+Kristi!H55</f>
        <v>602.311386736309</v>
      </c>
      <c r="I55" s="2" t="n">
        <f aca="false">Darron!I55+Kristi!I55</f>
        <v>0</v>
      </c>
      <c r="J55" s="2" t="n">
        <f aca="false">Darron!K55+Kristi!J55</f>
        <v>37870</v>
      </c>
      <c r="K55" s="2" t="n">
        <f aca="false">Darron!M55+Kristi!K55</f>
        <v>18465.8992270339</v>
      </c>
      <c r="L55" s="2" t="n">
        <f aca="false">IF(I55=0,L54+F55+G55+H55,L54+F55+G55+I55)</f>
        <v>62063.4500603672</v>
      </c>
    </row>
    <row r="56" customFormat="false" ht="12.75" hidden="false" customHeight="false" outlineLevel="0" collapsed="false">
      <c r="A56" s="1" t="n">
        <v>37256</v>
      </c>
      <c r="B56" s="0" t="n">
        <f aca="false">ROUND((A56-$B$2-210)/365,0)</f>
        <v>34</v>
      </c>
      <c r="C56" s="0" t="n">
        <f aca="false">ROUND((A56-$C$2-210)/365,0)</f>
        <v>9</v>
      </c>
      <c r="D56" s="0" t="n">
        <f aca="false">ROUND((A56-$D$2-210)/365,0)</f>
        <v>6</v>
      </c>
      <c r="E56" s="2" t="n">
        <f aca="false">Darron!E56+Kristi!E56</f>
        <v>115323.75647776</v>
      </c>
      <c r="F56" s="2" t="n">
        <f aca="false">Darron!F56+Kristi!F56</f>
        <v>50</v>
      </c>
      <c r="G56" s="2" t="n">
        <f aca="false">Darron!G56+Kristi!G56</f>
        <v>12.5</v>
      </c>
      <c r="H56" s="2" t="n">
        <f aca="false">Darron!H56+Kristi!H56</f>
        <v>620.634500603672</v>
      </c>
      <c r="I56" s="2" t="n">
        <f aca="false">Darron!I56+Kristi!I56</f>
        <v>0</v>
      </c>
      <c r="J56" s="2" t="n">
        <f aca="false">Darron!K56+Kristi!J56</f>
        <v>37920</v>
      </c>
      <c r="K56" s="2" t="n">
        <f aca="false">Darron!M56+Kristi!K56</f>
        <v>19086.5337276376</v>
      </c>
      <c r="L56" s="2" t="n">
        <f aca="false">IF(I56=0,L55+F56+G56+H56,L55+F56+G56+I56)</f>
        <v>62746.5845609709</v>
      </c>
    </row>
    <row r="57" customFormat="false" ht="12.75" hidden="false" customHeight="false" outlineLevel="0" collapsed="false">
      <c r="A57" s="1" t="n">
        <v>37287</v>
      </c>
      <c r="B57" s="0" t="n">
        <f aca="false">ROUND((A57-$B$2-210)/365,0)</f>
        <v>34</v>
      </c>
      <c r="C57" s="0" t="n">
        <f aca="false">ROUND((A57-$C$2-210)/365,0)</f>
        <v>9</v>
      </c>
      <c r="D57" s="0" t="n">
        <f aca="false">ROUND((A57-$D$2-210)/365,0)</f>
        <v>6</v>
      </c>
      <c r="E57" s="2" t="n">
        <f aca="false">Darron!E57+Kristi!E57</f>
        <v>115323.75647776</v>
      </c>
      <c r="F57" s="2" t="n">
        <f aca="false">Darron!F57+Kristi!F57</f>
        <v>1025</v>
      </c>
      <c r="G57" s="2" t="n">
        <f aca="false">Darron!G57+Kristi!G57</f>
        <v>205</v>
      </c>
      <c r="H57" s="2" t="n">
        <f aca="false">Darron!H57+Kristi!H57</f>
        <v>627.465845609709</v>
      </c>
      <c r="I57" s="2" t="n">
        <f aca="false">Darron!I57+Kristi!I57</f>
        <v>0</v>
      </c>
      <c r="J57" s="2" t="n">
        <f aca="false">Darron!K57+Kristi!J57</f>
        <v>38945</v>
      </c>
      <c r="K57" s="2" t="n">
        <f aca="false">Darron!M57+Kristi!K57</f>
        <v>19713.9995732473</v>
      </c>
      <c r="L57" s="2" t="n">
        <f aca="false">IF(I57=0,L56+F57+G57+H57,L56+F57+G57+I57)</f>
        <v>64604.0504065806</v>
      </c>
    </row>
    <row r="58" customFormat="false" ht="12.75" hidden="false" customHeight="false" outlineLevel="0" collapsed="false">
      <c r="A58" s="1" t="n">
        <v>37315</v>
      </c>
      <c r="B58" s="0" t="n">
        <f aca="false">ROUND((A58-$B$2-210)/365,0)</f>
        <v>34</v>
      </c>
      <c r="C58" s="0" t="n">
        <f aca="false">ROUND((A58-$C$2-210)/365,0)</f>
        <v>9</v>
      </c>
      <c r="D58" s="0" t="n">
        <f aca="false">ROUND((A58-$D$2-210)/365,0)</f>
        <v>7</v>
      </c>
      <c r="E58" s="2" t="n">
        <f aca="false">Darron!E58+Kristi!E58</f>
        <v>117783.75647776</v>
      </c>
      <c r="F58" s="2" t="n">
        <f aca="false">Darron!F58+Kristi!F58</f>
        <v>1056</v>
      </c>
      <c r="G58" s="2" t="n">
        <f aca="false">Darron!G58+Kristi!G58</f>
        <v>211.15</v>
      </c>
      <c r="H58" s="2" t="n">
        <f aca="false">Darron!H58+Kristi!H58</f>
        <v>646.040504065806</v>
      </c>
      <c r="I58" s="2" t="n">
        <f aca="false">Darron!I58+Kristi!I58</f>
        <v>0</v>
      </c>
      <c r="J58" s="2" t="n">
        <f aca="false">Darron!K58+Kristi!J58</f>
        <v>40001</v>
      </c>
      <c r="K58" s="2" t="n">
        <f aca="false">Darron!M58+Kristi!K58</f>
        <v>20360.0400773131</v>
      </c>
      <c r="L58" s="2" t="n">
        <f aca="false">IF(I58=0,L57+F58+G58+H58,L57+F58+G58+I58)</f>
        <v>66517.2409106464</v>
      </c>
    </row>
    <row r="59" customFormat="false" ht="12.75" hidden="false" customHeight="false" outlineLevel="0" collapsed="false">
      <c r="A59" s="1" t="n">
        <v>37346</v>
      </c>
      <c r="B59" s="0" t="n">
        <f aca="false">ROUND((A59-$B$2-210)/365,0)</f>
        <v>34</v>
      </c>
      <c r="C59" s="0" t="n">
        <f aca="false">ROUND((A59-$C$2-210)/365,0)</f>
        <v>9</v>
      </c>
      <c r="D59" s="0" t="n">
        <f aca="false">ROUND((A59-$D$2-210)/365,0)</f>
        <v>7</v>
      </c>
      <c r="E59" s="2" t="n">
        <f aca="false">Darron!E59+Kristi!E59</f>
        <v>117783.75647776</v>
      </c>
      <c r="F59" s="2" t="n">
        <f aca="false">Darron!F59+Kristi!F59</f>
        <v>1056</v>
      </c>
      <c r="G59" s="2" t="n">
        <f aca="false">Darron!G59+Kristi!G59</f>
        <v>211.15</v>
      </c>
      <c r="H59" s="2" t="n">
        <f aca="false">Darron!H59+Kristi!H59</f>
        <v>665.172409106464</v>
      </c>
      <c r="I59" s="2" t="n">
        <f aca="false">Darron!I59+Kristi!I59</f>
        <v>0</v>
      </c>
      <c r="J59" s="2" t="n">
        <f aca="false">Darron!K59+Kristi!J59</f>
        <v>41057</v>
      </c>
      <c r="K59" s="2" t="n">
        <f aca="false">Darron!M59+Kristi!K59</f>
        <v>21025.2124864196</v>
      </c>
      <c r="L59" s="2" t="n">
        <f aca="false">IF(I59=0,L58+F59+G59+H59,L58+F59+G59+I59)</f>
        <v>68449.5633197529</v>
      </c>
    </row>
    <row r="60" customFormat="false" ht="12.75" hidden="false" customHeight="false" outlineLevel="0" collapsed="false">
      <c r="A60" s="1" t="n">
        <v>37376</v>
      </c>
      <c r="B60" s="0" t="n">
        <f aca="false">ROUND((A60-$B$2-210)/365,0)</f>
        <v>35</v>
      </c>
      <c r="C60" s="0" t="n">
        <f aca="false">ROUND((A60-$C$2-210)/365,0)</f>
        <v>10</v>
      </c>
      <c r="D60" s="0" t="n">
        <f aca="false">ROUND((A60-$D$2-210)/365,0)</f>
        <v>7</v>
      </c>
      <c r="E60" s="2" t="n">
        <f aca="false">Darron!E60+Kristi!E60</f>
        <v>117783.75647776</v>
      </c>
      <c r="F60" s="2" t="n">
        <f aca="false">Darron!F60+Kristi!F60</f>
        <v>1056</v>
      </c>
      <c r="G60" s="2" t="n">
        <f aca="false">Darron!G60+Kristi!G60</f>
        <v>211.15</v>
      </c>
      <c r="H60" s="2" t="n">
        <f aca="false">Darron!H60+Kristi!H60</f>
        <v>684.495633197529</v>
      </c>
      <c r="I60" s="2" t="n">
        <f aca="false">Darron!I60+Kristi!I60</f>
        <v>0</v>
      </c>
      <c r="J60" s="2" t="n">
        <f aca="false">Darron!K60+Kristi!J60</f>
        <v>42113</v>
      </c>
      <c r="K60" s="2" t="n">
        <f aca="false">Darron!M60+Kristi!K60</f>
        <v>21709.7081196171</v>
      </c>
      <c r="L60" s="2" t="n">
        <f aca="false">IF(I60=0,L59+F60+G60+H60,L59+F60+G60+I60)</f>
        <v>70401.2089529504</v>
      </c>
    </row>
    <row r="61" customFormat="false" ht="12.75" hidden="false" customHeight="false" outlineLevel="0" collapsed="false">
      <c r="A61" s="1" t="n">
        <v>37407</v>
      </c>
      <c r="B61" s="0" t="n">
        <f aca="false">ROUND((A61-$B$2-210)/365,0)</f>
        <v>35</v>
      </c>
      <c r="C61" s="0" t="n">
        <f aca="false">ROUND((A61-$C$2-210)/365,0)</f>
        <v>10</v>
      </c>
      <c r="D61" s="0" t="n">
        <f aca="false">ROUND((A61-$D$2-210)/365,0)</f>
        <v>7</v>
      </c>
      <c r="E61" s="2" t="n">
        <f aca="false">Darron!E61+Kristi!E61</f>
        <v>117783.75647776</v>
      </c>
      <c r="F61" s="2" t="n">
        <f aca="false">Darron!F61+Kristi!F61</f>
        <v>1056</v>
      </c>
      <c r="G61" s="2" t="n">
        <f aca="false">Darron!G61+Kristi!G61</f>
        <v>211.15</v>
      </c>
      <c r="H61" s="2" t="n">
        <f aca="false">Darron!H61+Kristi!H61</f>
        <v>704.012089529504</v>
      </c>
      <c r="I61" s="2" t="n">
        <f aca="false">Darron!I61+Kristi!I61</f>
        <v>0</v>
      </c>
      <c r="J61" s="2" t="n">
        <f aca="false">Darron!K61+Kristi!J61</f>
        <v>43169</v>
      </c>
      <c r="K61" s="2" t="n">
        <f aca="false">Darron!M61+Kristi!K61</f>
        <v>22413.7202091466</v>
      </c>
      <c r="L61" s="2" t="n">
        <f aca="false">IF(I61=0,L60+F61+G61+H61,L60+F61+G61+I61)</f>
        <v>72372.3710424799</v>
      </c>
    </row>
    <row r="62" customFormat="false" ht="12.75" hidden="false" customHeight="false" outlineLevel="0" collapsed="false">
      <c r="A62" s="1" t="n">
        <v>37437</v>
      </c>
      <c r="B62" s="0" t="n">
        <f aca="false">ROUND((A62-$B$2-210)/365,0)</f>
        <v>35</v>
      </c>
      <c r="C62" s="0" t="n">
        <f aca="false">ROUND((A62-$C$2-210)/365,0)</f>
        <v>10</v>
      </c>
      <c r="D62" s="0" t="n">
        <f aca="false">ROUND((A62-$D$2-210)/365,0)</f>
        <v>7</v>
      </c>
      <c r="E62" s="2" t="n">
        <f aca="false">Darron!E62+Kristi!E62</f>
        <v>117783.75647776</v>
      </c>
      <c r="F62" s="2" t="n">
        <f aca="false">Darron!F62+Kristi!F62</f>
        <v>1056</v>
      </c>
      <c r="G62" s="2" t="n">
        <f aca="false">Darron!G62+Kristi!G62</f>
        <v>211.15</v>
      </c>
      <c r="H62" s="2" t="n">
        <f aca="false">Darron!H62+Kristi!H62</f>
        <v>723.723710424799</v>
      </c>
      <c r="I62" s="2" t="n">
        <f aca="false">Darron!I62+Kristi!I62</f>
        <v>0</v>
      </c>
      <c r="J62" s="2" t="n">
        <f aca="false">Darron!K62+Kristi!J62</f>
        <v>44225</v>
      </c>
      <c r="K62" s="2" t="n">
        <f aca="false">Darron!M62+Kristi!K62</f>
        <v>23137.4439195714</v>
      </c>
      <c r="L62" s="2" t="n">
        <f aca="false">IF(I62=0,L61+F62+G62+H62,L61+F62+G62+I62)</f>
        <v>74363.2447529047</v>
      </c>
    </row>
    <row r="63" customFormat="false" ht="12.75" hidden="false" customHeight="false" outlineLevel="0" collapsed="false">
      <c r="A63" s="1" t="n">
        <v>37468</v>
      </c>
      <c r="B63" s="0" t="n">
        <f aca="false">ROUND((A63-$B$2-210)/365,0)</f>
        <v>35</v>
      </c>
      <c r="C63" s="0" t="n">
        <f aca="false">ROUND((A63-$C$2-210)/365,0)</f>
        <v>10</v>
      </c>
      <c r="D63" s="0" t="n">
        <f aca="false">ROUND((A63-$D$2-210)/365,0)</f>
        <v>7</v>
      </c>
      <c r="E63" s="2" t="n">
        <f aca="false">Darron!E63+Kristi!E63</f>
        <v>117783.75647776</v>
      </c>
      <c r="F63" s="2" t="n">
        <f aca="false">Darron!F63+Kristi!F63</f>
        <v>1056</v>
      </c>
      <c r="G63" s="2" t="n">
        <f aca="false">Darron!G63+Kristi!G63</f>
        <v>211.15</v>
      </c>
      <c r="H63" s="2" t="n">
        <f aca="false">Darron!H63+Kristi!H63</f>
        <v>743.632447529047</v>
      </c>
      <c r="I63" s="2" t="n">
        <f aca="false">Darron!I63+Kristi!I63</f>
        <v>0</v>
      </c>
      <c r="J63" s="2" t="n">
        <f aca="false">Darron!K63+Kristi!J63</f>
        <v>45281</v>
      </c>
      <c r="K63" s="2" t="n">
        <f aca="false">Darron!M63+Kristi!K63</f>
        <v>23881.0763671004</v>
      </c>
      <c r="L63" s="2" t="n">
        <f aca="false">IF(I63=0,L62+F63+G63+H63,L62+F63+G63+I63)</f>
        <v>76374.0272004337</v>
      </c>
    </row>
    <row r="64" customFormat="false" ht="12.75" hidden="false" customHeight="false" outlineLevel="0" collapsed="false">
      <c r="A64" s="1" t="n">
        <v>37499</v>
      </c>
      <c r="B64" s="0" t="n">
        <f aca="false">ROUND((A64-$B$2-210)/365,0)</f>
        <v>35</v>
      </c>
      <c r="C64" s="0" t="n">
        <f aca="false">ROUND((A64-$C$2-210)/365,0)</f>
        <v>10</v>
      </c>
      <c r="D64" s="0" t="n">
        <f aca="false">ROUND((A64-$D$2-210)/365,0)</f>
        <v>7</v>
      </c>
      <c r="E64" s="2" t="n">
        <f aca="false">Darron!E64+Kristi!E64</f>
        <v>118450.231607315</v>
      </c>
      <c r="F64" s="2" t="n">
        <f aca="false">Darron!F64+Kristi!F64</f>
        <v>1056</v>
      </c>
      <c r="G64" s="2" t="n">
        <f aca="false">Darron!G64+Kristi!G64</f>
        <v>211.15</v>
      </c>
      <c r="H64" s="2" t="n">
        <f aca="false">Darron!H64+Kristi!H64</f>
        <v>763.740272004337</v>
      </c>
      <c r="I64" s="2" t="n">
        <f aca="false">Darron!I64+Kristi!I64</f>
        <v>0</v>
      </c>
      <c r="J64" s="2" t="n">
        <f aca="false">Darron!K64+Kristi!J64</f>
        <v>46337</v>
      </c>
      <c r="K64" s="2" t="n">
        <f aca="false">Darron!M64+Kristi!K64</f>
        <v>24644.8166391048</v>
      </c>
      <c r="L64" s="2" t="n">
        <f aca="false">IF(I64=0,L63+F64+G64+H64,L63+F64+G64+I64)</f>
        <v>78404.917472438</v>
      </c>
    </row>
    <row r="65" customFormat="false" ht="12.75" hidden="false" customHeight="false" outlineLevel="0" collapsed="false">
      <c r="A65" s="1" t="n">
        <v>37529</v>
      </c>
      <c r="B65" s="0" t="n">
        <f aca="false">ROUND((A65-$B$2-210)/365,0)</f>
        <v>35</v>
      </c>
      <c r="C65" s="0" t="n">
        <f aca="false">ROUND((A65-$C$2-210)/365,0)</f>
        <v>10</v>
      </c>
      <c r="D65" s="0" t="n">
        <f aca="false">ROUND((A65-$D$2-210)/365,0)</f>
        <v>7</v>
      </c>
      <c r="E65" s="2" t="n">
        <f aca="false">Darron!E65+Kristi!E65</f>
        <v>118450.231607315</v>
      </c>
      <c r="F65" s="2" t="n">
        <f aca="false">Darron!F65+Kristi!F65</f>
        <v>1056</v>
      </c>
      <c r="G65" s="2" t="n">
        <f aca="false">Darron!G65+Kristi!G65</f>
        <v>211.15</v>
      </c>
      <c r="H65" s="2" t="n">
        <f aca="false">Darron!H65+Kristi!H65</f>
        <v>784.04917472438</v>
      </c>
      <c r="I65" s="2" t="n">
        <f aca="false">Darron!I65+Kristi!I65</f>
        <v>0</v>
      </c>
      <c r="J65" s="2" t="n">
        <f aca="false">Darron!K65+Kristi!J65</f>
        <v>47393</v>
      </c>
      <c r="K65" s="2" t="n">
        <f aca="false">Darron!M65+Kristi!K65</f>
        <v>25428.8658138291</v>
      </c>
      <c r="L65" s="2" t="n">
        <f aca="false">IF(I65=0,L64+F65+G65+H65,L64+F65+G65+I65)</f>
        <v>80456.1166471624</v>
      </c>
    </row>
    <row r="66" customFormat="false" ht="12.75" hidden="false" customHeight="false" outlineLevel="0" collapsed="false">
      <c r="A66" s="1" t="n">
        <v>37560</v>
      </c>
      <c r="B66" s="0" t="n">
        <f aca="false">ROUND((A66-$B$2-210)/365,0)</f>
        <v>35</v>
      </c>
      <c r="C66" s="0" t="n">
        <f aca="false">ROUND((A66-$C$2-210)/365,0)</f>
        <v>10</v>
      </c>
      <c r="D66" s="0" t="n">
        <f aca="false">ROUND((A66-$D$2-210)/365,0)</f>
        <v>7</v>
      </c>
      <c r="E66" s="2" t="n">
        <f aca="false">Darron!E66+Kristi!E66</f>
        <v>118450.231607315</v>
      </c>
      <c r="F66" s="2" t="n">
        <f aca="false">Darron!F66+Kristi!F66</f>
        <v>1027</v>
      </c>
      <c r="G66" s="2" t="n">
        <f aca="false">Darron!G66+Kristi!G66</f>
        <v>211.15</v>
      </c>
      <c r="H66" s="2" t="n">
        <f aca="false">Darron!H66+Kristi!H66</f>
        <v>804.561166471624</v>
      </c>
      <c r="I66" s="2" t="n">
        <f aca="false">Darron!I66+Kristi!I66</f>
        <v>0</v>
      </c>
      <c r="J66" s="2" t="n">
        <f aca="false">Darron!K66+Kristi!J66</f>
        <v>48420</v>
      </c>
      <c r="K66" s="2" t="n">
        <f aca="false">Darron!M66+Kristi!K66</f>
        <v>26233.4269803008</v>
      </c>
      <c r="L66" s="2" t="n">
        <f aca="false">IF(I66=0,L65+F66+G66+H66,L65+F66+G66+I66)</f>
        <v>82498.827813634</v>
      </c>
    </row>
    <row r="67" customFormat="false" ht="12.75" hidden="false" customHeight="false" outlineLevel="0" collapsed="false">
      <c r="A67" s="1" t="n">
        <v>37590</v>
      </c>
      <c r="B67" s="0" t="n">
        <f aca="false">ROUND((A67-$B$2-210)/365,0)</f>
        <v>35</v>
      </c>
      <c r="C67" s="0" t="n">
        <f aca="false">ROUND((A67-$C$2-210)/365,0)</f>
        <v>10</v>
      </c>
      <c r="D67" s="0" t="n">
        <f aca="false">ROUND((A67-$D$2-210)/365,0)</f>
        <v>7</v>
      </c>
      <c r="E67" s="2" t="n">
        <f aca="false">Darron!E67+Kristi!E67</f>
        <v>118450.231607315</v>
      </c>
      <c r="F67" s="2" t="n">
        <f aca="false">Darron!F67+Kristi!F67</f>
        <v>0</v>
      </c>
      <c r="G67" s="2" t="n">
        <f aca="false">Darron!G67+Kristi!G67</f>
        <v>0</v>
      </c>
      <c r="H67" s="2" t="n">
        <f aca="false">Darron!H67+Kristi!H67</f>
        <v>824.98827813634</v>
      </c>
      <c r="I67" s="2" t="n">
        <f aca="false">Darron!I67+Kristi!I67</f>
        <v>0</v>
      </c>
      <c r="J67" s="2" t="n">
        <f aca="false">Darron!K67+Kristi!J67</f>
        <v>48420</v>
      </c>
      <c r="K67" s="2" t="n">
        <f aca="false">Darron!M67+Kristi!K67</f>
        <v>27058.4152584371</v>
      </c>
      <c r="L67" s="2" t="n">
        <f aca="false">IF(I67=0,L66+F67+G67+H67,L66+F67+G67+I67)</f>
        <v>83323.8160917704</v>
      </c>
    </row>
    <row r="68" customFormat="false" ht="12.75" hidden="false" customHeight="false" outlineLevel="0" collapsed="false">
      <c r="A68" s="1" t="n">
        <v>37621</v>
      </c>
      <c r="B68" s="0" t="n">
        <f aca="false">ROUND((A68-$B$2-210)/365,0)</f>
        <v>35</v>
      </c>
      <c r="C68" s="0" t="n">
        <f aca="false">ROUND((A68-$C$2-210)/365,0)</f>
        <v>10</v>
      </c>
      <c r="D68" s="0" t="n">
        <f aca="false">ROUND((A68-$D$2-210)/365,0)</f>
        <v>7</v>
      </c>
      <c r="E68" s="2" t="n">
        <f aca="false">Darron!E68+Kristi!E68</f>
        <v>118450.231607315</v>
      </c>
      <c r="F68" s="2" t="n">
        <f aca="false">Darron!F68+Kristi!F68</f>
        <v>0</v>
      </c>
      <c r="G68" s="2" t="n">
        <f aca="false">Darron!G68+Kristi!G68</f>
        <v>0</v>
      </c>
      <c r="H68" s="2" t="n">
        <f aca="false">Darron!H68+Kristi!H68</f>
        <v>833.238160917704</v>
      </c>
      <c r="I68" s="2" t="n">
        <f aca="false">Darron!I68+Kristi!I68</f>
        <v>0</v>
      </c>
      <c r="J68" s="2" t="n">
        <f aca="false">Darron!K68+Kristi!J68</f>
        <v>48420</v>
      </c>
      <c r="K68" s="2" t="n">
        <f aca="false">Darron!M68+Kristi!K68</f>
        <v>27891.6534193548</v>
      </c>
      <c r="L68" s="2" t="n">
        <f aca="false">IF(I68=0,L67+F68+G68+H68,L67+F68+G68+I68)</f>
        <v>84157.0542526881</v>
      </c>
    </row>
    <row r="69" customFormat="false" ht="12.75" hidden="false" customHeight="false" outlineLevel="0" collapsed="false">
      <c r="A69" s="1" t="n">
        <v>37652</v>
      </c>
      <c r="B69" s="0" t="n">
        <f aca="false">ROUND((A69-$B$2-210)/365,0)</f>
        <v>35</v>
      </c>
      <c r="C69" s="0" t="n">
        <f aca="false">ROUND((A69-$C$2-210)/365,0)</f>
        <v>10</v>
      </c>
      <c r="D69" s="0" t="n">
        <f aca="false">ROUND((A69-$D$2-210)/365,0)</f>
        <v>7</v>
      </c>
      <c r="E69" s="2" t="n">
        <f aca="false">Darron!E69+Kristi!E69</f>
        <v>118450.231607315</v>
      </c>
      <c r="F69" s="2" t="n">
        <f aca="false">Darron!F69+Kristi!F69</f>
        <v>1056</v>
      </c>
      <c r="G69" s="2" t="n">
        <f aca="false">Darron!G69+Kristi!G69</f>
        <v>211.15</v>
      </c>
      <c r="H69" s="2" t="n">
        <f aca="false">Darron!H69+Kristi!H69</f>
        <v>841.570542526881</v>
      </c>
      <c r="I69" s="2" t="n">
        <f aca="false">Darron!I69+Kristi!I69</f>
        <v>0</v>
      </c>
      <c r="J69" s="2" t="n">
        <f aca="false">Darron!K69+Kristi!J69</f>
        <v>49476</v>
      </c>
      <c r="K69" s="2" t="n">
        <f aca="false">Darron!M69+Kristi!K69</f>
        <v>28733.2239618817</v>
      </c>
      <c r="L69" s="2" t="n">
        <f aca="false">IF(I69=0,L68+F69+G69+H69,L68+F69+G69+I69)</f>
        <v>86265.774795215</v>
      </c>
    </row>
    <row r="70" customFormat="false" ht="12.75" hidden="false" customHeight="false" outlineLevel="0" collapsed="false">
      <c r="A70" s="1" t="n">
        <v>37680</v>
      </c>
      <c r="B70" s="0" t="n">
        <f aca="false">ROUND((A70-$B$2-210)/365,0)</f>
        <v>35</v>
      </c>
      <c r="C70" s="0" t="n">
        <f aca="false">ROUND((A70-$C$2-210)/365,0)</f>
        <v>10</v>
      </c>
      <c r="D70" s="0" t="n">
        <f aca="false">ROUND((A70-$D$2-210)/365,0)</f>
        <v>8</v>
      </c>
      <c r="E70" s="2" t="n">
        <f aca="false">Darron!E70+Kristi!E70</f>
        <v>120984.031607315</v>
      </c>
      <c r="F70" s="2" t="n">
        <f aca="false">Darron!F70+Kristi!F70</f>
        <v>1087</v>
      </c>
      <c r="G70" s="2" t="n">
        <f aca="false">Darron!G70+Kristi!G70</f>
        <v>217.4845</v>
      </c>
      <c r="H70" s="2" t="n">
        <f aca="false">Darron!H70+Kristi!H70</f>
        <v>862.657747952149</v>
      </c>
      <c r="I70" s="2" t="n">
        <f aca="false">Darron!I70+Kristi!I70</f>
        <v>0</v>
      </c>
      <c r="J70" s="2" t="n">
        <f aca="false">Darron!K70+Kristi!J70</f>
        <v>50563</v>
      </c>
      <c r="K70" s="2" t="n">
        <f aca="false">Darron!M70+Kristi!K70</f>
        <v>29595.8817098338</v>
      </c>
      <c r="L70" s="2" t="n">
        <f aca="false">IF(I70=0,L69+F70+G70+H70,L69+F70+G70+I70)</f>
        <v>88432.9170431671</v>
      </c>
    </row>
    <row r="71" customFormat="false" ht="12.75" hidden="false" customHeight="false" outlineLevel="0" collapsed="false">
      <c r="A71" s="1" t="n">
        <v>37711</v>
      </c>
      <c r="B71" s="0" t="n">
        <f aca="false">ROUND((A71-$B$2-210)/365,0)</f>
        <v>35</v>
      </c>
      <c r="C71" s="0" t="n">
        <f aca="false">ROUND((A71-$C$2-210)/365,0)</f>
        <v>10</v>
      </c>
      <c r="D71" s="0" t="n">
        <f aca="false">ROUND((A71-$D$2-210)/365,0)</f>
        <v>8</v>
      </c>
      <c r="E71" s="2" t="n">
        <f aca="false">Darron!E71+Kristi!E71</f>
        <v>120984.031607315</v>
      </c>
      <c r="F71" s="2" t="n">
        <f aca="false">Darron!F71+Kristi!F71</f>
        <v>1087</v>
      </c>
      <c r="G71" s="2" t="n">
        <f aca="false">Darron!G71+Kristi!G71</f>
        <v>217.4845</v>
      </c>
      <c r="H71" s="2" t="n">
        <f aca="false">Darron!H71+Kristi!H71</f>
        <v>884.329170431671</v>
      </c>
      <c r="I71" s="2" t="n">
        <f aca="false">Darron!I71+Kristi!I71</f>
        <v>0</v>
      </c>
      <c r="J71" s="2" t="n">
        <f aca="false">Darron!K71+Kristi!J71</f>
        <v>51650</v>
      </c>
      <c r="K71" s="2" t="n">
        <f aca="false">Darron!M71+Kristi!K71</f>
        <v>30480.2108802655</v>
      </c>
      <c r="L71" s="2" t="n">
        <f aca="false">IF(I71=0,L70+F71+G71+H71,L70+F71+G71+I71)</f>
        <v>90621.7307135988</v>
      </c>
    </row>
    <row r="72" customFormat="false" ht="12.75" hidden="false" customHeight="false" outlineLevel="0" collapsed="false">
      <c r="A72" s="1" t="n">
        <v>37741</v>
      </c>
      <c r="B72" s="0" t="n">
        <f aca="false">ROUND((A72-$B$2-210)/365,0)</f>
        <v>36</v>
      </c>
      <c r="C72" s="0" t="n">
        <f aca="false">ROUND((A72-$C$2-210)/365,0)</f>
        <v>11</v>
      </c>
      <c r="D72" s="0" t="n">
        <f aca="false">ROUND((A72-$D$2-210)/365,0)</f>
        <v>8</v>
      </c>
      <c r="E72" s="2" t="n">
        <f aca="false">Darron!E72+Kristi!E72</f>
        <v>120984.031607315</v>
      </c>
      <c r="F72" s="2" t="n">
        <f aca="false">Darron!F72+Kristi!F72</f>
        <v>1087</v>
      </c>
      <c r="G72" s="2" t="n">
        <f aca="false">Darron!G72+Kristi!G72</f>
        <v>217.4845</v>
      </c>
      <c r="H72" s="2" t="n">
        <f aca="false">Darron!H72+Kristi!H72</f>
        <v>906.217307135988</v>
      </c>
      <c r="I72" s="2" t="n">
        <f aca="false">Darron!I72+Kristi!I72</f>
        <v>0</v>
      </c>
      <c r="J72" s="2" t="n">
        <f aca="false">Darron!K72+Kristi!J72</f>
        <v>52737</v>
      </c>
      <c r="K72" s="2" t="n">
        <f aca="false">Darron!M72+Kristi!K72</f>
        <v>31386.4281874015</v>
      </c>
      <c r="L72" s="2" t="n">
        <f aca="false">IF(I72=0,L71+F72+G72+H72,L71+F72+G72+I72)</f>
        <v>92832.4325207348</v>
      </c>
    </row>
    <row r="73" customFormat="false" ht="12.75" hidden="false" customHeight="false" outlineLevel="0" collapsed="false">
      <c r="A73" s="1" t="n">
        <v>37772</v>
      </c>
      <c r="B73" s="0" t="n">
        <f aca="false">ROUND((A73-$B$2-210)/365,0)</f>
        <v>36</v>
      </c>
      <c r="C73" s="0" t="n">
        <f aca="false">ROUND((A73-$C$2-210)/365,0)</f>
        <v>11</v>
      </c>
      <c r="D73" s="0" t="n">
        <f aca="false">ROUND((A73-$D$2-210)/365,0)</f>
        <v>8</v>
      </c>
      <c r="E73" s="2" t="n">
        <f aca="false">Darron!E73+Kristi!E73</f>
        <v>120984.031607315</v>
      </c>
      <c r="F73" s="2" t="n">
        <f aca="false">Darron!F73+Kristi!F73</f>
        <v>1087</v>
      </c>
      <c r="G73" s="2" t="n">
        <f aca="false">Darron!G73+Kristi!G73</f>
        <v>217.4845</v>
      </c>
      <c r="H73" s="2" t="n">
        <f aca="false">Darron!H73+Kristi!H73</f>
        <v>928.324325207348</v>
      </c>
      <c r="I73" s="2" t="n">
        <f aca="false">Darron!I73+Kristi!I73</f>
        <v>0</v>
      </c>
      <c r="J73" s="2" t="n">
        <f aca="false">Darron!K73+Kristi!J73</f>
        <v>53824</v>
      </c>
      <c r="K73" s="2" t="n">
        <f aca="false">Darron!M73+Kristi!K73</f>
        <v>32314.7525126088</v>
      </c>
      <c r="L73" s="2" t="n">
        <f aca="false">IF(I73=0,L72+F73+G73+H73,L72+F73+G73+I73)</f>
        <v>95065.2413459421</v>
      </c>
    </row>
    <row r="74" customFormat="false" ht="12.75" hidden="false" customHeight="false" outlineLevel="0" collapsed="false">
      <c r="A74" s="1" t="n">
        <v>37802</v>
      </c>
      <c r="B74" s="0" t="n">
        <f aca="false">ROUND((A74-$B$2-210)/365,0)</f>
        <v>36</v>
      </c>
      <c r="C74" s="0" t="n">
        <f aca="false">ROUND((A74-$C$2-210)/365,0)</f>
        <v>11</v>
      </c>
      <c r="D74" s="0" t="n">
        <f aca="false">ROUND((A74-$D$2-210)/365,0)</f>
        <v>8</v>
      </c>
      <c r="E74" s="2" t="n">
        <f aca="false">Darron!E74+Kristi!E74</f>
        <v>120984.031607315</v>
      </c>
      <c r="F74" s="2" t="n">
        <f aca="false">Darron!F74+Kristi!F74</f>
        <v>1087</v>
      </c>
      <c r="G74" s="2" t="n">
        <f aca="false">Darron!G74+Kristi!G74</f>
        <v>217.4845</v>
      </c>
      <c r="H74" s="2" t="n">
        <f aca="false">Darron!H74+Kristi!H74</f>
        <v>950.652413459421</v>
      </c>
      <c r="I74" s="2" t="n">
        <f aca="false">Darron!I74+Kristi!I74</f>
        <v>0</v>
      </c>
      <c r="J74" s="2" t="n">
        <f aca="false">Darron!K74+Kristi!J74</f>
        <v>54911</v>
      </c>
      <c r="K74" s="2" t="n">
        <f aca="false">Darron!M74+Kristi!K74</f>
        <v>33265.4049260683</v>
      </c>
      <c r="L74" s="2" t="n">
        <f aca="false">IF(I74=0,L73+F74+G74+H74,L73+F74+G74+I74)</f>
        <v>97320.3782594016</v>
      </c>
    </row>
    <row r="75" customFormat="false" ht="12.75" hidden="false" customHeight="false" outlineLevel="0" collapsed="false">
      <c r="A75" s="1" t="n">
        <v>37833</v>
      </c>
      <c r="B75" s="0" t="n">
        <f aca="false">ROUND((A75-$B$2-210)/365,0)</f>
        <v>36</v>
      </c>
      <c r="C75" s="0" t="n">
        <f aca="false">ROUND((A75-$C$2-210)/365,0)</f>
        <v>11</v>
      </c>
      <c r="D75" s="0" t="n">
        <f aca="false">ROUND((A75-$D$2-210)/365,0)</f>
        <v>8</v>
      </c>
      <c r="E75" s="2" t="n">
        <f aca="false">Darron!E75+Kristi!E75</f>
        <v>120984.031607315</v>
      </c>
      <c r="F75" s="2" t="n">
        <f aca="false">Darron!F75+Kristi!F75</f>
        <v>1087</v>
      </c>
      <c r="G75" s="2" t="n">
        <f aca="false">Darron!G75+Kristi!G75</f>
        <v>217.4845</v>
      </c>
      <c r="H75" s="2" t="n">
        <f aca="false">Darron!H75+Kristi!H75</f>
        <v>973.203782594016</v>
      </c>
      <c r="I75" s="2" t="n">
        <f aca="false">Darron!I75+Kristi!I75</f>
        <v>0</v>
      </c>
      <c r="J75" s="2" t="n">
        <f aca="false">Darron!K75+Kristi!J75</f>
        <v>55998</v>
      </c>
      <c r="K75" s="2" t="n">
        <f aca="false">Darron!M75+Kristi!K75</f>
        <v>34238.6087086623</v>
      </c>
      <c r="L75" s="2" t="n">
        <f aca="false">IF(I75=0,L74+F75+G75+H75,L74+F75+G75+I75)</f>
        <v>99598.0665419956</v>
      </c>
    </row>
    <row r="76" customFormat="false" ht="12.75" hidden="false" customHeight="false" outlineLevel="0" collapsed="false">
      <c r="A76" s="1" t="n">
        <v>37864</v>
      </c>
      <c r="B76" s="0" t="n">
        <f aca="false">ROUND((A76-$B$2-210)/365,0)</f>
        <v>36</v>
      </c>
      <c r="C76" s="0" t="n">
        <f aca="false">ROUND((A76-$C$2-210)/365,0)</f>
        <v>11</v>
      </c>
      <c r="D76" s="0" t="n">
        <f aca="false">ROUND((A76-$D$2-210)/365,0)</f>
        <v>8</v>
      </c>
      <c r="E76" s="2" t="n">
        <f aca="false">Darron!E76+Kristi!E76</f>
        <v>121663.836239462</v>
      </c>
      <c r="F76" s="2" t="n">
        <f aca="false">Darron!F76+Kristi!F76</f>
        <v>1087</v>
      </c>
      <c r="G76" s="2" t="n">
        <f aca="false">Darron!G76+Kristi!G76</f>
        <v>217.4845</v>
      </c>
      <c r="H76" s="2" t="n">
        <f aca="false">Darron!H76+Kristi!H76</f>
        <v>995.980665419956</v>
      </c>
      <c r="I76" s="2" t="n">
        <f aca="false">Darron!I76+Kristi!I76</f>
        <v>0</v>
      </c>
      <c r="J76" s="2" t="n">
        <f aca="false">Darron!K76+Kristi!J76</f>
        <v>57085</v>
      </c>
      <c r="K76" s="2" t="n">
        <f aca="false">Darron!M76+Kristi!K76</f>
        <v>35234.5893740822</v>
      </c>
      <c r="L76" s="2" t="n">
        <f aca="false">IF(I76=0,L75+F76+G76+H76,L75+F76+G76+I76)</f>
        <v>101898.531707416</v>
      </c>
    </row>
    <row r="77" customFormat="false" ht="12.75" hidden="false" customHeight="false" outlineLevel="0" collapsed="false">
      <c r="A77" s="1" t="n">
        <v>37894</v>
      </c>
      <c r="B77" s="0" t="n">
        <f aca="false">ROUND((A77-$B$2-210)/365,0)</f>
        <v>36</v>
      </c>
      <c r="C77" s="0" t="n">
        <f aca="false">ROUND((A77-$C$2-210)/365,0)</f>
        <v>11</v>
      </c>
      <c r="D77" s="0" t="n">
        <f aca="false">ROUND((A77-$D$2-210)/365,0)</f>
        <v>8</v>
      </c>
      <c r="E77" s="2" t="n">
        <f aca="false">Darron!E77+Kristi!E77</f>
        <v>121663.836239462</v>
      </c>
      <c r="F77" s="2" t="n">
        <f aca="false">Darron!F77+Kristi!F77</f>
        <v>1087</v>
      </c>
      <c r="G77" s="2" t="n">
        <f aca="false">Darron!G77+Kristi!G77</f>
        <v>217.4845</v>
      </c>
      <c r="H77" s="2" t="n">
        <f aca="false">Darron!H77+Kristi!H77</f>
        <v>1018.98531707416</v>
      </c>
      <c r="I77" s="2" t="n">
        <f aca="false">Darron!I77+Kristi!I77</f>
        <v>0</v>
      </c>
      <c r="J77" s="2" t="n">
        <f aca="false">Darron!K77+Kristi!J77</f>
        <v>58172</v>
      </c>
      <c r="K77" s="2" t="n">
        <f aca="false">Darron!M77+Kristi!K77</f>
        <v>36253.5746911564</v>
      </c>
      <c r="L77" s="2" t="n">
        <f aca="false">IF(I77=0,L76+F77+G77+H77,L76+F77+G77+I77)</f>
        <v>104222.00152449</v>
      </c>
    </row>
    <row r="78" customFormat="false" ht="12.75" hidden="false" customHeight="false" outlineLevel="0" collapsed="false">
      <c r="A78" s="1" t="n">
        <v>37925</v>
      </c>
      <c r="B78" s="0" t="n">
        <f aca="false">ROUND((A78-$B$2-210)/365,0)</f>
        <v>36</v>
      </c>
      <c r="C78" s="0" t="n">
        <f aca="false">ROUND((A78-$C$2-210)/365,0)</f>
        <v>11</v>
      </c>
      <c r="D78" s="0" t="n">
        <f aca="false">ROUND((A78-$D$2-210)/365,0)</f>
        <v>8</v>
      </c>
      <c r="E78" s="2" t="n">
        <f aca="false">Darron!E78+Kristi!E78</f>
        <v>121663.836239462</v>
      </c>
      <c r="F78" s="2" t="n">
        <f aca="false">Darron!F78+Kristi!F78</f>
        <v>748</v>
      </c>
      <c r="G78" s="2" t="n">
        <f aca="false">Darron!G78+Kristi!G78</f>
        <v>187</v>
      </c>
      <c r="H78" s="2" t="n">
        <f aca="false">Darron!H78+Kristi!H78</f>
        <v>1042.2200152449</v>
      </c>
      <c r="I78" s="2" t="n">
        <f aca="false">Darron!I78+Kristi!I78</f>
        <v>0</v>
      </c>
      <c r="J78" s="2" t="n">
        <f aca="false">Darron!K78+Kristi!J78</f>
        <v>58920</v>
      </c>
      <c r="K78" s="2" t="n">
        <f aca="false">Darron!M78+Kristi!K78</f>
        <v>37295.7947064013</v>
      </c>
      <c r="L78" s="2" t="n">
        <f aca="false">IF(I78=0,L77+F78+G78+H78,L77+F78+G78+I78)</f>
        <v>106199.221539735</v>
      </c>
    </row>
    <row r="79" customFormat="false" ht="12.75" hidden="false" customHeight="false" outlineLevel="0" collapsed="false">
      <c r="A79" s="1" t="n">
        <v>37955</v>
      </c>
      <c r="B79" s="0" t="n">
        <f aca="false">ROUND((A79-$B$2-210)/365,0)</f>
        <v>36</v>
      </c>
      <c r="C79" s="0" t="n">
        <f aca="false">ROUND((A79-$C$2-210)/365,0)</f>
        <v>11</v>
      </c>
      <c r="D79" s="0" t="n">
        <f aca="false">ROUND((A79-$D$2-210)/365,0)</f>
        <v>8</v>
      </c>
      <c r="E79" s="2" t="n">
        <f aca="false">Darron!E79+Kristi!E79</f>
        <v>121663.836239462</v>
      </c>
      <c r="F79" s="2" t="n">
        <f aca="false">Darron!F79+Kristi!F79</f>
        <v>0</v>
      </c>
      <c r="G79" s="2" t="n">
        <f aca="false">Darron!G79+Kristi!G79</f>
        <v>0</v>
      </c>
      <c r="H79" s="2" t="n">
        <f aca="false">Darron!H79+Kristi!H79</f>
        <v>1061.99221539735</v>
      </c>
      <c r="I79" s="2" t="n">
        <f aca="false">Darron!I79+Kristi!I79</f>
        <v>0</v>
      </c>
      <c r="J79" s="2" t="n">
        <f aca="false">Darron!K79+Kristi!J79</f>
        <v>58920</v>
      </c>
      <c r="K79" s="2" t="n">
        <f aca="false">Darron!M79+Kristi!K79</f>
        <v>38357.7869217986</v>
      </c>
      <c r="L79" s="2" t="n">
        <f aca="false">IF(I79=0,L78+F79+G79+H79,L78+F79+G79+I79)</f>
        <v>107261.213755132</v>
      </c>
    </row>
    <row r="80" customFormat="false" ht="12.75" hidden="false" customHeight="false" outlineLevel="0" collapsed="false">
      <c r="A80" s="1" t="n">
        <v>37986</v>
      </c>
      <c r="B80" s="0" t="n">
        <f aca="false">ROUND((A80-$B$2-210)/365,0)</f>
        <v>36</v>
      </c>
      <c r="C80" s="0" t="n">
        <f aca="false">ROUND((A80-$C$2-210)/365,0)</f>
        <v>11</v>
      </c>
      <c r="D80" s="0" t="n">
        <f aca="false">ROUND((A80-$D$2-210)/365,0)</f>
        <v>8</v>
      </c>
      <c r="E80" s="2" t="n">
        <f aca="false">Darron!E80+Kristi!E80</f>
        <v>121663.836239462</v>
      </c>
      <c r="F80" s="2" t="n">
        <f aca="false">Darron!F80+Kristi!F80</f>
        <v>0</v>
      </c>
      <c r="G80" s="2" t="n">
        <f aca="false">Darron!G80+Kristi!G80</f>
        <v>0</v>
      </c>
      <c r="H80" s="2" t="n">
        <f aca="false">Darron!H80+Kristi!H80</f>
        <v>1072.61213755132</v>
      </c>
      <c r="I80" s="2" t="n">
        <f aca="false">Darron!I80+Kristi!I80</f>
        <v>0</v>
      </c>
      <c r="J80" s="2" t="n">
        <f aca="false">Darron!K80+Kristi!J80</f>
        <v>58920</v>
      </c>
      <c r="K80" s="2" t="n">
        <f aca="false">Darron!M80+Kristi!K80</f>
        <v>39430.39905935</v>
      </c>
      <c r="L80" s="2" t="n">
        <f aca="false">IF(I80=0,L79+F80+G80+H80,L79+F80+G80+I80)</f>
        <v>108333.825892683</v>
      </c>
    </row>
    <row r="81" customFormat="false" ht="12.75" hidden="false" customHeight="false" outlineLevel="0" collapsed="false">
      <c r="A81" s="1" t="n">
        <v>38017</v>
      </c>
      <c r="B81" s="0" t="n">
        <f aca="false">ROUND((A81-$B$2-210)/365,0)</f>
        <v>36</v>
      </c>
      <c r="C81" s="0" t="n">
        <f aca="false">ROUND((A81-$C$2-210)/365,0)</f>
        <v>11</v>
      </c>
      <c r="D81" s="0" t="n">
        <f aca="false">ROUND((A81-$D$2-210)/365,0)</f>
        <v>8</v>
      </c>
      <c r="E81" s="2" t="n">
        <f aca="false">Darron!E81+Kristi!E81</f>
        <v>121663.836239462</v>
      </c>
      <c r="F81" s="2" t="n">
        <f aca="false">Darron!F81+Kristi!F81</f>
        <v>1087</v>
      </c>
      <c r="G81" s="2" t="n">
        <f aca="false">Darron!G81+Kristi!G81</f>
        <v>217.4845</v>
      </c>
      <c r="H81" s="2" t="n">
        <f aca="false">Darron!H81+Kristi!H81</f>
        <v>1083.33825892683</v>
      </c>
      <c r="I81" s="2" t="n">
        <f aca="false">Darron!I81+Kristi!I81</f>
        <v>0</v>
      </c>
      <c r="J81" s="2" t="n">
        <f aca="false">Darron!K81+Kristi!J81</f>
        <v>60007</v>
      </c>
      <c r="K81" s="2" t="n">
        <f aca="false">Darron!M81+Kristi!K81</f>
        <v>40513.7373182768</v>
      </c>
      <c r="L81" s="2" t="n">
        <f aca="false">IF(I81=0,L80+F81+G81+H81,L80+F81+G81+I81)</f>
        <v>110721.64865161</v>
      </c>
    </row>
    <row r="82" customFormat="false" ht="12.75" hidden="false" customHeight="false" outlineLevel="0" collapsed="false">
      <c r="A82" s="1" t="n">
        <v>38046</v>
      </c>
      <c r="B82" s="0" t="n">
        <f aca="false">ROUND((A82-$B$2-210)/365,0)</f>
        <v>36</v>
      </c>
      <c r="C82" s="0" t="n">
        <f aca="false">ROUND((A82-$C$2-210)/365,0)</f>
        <v>11</v>
      </c>
      <c r="D82" s="0" t="n">
        <f aca="false">ROUND((A82-$D$2-210)/365,0)</f>
        <v>9</v>
      </c>
      <c r="E82" s="2" t="n">
        <f aca="false">Darron!E82+Kristi!E82</f>
        <v>124273.650239462</v>
      </c>
      <c r="F82" s="2" t="n">
        <f aca="false">Darron!F82+Kristi!F82</f>
        <v>1120</v>
      </c>
      <c r="G82" s="2" t="n">
        <f aca="false">Darron!G82+Kristi!G82</f>
        <v>224.009035</v>
      </c>
      <c r="H82" s="2" t="n">
        <f aca="false">Darron!H82+Kristi!H82</f>
        <v>1107.2164865161</v>
      </c>
      <c r="I82" s="2" t="n">
        <f aca="false">Darron!I82+Kristi!I82</f>
        <v>0</v>
      </c>
      <c r="J82" s="2" t="n">
        <f aca="false">Darron!K82+Kristi!J82</f>
        <v>61127</v>
      </c>
      <c r="K82" s="2" t="n">
        <f aca="false">Darron!M82+Kristi!K82</f>
        <v>41620.9538047929</v>
      </c>
      <c r="L82" s="2" t="n">
        <f aca="false">IF(I82=0,L81+F82+G82+H82,L81+F82+G82+I82)</f>
        <v>113172.874173126</v>
      </c>
    </row>
    <row r="83" customFormat="false" ht="12.75" hidden="false" customHeight="false" outlineLevel="0" collapsed="false">
      <c r="A83" s="1" t="n">
        <v>38077</v>
      </c>
      <c r="B83" s="0" t="n">
        <f aca="false">ROUND((A83-$B$2-210)/365,0)</f>
        <v>36</v>
      </c>
      <c r="C83" s="0" t="n">
        <f aca="false">ROUND((A83-$C$2-210)/365,0)</f>
        <v>11</v>
      </c>
      <c r="D83" s="0" t="n">
        <f aca="false">ROUND((A83-$D$2-210)/365,0)</f>
        <v>9</v>
      </c>
      <c r="E83" s="2" t="n">
        <f aca="false">Darron!E83+Kristi!E83</f>
        <v>124273.650239462</v>
      </c>
      <c r="F83" s="2" t="n">
        <f aca="false">Darron!F83+Kristi!F83</f>
        <v>1120</v>
      </c>
      <c r="G83" s="2" t="n">
        <f aca="false">Darron!G83+Kristi!G83</f>
        <v>224.009035</v>
      </c>
      <c r="H83" s="2" t="n">
        <f aca="false">Darron!H83+Kristi!H83</f>
        <v>1131.72874173126</v>
      </c>
      <c r="I83" s="2" t="n">
        <f aca="false">Darron!I83+Kristi!I83</f>
        <v>0</v>
      </c>
      <c r="J83" s="2" t="n">
        <f aca="false">Darron!K83+Kristi!J83</f>
        <v>62247</v>
      </c>
      <c r="K83" s="2" t="n">
        <f aca="false">Darron!M83+Kristi!K83</f>
        <v>42752.6825465242</v>
      </c>
      <c r="L83" s="2" t="n">
        <f aca="false">IF(I83=0,L82+F83+G83+H83,L82+F83+G83+I83)</f>
        <v>115648.611949857</v>
      </c>
    </row>
    <row r="84" customFormat="false" ht="12.75" hidden="false" customHeight="false" outlineLevel="0" collapsed="false">
      <c r="A84" s="1" t="n">
        <v>38107</v>
      </c>
      <c r="B84" s="0" t="n">
        <f aca="false">ROUND((A84-$B$2-210)/365,0)</f>
        <v>37</v>
      </c>
      <c r="C84" s="0" t="n">
        <f aca="false">ROUND((A84-$C$2-210)/365,0)</f>
        <v>12</v>
      </c>
      <c r="D84" s="0" t="n">
        <f aca="false">ROUND((A84-$D$2-210)/365,0)</f>
        <v>9</v>
      </c>
      <c r="E84" s="2" t="n">
        <f aca="false">Darron!E84+Kristi!E84</f>
        <v>124273.650239462</v>
      </c>
      <c r="F84" s="2" t="n">
        <f aca="false">Darron!F84+Kristi!F84</f>
        <v>1120</v>
      </c>
      <c r="G84" s="2" t="n">
        <f aca="false">Darron!G84+Kristi!G84</f>
        <v>224.009035</v>
      </c>
      <c r="H84" s="2" t="n">
        <f aca="false">Darron!H84+Kristi!H84</f>
        <v>1156.48611949857</v>
      </c>
      <c r="I84" s="2" t="n">
        <f aca="false">Darron!I84+Kristi!I84</f>
        <v>0</v>
      </c>
      <c r="J84" s="2" t="n">
        <f aca="false">Darron!K84+Kristi!J84</f>
        <v>63367</v>
      </c>
      <c r="K84" s="2" t="n">
        <f aca="false">Darron!M84+Kristi!K84</f>
        <v>43909.1686660227</v>
      </c>
      <c r="L84" s="2" t="n">
        <f aca="false">IF(I84=0,L83+F84+G84+H84,L83+F84+G84+I84)</f>
        <v>118149.107104356</v>
      </c>
    </row>
    <row r="85" customFormat="false" ht="12.75" hidden="false" customHeight="false" outlineLevel="0" collapsed="false">
      <c r="A85" s="1" t="n">
        <v>38138</v>
      </c>
      <c r="B85" s="0" t="n">
        <f aca="false">ROUND((A85-$B$2-210)/365,0)</f>
        <v>37</v>
      </c>
      <c r="C85" s="0" t="n">
        <f aca="false">ROUND((A85-$C$2-210)/365,0)</f>
        <v>12</v>
      </c>
      <c r="D85" s="0" t="n">
        <f aca="false">ROUND((A85-$D$2-210)/365,0)</f>
        <v>9</v>
      </c>
      <c r="E85" s="2" t="n">
        <f aca="false">Darron!E85+Kristi!E85</f>
        <v>124273.650239462</v>
      </c>
      <c r="F85" s="2" t="n">
        <f aca="false">Darron!F85+Kristi!F85</f>
        <v>1120</v>
      </c>
      <c r="G85" s="2" t="n">
        <f aca="false">Darron!G85+Kristi!G85</f>
        <v>224.009035</v>
      </c>
      <c r="H85" s="2" t="n">
        <f aca="false">Darron!H85+Kristi!H85</f>
        <v>1181.49107104356</v>
      </c>
      <c r="I85" s="2" t="n">
        <f aca="false">Darron!I85+Kristi!I85</f>
        <v>0</v>
      </c>
      <c r="J85" s="2" t="n">
        <f aca="false">Darron!K85+Kristi!J85</f>
        <v>64487</v>
      </c>
      <c r="K85" s="2" t="n">
        <f aca="false">Darron!M85+Kristi!K85</f>
        <v>45090.6597370663</v>
      </c>
      <c r="L85" s="2" t="n">
        <f aca="false">IF(I85=0,L84+F85+G85+H85,L84+F85+G85+I85)</f>
        <v>120674.6072104</v>
      </c>
    </row>
    <row r="86" customFormat="false" ht="12.75" hidden="false" customHeight="false" outlineLevel="0" collapsed="false">
      <c r="A86" s="1" t="n">
        <v>38168</v>
      </c>
      <c r="B86" s="0" t="n">
        <f aca="false">ROUND((A86-$B$2-210)/365,0)</f>
        <v>37</v>
      </c>
      <c r="C86" s="0" t="n">
        <f aca="false">ROUND((A86-$C$2-210)/365,0)</f>
        <v>12</v>
      </c>
      <c r="D86" s="0" t="n">
        <f aca="false">ROUND((A86-$D$2-210)/365,0)</f>
        <v>9</v>
      </c>
      <c r="E86" s="2" t="n">
        <f aca="false">Darron!E86+Kristi!E86</f>
        <v>124273.650239462</v>
      </c>
      <c r="F86" s="2" t="n">
        <f aca="false">Darron!F86+Kristi!F86</f>
        <v>1120</v>
      </c>
      <c r="G86" s="2" t="n">
        <f aca="false">Darron!G86+Kristi!G86</f>
        <v>224.009035</v>
      </c>
      <c r="H86" s="2" t="n">
        <f aca="false">Darron!H86+Kristi!H86</f>
        <v>1206.746072104</v>
      </c>
      <c r="I86" s="2" t="n">
        <f aca="false">Darron!I86+Kristi!I86</f>
        <v>0</v>
      </c>
      <c r="J86" s="2" t="n">
        <f aca="false">Darron!K86+Kristi!J86</f>
        <v>65607</v>
      </c>
      <c r="K86" s="2" t="n">
        <f aca="false">Darron!M86+Kristi!K86</f>
        <v>46297.4058091703</v>
      </c>
      <c r="L86" s="2" t="n">
        <f aca="false">IF(I86=0,L85+F86+G86+H86,L85+F86+G86+I86)</f>
        <v>123225.362317504</v>
      </c>
    </row>
    <row r="87" customFormat="false" ht="12.75" hidden="false" customHeight="false" outlineLevel="0" collapsed="false">
      <c r="A87" s="1" t="n">
        <v>38199</v>
      </c>
      <c r="B87" s="0" t="n">
        <f aca="false">ROUND((A87-$B$2-210)/365,0)</f>
        <v>37</v>
      </c>
      <c r="C87" s="0" t="n">
        <f aca="false">ROUND((A87-$C$2-210)/365,0)</f>
        <v>12</v>
      </c>
      <c r="D87" s="0" t="n">
        <f aca="false">ROUND((A87-$D$2-210)/365,0)</f>
        <v>9</v>
      </c>
      <c r="E87" s="2" t="n">
        <f aca="false">Darron!E87+Kristi!E87</f>
        <v>124273.650239462</v>
      </c>
      <c r="F87" s="2" t="n">
        <f aca="false">Darron!F87+Kristi!F87</f>
        <v>1120</v>
      </c>
      <c r="G87" s="2" t="n">
        <f aca="false">Darron!G87+Kristi!G87</f>
        <v>224.009035</v>
      </c>
      <c r="H87" s="2" t="n">
        <f aca="false">Darron!H87+Kristi!H87</f>
        <v>1232.25362317504</v>
      </c>
      <c r="I87" s="2" t="n">
        <f aca="false">Darron!I87+Kristi!I87</f>
        <v>0</v>
      </c>
      <c r="J87" s="2" t="n">
        <f aca="false">Darron!K87+Kristi!J87</f>
        <v>66727</v>
      </c>
      <c r="K87" s="2" t="n">
        <f aca="false">Darron!M87+Kristi!K87</f>
        <v>47529.6594323453</v>
      </c>
      <c r="L87" s="2" t="n">
        <f aca="false">IF(I87=0,L86+F87+G87+H87,L86+F87+G87+I87)</f>
        <v>125801.624975679</v>
      </c>
    </row>
    <row r="88" customFormat="false" ht="12.75" hidden="false" customHeight="false" outlineLevel="0" collapsed="false">
      <c r="A88" s="1" t="n">
        <v>38230</v>
      </c>
      <c r="B88" s="0" t="n">
        <f aca="false">ROUND((A88-$B$2-210)/365,0)</f>
        <v>37</v>
      </c>
      <c r="C88" s="0" t="n">
        <f aca="false">ROUND((A88-$C$2-210)/365,0)</f>
        <v>12</v>
      </c>
      <c r="D88" s="0" t="n">
        <f aca="false">ROUND((A88-$D$2-210)/365,0)</f>
        <v>9</v>
      </c>
      <c r="E88" s="2" t="n">
        <f aca="false">Darron!E88+Kristi!E88</f>
        <v>124967.050964251</v>
      </c>
      <c r="F88" s="2" t="n">
        <f aca="false">Darron!F88+Kristi!F88</f>
        <v>1120</v>
      </c>
      <c r="G88" s="2" t="n">
        <f aca="false">Darron!G88+Kristi!G88</f>
        <v>224.009035</v>
      </c>
      <c r="H88" s="2" t="n">
        <f aca="false">Darron!H88+Kristi!H88</f>
        <v>1258.01624975679</v>
      </c>
      <c r="I88" s="2" t="n">
        <f aca="false">Darron!I88+Kristi!I88</f>
        <v>0</v>
      </c>
      <c r="J88" s="2" t="n">
        <f aca="false">Darron!K88+Kristi!J88</f>
        <v>67847</v>
      </c>
      <c r="K88" s="2" t="n">
        <f aca="false">Darron!M88+Kristi!K88</f>
        <v>48787.6756821021</v>
      </c>
      <c r="L88" s="2" t="n">
        <f aca="false">IF(I88=0,L87+F88+G88+H88,L87+F88+G88+I88)</f>
        <v>128403.650260435</v>
      </c>
    </row>
    <row r="89" customFormat="false" ht="12.75" hidden="false" customHeight="false" outlineLevel="0" collapsed="false">
      <c r="A89" s="1" t="n">
        <v>38260</v>
      </c>
      <c r="B89" s="0" t="n">
        <f aca="false">ROUND((A89-$B$2-210)/365,0)</f>
        <v>37</v>
      </c>
      <c r="C89" s="0" t="n">
        <f aca="false">ROUND((A89-$C$2-210)/365,0)</f>
        <v>12</v>
      </c>
      <c r="D89" s="0" t="n">
        <f aca="false">ROUND((A89-$D$2-210)/365,0)</f>
        <v>9</v>
      </c>
      <c r="E89" s="2" t="n">
        <f aca="false">Darron!E89+Kristi!E89</f>
        <v>124967.050964251</v>
      </c>
      <c r="F89" s="2" t="n">
        <f aca="false">Darron!F89+Kristi!F89</f>
        <v>1120</v>
      </c>
      <c r="G89" s="2" t="n">
        <f aca="false">Darron!G89+Kristi!G89</f>
        <v>224.009035</v>
      </c>
      <c r="H89" s="2" t="n">
        <f aca="false">Darron!H89+Kristi!H89</f>
        <v>1284.03650260435</v>
      </c>
      <c r="I89" s="2" t="n">
        <f aca="false">Darron!I89+Kristi!I89</f>
        <v>0</v>
      </c>
      <c r="J89" s="2" t="n">
        <f aca="false">Darron!K89+Kristi!J89</f>
        <v>68967</v>
      </c>
      <c r="K89" s="2" t="n">
        <f aca="false">Darron!M89+Kristi!K89</f>
        <v>50071.7121847065</v>
      </c>
      <c r="L89" s="2" t="n">
        <f aca="false">IF(I89=0,L88+F89+G89+H89,L88+F89+G89+I89)</f>
        <v>131031.69579804</v>
      </c>
    </row>
    <row r="90" customFormat="false" ht="12.75" hidden="false" customHeight="false" outlineLevel="0" collapsed="false">
      <c r="A90" s="1" t="n">
        <v>38291</v>
      </c>
      <c r="B90" s="0" t="n">
        <f aca="false">ROUND((A90-$B$2-210)/365,0)</f>
        <v>37</v>
      </c>
      <c r="C90" s="0" t="n">
        <f aca="false">ROUND((A90-$C$2-210)/365,0)</f>
        <v>12</v>
      </c>
      <c r="D90" s="0" t="n">
        <f aca="false">ROUND((A90-$D$2-210)/365,0)</f>
        <v>9</v>
      </c>
      <c r="E90" s="2" t="n">
        <f aca="false">Darron!E90+Kristi!E90</f>
        <v>124967.050964251</v>
      </c>
      <c r="F90" s="2" t="n">
        <f aca="false">Darron!F90+Kristi!F90</f>
        <v>453</v>
      </c>
      <c r="G90" s="2" t="n">
        <f aca="false">Darron!G90+Kristi!G90</f>
        <v>113.25</v>
      </c>
      <c r="H90" s="2" t="n">
        <f aca="false">Darron!H90+Kristi!H90</f>
        <v>1310.3169579804</v>
      </c>
      <c r="I90" s="2" t="n">
        <f aca="false">Darron!I90+Kristi!I90</f>
        <v>0</v>
      </c>
      <c r="J90" s="2" t="n">
        <f aca="false">Darron!K90+Kristi!J90</f>
        <v>69420</v>
      </c>
      <c r="K90" s="2" t="n">
        <f aca="false">Darron!M90+Kristi!K90</f>
        <v>51382.0291426868</v>
      </c>
      <c r="L90" s="2" t="n">
        <f aca="false">IF(I90=0,L89+F90+G90+H90,L89+F90+G90+I90)</f>
        <v>132908.26275602</v>
      </c>
    </row>
    <row r="91" customFormat="false" ht="12.75" hidden="false" customHeight="false" outlineLevel="0" collapsed="false">
      <c r="A91" s="1" t="n">
        <v>38321</v>
      </c>
      <c r="B91" s="0" t="n">
        <f aca="false">ROUND((A91-$B$2-210)/365,0)</f>
        <v>37</v>
      </c>
      <c r="C91" s="0" t="n">
        <f aca="false">ROUND((A91-$C$2-210)/365,0)</f>
        <v>12</v>
      </c>
      <c r="D91" s="0" t="n">
        <f aca="false">ROUND((A91-$D$2-210)/365,0)</f>
        <v>9</v>
      </c>
      <c r="E91" s="2" t="n">
        <f aca="false">Darron!E91+Kristi!E91</f>
        <v>124967.050964251</v>
      </c>
      <c r="F91" s="2" t="n">
        <f aca="false">Darron!F91+Kristi!F91</f>
        <v>0</v>
      </c>
      <c r="G91" s="2" t="n">
        <f aca="false">Darron!G91+Kristi!G91</f>
        <v>0</v>
      </c>
      <c r="H91" s="2" t="n">
        <f aca="false">Darron!H91+Kristi!H91</f>
        <v>1329.0826275602</v>
      </c>
      <c r="I91" s="2" t="n">
        <f aca="false">Darron!I91+Kristi!I91</f>
        <v>0</v>
      </c>
      <c r="J91" s="2" t="n">
        <f aca="false">Darron!K91+Kristi!J91</f>
        <v>69420</v>
      </c>
      <c r="K91" s="2" t="n">
        <f aca="false">Darron!M91+Kristi!K91</f>
        <v>52711.111770247</v>
      </c>
      <c r="L91" s="2" t="n">
        <f aca="false">IF(I91=0,L90+F91+G91+H91,L90+F91+G91+I91)</f>
        <v>134237.34538358</v>
      </c>
    </row>
    <row r="92" customFormat="false" ht="12.75" hidden="false" customHeight="false" outlineLevel="0" collapsed="false">
      <c r="A92" s="1" t="n">
        <v>38352</v>
      </c>
      <c r="B92" s="0" t="n">
        <f aca="false">ROUND((A92-$B$2-210)/365,0)</f>
        <v>37</v>
      </c>
      <c r="C92" s="0" t="n">
        <f aca="false">ROUND((A92-$C$2-210)/365,0)</f>
        <v>12</v>
      </c>
      <c r="D92" s="0" t="n">
        <f aca="false">ROUND((A92-$D$2-210)/365,0)</f>
        <v>9</v>
      </c>
      <c r="E92" s="2" t="n">
        <f aca="false">Darron!E92+Kristi!E92</f>
        <v>124967.050964251</v>
      </c>
      <c r="F92" s="2" t="n">
        <f aca="false">Darron!F92+Kristi!F92</f>
        <v>0</v>
      </c>
      <c r="G92" s="2" t="n">
        <f aca="false">Darron!G92+Kristi!G92</f>
        <v>0</v>
      </c>
      <c r="H92" s="2" t="n">
        <f aca="false">Darron!H92+Kristi!H92</f>
        <v>1342.3734538358</v>
      </c>
      <c r="I92" s="2" t="n">
        <f aca="false">Darron!I92+Kristi!I92</f>
        <v>0</v>
      </c>
      <c r="J92" s="2" t="n">
        <f aca="false">Darron!K92+Kristi!J92</f>
        <v>69420</v>
      </c>
      <c r="K92" s="2" t="n">
        <f aca="false">Darron!M92+Kristi!K92</f>
        <v>54053.4852240829</v>
      </c>
      <c r="L92" s="2" t="n">
        <f aca="false">IF(I92=0,L91+F92+G92+H92,L91+F92+G92+I92)</f>
        <v>135579.718837416</v>
      </c>
    </row>
    <row r="93" customFormat="false" ht="12.75" hidden="false" customHeight="false" outlineLevel="0" collapsed="false">
      <c r="A93" s="1" t="n">
        <v>38383</v>
      </c>
      <c r="B93" s="0" t="n">
        <f aca="false">ROUND((A93-$B$2-210)/365,0)</f>
        <v>37</v>
      </c>
      <c r="C93" s="0" t="n">
        <f aca="false">ROUND((A93-$C$2-210)/365,0)</f>
        <v>12</v>
      </c>
      <c r="D93" s="0" t="n">
        <f aca="false">ROUND((A93-$D$2-210)/365,0)</f>
        <v>9</v>
      </c>
      <c r="E93" s="2" t="n">
        <f aca="false">Darron!E93+Kristi!E93</f>
        <v>124967.050964251</v>
      </c>
      <c r="F93" s="2" t="n">
        <f aca="false">Darron!F93+Kristi!F93</f>
        <v>1120</v>
      </c>
      <c r="G93" s="2" t="n">
        <f aca="false">Darron!G93+Kristi!G93</f>
        <v>224.009035</v>
      </c>
      <c r="H93" s="2" t="n">
        <f aca="false">Darron!H93+Kristi!H93</f>
        <v>1355.79718837416</v>
      </c>
      <c r="I93" s="2" t="n">
        <f aca="false">Darron!I93+Kristi!I93</f>
        <v>0</v>
      </c>
      <c r="J93" s="2" t="n">
        <f aca="false">Darron!K93+Kristi!J93</f>
        <v>70540</v>
      </c>
      <c r="K93" s="2" t="n">
        <f aca="false">Darron!M93+Kristi!K93</f>
        <v>55409.282412457</v>
      </c>
      <c r="L93" s="2" t="n">
        <f aca="false">IF(I93=0,L92+F93+G93+H93,L92+F93+G93+I93)</f>
        <v>138279.52506079</v>
      </c>
    </row>
    <row r="94" customFormat="false" ht="12.75" hidden="false" customHeight="false" outlineLevel="0" collapsed="false">
      <c r="A94" s="1" t="n">
        <v>38411</v>
      </c>
      <c r="B94" s="0" t="n">
        <f aca="false">ROUND((A94-$B$2-210)/365,0)</f>
        <v>37</v>
      </c>
      <c r="C94" s="0" t="n">
        <f aca="false">ROUND((A94-$C$2-210)/365,0)</f>
        <v>12</v>
      </c>
      <c r="D94" s="0" t="n">
        <f aca="false">ROUND((A94-$D$2-210)/365,0)</f>
        <v>10</v>
      </c>
      <c r="E94" s="2" t="n">
        <f aca="false">Darron!E94+Kristi!E94</f>
        <v>127655.159384251</v>
      </c>
      <c r="F94" s="2" t="n">
        <f aca="false">Darron!F94+Kristi!F94</f>
        <v>1154</v>
      </c>
      <c r="G94" s="2" t="n">
        <f aca="false">Darron!G94+Kristi!G94</f>
        <v>230.72930605</v>
      </c>
      <c r="H94" s="2" t="n">
        <f aca="false">Darron!H94+Kristi!H94</f>
        <v>1382.7952506079</v>
      </c>
      <c r="I94" s="2" t="n">
        <f aca="false">Darron!I94+Kristi!I94</f>
        <v>0</v>
      </c>
      <c r="J94" s="2" t="n">
        <f aca="false">Darron!K94+Kristi!J94</f>
        <v>71694</v>
      </c>
      <c r="K94" s="2" t="n">
        <f aca="false">Darron!M94+Kristi!K94</f>
        <v>56792.0776630649</v>
      </c>
      <c r="L94" s="2" t="n">
        <f aca="false">IF(I94=0,L93+F94+G94+H94,L93+F94+G94+I94)</f>
        <v>141047.049617448</v>
      </c>
    </row>
    <row r="95" customFormat="false" ht="12.75" hidden="false" customHeight="false" outlineLevel="0" collapsed="false">
      <c r="A95" s="1" t="n">
        <v>38442</v>
      </c>
      <c r="B95" s="0" t="n">
        <f aca="false">ROUND((A95-$B$2-210)/365,0)</f>
        <v>37</v>
      </c>
      <c r="C95" s="0" t="n">
        <f aca="false">ROUND((A95-$C$2-210)/365,0)</f>
        <v>12</v>
      </c>
      <c r="D95" s="0" t="n">
        <f aca="false">ROUND((A95-$D$2-210)/365,0)</f>
        <v>10</v>
      </c>
      <c r="E95" s="2" t="n">
        <f aca="false">Darron!E95+Kristi!E95</f>
        <v>127655.159384251</v>
      </c>
      <c r="F95" s="2" t="n">
        <f aca="false">Darron!F95+Kristi!F95</f>
        <v>1154</v>
      </c>
      <c r="G95" s="2" t="n">
        <f aca="false">Darron!G95+Kristi!G95</f>
        <v>230.72930605</v>
      </c>
      <c r="H95" s="2" t="n">
        <f aca="false">Darron!H95+Kristi!H95</f>
        <v>1410.47049617448</v>
      </c>
      <c r="I95" s="2" t="n">
        <f aca="false">Darron!I95+Kristi!I95</f>
        <v>0</v>
      </c>
      <c r="J95" s="2" t="n">
        <f aca="false">Darron!K95+Kristi!J95</f>
        <v>72848</v>
      </c>
      <c r="K95" s="2" t="n">
        <f aca="false">Darron!M95+Kristi!K95</f>
        <v>58202.5481592394</v>
      </c>
      <c r="L95" s="2" t="n">
        <f aca="false">IF(I95=0,L94+F95+G95+H95,L94+F95+G95+I95)</f>
        <v>143842.249419673</v>
      </c>
    </row>
    <row r="96" customFormat="false" ht="12.75" hidden="false" customHeight="false" outlineLevel="0" collapsed="false">
      <c r="A96" s="1" t="n">
        <v>38472</v>
      </c>
      <c r="B96" s="0" t="n">
        <f aca="false">ROUND((A96-$B$2-210)/365,0)</f>
        <v>38</v>
      </c>
      <c r="C96" s="0" t="n">
        <f aca="false">ROUND((A96-$C$2-210)/365,0)</f>
        <v>13</v>
      </c>
      <c r="D96" s="0" t="n">
        <f aca="false">ROUND((A96-$D$2-210)/365,0)</f>
        <v>10</v>
      </c>
      <c r="E96" s="2" t="n">
        <f aca="false">Darron!E96+Kristi!E96</f>
        <v>127655.159384251</v>
      </c>
      <c r="F96" s="2" t="n">
        <f aca="false">Darron!F96+Kristi!F96</f>
        <v>1154</v>
      </c>
      <c r="G96" s="2" t="n">
        <f aca="false">Darron!G96+Kristi!G96</f>
        <v>230.72930605</v>
      </c>
      <c r="H96" s="2" t="n">
        <f aca="false">Darron!H96+Kristi!H96</f>
        <v>1438.42249419673</v>
      </c>
      <c r="I96" s="2" t="n">
        <f aca="false">Darron!I96+Kristi!I96</f>
        <v>0</v>
      </c>
      <c r="J96" s="2" t="n">
        <f aca="false">Darron!K96+Kristi!J96</f>
        <v>74002</v>
      </c>
      <c r="K96" s="2" t="n">
        <f aca="false">Darron!M96+Kristi!K96</f>
        <v>59640.9706534361</v>
      </c>
      <c r="L96" s="2" t="n">
        <f aca="false">IF(I96=0,L95+F96+G96+H96,L95+F96+G96+I96)</f>
        <v>146665.401219919</v>
      </c>
    </row>
    <row r="97" customFormat="false" ht="12.75" hidden="false" customHeight="false" outlineLevel="0" collapsed="false">
      <c r="A97" s="1" t="n">
        <v>38503</v>
      </c>
      <c r="B97" s="0" t="n">
        <f aca="false">ROUND((A97-$B$2-210)/365,0)</f>
        <v>38</v>
      </c>
      <c r="C97" s="0" t="n">
        <f aca="false">ROUND((A97-$C$2-210)/365,0)</f>
        <v>13</v>
      </c>
      <c r="D97" s="0" t="n">
        <f aca="false">ROUND((A97-$D$2-210)/365,0)</f>
        <v>10</v>
      </c>
      <c r="E97" s="2" t="n">
        <f aca="false">Darron!E97+Kristi!E97</f>
        <v>127655.159384251</v>
      </c>
      <c r="F97" s="2" t="n">
        <f aca="false">Darron!F97+Kristi!F97</f>
        <v>1154</v>
      </c>
      <c r="G97" s="2" t="n">
        <f aca="false">Darron!G97+Kristi!G97</f>
        <v>230.72930605</v>
      </c>
      <c r="H97" s="2" t="n">
        <f aca="false">Darron!H97+Kristi!H97</f>
        <v>1466.65401219919</v>
      </c>
      <c r="I97" s="2" t="n">
        <f aca="false">Darron!I97+Kristi!I97</f>
        <v>0</v>
      </c>
      <c r="J97" s="2" t="n">
        <f aca="false">Darron!K97+Kristi!J97</f>
        <v>75156</v>
      </c>
      <c r="K97" s="2" t="n">
        <f aca="false">Darron!M97+Kristi!K97</f>
        <v>61107.6246656353</v>
      </c>
      <c r="L97" s="2" t="n">
        <f aca="false">IF(I97=0,L96+F97+G97+H97,L96+F97+G97+I97)</f>
        <v>149516.784538169</v>
      </c>
    </row>
    <row r="98" customFormat="false" ht="12.75" hidden="false" customHeight="false" outlineLevel="0" collapsed="false">
      <c r="A98" s="1" t="n">
        <v>38533</v>
      </c>
      <c r="B98" s="0" t="n">
        <f aca="false">ROUND((A98-$B$2-210)/365,0)</f>
        <v>38</v>
      </c>
      <c r="C98" s="0" t="n">
        <f aca="false">ROUND((A98-$C$2-210)/365,0)</f>
        <v>13</v>
      </c>
      <c r="D98" s="0" t="n">
        <f aca="false">ROUND((A98-$D$2-210)/365,0)</f>
        <v>10</v>
      </c>
      <c r="E98" s="2" t="n">
        <f aca="false">Darron!E98+Kristi!E98</f>
        <v>127655.159384251</v>
      </c>
      <c r="F98" s="2" t="n">
        <f aca="false">Darron!F98+Kristi!F98</f>
        <v>1154</v>
      </c>
      <c r="G98" s="2" t="n">
        <f aca="false">Darron!G98+Kristi!G98</f>
        <v>230.72930605</v>
      </c>
      <c r="H98" s="2" t="n">
        <f aca="false">Darron!H98+Kristi!H98</f>
        <v>1495.16784538169</v>
      </c>
      <c r="I98" s="2" t="n">
        <f aca="false">Darron!I98+Kristi!I98</f>
        <v>0</v>
      </c>
      <c r="J98" s="2" t="n">
        <f aca="false">Darron!K98+Kristi!J98</f>
        <v>76310</v>
      </c>
      <c r="K98" s="2" t="n">
        <f aca="false">Darron!M98+Kristi!K98</f>
        <v>62602.792511017</v>
      </c>
      <c r="L98" s="2" t="n">
        <f aca="false">IF(I98=0,L97+F98+G98+H98,L97+F98+G98+I98)</f>
        <v>152396.6816896</v>
      </c>
    </row>
    <row r="99" customFormat="false" ht="12.75" hidden="false" customHeight="false" outlineLevel="0" collapsed="false">
      <c r="A99" s="1" t="n">
        <v>38564</v>
      </c>
      <c r="B99" s="0" t="n">
        <f aca="false">ROUND((A99-$B$2-210)/365,0)</f>
        <v>38</v>
      </c>
      <c r="C99" s="0" t="n">
        <f aca="false">ROUND((A99-$C$2-210)/365,0)</f>
        <v>13</v>
      </c>
      <c r="D99" s="0" t="n">
        <f aca="false">ROUND((A99-$D$2-210)/365,0)</f>
        <v>10</v>
      </c>
      <c r="E99" s="2" t="n">
        <f aca="false">Darron!E99+Kristi!E99</f>
        <v>127655.159384251</v>
      </c>
      <c r="F99" s="2" t="n">
        <f aca="false">Darron!F99+Kristi!F99</f>
        <v>1154</v>
      </c>
      <c r="G99" s="2" t="n">
        <f aca="false">Darron!G99+Kristi!G99</f>
        <v>230.72930605</v>
      </c>
      <c r="H99" s="2" t="n">
        <f aca="false">Darron!H99+Kristi!H99</f>
        <v>1523.966816896</v>
      </c>
      <c r="I99" s="2" t="n">
        <f aca="false">Darron!I99+Kristi!I99</f>
        <v>0</v>
      </c>
      <c r="J99" s="2" t="n">
        <f aca="false">Darron!K99+Kristi!J99</f>
        <v>77464</v>
      </c>
      <c r="K99" s="2" t="n">
        <f aca="false">Darron!M99+Kristi!K99</f>
        <v>64126.759327913</v>
      </c>
      <c r="L99" s="2" t="n">
        <f aca="false">IF(I99=0,L98+F99+G99+H99,L98+F99+G99+I99)</f>
        <v>155305.377812546</v>
      </c>
    </row>
    <row r="100" customFormat="false" ht="12.75" hidden="false" customHeight="false" outlineLevel="0" collapsed="false">
      <c r="A100" s="1" t="n">
        <v>38595</v>
      </c>
      <c r="B100" s="0" t="n">
        <f aca="false">ROUND((A100-$B$2-210)/365,0)</f>
        <v>38</v>
      </c>
      <c r="C100" s="0" t="n">
        <f aca="false">ROUND((A100-$C$2-210)/365,0)</f>
        <v>13</v>
      </c>
      <c r="D100" s="0" t="n">
        <f aca="false">ROUND((A100-$D$2-210)/365,0)</f>
        <v>10</v>
      </c>
      <c r="E100" s="2" t="n">
        <f aca="false">Darron!E100+Kristi!E100</f>
        <v>128362.428123536</v>
      </c>
      <c r="F100" s="2" t="n">
        <f aca="false">Darron!F100+Kristi!F100</f>
        <v>1154</v>
      </c>
      <c r="G100" s="2" t="n">
        <f aca="false">Darron!G100+Kristi!G100</f>
        <v>230.72930605</v>
      </c>
      <c r="H100" s="2" t="n">
        <f aca="false">Darron!H100+Kristi!H100</f>
        <v>1553.05377812546</v>
      </c>
      <c r="I100" s="2" t="n">
        <f aca="false">Darron!I100+Kristi!I100</f>
        <v>0</v>
      </c>
      <c r="J100" s="2" t="n">
        <f aca="false">Darron!K100+Kristi!J100</f>
        <v>78618</v>
      </c>
      <c r="K100" s="2" t="n">
        <f aca="false">Darron!M100+Kristi!K100</f>
        <v>65679.8131060385</v>
      </c>
      <c r="L100" s="2" t="n">
        <f aca="false">IF(I100=0,L99+F100+G100+H100,L99+F100+G100+I100)</f>
        <v>158243.160896722</v>
      </c>
    </row>
    <row r="101" customFormat="false" ht="12.75" hidden="false" customHeight="false" outlineLevel="0" collapsed="false">
      <c r="A101" s="1" t="n">
        <v>38625</v>
      </c>
      <c r="B101" s="0" t="n">
        <f aca="false">ROUND((A101-$B$2-210)/365,0)</f>
        <v>38</v>
      </c>
      <c r="C101" s="0" t="n">
        <f aca="false">ROUND((A101-$C$2-210)/365,0)</f>
        <v>13</v>
      </c>
      <c r="D101" s="0" t="n">
        <f aca="false">ROUND((A101-$D$2-210)/365,0)</f>
        <v>10</v>
      </c>
      <c r="E101" s="2" t="n">
        <f aca="false">Darron!E101+Kristi!E101</f>
        <v>128362.428123536</v>
      </c>
      <c r="F101" s="2" t="n">
        <f aca="false">Darron!F101+Kristi!F101</f>
        <v>1154</v>
      </c>
      <c r="G101" s="2" t="n">
        <f aca="false">Darron!G101+Kristi!G101</f>
        <v>230.72930605</v>
      </c>
      <c r="H101" s="2" t="n">
        <f aca="false">Darron!H101+Kristi!H101</f>
        <v>1582.43160896722</v>
      </c>
      <c r="I101" s="2" t="n">
        <f aca="false">Darron!I101+Kristi!I101</f>
        <v>0</v>
      </c>
      <c r="J101" s="2" t="n">
        <f aca="false">Darron!K101+Kristi!J101</f>
        <v>79772</v>
      </c>
      <c r="K101" s="2" t="n">
        <f aca="false">Darron!M101+Kristi!K101</f>
        <v>67262.2447150057</v>
      </c>
      <c r="L101" s="2" t="n">
        <f aca="false">IF(I101=0,L100+F101+G101+H101,L100+F101+G101+I101)</f>
        <v>161210.321811739</v>
      </c>
    </row>
    <row r="102" customFormat="false" ht="12.75" hidden="false" customHeight="false" outlineLevel="0" collapsed="false">
      <c r="A102" s="1" t="n">
        <v>38656</v>
      </c>
      <c r="B102" s="0" t="n">
        <f aca="false">ROUND((A102-$B$2-210)/365,0)</f>
        <v>38</v>
      </c>
      <c r="C102" s="0" t="n">
        <f aca="false">ROUND((A102-$C$2-210)/365,0)</f>
        <v>13</v>
      </c>
      <c r="D102" s="0" t="n">
        <f aca="false">ROUND((A102-$D$2-210)/365,0)</f>
        <v>10</v>
      </c>
      <c r="E102" s="2" t="n">
        <f aca="false">Darron!E102+Kristi!E102</f>
        <v>128362.428123536</v>
      </c>
      <c r="F102" s="2" t="n">
        <f aca="false">Darron!F102+Kristi!F102</f>
        <v>148</v>
      </c>
      <c r="G102" s="2" t="n">
        <f aca="false">Darron!G102+Kristi!G102</f>
        <v>37</v>
      </c>
      <c r="H102" s="2" t="n">
        <f aca="false">Darron!H102+Kristi!H102</f>
        <v>1612.10321811739</v>
      </c>
      <c r="I102" s="2" t="n">
        <f aca="false">Darron!I102+Kristi!I102</f>
        <v>0</v>
      </c>
      <c r="J102" s="2" t="n">
        <f aca="false">Darron!K102+Kristi!J102</f>
        <v>79920</v>
      </c>
      <c r="K102" s="2" t="n">
        <f aca="false">Darron!M102+Kristi!K102</f>
        <v>68874.3479331231</v>
      </c>
      <c r="L102" s="2" t="n">
        <f aca="false">IF(I102=0,L101+F102+G102+H102,L101+F102+G102+I102)</f>
        <v>163007.425029856</v>
      </c>
    </row>
    <row r="103" customFormat="false" ht="12.75" hidden="false" customHeight="false" outlineLevel="0" collapsed="false">
      <c r="A103" s="1" t="n">
        <v>38686</v>
      </c>
      <c r="B103" s="0" t="n">
        <f aca="false">ROUND((A103-$B$2-210)/365,0)</f>
        <v>38</v>
      </c>
      <c r="C103" s="0" t="n">
        <f aca="false">ROUND((A103-$C$2-210)/365,0)</f>
        <v>13</v>
      </c>
      <c r="D103" s="0" t="n">
        <f aca="false">ROUND((A103-$D$2-210)/365,0)</f>
        <v>10</v>
      </c>
      <c r="E103" s="2" t="n">
        <f aca="false">Darron!E103+Kristi!E103</f>
        <v>128362.428123536</v>
      </c>
      <c r="F103" s="2" t="n">
        <f aca="false">Darron!F103+Kristi!F103</f>
        <v>0</v>
      </c>
      <c r="G103" s="2" t="n">
        <f aca="false">Darron!G103+Kristi!G103</f>
        <v>0</v>
      </c>
      <c r="H103" s="2" t="n">
        <f aca="false">Darron!H103+Kristi!H103</f>
        <v>1630.07425029856</v>
      </c>
      <c r="I103" s="2" t="n">
        <f aca="false">Darron!I103+Kristi!I103</f>
        <v>0</v>
      </c>
      <c r="J103" s="2" t="n">
        <f aca="false">Darron!K103+Kristi!J103</f>
        <v>79920</v>
      </c>
      <c r="K103" s="2" t="n">
        <f aca="false">Darron!M103+Kristi!K103</f>
        <v>70504.4221834216</v>
      </c>
      <c r="L103" s="2" t="n">
        <f aca="false">IF(I103=0,L102+F103+G103+H103,L102+F103+G103+I103)</f>
        <v>164637.499280155</v>
      </c>
    </row>
    <row r="104" customFormat="false" ht="12.75" hidden="false" customHeight="false" outlineLevel="0" collapsed="false">
      <c r="A104" s="1" t="n">
        <v>38717</v>
      </c>
      <c r="B104" s="0" t="n">
        <f aca="false">ROUND((A104-$B$2-210)/365,0)</f>
        <v>38</v>
      </c>
      <c r="C104" s="0" t="n">
        <f aca="false">ROUND((A104-$C$2-210)/365,0)</f>
        <v>13</v>
      </c>
      <c r="D104" s="0" t="n">
        <f aca="false">ROUND((A104-$D$2-210)/365,0)</f>
        <v>10</v>
      </c>
      <c r="E104" s="2" t="n">
        <f aca="false">Darron!E104+Kristi!E104</f>
        <v>128362.428123536</v>
      </c>
      <c r="F104" s="2" t="n">
        <f aca="false">Darron!F104+Kristi!F104</f>
        <v>0</v>
      </c>
      <c r="G104" s="2" t="n">
        <f aca="false">Darron!G104+Kristi!G104</f>
        <v>0</v>
      </c>
      <c r="H104" s="2" t="n">
        <f aca="false">Darron!H104+Kristi!H104</f>
        <v>1646.37499280155</v>
      </c>
      <c r="I104" s="2" t="n">
        <f aca="false">Darron!I104+Kristi!I104</f>
        <v>0</v>
      </c>
      <c r="J104" s="2" t="n">
        <f aca="false">Darron!K104+Kristi!J104</f>
        <v>79920</v>
      </c>
      <c r="K104" s="2" t="n">
        <f aca="false">Darron!M104+Kristi!K104</f>
        <v>72150.7971762232</v>
      </c>
      <c r="L104" s="2" t="n">
        <f aca="false">IF(I104=0,L103+F104+G104+H104,L103+F104+G104+I104)</f>
        <v>166283.874272956</v>
      </c>
    </row>
    <row r="105" customFormat="false" ht="12.75" hidden="false" customHeight="false" outlineLevel="0" collapsed="false">
      <c r="A105" s="1" t="n">
        <v>38748</v>
      </c>
      <c r="B105" s="0" t="n">
        <f aca="false">ROUND((A105-$B$2-210)/365,0)</f>
        <v>38</v>
      </c>
      <c r="C105" s="0" t="n">
        <f aca="false">ROUND((A105-$C$2-210)/365,0)</f>
        <v>13</v>
      </c>
      <c r="D105" s="0" t="n">
        <f aca="false">ROUND((A105-$D$2-210)/365,0)</f>
        <v>10</v>
      </c>
      <c r="E105" s="2" t="n">
        <f aca="false">Darron!E105+Kristi!E105</f>
        <v>128362.428123536</v>
      </c>
      <c r="F105" s="2" t="n">
        <f aca="false">Darron!F105+Kristi!F105</f>
        <v>1154</v>
      </c>
      <c r="G105" s="2" t="n">
        <f aca="false">Darron!G105+Kristi!G105</f>
        <v>230.72930605</v>
      </c>
      <c r="H105" s="2" t="n">
        <f aca="false">Darron!H105+Kristi!H105</f>
        <v>1662.83874272956</v>
      </c>
      <c r="I105" s="2" t="n">
        <f aca="false">Darron!I105+Kristi!I105</f>
        <v>0</v>
      </c>
      <c r="J105" s="2" t="n">
        <f aca="false">Darron!K105+Kristi!J105</f>
        <v>81074</v>
      </c>
      <c r="K105" s="2" t="n">
        <f aca="false">Darron!M105+Kristi!K105</f>
        <v>73813.6359189528</v>
      </c>
      <c r="L105" s="2" t="n">
        <f aca="false">IF(I105=0,L104+F105+G105+H105,L104+F105+G105+I105)</f>
        <v>169331.442321736</v>
      </c>
    </row>
    <row r="106" customFormat="false" ht="12.75" hidden="false" customHeight="false" outlineLevel="0" collapsed="false">
      <c r="A106" s="1" t="n">
        <v>38776</v>
      </c>
      <c r="B106" s="0" t="n">
        <f aca="false">ROUND((A106-$B$2-210)/365,0)</f>
        <v>38</v>
      </c>
      <c r="C106" s="0" t="n">
        <f aca="false">ROUND((A106-$C$2-210)/365,0)</f>
        <v>13</v>
      </c>
      <c r="D106" s="0" t="n">
        <f aca="false">ROUND((A106-$D$2-210)/365,0)</f>
        <v>11</v>
      </c>
      <c r="E106" s="2" t="n">
        <f aca="false">Darron!E106+Kristi!E106</f>
        <v>131131.179796136</v>
      </c>
      <c r="F106" s="2" t="n">
        <f aca="false">Darron!F106+Kristi!F106</f>
        <v>1188</v>
      </c>
      <c r="G106" s="2" t="n">
        <f aca="false">Darron!G106+Kristi!G106</f>
        <v>237.6511852315</v>
      </c>
      <c r="H106" s="2" t="n">
        <f aca="false">Darron!H106+Kristi!H106</f>
        <v>1693.31442321736</v>
      </c>
      <c r="I106" s="2" t="n">
        <f aca="false">Darron!I106+Kristi!I106</f>
        <v>0</v>
      </c>
      <c r="J106" s="2" t="n">
        <f aca="false">Darron!K106+Kristi!J106</f>
        <v>82262</v>
      </c>
      <c r="K106" s="2" t="n">
        <f aca="false">Darron!M106+Kristi!K106</f>
        <v>75506.9503421701</v>
      </c>
      <c r="L106" s="2" t="n">
        <f aca="false">IF(I106=0,L105+F106+G106+H106,L105+F106+G106+I106)</f>
        <v>172450.407930185</v>
      </c>
    </row>
    <row r="107" customFormat="false" ht="12.75" hidden="false" customHeight="false" outlineLevel="0" collapsed="false">
      <c r="A107" s="1" t="n">
        <v>38807</v>
      </c>
      <c r="B107" s="0" t="n">
        <f aca="false">ROUND((A107-$B$2-210)/365,0)</f>
        <v>38</v>
      </c>
      <c r="C107" s="0" t="n">
        <f aca="false">ROUND((A107-$C$2-210)/365,0)</f>
        <v>13</v>
      </c>
      <c r="D107" s="0" t="n">
        <f aca="false">ROUND((A107-$D$2-210)/365,0)</f>
        <v>11</v>
      </c>
      <c r="E107" s="2" t="n">
        <f aca="false">Darron!E107+Kristi!E107</f>
        <v>131131.179796136</v>
      </c>
      <c r="F107" s="2" t="n">
        <f aca="false">Darron!F107+Kristi!F107</f>
        <v>1188</v>
      </c>
      <c r="G107" s="2" t="n">
        <f aca="false">Darron!G107+Kristi!G107</f>
        <v>237.6511852315</v>
      </c>
      <c r="H107" s="2" t="n">
        <f aca="false">Darron!H107+Kristi!H107</f>
        <v>1724.50407930185</v>
      </c>
      <c r="I107" s="2" t="n">
        <f aca="false">Darron!I107+Kristi!I107</f>
        <v>0</v>
      </c>
      <c r="J107" s="2" t="n">
        <f aca="false">Darron!K107+Kristi!J107</f>
        <v>83450</v>
      </c>
      <c r="K107" s="2" t="n">
        <f aca="false">Darron!M107+Kristi!K107</f>
        <v>77231.454421472</v>
      </c>
      <c r="L107" s="2" t="n">
        <f aca="false">IF(I107=0,L106+F107+G107+H107,L106+F107+G107+I107)</f>
        <v>175600.563194718</v>
      </c>
    </row>
    <row r="108" customFormat="false" ht="12.75" hidden="false" customHeight="false" outlineLevel="0" collapsed="false">
      <c r="A108" s="1" t="n">
        <v>38837</v>
      </c>
      <c r="B108" s="0" t="n">
        <f aca="false">ROUND((A108-$B$2-210)/365,0)</f>
        <v>39</v>
      </c>
      <c r="C108" s="0" t="n">
        <f aca="false">ROUND((A108-$C$2-210)/365,0)</f>
        <v>14</v>
      </c>
      <c r="D108" s="0" t="n">
        <f aca="false">ROUND((A108-$D$2-210)/365,0)</f>
        <v>11</v>
      </c>
      <c r="E108" s="2" t="n">
        <f aca="false">Darron!E108+Kristi!E108</f>
        <v>131131.179796136</v>
      </c>
      <c r="F108" s="2" t="n">
        <f aca="false">Darron!F108+Kristi!F108</f>
        <v>1188</v>
      </c>
      <c r="G108" s="2" t="n">
        <f aca="false">Darron!G108+Kristi!G108</f>
        <v>237.6511852315</v>
      </c>
      <c r="H108" s="2" t="n">
        <f aca="false">Darron!H108+Kristi!H108</f>
        <v>1756.00563194718</v>
      </c>
      <c r="I108" s="2" t="n">
        <f aca="false">Darron!I108+Kristi!I108</f>
        <v>0</v>
      </c>
      <c r="J108" s="2" t="n">
        <f aca="false">Darron!K108+Kristi!J108</f>
        <v>84638</v>
      </c>
      <c r="K108" s="2" t="n">
        <f aca="false">Darron!M108+Kristi!K108</f>
        <v>78987.4600534191</v>
      </c>
      <c r="L108" s="2" t="n">
        <f aca="false">IF(I108=0,L107+F108+G108+H108,L107+F108+G108+I108)</f>
        <v>178782.220011897</v>
      </c>
    </row>
    <row r="109" customFormat="false" ht="12.75" hidden="false" customHeight="false" outlineLevel="0" collapsed="false">
      <c r="A109" s="1" t="n">
        <v>38868</v>
      </c>
      <c r="B109" s="0" t="n">
        <f aca="false">ROUND((A109-$B$2-210)/365,0)</f>
        <v>39</v>
      </c>
      <c r="C109" s="0" t="n">
        <f aca="false">ROUND((A109-$C$2-210)/365,0)</f>
        <v>14</v>
      </c>
      <c r="D109" s="0" t="n">
        <f aca="false">ROUND((A109-$D$2-210)/365,0)</f>
        <v>11</v>
      </c>
      <c r="E109" s="2" t="n">
        <f aca="false">Darron!E109+Kristi!E109</f>
        <v>131131.179796136</v>
      </c>
      <c r="F109" s="2" t="n">
        <f aca="false">Darron!F109+Kristi!F109</f>
        <v>1188</v>
      </c>
      <c r="G109" s="2" t="n">
        <f aca="false">Darron!G109+Kristi!G109</f>
        <v>237.6511852315</v>
      </c>
      <c r="H109" s="2" t="n">
        <f aca="false">Darron!H109+Kristi!H109</f>
        <v>1787.82220011897</v>
      </c>
      <c r="I109" s="2" t="n">
        <f aca="false">Darron!I109+Kristi!I109</f>
        <v>0</v>
      </c>
      <c r="J109" s="2" t="n">
        <f aca="false">Darron!K109+Kristi!J109</f>
        <v>85826</v>
      </c>
      <c r="K109" s="2" t="n">
        <f aca="false">Darron!M109+Kristi!K109</f>
        <v>80775.2822535381</v>
      </c>
      <c r="L109" s="2" t="n">
        <f aca="false">IF(I109=0,L108+F109+G109+H109,L108+F109+G109+I109)</f>
        <v>181995.693397247</v>
      </c>
    </row>
    <row r="110" customFormat="false" ht="12.75" hidden="false" customHeight="false" outlineLevel="0" collapsed="false">
      <c r="A110" s="1" t="n">
        <v>38898</v>
      </c>
      <c r="B110" s="0" t="n">
        <f aca="false">ROUND((A110-$B$2-210)/365,0)</f>
        <v>39</v>
      </c>
      <c r="C110" s="0" t="n">
        <f aca="false">ROUND((A110-$C$2-210)/365,0)</f>
        <v>14</v>
      </c>
      <c r="D110" s="0" t="n">
        <f aca="false">ROUND((A110-$D$2-210)/365,0)</f>
        <v>11</v>
      </c>
      <c r="E110" s="2" t="n">
        <f aca="false">Darron!E110+Kristi!E110</f>
        <v>131131.179796136</v>
      </c>
      <c r="F110" s="2" t="n">
        <f aca="false">Darron!F110+Kristi!F110</f>
        <v>1188</v>
      </c>
      <c r="G110" s="2" t="n">
        <f aca="false">Darron!G110+Kristi!G110</f>
        <v>237.6511852315</v>
      </c>
      <c r="H110" s="2" t="n">
        <f aca="false">Darron!H110+Kristi!H110</f>
        <v>1819.95693397247</v>
      </c>
      <c r="I110" s="2" t="n">
        <f aca="false">Darron!I110+Kristi!I110</f>
        <v>0</v>
      </c>
      <c r="J110" s="2" t="n">
        <f aca="false">Darron!K110+Kristi!J110</f>
        <v>87014</v>
      </c>
      <c r="K110" s="2" t="n">
        <f aca="false">Darron!M110+Kristi!K110</f>
        <v>82595.2391875106</v>
      </c>
      <c r="L110" s="2" t="n">
        <f aca="false">IF(I110=0,L109+F110+G110+H110,L109+F110+G110+I110)</f>
        <v>185241.301516451</v>
      </c>
    </row>
    <row r="111" customFormat="false" ht="12.75" hidden="false" customHeight="false" outlineLevel="0" collapsed="false">
      <c r="A111" s="1" t="n">
        <v>38929</v>
      </c>
      <c r="B111" s="0" t="n">
        <f aca="false">ROUND((A111-$B$2-210)/365,0)</f>
        <v>39</v>
      </c>
      <c r="C111" s="0" t="n">
        <f aca="false">ROUND((A111-$C$2-210)/365,0)</f>
        <v>14</v>
      </c>
      <c r="D111" s="0" t="n">
        <f aca="false">ROUND((A111-$D$2-210)/365,0)</f>
        <v>11</v>
      </c>
      <c r="E111" s="2" t="n">
        <f aca="false">Darron!E111+Kristi!E111</f>
        <v>131131.179796136</v>
      </c>
      <c r="F111" s="2" t="n">
        <f aca="false">Darron!F111+Kristi!F111</f>
        <v>1188</v>
      </c>
      <c r="G111" s="2" t="n">
        <f aca="false">Darron!G111+Kristi!G111</f>
        <v>237.6511852315</v>
      </c>
      <c r="H111" s="2" t="n">
        <f aca="false">Darron!H111+Kristi!H111</f>
        <v>1852.41301516451</v>
      </c>
      <c r="I111" s="2" t="n">
        <f aca="false">Darron!I111+Kristi!I111</f>
        <v>0</v>
      </c>
      <c r="J111" s="2" t="n">
        <f aca="false">Darron!K111+Kristi!J111</f>
        <v>88202</v>
      </c>
      <c r="K111" s="2" t="n">
        <f aca="false">Darron!M111+Kristi!K111</f>
        <v>84447.6522026751</v>
      </c>
      <c r="L111" s="2" t="n">
        <f aca="false">IF(I111=0,L110+F111+G111+H111,L110+F111+G111+I111)</f>
        <v>188519.365716847</v>
      </c>
    </row>
    <row r="112" customFormat="false" ht="12.75" hidden="false" customHeight="false" outlineLevel="0" collapsed="false">
      <c r="A112" s="1" t="n">
        <v>38960</v>
      </c>
      <c r="B112" s="0" t="n">
        <f aca="false">ROUND((A112-$B$2-210)/365,0)</f>
        <v>39</v>
      </c>
      <c r="C112" s="0" t="n">
        <f aca="false">ROUND((A112-$C$2-210)/365,0)</f>
        <v>14</v>
      </c>
      <c r="D112" s="0" t="n">
        <f aca="false">ROUND((A112-$D$2-210)/365,0)</f>
        <v>11</v>
      </c>
      <c r="E112" s="2" t="n">
        <f aca="false">Darron!E112+Kristi!E112</f>
        <v>131852.593910206</v>
      </c>
      <c r="F112" s="2" t="n">
        <f aca="false">Darron!F112+Kristi!F112</f>
        <v>1188</v>
      </c>
      <c r="G112" s="2" t="n">
        <f aca="false">Darron!G112+Kristi!G112</f>
        <v>237.6511852315</v>
      </c>
      <c r="H112" s="2" t="n">
        <f aca="false">Darron!H112+Kristi!H112</f>
        <v>1885.19365716847</v>
      </c>
      <c r="I112" s="2" t="n">
        <f aca="false">Darron!I112+Kristi!I112</f>
        <v>0</v>
      </c>
      <c r="J112" s="2" t="n">
        <f aca="false">Darron!K112+Kristi!J112</f>
        <v>89390</v>
      </c>
      <c r="K112" s="2" t="n">
        <f aca="false">Darron!M112+Kristi!K112</f>
        <v>86332.8458598436</v>
      </c>
      <c r="L112" s="2" t="n">
        <f aca="false">IF(I112=0,L111+F112+G112+H112,L111+F112+G112+I112)</f>
        <v>191830.210559247</v>
      </c>
    </row>
    <row r="113" customFormat="false" ht="12.75" hidden="false" customHeight="false" outlineLevel="0" collapsed="false">
      <c r="A113" s="1" t="n">
        <v>38990</v>
      </c>
      <c r="B113" s="0" t="n">
        <f aca="false">ROUND((A113-$B$2-210)/365,0)</f>
        <v>39</v>
      </c>
      <c r="C113" s="0" t="n">
        <f aca="false">ROUND((A113-$C$2-210)/365,0)</f>
        <v>14</v>
      </c>
      <c r="D113" s="0" t="n">
        <f aca="false">ROUND((A113-$D$2-210)/365,0)</f>
        <v>11</v>
      </c>
      <c r="E113" s="2" t="n">
        <f aca="false">Darron!E113+Kristi!E113</f>
        <v>131852.593910206</v>
      </c>
      <c r="F113" s="2" t="n">
        <f aca="false">Darron!F113+Kristi!F113</f>
        <v>1030</v>
      </c>
      <c r="G113" s="2" t="n">
        <f aca="false">Darron!G113+Kristi!G113</f>
        <v>237.6511852315</v>
      </c>
      <c r="H113" s="2" t="n">
        <f aca="false">Darron!H113+Kristi!H113</f>
        <v>1918.30210559247</v>
      </c>
      <c r="I113" s="2" t="n">
        <f aca="false">Darron!I113+Kristi!I113</f>
        <v>0</v>
      </c>
      <c r="J113" s="2" t="n">
        <f aca="false">Darron!K113+Kristi!J113</f>
        <v>90420</v>
      </c>
      <c r="K113" s="2" t="n">
        <f aca="false">Darron!M113+Kristi!K113</f>
        <v>88251.147965436</v>
      </c>
      <c r="L113" s="2" t="n">
        <f aca="false">IF(I113=0,L112+F113+G113+H113,L112+F113+G113+I113)</f>
        <v>195016.163850071</v>
      </c>
    </row>
    <row r="114" customFormat="false" ht="12.75" hidden="false" customHeight="false" outlineLevel="0" collapsed="false">
      <c r="A114" s="1" t="n">
        <v>39021</v>
      </c>
      <c r="B114" s="0" t="n">
        <f aca="false">ROUND((A114-$B$2-210)/365,0)</f>
        <v>39</v>
      </c>
      <c r="C114" s="0" t="n">
        <f aca="false">ROUND((A114-$C$2-210)/365,0)</f>
        <v>14</v>
      </c>
      <c r="D114" s="0" t="n">
        <f aca="false">ROUND((A114-$D$2-210)/365,0)</f>
        <v>11</v>
      </c>
      <c r="E114" s="2" t="n">
        <f aca="false">Darron!E114+Kristi!E114</f>
        <v>131852.593910206</v>
      </c>
      <c r="F114" s="2" t="n">
        <f aca="false">Darron!F114+Kristi!F114</f>
        <v>0</v>
      </c>
      <c r="G114" s="2" t="n">
        <f aca="false">Darron!G114+Kristi!G114</f>
        <v>0</v>
      </c>
      <c r="H114" s="2" t="n">
        <f aca="false">Darron!H114+Kristi!H114</f>
        <v>1950.16163850071</v>
      </c>
      <c r="I114" s="2" t="n">
        <f aca="false">Darron!I114+Kristi!I114</f>
        <v>0</v>
      </c>
      <c r="J114" s="2" t="n">
        <f aca="false">Darron!K114+Kristi!J114</f>
        <v>90420</v>
      </c>
      <c r="K114" s="2" t="n">
        <f aca="false">Darron!M114+Kristi!K114</f>
        <v>90201.3096039368</v>
      </c>
      <c r="L114" s="2" t="n">
        <f aca="false">IF(I114=0,L113+F114+G114+H114,L113+F114+G114+I114)</f>
        <v>196966.325488572</v>
      </c>
    </row>
    <row r="115" customFormat="false" ht="12.75" hidden="false" customHeight="false" outlineLevel="0" collapsed="false">
      <c r="A115" s="1" t="n">
        <v>39051</v>
      </c>
      <c r="B115" s="0" t="n">
        <f aca="false">ROUND((A115-$B$2-210)/365,0)</f>
        <v>39</v>
      </c>
      <c r="C115" s="0" t="n">
        <f aca="false">ROUND((A115-$C$2-210)/365,0)</f>
        <v>14</v>
      </c>
      <c r="D115" s="0" t="n">
        <f aca="false">ROUND((A115-$D$2-210)/365,0)</f>
        <v>11</v>
      </c>
      <c r="E115" s="2" t="n">
        <f aca="false">Darron!E115+Kristi!E115</f>
        <v>131852.593910206</v>
      </c>
      <c r="F115" s="2" t="n">
        <f aca="false">Darron!F115+Kristi!F115</f>
        <v>0</v>
      </c>
      <c r="G115" s="2" t="n">
        <f aca="false">Darron!G115+Kristi!G115</f>
        <v>0</v>
      </c>
      <c r="H115" s="2" t="n">
        <f aca="false">Darron!H115+Kristi!H115</f>
        <v>1969.66325488572</v>
      </c>
      <c r="I115" s="2" t="n">
        <f aca="false">Darron!I115+Kristi!I115</f>
        <v>0</v>
      </c>
      <c r="J115" s="2" t="n">
        <f aca="false">Darron!K115+Kristi!J115</f>
        <v>90420</v>
      </c>
      <c r="K115" s="2" t="n">
        <f aca="false">Darron!M115+Kristi!K115</f>
        <v>92170.9728588225</v>
      </c>
      <c r="L115" s="2" t="n">
        <f aca="false">IF(I115=0,L114+F115+G115+H115,L114+F115+G115+I115)</f>
        <v>198935.988743458</v>
      </c>
    </row>
    <row r="116" customFormat="false" ht="12.75" hidden="false" customHeight="false" outlineLevel="0" collapsed="false">
      <c r="A116" s="1" t="n">
        <v>39082</v>
      </c>
      <c r="B116" s="0" t="n">
        <f aca="false">ROUND((A116-$B$2-210)/365,0)</f>
        <v>39</v>
      </c>
      <c r="C116" s="0" t="n">
        <f aca="false">ROUND((A116-$C$2-210)/365,0)</f>
        <v>14</v>
      </c>
      <c r="D116" s="0" t="n">
        <f aca="false">ROUND((A116-$D$2-210)/365,0)</f>
        <v>11</v>
      </c>
      <c r="E116" s="2" t="n">
        <f aca="false">Darron!E116+Kristi!E116</f>
        <v>131852.593910206</v>
      </c>
      <c r="F116" s="2" t="n">
        <f aca="false">Darron!F116+Kristi!F116</f>
        <v>0</v>
      </c>
      <c r="G116" s="2" t="n">
        <f aca="false">Darron!G116+Kristi!G116</f>
        <v>0</v>
      </c>
      <c r="H116" s="2" t="n">
        <f aca="false">Darron!H116+Kristi!H116</f>
        <v>1989.35988743458</v>
      </c>
      <c r="I116" s="2" t="n">
        <f aca="false">Darron!I116+Kristi!I116</f>
        <v>0</v>
      </c>
      <c r="J116" s="2" t="n">
        <f aca="false">Darron!K116+Kristi!J116</f>
        <v>90420</v>
      </c>
      <c r="K116" s="2" t="n">
        <f aca="false">Darron!M116+Kristi!K116</f>
        <v>94160.3327462571</v>
      </c>
      <c r="L116" s="2" t="n">
        <f aca="false">IF(I116=0,L115+F116+G116+H116,L115+F116+G116+I116)</f>
        <v>200925.348630892</v>
      </c>
    </row>
    <row r="117" customFormat="false" ht="12.75" hidden="false" customHeight="false" outlineLevel="0" collapsed="false">
      <c r="A117" s="1" t="n">
        <v>39113</v>
      </c>
      <c r="B117" s="0" t="n">
        <f aca="false">ROUND((A117-$B$2-210)/365,0)</f>
        <v>39</v>
      </c>
      <c r="C117" s="0" t="n">
        <f aca="false">ROUND((A117-$C$2-210)/365,0)</f>
        <v>14</v>
      </c>
      <c r="D117" s="0" t="n">
        <f aca="false">ROUND((A117-$D$2-210)/365,0)</f>
        <v>11</v>
      </c>
      <c r="E117" s="2" t="n">
        <f aca="false">Darron!E117+Kristi!E117</f>
        <v>131852.593910206</v>
      </c>
      <c r="F117" s="2" t="n">
        <f aca="false">Darron!F117+Kristi!F117</f>
        <v>1188</v>
      </c>
      <c r="G117" s="2" t="n">
        <f aca="false">Darron!G117+Kristi!G117</f>
        <v>237.6511852315</v>
      </c>
      <c r="H117" s="2" t="n">
        <f aca="false">Darron!H117+Kristi!H117</f>
        <v>2009.25348630892</v>
      </c>
      <c r="I117" s="2" t="n">
        <f aca="false">Darron!I117+Kristi!I117</f>
        <v>0</v>
      </c>
      <c r="J117" s="2" t="n">
        <f aca="false">Darron!K117+Kristi!J117</f>
        <v>91608</v>
      </c>
      <c r="K117" s="2" t="n">
        <f aca="false">Darron!M117+Kristi!K117</f>
        <v>96169.586232566</v>
      </c>
      <c r="L117" s="2" t="n">
        <f aca="false">IF(I117=0,L116+F117+G117+H117,L116+F117+G117+I117)</f>
        <v>204360.253302433</v>
      </c>
    </row>
    <row r="118" customFormat="false" ht="12.75" hidden="false" customHeight="false" outlineLevel="0" collapsed="false">
      <c r="A118" s="1" t="n">
        <v>39141</v>
      </c>
      <c r="B118" s="0" t="n">
        <f aca="false">ROUND((A118-$B$2-210)/365,0)</f>
        <v>39</v>
      </c>
      <c r="C118" s="0" t="n">
        <f aca="false">ROUND((A118-$C$2-210)/365,0)</f>
        <v>14</v>
      </c>
      <c r="D118" s="0" t="n">
        <f aca="false">ROUND((A118-$D$2-210)/365,0)</f>
        <v>12</v>
      </c>
      <c r="E118" s="2" t="n">
        <f aca="false">Darron!E118+Kristi!E118</f>
        <v>134704.408132984</v>
      </c>
      <c r="F118" s="2" t="n">
        <f aca="false">Darron!F118+Kristi!F118</f>
        <v>1224</v>
      </c>
      <c r="G118" s="2" t="n">
        <f aca="false">Darron!G118+Kristi!G118</f>
        <v>244.780720788445</v>
      </c>
      <c r="H118" s="2" t="n">
        <f aca="false">Darron!H118+Kristi!H118</f>
        <v>2043.60253302433</v>
      </c>
      <c r="I118" s="2" t="n">
        <f aca="false">Darron!I118+Kristi!I118</f>
        <v>0</v>
      </c>
      <c r="J118" s="2" t="n">
        <f aca="false">Darron!K118+Kristi!J118</f>
        <v>92832</v>
      </c>
      <c r="K118" s="2" t="n">
        <f aca="false">Darron!M118+Kristi!K118</f>
        <v>98213.1887655903</v>
      </c>
      <c r="L118" s="2" t="n">
        <f aca="false">IF(I118=0,L117+F118+G118+H118,L117+F118+G118+I118)</f>
        <v>207872.636556245</v>
      </c>
    </row>
    <row r="119" customFormat="false" ht="12.75" hidden="false" customHeight="false" outlineLevel="0" collapsed="false">
      <c r="A119" s="1" t="n">
        <v>39172</v>
      </c>
      <c r="B119" s="0" t="n">
        <f aca="false">ROUND((A119-$B$2-210)/365,0)</f>
        <v>39</v>
      </c>
      <c r="C119" s="0" t="n">
        <f aca="false">ROUND((A119-$C$2-210)/365,0)</f>
        <v>14</v>
      </c>
      <c r="D119" s="0" t="n">
        <f aca="false">ROUND((A119-$D$2-210)/365,0)</f>
        <v>12</v>
      </c>
      <c r="E119" s="2" t="n">
        <f aca="false">Darron!E119+Kristi!E119</f>
        <v>134704.408132984</v>
      </c>
      <c r="F119" s="2" t="n">
        <f aca="false">Darron!F119+Kristi!F119</f>
        <v>1224</v>
      </c>
      <c r="G119" s="2" t="n">
        <f aca="false">Darron!G119+Kristi!G119</f>
        <v>244.780720788445</v>
      </c>
      <c r="H119" s="2" t="n">
        <f aca="false">Darron!H119+Kristi!H119</f>
        <v>2078.72636556245</v>
      </c>
      <c r="I119" s="2" t="n">
        <f aca="false">Darron!I119+Kristi!I119</f>
        <v>0</v>
      </c>
      <c r="J119" s="2" t="n">
        <f aca="false">Darron!K119+Kristi!J119</f>
        <v>94056</v>
      </c>
      <c r="K119" s="2" t="n">
        <f aca="false">Darron!M119+Kristi!K119</f>
        <v>100291.915131153</v>
      </c>
      <c r="L119" s="2" t="n">
        <f aca="false">IF(I119=0,L118+F119+G119+H119,L118+F119+G119+I119)</f>
        <v>211420.143642596</v>
      </c>
    </row>
    <row r="120" customFormat="false" ht="12.75" hidden="false" customHeight="false" outlineLevel="0" collapsed="false">
      <c r="A120" s="1" t="n">
        <v>39202</v>
      </c>
      <c r="B120" s="0" t="n">
        <f aca="false">ROUND((A120-$B$2-210)/365,0)</f>
        <v>40</v>
      </c>
      <c r="C120" s="0" t="n">
        <f aca="false">ROUND((A120-$C$2-210)/365,0)</f>
        <v>15</v>
      </c>
      <c r="D120" s="0" t="n">
        <f aca="false">ROUND((A120-$D$2-210)/365,0)</f>
        <v>12</v>
      </c>
      <c r="E120" s="2" t="n">
        <f aca="false">Darron!E120+Kristi!E120</f>
        <v>134704.408132984</v>
      </c>
      <c r="F120" s="2" t="n">
        <f aca="false">Darron!F120+Kristi!F120</f>
        <v>1224</v>
      </c>
      <c r="G120" s="2" t="n">
        <f aca="false">Darron!G120+Kristi!G120</f>
        <v>244.780720788445</v>
      </c>
      <c r="H120" s="2" t="n">
        <f aca="false">Darron!H120+Kristi!H120</f>
        <v>2114.20143642596</v>
      </c>
      <c r="I120" s="2" t="n">
        <f aca="false">Darron!I120+Kristi!I120</f>
        <v>0</v>
      </c>
      <c r="J120" s="2" t="n">
        <f aca="false">Darron!K120+Kristi!J120</f>
        <v>95280</v>
      </c>
      <c r="K120" s="2" t="n">
        <f aca="false">Darron!M120+Kristi!K120</f>
        <v>102406.116567579</v>
      </c>
      <c r="L120" s="2" t="n">
        <f aca="false">IF(I120=0,L119+F120+G120+H120,L119+F120+G120+I120)</f>
        <v>215003.125799811</v>
      </c>
    </row>
    <row r="121" customFormat="false" ht="12.75" hidden="false" customHeight="false" outlineLevel="0" collapsed="false">
      <c r="A121" s="1" t="n">
        <v>39233</v>
      </c>
      <c r="B121" s="0" t="n">
        <f aca="false">ROUND((A121-$B$2-210)/365,0)</f>
        <v>40</v>
      </c>
      <c r="C121" s="0" t="n">
        <f aca="false">ROUND((A121-$C$2-210)/365,0)</f>
        <v>15</v>
      </c>
      <c r="D121" s="0" t="n">
        <f aca="false">ROUND((A121-$D$2-210)/365,0)</f>
        <v>12</v>
      </c>
      <c r="E121" s="2" t="n">
        <f aca="false">Darron!E121+Kristi!E121</f>
        <v>134704.408132984</v>
      </c>
      <c r="F121" s="2" t="n">
        <f aca="false">Darron!F121+Kristi!F121</f>
        <v>1224</v>
      </c>
      <c r="G121" s="2" t="n">
        <f aca="false">Darron!G121+Kristi!G121</f>
        <v>244.780720788445</v>
      </c>
      <c r="H121" s="2" t="n">
        <f aca="false">Darron!H121+Kristi!H121</f>
        <v>2150.03125799811</v>
      </c>
      <c r="I121" s="2" t="n">
        <f aca="false">Darron!I121+Kristi!I121</f>
        <v>0</v>
      </c>
      <c r="J121" s="2" t="n">
        <f aca="false">Darron!K121+Kristi!J121</f>
        <v>96504</v>
      </c>
      <c r="K121" s="2" t="n">
        <f aca="false">Darron!M121+Kristi!K121</f>
        <v>104556.147825577</v>
      </c>
      <c r="L121" s="2" t="n">
        <f aca="false">IF(I121=0,L120+F121+G121+H121,L120+F121+G121+I121)</f>
        <v>218621.937778597</v>
      </c>
    </row>
    <row r="122" customFormat="false" ht="12.75" hidden="false" customHeight="false" outlineLevel="0" collapsed="false">
      <c r="A122" s="1" t="n">
        <v>39263</v>
      </c>
      <c r="B122" s="0" t="n">
        <f aca="false">ROUND((A122-$B$2-210)/365,0)</f>
        <v>40</v>
      </c>
      <c r="C122" s="0" t="n">
        <f aca="false">ROUND((A122-$C$2-210)/365,0)</f>
        <v>15</v>
      </c>
      <c r="D122" s="0" t="n">
        <f aca="false">ROUND((A122-$D$2-210)/365,0)</f>
        <v>12</v>
      </c>
      <c r="E122" s="2" t="n">
        <f aca="false">Darron!E122+Kristi!E122</f>
        <v>134704.408132984</v>
      </c>
      <c r="F122" s="2" t="n">
        <f aca="false">Darron!F122+Kristi!F122</f>
        <v>1224</v>
      </c>
      <c r="G122" s="2" t="n">
        <f aca="false">Darron!G122+Kristi!G122</f>
        <v>244.780720788445</v>
      </c>
      <c r="H122" s="2" t="n">
        <f aca="false">Darron!H122+Kristi!H122</f>
        <v>2186.21937778597</v>
      </c>
      <c r="I122" s="2" t="n">
        <f aca="false">Darron!I122+Kristi!I122</f>
        <v>0</v>
      </c>
      <c r="J122" s="2" t="n">
        <f aca="false">Darron!K122+Kristi!J122</f>
        <v>97728</v>
      </c>
      <c r="K122" s="2" t="n">
        <f aca="false">Darron!M122+Kristi!K122</f>
        <v>106742.367203363</v>
      </c>
      <c r="L122" s="2" t="n">
        <f aca="false">IF(I122=0,L121+F122+G122+H122,L121+F122+G122+I122)</f>
        <v>222276.937877172</v>
      </c>
    </row>
    <row r="123" customFormat="false" ht="12.75" hidden="false" customHeight="false" outlineLevel="0" collapsed="false">
      <c r="A123" s="1" t="n">
        <v>39294</v>
      </c>
      <c r="B123" s="0" t="n">
        <f aca="false">ROUND((A123-$B$2-210)/365,0)</f>
        <v>40</v>
      </c>
      <c r="C123" s="0" t="n">
        <f aca="false">ROUND((A123-$C$2-210)/365,0)</f>
        <v>15</v>
      </c>
      <c r="D123" s="0" t="n">
        <f aca="false">ROUND((A123-$D$2-210)/365,0)</f>
        <v>12</v>
      </c>
      <c r="E123" s="2" t="n">
        <f aca="false">Darron!E123+Kristi!E123</f>
        <v>134704.408132984</v>
      </c>
      <c r="F123" s="2" t="n">
        <f aca="false">Darron!F123+Kristi!F123</f>
        <v>1224</v>
      </c>
      <c r="G123" s="2" t="n">
        <f aca="false">Darron!G123+Kristi!G123</f>
        <v>244.780720788445</v>
      </c>
      <c r="H123" s="2" t="n">
        <f aca="false">Darron!H123+Kristi!H123</f>
        <v>2222.76937877172</v>
      </c>
      <c r="I123" s="2" t="n">
        <f aca="false">Darron!I123+Kristi!I123</f>
        <v>0</v>
      </c>
      <c r="J123" s="2" t="n">
        <f aca="false">Darron!K123+Kristi!J123</f>
        <v>98952</v>
      </c>
      <c r="K123" s="2" t="n">
        <f aca="false">Darron!M123+Kristi!K123</f>
        <v>108965.136582135</v>
      </c>
      <c r="L123" s="2" t="n">
        <f aca="false">IF(I123=0,L122+F123+G123+H123,L122+F123+G123+I123)</f>
        <v>225968.487976732</v>
      </c>
    </row>
    <row r="124" customFormat="false" ht="12.75" hidden="false" customHeight="false" outlineLevel="0" collapsed="false">
      <c r="A124" s="1" t="n">
        <v>39325</v>
      </c>
      <c r="B124" s="0" t="n">
        <f aca="false">ROUND((A124-$B$2-210)/365,0)</f>
        <v>40</v>
      </c>
      <c r="C124" s="0" t="n">
        <f aca="false">ROUND((A124-$C$2-210)/365,0)</f>
        <v>15</v>
      </c>
      <c r="D124" s="0" t="n">
        <f aca="false">ROUND((A124-$D$2-210)/365,0)</f>
        <v>12</v>
      </c>
      <c r="E124" s="2" t="n">
        <f aca="false">Darron!E124+Kristi!E124</f>
        <v>135440.250529337</v>
      </c>
      <c r="F124" s="2" t="n">
        <f aca="false">Darron!F124+Kristi!F124</f>
        <v>1224</v>
      </c>
      <c r="G124" s="2" t="n">
        <f aca="false">Darron!G124+Kristi!G124</f>
        <v>244.780720788445</v>
      </c>
      <c r="H124" s="2" t="n">
        <f aca="false">Darron!H124+Kristi!H124</f>
        <v>2259.68487976732</v>
      </c>
      <c r="I124" s="2" t="n">
        <f aca="false">Darron!I124+Kristi!I124</f>
        <v>0</v>
      </c>
      <c r="J124" s="2" t="n">
        <f aca="false">Darron!K124+Kristi!J124</f>
        <v>100176</v>
      </c>
      <c r="K124" s="2" t="n">
        <f aca="false">Darron!M124+Kristi!K124</f>
        <v>111224.821461902</v>
      </c>
      <c r="L124" s="2" t="n">
        <f aca="false">IF(I124=0,L123+F124+G124+H124,L123+F124+G124+I124)</f>
        <v>229696.953577288</v>
      </c>
    </row>
    <row r="125" customFormat="false" ht="12.75" hidden="false" customHeight="false" outlineLevel="0" collapsed="false">
      <c r="A125" s="1" t="n">
        <v>39355</v>
      </c>
      <c r="B125" s="0" t="n">
        <f aca="false">ROUND((A125-$B$2-210)/365,0)</f>
        <v>40</v>
      </c>
      <c r="C125" s="0" t="n">
        <f aca="false">ROUND((A125-$C$2-210)/365,0)</f>
        <v>15</v>
      </c>
      <c r="D125" s="0" t="n">
        <f aca="false">ROUND((A125-$D$2-210)/365,0)</f>
        <v>12</v>
      </c>
      <c r="E125" s="2" t="n">
        <f aca="false">Darron!E125+Kristi!E125</f>
        <v>135440.250529337</v>
      </c>
      <c r="F125" s="2" t="n">
        <f aca="false">Darron!F125+Kristi!F125</f>
        <v>744</v>
      </c>
      <c r="G125" s="2" t="n">
        <f aca="false">Darron!G125+Kristi!G125</f>
        <v>186</v>
      </c>
      <c r="H125" s="2" t="n">
        <f aca="false">Darron!H125+Kristi!H125</f>
        <v>2296.96953577287</v>
      </c>
      <c r="I125" s="2" t="n">
        <f aca="false">Darron!I125+Kristi!I125</f>
        <v>0</v>
      </c>
      <c r="J125" s="2" t="n">
        <f aca="false">Darron!K125+Kristi!J125</f>
        <v>100920</v>
      </c>
      <c r="K125" s="2" t="n">
        <f aca="false">Darron!M125+Kristi!K125</f>
        <v>113521.790997675</v>
      </c>
      <c r="L125" s="2" t="n">
        <f aca="false">IF(I125=0,L124+F125+G125+H125,L124+F125+G125+I125)</f>
        <v>232923.92311306</v>
      </c>
    </row>
    <row r="126" customFormat="false" ht="12.75" hidden="false" customHeight="false" outlineLevel="0" collapsed="false">
      <c r="A126" s="1" t="n">
        <v>39386</v>
      </c>
      <c r="B126" s="0" t="n">
        <f aca="false">ROUND((A126-$B$2-210)/365,0)</f>
        <v>40</v>
      </c>
      <c r="C126" s="0" t="n">
        <f aca="false">ROUND((A126-$C$2-210)/365,0)</f>
        <v>15</v>
      </c>
      <c r="D126" s="0" t="n">
        <f aca="false">ROUND((A126-$D$2-210)/365,0)</f>
        <v>12</v>
      </c>
      <c r="E126" s="2" t="n">
        <f aca="false">Darron!E126+Kristi!E126</f>
        <v>135440.250529337</v>
      </c>
      <c r="F126" s="2" t="n">
        <f aca="false">Darron!F126+Kristi!F126</f>
        <v>0</v>
      </c>
      <c r="G126" s="2" t="n">
        <f aca="false">Darron!G126+Kristi!G126</f>
        <v>0</v>
      </c>
      <c r="H126" s="2" t="n">
        <f aca="false">Darron!H126+Kristi!H126</f>
        <v>2329.2392311306</v>
      </c>
      <c r="I126" s="2" t="n">
        <f aca="false">Darron!I126+Kristi!I126</f>
        <v>0</v>
      </c>
      <c r="J126" s="2" t="n">
        <f aca="false">Darron!K126+Kristi!J126</f>
        <v>100920</v>
      </c>
      <c r="K126" s="2" t="n">
        <f aca="false">Darron!M126+Kristi!K126</f>
        <v>115851.030228805</v>
      </c>
      <c r="L126" s="2" t="n">
        <f aca="false">IF(I126=0,L125+F126+G126+H126,L125+F126+G126+I126)</f>
        <v>235253.162344191</v>
      </c>
    </row>
    <row r="127" customFormat="false" ht="12.75" hidden="false" customHeight="false" outlineLevel="0" collapsed="false">
      <c r="A127" s="1" t="n">
        <v>39416</v>
      </c>
      <c r="B127" s="0" t="n">
        <f aca="false">ROUND((A127-$B$2-210)/365,0)</f>
        <v>40</v>
      </c>
      <c r="C127" s="0" t="n">
        <f aca="false">ROUND((A127-$C$2-210)/365,0)</f>
        <v>15</v>
      </c>
      <c r="D127" s="0" t="n">
        <f aca="false">ROUND((A127-$D$2-210)/365,0)</f>
        <v>12</v>
      </c>
      <c r="E127" s="2" t="n">
        <f aca="false">Darron!E127+Kristi!E127</f>
        <v>135440.250529337</v>
      </c>
      <c r="F127" s="2" t="n">
        <f aca="false">Darron!F127+Kristi!F127</f>
        <v>0</v>
      </c>
      <c r="G127" s="2" t="n">
        <f aca="false">Darron!G127+Kristi!G127</f>
        <v>0</v>
      </c>
      <c r="H127" s="2" t="n">
        <f aca="false">Darron!H127+Kristi!H127</f>
        <v>2352.53162344191</v>
      </c>
      <c r="I127" s="2" t="n">
        <f aca="false">Darron!I127+Kristi!I127</f>
        <v>0</v>
      </c>
      <c r="J127" s="2" t="n">
        <f aca="false">Darron!K127+Kristi!J127</f>
        <v>100920</v>
      </c>
      <c r="K127" s="2" t="n">
        <f aca="false">Darron!M127+Kristi!K127</f>
        <v>118203.561852247</v>
      </c>
      <c r="L127" s="2" t="n">
        <f aca="false">IF(I127=0,L126+F127+G127+H127,L126+F127+G127+I127)</f>
        <v>237605.693967633</v>
      </c>
    </row>
    <row r="128" customFormat="false" ht="12.75" hidden="false" customHeight="false" outlineLevel="0" collapsed="false">
      <c r="A128" s="1" t="n">
        <v>39447</v>
      </c>
      <c r="B128" s="0" t="n">
        <f aca="false">ROUND((A128-$B$2-210)/365,0)</f>
        <v>40</v>
      </c>
      <c r="C128" s="0" t="n">
        <f aca="false">ROUND((A128-$C$2-210)/365,0)</f>
        <v>15</v>
      </c>
      <c r="D128" s="0" t="n">
        <f aca="false">ROUND((A128-$D$2-210)/365,0)</f>
        <v>12</v>
      </c>
      <c r="E128" s="2" t="n">
        <f aca="false">Darron!E128+Kristi!E128</f>
        <v>135440.250529337</v>
      </c>
      <c r="F128" s="2" t="n">
        <f aca="false">Darron!F128+Kristi!F128</f>
        <v>0</v>
      </c>
      <c r="G128" s="2" t="n">
        <f aca="false">Darron!G128+Kristi!G128</f>
        <v>0</v>
      </c>
      <c r="H128" s="2" t="n">
        <f aca="false">Darron!H128+Kristi!H128</f>
        <v>2376.05693967633</v>
      </c>
      <c r="I128" s="2" t="n">
        <f aca="false">Darron!I128+Kristi!I128</f>
        <v>0</v>
      </c>
      <c r="J128" s="2" t="n">
        <f aca="false">Darron!K128+Kristi!J128</f>
        <v>100920</v>
      </c>
      <c r="K128" s="2" t="n">
        <f aca="false">Darron!M128+Kristi!K128</f>
        <v>120579.618791924</v>
      </c>
      <c r="L128" s="2" t="n">
        <f aca="false">IF(I128=0,L127+F128+G128+H128,L127+F128+G128+I128)</f>
        <v>239981.750907309</v>
      </c>
    </row>
    <row r="129" customFormat="false" ht="12.75" hidden="false" customHeight="false" outlineLevel="0" collapsed="false">
      <c r="A129" s="1" t="n">
        <v>39478</v>
      </c>
      <c r="B129" s="0" t="n">
        <f aca="false">ROUND((A129-$B$2-210)/365,0)</f>
        <v>40</v>
      </c>
      <c r="C129" s="0" t="n">
        <f aca="false">ROUND((A129-$C$2-210)/365,0)</f>
        <v>15</v>
      </c>
      <c r="D129" s="0" t="n">
        <f aca="false">ROUND((A129-$D$2-210)/365,0)</f>
        <v>12</v>
      </c>
      <c r="E129" s="2" t="n">
        <f aca="false">Darron!E129+Kristi!E129</f>
        <v>135440.250529337</v>
      </c>
      <c r="F129" s="2" t="n">
        <f aca="false">Darron!F129+Kristi!F129</f>
        <v>1224</v>
      </c>
      <c r="G129" s="2" t="n">
        <f aca="false">Darron!G129+Kristi!G129</f>
        <v>244.780720788445</v>
      </c>
      <c r="H129" s="2" t="n">
        <f aca="false">Darron!H129+Kristi!H129</f>
        <v>2399.81750907309</v>
      </c>
      <c r="I129" s="2" t="n">
        <f aca="false">Darron!I129+Kristi!I129</f>
        <v>0</v>
      </c>
      <c r="J129" s="2" t="n">
        <f aca="false">Darron!K129+Kristi!J129</f>
        <v>102144</v>
      </c>
      <c r="K129" s="2" t="n">
        <f aca="false">Darron!M129+Kristi!K129</f>
        <v>122979.436300997</v>
      </c>
      <c r="L129" s="2" t="n">
        <f aca="false">IF(I129=0,L128+F129+G129+H129,L128+F129+G129+I129)</f>
        <v>243850.349137171</v>
      </c>
    </row>
    <row r="130" customFormat="false" ht="12.75" hidden="false" customHeight="false" outlineLevel="0" collapsed="false">
      <c r="A130" s="1" t="n">
        <v>39507</v>
      </c>
      <c r="B130" s="0" t="n">
        <f aca="false">ROUND((A130-$B$2-210)/365,0)</f>
        <v>40</v>
      </c>
      <c r="C130" s="0" t="n">
        <f aca="false">ROUND((A130-$C$2-210)/365,0)</f>
        <v>15</v>
      </c>
      <c r="D130" s="0" t="n">
        <f aca="false">ROUND((A130-$D$2-210)/365,0)</f>
        <v>13</v>
      </c>
      <c r="E130" s="2" t="n">
        <f aca="false">Darron!E130+Kristi!E130</f>
        <v>138377.619178798</v>
      </c>
      <c r="F130" s="2" t="n">
        <f aca="false">Darron!F130+Kristi!F130</f>
        <v>1261</v>
      </c>
      <c r="G130" s="2" t="n">
        <f aca="false">Darron!G130+Kristi!G130</f>
        <v>252.124142412098</v>
      </c>
      <c r="H130" s="2" t="n">
        <f aca="false">Darron!H130+Kristi!H130</f>
        <v>2438.50349137171</v>
      </c>
      <c r="I130" s="2" t="n">
        <f aca="false">Darron!I130+Kristi!I130</f>
        <v>0</v>
      </c>
      <c r="J130" s="2" t="n">
        <f aca="false">Darron!K130+Kristi!J130</f>
        <v>103405</v>
      </c>
      <c r="K130" s="2" t="n">
        <f aca="false">Darron!M130+Kristi!K130</f>
        <v>125417.939792368</v>
      </c>
      <c r="L130" s="2" t="n">
        <f aca="false">IF(I130=0,L129+F130+G130+H130,L129+F130+G130+I130)</f>
        <v>247801.976770955</v>
      </c>
    </row>
    <row r="131" customFormat="false" ht="12.75" hidden="false" customHeight="false" outlineLevel="0" collapsed="false">
      <c r="A131" s="1" t="n">
        <v>39538</v>
      </c>
      <c r="B131" s="0" t="n">
        <f aca="false">ROUND((A131-$B$2-210)/365,0)</f>
        <v>40</v>
      </c>
      <c r="C131" s="0" t="n">
        <f aca="false">ROUND((A131-$C$2-210)/365,0)</f>
        <v>15</v>
      </c>
      <c r="D131" s="0" t="n">
        <f aca="false">ROUND((A131-$D$2-210)/365,0)</f>
        <v>13</v>
      </c>
      <c r="E131" s="2" t="n">
        <f aca="false">Darron!E131+Kristi!E131</f>
        <v>138377.619178798</v>
      </c>
      <c r="F131" s="2" t="n">
        <f aca="false">Darron!F131+Kristi!F131</f>
        <v>1261</v>
      </c>
      <c r="G131" s="2" t="n">
        <f aca="false">Darron!G131+Kristi!G131</f>
        <v>252.124142412098</v>
      </c>
      <c r="H131" s="2" t="n">
        <f aca="false">Darron!H131+Kristi!H131</f>
        <v>2478.01976770955</v>
      </c>
      <c r="I131" s="2" t="n">
        <f aca="false">Darron!I131+Kristi!I131</f>
        <v>0</v>
      </c>
      <c r="J131" s="2" t="n">
        <f aca="false">Darron!K131+Kristi!J131</f>
        <v>104666</v>
      </c>
      <c r="K131" s="2" t="n">
        <f aca="false">Darron!M131+Kristi!K131</f>
        <v>127895.959560078</v>
      </c>
      <c r="L131" s="2" t="n">
        <f aca="false">IF(I131=0,L130+F131+G131+H131,L130+F131+G131+I131)</f>
        <v>251793.120681076</v>
      </c>
    </row>
    <row r="132" customFormat="false" ht="12.75" hidden="false" customHeight="false" outlineLevel="0" collapsed="false">
      <c r="A132" s="1" t="n">
        <v>39568</v>
      </c>
      <c r="B132" s="0" t="n">
        <f aca="false">ROUND((A132-$B$2-210)/365,0)</f>
        <v>41</v>
      </c>
      <c r="C132" s="0" t="n">
        <f aca="false">ROUND((A132-$C$2-210)/365,0)</f>
        <v>16</v>
      </c>
      <c r="D132" s="0" t="n">
        <f aca="false">ROUND((A132-$D$2-210)/365,0)</f>
        <v>13</v>
      </c>
      <c r="E132" s="2" t="n">
        <f aca="false">Darron!E132+Kristi!E132</f>
        <v>138377.619178798</v>
      </c>
      <c r="F132" s="2" t="n">
        <f aca="false">Darron!F132+Kristi!F132</f>
        <v>1261</v>
      </c>
      <c r="G132" s="2" t="n">
        <f aca="false">Darron!G132+Kristi!G132</f>
        <v>252.124142412098</v>
      </c>
      <c r="H132" s="2" t="n">
        <f aca="false">Darron!H132+Kristi!H132</f>
        <v>2517.93120681076</v>
      </c>
      <c r="I132" s="2" t="n">
        <f aca="false">Darron!I132+Kristi!I132</f>
        <v>0</v>
      </c>
      <c r="J132" s="2" t="n">
        <f aca="false">Darron!K132+Kristi!J132</f>
        <v>105927</v>
      </c>
      <c r="K132" s="2" t="n">
        <f aca="false">Darron!M132+Kristi!K132</f>
        <v>130413.890766889</v>
      </c>
      <c r="L132" s="2" t="n">
        <f aca="false">IF(I132=0,L131+F132+G132+H132,L131+F132+G132+I132)</f>
        <v>255824.176030299</v>
      </c>
    </row>
    <row r="133" customFormat="false" ht="12.75" hidden="false" customHeight="false" outlineLevel="0" collapsed="false">
      <c r="A133" s="1" t="n">
        <v>39599</v>
      </c>
      <c r="B133" s="0" t="n">
        <f aca="false">ROUND((A133-$B$2-210)/365,0)</f>
        <v>41</v>
      </c>
      <c r="C133" s="0" t="n">
        <f aca="false">ROUND((A133-$C$2-210)/365,0)</f>
        <v>16</v>
      </c>
      <c r="D133" s="0" t="n">
        <f aca="false">ROUND((A133-$D$2-210)/365,0)</f>
        <v>13</v>
      </c>
      <c r="E133" s="2" t="n">
        <f aca="false">Darron!E133+Kristi!E133</f>
        <v>138377.619178798</v>
      </c>
      <c r="F133" s="2" t="n">
        <f aca="false">Darron!F133+Kristi!F133</f>
        <v>1261</v>
      </c>
      <c r="G133" s="2" t="n">
        <f aca="false">Darron!G133+Kristi!G133</f>
        <v>252.124142412098</v>
      </c>
      <c r="H133" s="2" t="n">
        <f aca="false">Darron!H133+Kristi!H133</f>
        <v>2558.24176030299</v>
      </c>
      <c r="I133" s="2" t="n">
        <f aca="false">Darron!I133+Kristi!I133</f>
        <v>0</v>
      </c>
      <c r="J133" s="2" t="n">
        <f aca="false">Darron!K133+Kristi!J133</f>
        <v>107188</v>
      </c>
      <c r="K133" s="2" t="n">
        <f aca="false">Darron!M133+Kristi!K133</f>
        <v>132972.132527192</v>
      </c>
      <c r="L133" s="2" t="n">
        <f aca="false">IF(I133=0,L132+F133+G133+H133,L132+F133+G133+I133)</f>
        <v>259895.541933014</v>
      </c>
    </row>
    <row r="134" customFormat="false" ht="12.75" hidden="false" customHeight="false" outlineLevel="0" collapsed="false">
      <c r="A134" s="1" t="n">
        <v>39629</v>
      </c>
      <c r="B134" s="0" t="n">
        <f aca="false">ROUND((A134-$B$2-210)/365,0)</f>
        <v>41</v>
      </c>
      <c r="C134" s="0" t="n">
        <f aca="false">ROUND((A134-$C$2-210)/365,0)</f>
        <v>16</v>
      </c>
      <c r="D134" s="0" t="n">
        <f aca="false">ROUND((A134-$D$2-210)/365,0)</f>
        <v>13</v>
      </c>
      <c r="E134" s="2" t="n">
        <f aca="false">Darron!E134+Kristi!E134</f>
        <v>138377.619178798</v>
      </c>
      <c r="F134" s="2" t="n">
        <f aca="false">Darron!F134+Kristi!F134</f>
        <v>1261</v>
      </c>
      <c r="G134" s="2" t="n">
        <f aca="false">Darron!G134+Kristi!G134</f>
        <v>252.124142412098</v>
      </c>
      <c r="H134" s="2" t="n">
        <f aca="false">Darron!H134+Kristi!H134</f>
        <v>2598.95541933014</v>
      </c>
      <c r="I134" s="2" t="n">
        <f aca="false">Darron!I134+Kristi!I134</f>
        <v>0</v>
      </c>
      <c r="J134" s="2" t="n">
        <f aca="false">Darron!K134+Kristi!J134</f>
        <v>108449</v>
      </c>
      <c r="K134" s="2" t="n">
        <f aca="false">Darron!M134+Kristi!K134</f>
        <v>135571.087946522</v>
      </c>
      <c r="L134" s="2" t="n">
        <f aca="false">IF(I134=0,L133+F134+G134+H134,L133+F134+G134+I134)</f>
        <v>264007.621494756</v>
      </c>
    </row>
    <row r="135" customFormat="false" ht="12.75" hidden="false" customHeight="false" outlineLevel="0" collapsed="false">
      <c r="A135" s="1" t="n">
        <v>39660</v>
      </c>
      <c r="B135" s="0" t="n">
        <f aca="false">ROUND((A135-$B$2-210)/365,0)</f>
        <v>41</v>
      </c>
      <c r="C135" s="0" t="n">
        <f aca="false">ROUND((A135-$C$2-210)/365,0)</f>
        <v>16</v>
      </c>
      <c r="D135" s="0" t="n">
        <f aca="false">ROUND((A135-$D$2-210)/365,0)</f>
        <v>13</v>
      </c>
      <c r="E135" s="2" t="n">
        <f aca="false">Darron!E135+Kristi!E135</f>
        <v>138377.619178798</v>
      </c>
      <c r="F135" s="2" t="n">
        <f aca="false">Darron!F135+Kristi!F135</f>
        <v>1261</v>
      </c>
      <c r="G135" s="2" t="n">
        <f aca="false">Darron!G135+Kristi!G135</f>
        <v>252.124142412098</v>
      </c>
      <c r="H135" s="2" t="n">
        <f aca="false">Darron!H135+Kristi!H135</f>
        <v>2640.07621494756</v>
      </c>
      <c r="I135" s="2" t="n">
        <f aca="false">Darron!I135+Kristi!I135</f>
        <v>0</v>
      </c>
      <c r="J135" s="2" t="n">
        <f aca="false">Darron!K135+Kristi!J135</f>
        <v>109710</v>
      </c>
      <c r="K135" s="2" t="n">
        <f aca="false">Darron!M135+Kristi!K135</f>
        <v>138211.164161469</v>
      </c>
      <c r="L135" s="2" t="n">
        <f aca="false">IF(I135=0,L134+F135+G135+H135,L134+F135+G135+I135)</f>
        <v>268160.821852116</v>
      </c>
    </row>
    <row r="136" customFormat="false" ht="12.75" hidden="false" customHeight="false" outlineLevel="0" collapsed="false">
      <c r="A136" s="1" t="n">
        <v>39691</v>
      </c>
      <c r="B136" s="0" t="n">
        <f aca="false">ROUND((A136-$B$2-210)/365,0)</f>
        <v>41</v>
      </c>
      <c r="C136" s="0" t="n">
        <f aca="false">ROUND((A136-$C$2-210)/365,0)</f>
        <v>16</v>
      </c>
      <c r="D136" s="0" t="n">
        <f aca="false">ROUND((A136-$D$2-210)/365,0)</f>
        <v>13</v>
      </c>
      <c r="E136" s="2" t="n">
        <f aca="false">Darron!E136+Kristi!E136</f>
        <v>139128.178423077</v>
      </c>
      <c r="F136" s="2" t="n">
        <f aca="false">Darron!F136+Kristi!F136</f>
        <v>1261</v>
      </c>
      <c r="G136" s="2" t="n">
        <f aca="false">Darron!G136+Kristi!G136</f>
        <v>252.124142412098</v>
      </c>
      <c r="H136" s="2" t="n">
        <f aca="false">Darron!H136+Kristi!H136</f>
        <v>2681.60821852116</v>
      </c>
      <c r="I136" s="2" t="n">
        <f aca="false">Darron!I136+Kristi!I136</f>
        <v>0</v>
      </c>
      <c r="J136" s="2" t="n">
        <f aca="false">Darron!K136+Kristi!J136</f>
        <v>110971</v>
      </c>
      <c r="K136" s="2" t="n">
        <f aca="false">Darron!M136+Kristi!K136</f>
        <v>140892.772379991</v>
      </c>
      <c r="L136" s="2" t="n">
        <f aca="false">IF(I136=0,L135+F136+G136+H136,L135+F136+G136+I136)</f>
        <v>272355.554213049</v>
      </c>
    </row>
    <row r="137" customFormat="false" ht="12.75" hidden="false" customHeight="false" outlineLevel="0" collapsed="false">
      <c r="A137" s="1" t="n">
        <v>39721</v>
      </c>
      <c r="B137" s="0" t="n">
        <f aca="false">ROUND((A137-$B$2-210)/365,0)</f>
        <v>41</v>
      </c>
      <c r="C137" s="0" t="n">
        <f aca="false">ROUND((A137-$C$2-210)/365,0)</f>
        <v>16</v>
      </c>
      <c r="D137" s="0" t="n">
        <f aca="false">ROUND((A137-$D$2-210)/365,0)</f>
        <v>13</v>
      </c>
      <c r="E137" s="2" t="n">
        <f aca="false">Darron!E137+Kristi!E137</f>
        <v>139128.178423077</v>
      </c>
      <c r="F137" s="2" t="n">
        <f aca="false">Darron!F137+Kristi!F137</f>
        <v>449</v>
      </c>
      <c r="G137" s="2" t="n">
        <f aca="false">Darron!G137+Kristi!G137</f>
        <v>112.25</v>
      </c>
      <c r="H137" s="2" t="n">
        <f aca="false">Darron!H137+Kristi!H137</f>
        <v>2723.55554213049</v>
      </c>
      <c r="I137" s="2" t="n">
        <f aca="false">Darron!I137+Kristi!I137</f>
        <v>0</v>
      </c>
      <c r="J137" s="2" t="n">
        <f aca="false">Darron!K137+Kristi!J137</f>
        <v>111420</v>
      </c>
      <c r="K137" s="2" t="n">
        <f aca="false">Darron!M137+Kristi!K137</f>
        <v>143616.327922121</v>
      </c>
      <c r="L137" s="2" t="n">
        <f aca="false">IF(I137=0,L136+F137+G137+H137,L136+F137+G137+I137)</f>
        <v>275640.35975518</v>
      </c>
    </row>
    <row r="138" customFormat="false" ht="12.75" hidden="false" customHeight="false" outlineLevel="0" collapsed="false">
      <c r="A138" s="1" t="n">
        <v>39752</v>
      </c>
      <c r="B138" s="0" t="n">
        <f aca="false">ROUND((A138-$B$2-210)/365,0)</f>
        <v>41</v>
      </c>
      <c r="C138" s="0" t="n">
        <f aca="false">ROUND((A138-$C$2-210)/365,0)</f>
        <v>16</v>
      </c>
      <c r="D138" s="0" t="n">
        <f aca="false">ROUND((A138-$D$2-210)/365,0)</f>
        <v>13</v>
      </c>
      <c r="E138" s="2" t="n">
        <f aca="false">Darron!E138+Kristi!E138</f>
        <v>139128.178423077</v>
      </c>
      <c r="F138" s="2" t="n">
        <f aca="false">Darron!F138+Kristi!F138</f>
        <v>0</v>
      </c>
      <c r="G138" s="2" t="n">
        <f aca="false">Darron!G138+Kristi!G138</f>
        <v>0</v>
      </c>
      <c r="H138" s="2" t="n">
        <f aca="false">Darron!H138+Kristi!H138</f>
        <v>2756.4035975518</v>
      </c>
      <c r="I138" s="2" t="n">
        <f aca="false">Darron!I138+Kristi!I138</f>
        <v>0</v>
      </c>
      <c r="J138" s="2" t="n">
        <f aca="false">Darron!K138+Kristi!J138</f>
        <v>111420</v>
      </c>
      <c r="K138" s="2" t="n">
        <f aca="false">Darron!M138+Kristi!K138</f>
        <v>146372.731519673</v>
      </c>
      <c r="L138" s="2" t="n">
        <f aca="false">IF(I138=0,L137+F138+G138+H138,L137+F138+G138+I138)</f>
        <v>278396.763352732</v>
      </c>
    </row>
    <row r="139" customFormat="false" ht="12.75" hidden="false" customHeight="false" outlineLevel="0" collapsed="false">
      <c r="A139" s="1" t="n">
        <v>39782</v>
      </c>
      <c r="B139" s="0" t="n">
        <f aca="false">ROUND((A139-$B$2-210)/365,0)</f>
        <v>41</v>
      </c>
      <c r="C139" s="0" t="n">
        <f aca="false">ROUND((A139-$C$2-210)/365,0)</f>
        <v>16</v>
      </c>
      <c r="D139" s="0" t="n">
        <f aca="false">ROUND((A139-$D$2-210)/365,0)</f>
        <v>13</v>
      </c>
      <c r="E139" s="2" t="n">
        <f aca="false">Darron!E139+Kristi!E139</f>
        <v>139128.178423077</v>
      </c>
      <c r="F139" s="2" t="n">
        <f aca="false">Darron!F139+Kristi!F139</f>
        <v>0</v>
      </c>
      <c r="G139" s="2" t="n">
        <f aca="false">Darron!G139+Kristi!G139</f>
        <v>0</v>
      </c>
      <c r="H139" s="2" t="n">
        <f aca="false">Darron!H139+Kristi!H139</f>
        <v>2783.96763352732</v>
      </c>
      <c r="I139" s="2" t="n">
        <f aca="false">Darron!I139+Kristi!I139</f>
        <v>0</v>
      </c>
      <c r="J139" s="2" t="n">
        <f aca="false">Darron!K139+Kristi!J139</f>
        <v>111420</v>
      </c>
      <c r="K139" s="2" t="n">
        <f aca="false">Darron!M139+Kristi!K139</f>
        <v>149156.6991532</v>
      </c>
      <c r="L139" s="2" t="n">
        <f aca="false">IF(I139=0,L138+F139+G139+H139,L138+F139+G139+I139)</f>
        <v>281180.730986259</v>
      </c>
    </row>
    <row r="140" customFormat="false" ht="12.75" hidden="false" customHeight="false" outlineLevel="0" collapsed="false">
      <c r="A140" s="1" t="n">
        <v>39813</v>
      </c>
      <c r="B140" s="0" t="n">
        <f aca="false">ROUND((A140-$B$2-210)/365,0)</f>
        <v>41</v>
      </c>
      <c r="C140" s="0" t="n">
        <f aca="false">ROUND((A140-$C$2-210)/365,0)</f>
        <v>16</v>
      </c>
      <c r="D140" s="0" t="n">
        <f aca="false">ROUND((A140-$D$2-210)/365,0)</f>
        <v>13</v>
      </c>
      <c r="E140" s="2" t="n">
        <f aca="false">Darron!E140+Kristi!E140</f>
        <v>139128.178423077</v>
      </c>
      <c r="F140" s="2" t="n">
        <f aca="false">Darron!F140+Kristi!F140</f>
        <v>0</v>
      </c>
      <c r="G140" s="2" t="n">
        <f aca="false">Darron!G140+Kristi!G140</f>
        <v>0</v>
      </c>
      <c r="H140" s="2" t="n">
        <f aca="false">Darron!H140+Kristi!H140</f>
        <v>2811.80730986259</v>
      </c>
      <c r="I140" s="2" t="n">
        <f aca="false">Darron!I140+Kristi!I140</f>
        <v>0</v>
      </c>
      <c r="J140" s="2" t="n">
        <f aca="false">Darron!K140+Kristi!J140</f>
        <v>111420</v>
      </c>
      <c r="K140" s="2" t="n">
        <f aca="false">Darron!M140+Kristi!K140</f>
        <v>151968.506463063</v>
      </c>
      <c r="L140" s="2" t="n">
        <f aca="false">IF(I140=0,L139+F140+G140+H140,L139+F140+G140+I140)</f>
        <v>283992.538296121</v>
      </c>
    </row>
    <row r="141" customFormat="false" ht="12.75" hidden="false" customHeight="false" outlineLevel="0" collapsed="false">
      <c r="A141" s="1" t="n">
        <v>39844</v>
      </c>
      <c r="B141" s="0" t="n">
        <f aca="false">ROUND((A141-$B$2-210)/365,0)</f>
        <v>41</v>
      </c>
      <c r="C141" s="0" t="n">
        <f aca="false">ROUND((A141-$C$2-210)/365,0)</f>
        <v>16</v>
      </c>
      <c r="D141" s="0" t="n">
        <f aca="false">ROUND((A141-$D$2-210)/365,0)</f>
        <v>13</v>
      </c>
      <c r="E141" s="2" t="n">
        <f aca="false">Darron!E141+Kristi!E141</f>
        <v>139128.178423077</v>
      </c>
      <c r="F141" s="2" t="n">
        <f aca="false">Darron!F141+Kristi!F141</f>
        <v>1261</v>
      </c>
      <c r="G141" s="2" t="n">
        <f aca="false">Darron!G141+Kristi!G141</f>
        <v>252.124142412098</v>
      </c>
      <c r="H141" s="2" t="n">
        <f aca="false">Darron!H141+Kristi!H141</f>
        <v>2839.92538296121</v>
      </c>
      <c r="I141" s="2" t="n">
        <f aca="false">Darron!I141+Kristi!I141</f>
        <v>0</v>
      </c>
      <c r="J141" s="2" t="n">
        <f aca="false">Darron!K141+Kristi!J141</f>
        <v>112681</v>
      </c>
      <c r="K141" s="2" t="n">
        <f aca="false">Darron!M141+Kristi!K141</f>
        <v>154808.431846024</v>
      </c>
      <c r="L141" s="2" t="n">
        <f aca="false">IF(I141=0,L140+F141+G141+H141,L140+F141+G141+I141)</f>
        <v>288345.587821495</v>
      </c>
    </row>
    <row r="142" customFormat="false" ht="12.75" hidden="false" customHeight="false" outlineLevel="0" collapsed="false">
      <c r="A142" s="1" t="n">
        <v>39872</v>
      </c>
      <c r="B142" s="0" t="n">
        <f aca="false">ROUND((A142-$B$2-210)/365,0)</f>
        <v>41</v>
      </c>
      <c r="C142" s="0" t="n">
        <f aca="false">ROUND((A142-$C$2-210)/365,0)</f>
        <v>16</v>
      </c>
      <c r="D142" s="0" t="n">
        <f aca="false">ROUND((A142-$D$2-210)/365,0)</f>
        <v>14</v>
      </c>
      <c r="E142" s="2" t="n">
        <f aca="false">Darron!E142+Kristi!E142</f>
        <v>142153.668132022</v>
      </c>
      <c r="F142" s="2" t="n">
        <f aca="false">Darron!F142+Kristi!F142</f>
        <v>1298</v>
      </c>
      <c r="G142" s="2" t="n">
        <f aca="false">Darron!G142+Kristi!G142</f>
        <v>259.687866684461</v>
      </c>
      <c r="H142" s="2" t="n">
        <f aca="false">Darron!H142+Kristi!H142</f>
        <v>2883.45587821495</v>
      </c>
      <c r="I142" s="2" t="n">
        <f aca="false">Darron!I142+Kristi!I142</f>
        <v>0</v>
      </c>
      <c r="J142" s="2" t="n">
        <f aca="false">Darron!K142+Kristi!J142</f>
        <v>113979</v>
      </c>
      <c r="K142" s="2" t="n">
        <f aca="false">Darron!M142+Kristi!K142</f>
        <v>157691.887724239</v>
      </c>
      <c r="L142" s="2" t="n">
        <f aca="false">IF(I142=0,L141+F142+G142+H142,L141+F142+G142+I142)</f>
        <v>292786.731566394</v>
      </c>
    </row>
    <row r="143" customFormat="false" ht="12.75" hidden="false" customHeight="false" outlineLevel="0" collapsed="false">
      <c r="A143" s="1" t="n">
        <v>39903</v>
      </c>
      <c r="B143" s="0" t="n">
        <f aca="false">ROUND((A143-$B$2-210)/365,0)</f>
        <v>41</v>
      </c>
      <c r="C143" s="0" t="n">
        <f aca="false">ROUND((A143-$C$2-210)/365,0)</f>
        <v>16</v>
      </c>
      <c r="D143" s="0" t="n">
        <f aca="false">ROUND((A143-$D$2-210)/365,0)</f>
        <v>14</v>
      </c>
      <c r="E143" s="2" t="n">
        <f aca="false">Darron!E143+Kristi!E143</f>
        <v>142153.668132022</v>
      </c>
      <c r="F143" s="2" t="n">
        <f aca="false">Darron!F143+Kristi!F143</f>
        <v>1298</v>
      </c>
      <c r="G143" s="2" t="n">
        <f aca="false">Darron!G143+Kristi!G143</f>
        <v>259.687866684461</v>
      </c>
      <c r="H143" s="2" t="n">
        <f aca="false">Darron!H143+Kristi!H143</f>
        <v>2927.86731566394</v>
      </c>
      <c r="I143" s="2" t="n">
        <f aca="false">Darron!I143+Kristi!I143</f>
        <v>0</v>
      </c>
      <c r="J143" s="2" t="n">
        <f aca="false">Darron!K143+Kristi!J143</f>
        <v>115277</v>
      </c>
      <c r="K143" s="2" t="n">
        <f aca="false">Darron!M143+Kristi!K143</f>
        <v>160619.755039903</v>
      </c>
      <c r="L143" s="2" t="n">
        <f aca="false">IF(I143=0,L142+F143+G143+H143,L142+F143+G143+I143)</f>
        <v>297272.286748743</v>
      </c>
    </row>
    <row r="144" customFormat="false" ht="12.75" hidden="false" customHeight="false" outlineLevel="0" collapsed="false">
      <c r="A144" s="1" t="n">
        <v>39933</v>
      </c>
      <c r="B144" s="0" t="n">
        <f aca="false">ROUND((A144-$B$2-210)/365,0)</f>
        <v>42</v>
      </c>
      <c r="C144" s="0" t="n">
        <f aca="false">ROUND((A144-$C$2-210)/365,0)</f>
        <v>17</v>
      </c>
      <c r="D144" s="0" t="n">
        <f aca="false">ROUND((A144-$D$2-210)/365,0)</f>
        <v>14</v>
      </c>
      <c r="E144" s="2" t="n">
        <f aca="false">Darron!E144+Kristi!E144</f>
        <v>142153.668132022</v>
      </c>
      <c r="F144" s="2" t="n">
        <f aca="false">Darron!F144+Kristi!F144</f>
        <v>1298</v>
      </c>
      <c r="G144" s="2" t="n">
        <f aca="false">Darron!G144+Kristi!G144</f>
        <v>259.687866684461</v>
      </c>
      <c r="H144" s="2" t="n">
        <f aca="false">Darron!H144+Kristi!H144</f>
        <v>2972.72286748743</v>
      </c>
      <c r="I144" s="2" t="n">
        <f aca="false">Darron!I144+Kristi!I144</f>
        <v>0</v>
      </c>
      <c r="J144" s="2" t="n">
        <f aca="false">Darron!K144+Kristi!J144</f>
        <v>116575</v>
      </c>
      <c r="K144" s="2" t="n">
        <f aca="false">Darron!M144+Kristi!K144</f>
        <v>163592.47790739</v>
      </c>
      <c r="L144" s="2" t="n">
        <f aca="false">IF(I144=0,L143+F144+G144+H144,L143+F144+G144+I144)</f>
        <v>301802.697482914</v>
      </c>
    </row>
    <row r="145" customFormat="false" ht="12.75" hidden="false" customHeight="false" outlineLevel="0" collapsed="false">
      <c r="A145" s="1" t="n">
        <v>39964</v>
      </c>
      <c r="B145" s="0" t="n">
        <f aca="false">ROUND((A145-$B$2-210)/365,0)</f>
        <v>42</v>
      </c>
      <c r="C145" s="0" t="n">
        <f aca="false">ROUND((A145-$C$2-210)/365,0)</f>
        <v>17</v>
      </c>
      <c r="D145" s="0" t="n">
        <f aca="false">ROUND((A145-$D$2-210)/365,0)</f>
        <v>14</v>
      </c>
      <c r="E145" s="2" t="n">
        <f aca="false">Darron!E145+Kristi!E145</f>
        <v>142153.668132022</v>
      </c>
      <c r="F145" s="2" t="n">
        <f aca="false">Darron!F145+Kristi!F145</f>
        <v>1298</v>
      </c>
      <c r="G145" s="2" t="n">
        <f aca="false">Darron!G145+Kristi!G145</f>
        <v>259.687866684461</v>
      </c>
      <c r="H145" s="2" t="n">
        <f aca="false">Darron!H145+Kristi!H145</f>
        <v>3018.02697482914</v>
      </c>
      <c r="I145" s="2" t="n">
        <f aca="false">Darron!I145+Kristi!I145</f>
        <v>0</v>
      </c>
      <c r="J145" s="2" t="n">
        <f aca="false">Darron!K145+Kristi!J145</f>
        <v>117873</v>
      </c>
      <c r="K145" s="2" t="n">
        <f aca="false">Darron!M145+Kristi!K145</f>
        <v>166610.504882219</v>
      </c>
      <c r="L145" s="2" t="n">
        <f aca="false">IF(I145=0,L144+F145+G145+H145,L144+F145+G145+I145)</f>
        <v>306378.412324428</v>
      </c>
    </row>
    <row r="146" customFormat="false" ht="12.75" hidden="false" customHeight="false" outlineLevel="0" collapsed="false">
      <c r="A146" s="1" t="n">
        <v>39994</v>
      </c>
      <c r="B146" s="0" t="n">
        <f aca="false">ROUND((A146-$B$2-210)/365,0)</f>
        <v>42</v>
      </c>
      <c r="C146" s="0" t="n">
        <f aca="false">ROUND((A146-$C$2-210)/365,0)</f>
        <v>17</v>
      </c>
      <c r="D146" s="0" t="n">
        <f aca="false">ROUND((A146-$D$2-210)/365,0)</f>
        <v>14</v>
      </c>
      <c r="E146" s="2" t="n">
        <f aca="false">Darron!E146+Kristi!E146</f>
        <v>142153.668132022</v>
      </c>
      <c r="F146" s="2" t="n">
        <f aca="false">Darron!F146+Kristi!F146</f>
        <v>1298</v>
      </c>
      <c r="G146" s="2" t="n">
        <f aca="false">Darron!G146+Kristi!G146</f>
        <v>259.687866684461</v>
      </c>
      <c r="H146" s="2" t="n">
        <f aca="false">Darron!H146+Kristi!H146</f>
        <v>3063.78412324428</v>
      </c>
      <c r="I146" s="2" t="n">
        <f aca="false">Darron!I146+Kristi!I146</f>
        <v>0</v>
      </c>
      <c r="J146" s="2" t="n">
        <f aca="false">Darron!K146+Kristi!J146</f>
        <v>119171</v>
      </c>
      <c r="K146" s="2" t="n">
        <f aca="false">Darron!M146+Kristi!K146</f>
        <v>169674.289005464</v>
      </c>
      <c r="L146" s="2" t="n">
        <f aca="false">IF(I146=0,L145+F146+G146+H146,L145+F146+G146+I146)</f>
        <v>310999.884314357</v>
      </c>
    </row>
    <row r="147" customFormat="false" ht="12.75" hidden="false" customHeight="false" outlineLevel="0" collapsed="false">
      <c r="A147" s="1" t="n">
        <v>40025</v>
      </c>
      <c r="B147" s="0" t="n">
        <f aca="false">ROUND((A147-$B$2-210)/365,0)</f>
        <v>42</v>
      </c>
      <c r="C147" s="0" t="n">
        <f aca="false">ROUND((A147-$C$2-210)/365,0)</f>
        <v>17</v>
      </c>
      <c r="D147" s="0" t="n">
        <f aca="false">ROUND((A147-$D$2-210)/365,0)</f>
        <v>14</v>
      </c>
      <c r="E147" s="2" t="n">
        <f aca="false">Darron!E147+Kristi!E147</f>
        <v>142153.668132022</v>
      </c>
      <c r="F147" s="2" t="n">
        <f aca="false">Darron!F147+Kristi!F147</f>
        <v>1298</v>
      </c>
      <c r="G147" s="2" t="n">
        <f aca="false">Darron!G147+Kristi!G147</f>
        <v>259.687866684461</v>
      </c>
      <c r="H147" s="2" t="n">
        <f aca="false">Darron!H147+Kristi!H147</f>
        <v>3109.99884314357</v>
      </c>
      <c r="I147" s="2" t="n">
        <f aca="false">Darron!I147+Kristi!I147</f>
        <v>0</v>
      </c>
      <c r="J147" s="2" t="n">
        <f aca="false">Darron!K147+Kristi!J147</f>
        <v>120469</v>
      </c>
      <c r="K147" s="2" t="n">
        <f aca="false">Darron!M147+Kristi!K147</f>
        <v>172784.287848607</v>
      </c>
      <c r="L147" s="2" t="n">
        <f aca="false">IF(I147=0,L146+F147+G147+H147,L146+F147+G147+I147)</f>
        <v>315667.571024185</v>
      </c>
    </row>
    <row r="148" customFormat="false" ht="12.75" hidden="false" customHeight="false" outlineLevel="0" collapsed="false">
      <c r="A148" s="1" t="n">
        <v>40056</v>
      </c>
      <c r="B148" s="0" t="n">
        <f aca="false">ROUND((A148-$B$2-210)/365,0)</f>
        <v>42</v>
      </c>
      <c r="C148" s="0" t="n">
        <f aca="false">ROUND((A148-$C$2-210)/365,0)</f>
        <v>17</v>
      </c>
      <c r="D148" s="0" t="n">
        <f aca="false">ROUND((A148-$D$2-210)/365,0)</f>
        <v>14</v>
      </c>
      <c r="E148" s="2" t="n">
        <f aca="false">Darron!E148+Kristi!E148</f>
        <v>142919.238561187</v>
      </c>
      <c r="F148" s="2" t="n">
        <f aca="false">Darron!F148+Kristi!F148</f>
        <v>1298</v>
      </c>
      <c r="G148" s="2" t="n">
        <f aca="false">Darron!G148+Kristi!G148</f>
        <v>259.687866684461</v>
      </c>
      <c r="H148" s="2" t="n">
        <f aca="false">Darron!H148+Kristi!H148</f>
        <v>3156.67571024185</v>
      </c>
      <c r="I148" s="2" t="n">
        <f aca="false">Darron!I148+Kristi!I148</f>
        <v>0</v>
      </c>
      <c r="J148" s="2" t="n">
        <f aca="false">Darron!K148+Kristi!J148</f>
        <v>121767</v>
      </c>
      <c r="K148" s="2" t="n">
        <f aca="false">Darron!M148+Kristi!K148</f>
        <v>175940.963558849</v>
      </c>
      <c r="L148" s="2" t="n">
        <f aca="false">IF(I148=0,L147+F148+G148+H148,L147+F148+G148+I148)</f>
        <v>320381.934601111</v>
      </c>
    </row>
    <row r="149" customFormat="false" ht="12.75" hidden="false" customHeight="false" outlineLevel="0" collapsed="false">
      <c r="A149" s="1" t="n">
        <v>40086</v>
      </c>
      <c r="B149" s="0" t="n">
        <f aca="false">ROUND((A149-$B$2-210)/365,0)</f>
        <v>42</v>
      </c>
      <c r="C149" s="0" t="n">
        <f aca="false">ROUND((A149-$C$2-210)/365,0)</f>
        <v>17</v>
      </c>
      <c r="D149" s="0" t="n">
        <f aca="false">ROUND((A149-$D$2-210)/365,0)</f>
        <v>14</v>
      </c>
      <c r="E149" s="2" t="n">
        <f aca="false">Darron!E149+Kristi!E149</f>
        <v>142919.238561187</v>
      </c>
      <c r="F149" s="2" t="n">
        <f aca="false">Darron!F149+Kristi!F149</f>
        <v>153</v>
      </c>
      <c r="G149" s="2" t="n">
        <f aca="false">Darron!G149+Kristi!G149</f>
        <v>38.25</v>
      </c>
      <c r="H149" s="2" t="n">
        <f aca="false">Darron!H149+Kristi!H149</f>
        <v>3203.81934601111</v>
      </c>
      <c r="I149" s="2" t="n">
        <f aca="false">Darron!I149+Kristi!I149</f>
        <v>0</v>
      </c>
      <c r="J149" s="2" t="n">
        <f aca="false">Darron!K149+Kristi!J149</f>
        <v>121920</v>
      </c>
      <c r="K149" s="2" t="n">
        <f aca="false">Darron!M149+Kristi!K149</f>
        <v>179144.78290486</v>
      </c>
      <c r="L149" s="2" t="n">
        <f aca="false">IF(I149=0,L148+F149+G149+H149,L148+F149+G149+I149)</f>
        <v>323777.003947122</v>
      </c>
    </row>
    <row r="150" customFormat="false" ht="12.75" hidden="false" customHeight="false" outlineLevel="0" collapsed="false">
      <c r="A150" s="1" t="n">
        <v>40117</v>
      </c>
      <c r="B150" s="0" t="n">
        <f aca="false">ROUND((A150-$B$2-210)/365,0)</f>
        <v>42</v>
      </c>
      <c r="C150" s="0" t="n">
        <f aca="false">ROUND((A150-$C$2-210)/365,0)</f>
        <v>17</v>
      </c>
      <c r="D150" s="0" t="n">
        <f aca="false">ROUND((A150-$D$2-210)/365,0)</f>
        <v>14</v>
      </c>
      <c r="E150" s="2" t="n">
        <f aca="false">Darron!E150+Kristi!E150</f>
        <v>142919.238561187</v>
      </c>
      <c r="F150" s="2" t="n">
        <f aca="false">Darron!F150+Kristi!F150</f>
        <v>0</v>
      </c>
      <c r="G150" s="2" t="n">
        <f aca="false">Darron!G150+Kristi!G150</f>
        <v>0</v>
      </c>
      <c r="H150" s="2" t="n">
        <f aca="false">Darron!H150+Kristi!H150</f>
        <v>3237.77003947122</v>
      </c>
      <c r="I150" s="2" t="n">
        <f aca="false">Darron!I150+Kristi!I150</f>
        <v>0</v>
      </c>
      <c r="J150" s="2" t="n">
        <f aca="false">Darron!K150+Kristi!J150</f>
        <v>121920</v>
      </c>
      <c r="K150" s="2" t="n">
        <f aca="false">Darron!M150+Kristi!K150</f>
        <v>182382.552944331</v>
      </c>
      <c r="L150" s="2" t="n">
        <f aca="false">IF(I150=0,L149+F150+G150+H150,L149+F150+G150+I150)</f>
        <v>327014.773986593</v>
      </c>
    </row>
    <row r="151" customFormat="false" ht="12.75" hidden="false" customHeight="false" outlineLevel="0" collapsed="false">
      <c r="A151" s="1" t="n">
        <v>40147</v>
      </c>
      <c r="B151" s="0" t="n">
        <f aca="false">ROUND((A151-$B$2-210)/365,0)</f>
        <v>42</v>
      </c>
      <c r="C151" s="0" t="n">
        <f aca="false">ROUND((A151-$C$2-210)/365,0)</f>
        <v>17</v>
      </c>
      <c r="D151" s="0" t="n">
        <f aca="false">ROUND((A151-$D$2-210)/365,0)</f>
        <v>14</v>
      </c>
      <c r="E151" s="2" t="n">
        <f aca="false">Darron!E151+Kristi!E151</f>
        <v>142919.238561187</v>
      </c>
      <c r="F151" s="2" t="n">
        <f aca="false">Darron!F151+Kristi!F151</f>
        <v>0</v>
      </c>
      <c r="G151" s="2" t="n">
        <f aca="false">Darron!G151+Kristi!G151</f>
        <v>0</v>
      </c>
      <c r="H151" s="2" t="n">
        <f aca="false">Darron!H151+Kristi!H151</f>
        <v>3270.14773986593</v>
      </c>
      <c r="I151" s="2" t="n">
        <f aca="false">Darron!I151+Kristi!I151</f>
        <v>0</v>
      </c>
      <c r="J151" s="2" t="n">
        <f aca="false">Darron!K151+Kristi!J151</f>
        <v>121920</v>
      </c>
      <c r="K151" s="2" t="n">
        <f aca="false">Darron!M151+Kristi!K151</f>
        <v>185652.700684197</v>
      </c>
      <c r="L151" s="2" t="n">
        <f aca="false">IF(I151=0,L150+F151+G151+H151,L150+F151+G151+I151)</f>
        <v>330284.921726459</v>
      </c>
    </row>
    <row r="152" customFormat="false" ht="12.75" hidden="false" customHeight="false" outlineLevel="0" collapsed="false">
      <c r="A152" s="1" t="n">
        <v>40178</v>
      </c>
      <c r="B152" s="0" t="n">
        <f aca="false">ROUND((A152-$B$2-210)/365,0)</f>
        <v>42</v>
      </c>
      <c r="C152" s="0" t="n">
        <f aca="false">ROUND((A152-$C$2-210)/365,0)</f>
        <v>17</v>
      </c>
      <c r="D152" s="0" t="n">
        <f aca="false">ROUND((A152-$D$2-210)/365,0)</f>
        <v>14</v>
      </c>
      <c r="E152" s="2" t="n">
        <f aca="false">Darron!E152+Kristi!E152</f>
        <v>142919.238561187</v>
      </c>
      <c r="F152" s="2" t="n">
        <f aca="false">Darron!F152+Kristi!F152</f>
        <v>0</v>
      </c>
      <c r="G152" s="2" t="n">
        <f aca="false">Darron!G152+Kristi!G152</f>
        <v>0</v>
      </c>
      <c r="H152" s="2" t="n">
        <f aca="false">Darron!H152+Kristi!H152</f>
        <v>3302.84921726459</v>
      </c>
      <c r="I152" s="2" t="n">
        <f aca="false">Darron!I152+Kristi!I152</f>
        <v>0</v>
      </c>
      <c r="J152" s="2" t="n">
        <f aca="false">Darron!K152+Kristi!J152</f>
        <v>121920</v>
      </c>
      <c r="K152" s="2" t="n">
        <f aca="false">Darron!M152+Kristi!K152</f>
        <v>188955.549901462</v>
      </c>
      <c r="L152" s="2" t="n">
        <f aca="false">IF(I152=0,L151+F152+G152+H152,L151+F152+G152+I152)</f>
        <v>333587.770943724</v>
      </c>
    </row>
    <row r="153" customFormat="false" ht="12.75" hidden="false" customHeight="false" outlineLevel="0" collapsed="false">
      <c r="A153" s="1" t="n">
        <v>40209</v>
      </c>
      <c r="B153" s="0" t="n">
        <f aca="false">ROUND((A153-$B$2-210)/365,0)</f>
        <v>42</v>
      </c>
      <c r="C153" s="0" t="n">
        <f aca="false">ROUND((A153-$C$2-210)/365,0)</f>
        <v>17</v>
      </c>
      <c r="D153" s="0" t="n">
        <f aca="false">ROUND((A153-$D$2-210)/365,0)</f>
        <v>14</v>
      </c>
      <c r="E153" s="2" t="n">
        <f aca="false">Darron!E153+Kristi!E153</f>
        <v>142919.238561187</v>
      </c>
      <c r="F153" s="2" t="n">
        <f aca="false">Darron!F153+Kristi!F153</f>
        <v>1298</v>
      </c>
      <c r="G153" s="2" t="n">
        <f aca="false">Darron!G153+Kristi!G153</f>
        <v>259.687866684461</v>
      </c>
      <c r="H153" s="2" t="n">
        <f aca="false">Darron!H153+Kristi!H153</f>
        <v>3335.87770943724</v>
      </c>
      <c r="I153" s="2" t="n">
        <f aca="false">Darron!I153+Kristi!I153</f>
        <v>0</v>
      </c>
      <c r="J153" s="2" t="n">
        <f aca="false">Darron!K153+Kristi!J153</f>
        <v>123218</v>
      </c>
      <c r="K153" s="2" t="n">
        <f aca="false">Darron!M153+Kristi!K153</f>
        <v>192291.427610899</v>
      </c>
      <c r="L153" s="2" t="n">
        <f aca="false">IF(I153=0,L152+F153+G153+H153,L152+F153+G153+I153)</f>
        <v>338481.336519846</v>
      </c>
    </row>
    <row r="154" customFormat="false" ht="12.75" hidden="false" customHeight="false" outlineLevel="0" collapsed="false">
      <c r="A154" s="1" t="n">
        <v>40237</v>
      </c>
      <c r="B154" s="0" t="n">
        <f aca="false">ROUND((A154-$B$2-210)/365,0)</f>
        <v>42</v>
      </c>
      <c r="C154" s="0" t="n">
        <f aca="false">ROUND((A154-$C$2-210)/365,0)</f>
        <v>17</v>
      </c>
      <c r="D154" s="0" t="n">
        <f aca="false">ROUND((A154-$D$2-210)/365,0)</f>
        <v>15</v>
      </c>
      <c r="E154" s="2" t="n">
        <f aca="false">Darron!E154+Kristi!E154</f>
        <v>146035.492961401</v>
      </c>
      <c r="F154" s="2" t="n">
        <f aca="false">Darron!F154+Kristi!F154</f>
        <v>1337</v>
      </c>
      <c r="G154" s="2" t="n">
        <f aca="false">Darron!G154+Kristi!G154</f>
        <v>267.478502684995</v>
      </c>
      <c r="H154" s="2" t="n">
        <f aca="false">Darron!H154+Kristi!H154</f>
        <v>3384.81336519846</v>
      </c>
      <c r="I154" s="2" t="n">
        <f aca="false">Darron!I154+Kristi!I154</f>
        <v>0</v>
      </c>
      <c r="J154" s="2" t="n">
        <f aca="false">Darron!K154+Kristi!J154</f>
        <v>124555</v>
      </c>
      <c r="K154" s="2" t="n">
        <f aca="false">Darron!M154+Kristi!K154</f>
        <v>195676.240976098</v>
      </c>
      <c r="L154" s="2" t="n">
        <f aca="false">IF(I154=0,L153+F154+G154+H154,L153+F154+G154+I154)</f>
        <v>343470.628387729</v>
      </c>
    </row>
    <row r="155" customFormat="false" ht="12.75" hidden="false" customHeight="false" outlineLevel="0" collapsed="false">
      <c r="A155" s="1" t="n">
        <v>40268</v>
      </c>
      <c r="B155" s="0" t="n">
        <f aca="false">ROUND((A155-$B$2-210)/365,0)</f>
        <v>42</v>
      </c>
      <c r="C155" s="0" t="n">
        <f aca="false">ROUND((A155-$C$2-210)/365,0)</f>
        <v>17</v>
      </c>
      <c r="D155" s="0" t="n">
        <f aca="false">ROUND((A155-$D$2-210)/365,0)</f>
        <v>15</v>
      </c>
      <c r="E155" s="2" t="n">
        <f aca="false">Darron!E155+Kristi!E155</f>
        <v>146035.492961401</v>
      </c>
      <c r="F155" s="2" t="n">
        <f aca="false">Darron!F155+Kristi!F155</f>
        <v>1337</v>
      </c>
      <c r="G155" s="2" t="n">
        <f aca="false">Darron!G155+Kristi!G155</f>
        <v>267.478502684995</v>
      </c>
      <c r="H155" s="2" t="n">
        <f aca="false">Darron!H155+Kristi!H155</f>
        <v>3434.70628387729</v>
      </c>
      <c r="I155" s="2" t="n">
        <f aca="false">Darron!I155+Kristi!I155</f>
        <v>0</v>
      </c>
      <c r="J155" s="2" t="n">
        <f aca="false">Darron!K155+Kristi!J155</f>
        <v>125892</v>
      </c>
      <c r="K155" s="2" t="n">
        <f aca="false">Darron!M155+Kristi!K155</f>
        <v>199110.947259975</v>
      </c>
      <c r="L155" s="2" t="n">
        <f aca="false">IF(I155=0,L154+F155+G155+H155,L154+F155+G155+I155)</f>
        <v>348509.813174291</v>
      </c>
    </row>
    <row r="156" customFormat="false" ht="12.75" hidden="false" customHeight="false" outlineLevel="0" collapsed="false">
      <c r="A156" s="1" t="n">
        <v>40298</v>
      </c>
      <c r="B156" s="0" t="n">
        <f aca="false">ROUND((A156-$B$2-210)/365,0)</f>
        <v>43</v>
      </c>
      <c r="C156" s="0" t="n">
        <f aca="false">ROUND((A156-$C$2-210)/365,0)</f>
        <v>18</v>
      </c>
      <c r="D156" s="0" t="n">
        <f aca="false">ROUND((A156-$D$2-210)/365,0)</f>
        <v>15</v>
      </c>
      <c r="E156" s="2" t="n">
        <f aca="false">Darron!E156+Kristi!E156</f>
        <v>146035.492961401</v>
      </c>
      <c r="F156" s="2" t="n">
        <f aca="false">Darron!F156+Kristi!F156</f>
        <v>1337</v>
      </c>
      <c r="G156" s="2" t="n">
        <f aca="false">Darron!G156+Kristi!G156</f>
        <v>267.478502684995</v>
      </c>
      <c r="H156" s="2" t="n">
        <f aca="false">Darron!H156+Kristi!H156</f>
        <v>3485.09813174291</v>
      </c>
      <c r="I156" s="2" t="n">
        <f aca="false">Darron!I156+Kristi!I156</f>
        <v>0</v>
      </c>
      <c r="J156" s="2" t="n">
        <f aca="false">Darron!K156+Kristi!J156</f>
        <v>127229</v>
      </c>
      <c r="K156" s="2" t="n">
        <f aca="false">Darron!M156+Kristi!K156</f>
        <v>202596.045391718</v>
      </c>
      <c r="L156" s="2" t="n">
        <f aca="false">IF(I156=0,L155+F156+G156+H156,L155+F156+G156+I156)</f>
        <v>353599.389808719</v>
      </c>
    </row>
    <row r="157" customFormat="false" ht="12.75" hidden="false" customHeight="false" outlineLevel="0" collapsed="false">
      <c r="A157" s="1" t="n">
        <v>40329</v>
      </c>
      <c r="B157" s="0" t="n">
        <f aca="false">ROUND((A157-$B$2-210)/365,0)</f>
        <v>43</v>
      </c>
      <c r="C157" s="0" t="n">
        <f aca="false">ROUND((A157-$C$2-210)/365,0)</f>
        <v>18</v>
      </c>
      <c r="D157" s="0" t="n">
        <f aca="false">ROUND((A157-$D$2-210)/365,0)</f>
        <v>15</v>
      </c>
      <c r="E157" s="2" t="n">
        <f aca="false">Darron!E157+Kristi!E157</f>
        <v>146035.492961401</v>
      </c>
      <c r="F157" s="2" t="n">
        <f aca="false">Darron!F157+Kristi!F157</f>
        <v>1337</v>
      </c>
      <c r="G157" s="2" t="n">
        <f aca="false">Darron!G157+Kristi!G157</f>
        <v>267.478502684995</v>
      </c>
      <c r="H157" s="2" t="n">
        <f aca="false">Darron!H157+Kristi!H157</f>
        <v>3535.99389808719</v>
      </c>
      <c r="I157" s="2" t="n">
        <f aca="false">Darron!I157+Kristi!I157</f>
        <v>0</v>
      </c>
      <c r="J157" s="2" t="n">
        <f aca="false">Darron!K157+Kristi!J157</f>
        <v>128566</v>
      </c>
      <c r="K157" s="2" t="n">
        <f aca="false">Darron!M157+Kristi!K157</f>
        <v>206132.039289805</v>
      </c>
      <c r="L157" s="2" t="n">
        <f aca="false">IF(I157=0,L156+F157+G157+H157,L156+F157+G157+I157)</f>
        <v>358739.862209491</v>
      </c>
    </row>
    <row r="158" customFormat="false" ht="12.75" hidden="false" customHeight="false" outlineLevel="0" collapsed="false">
      <c r="A158" s="1" t="n">
        <v>40359</v>
      </c>
      <c r="B158" s="0" t="n">
        <f aca="false">ROUND((A158-$B$2-210)/365,0)</f>
        <v>43</v>
      </c>
      <c r="C158" s="0" t="n">
        <f aca="false">ROUND((A158-$C$2-210)/365,0)</f>
        <v>18</v>
      </c>
      <c r="D158" s="0" t="n">
        <f aca="false">ROUND((A158-$D$2-210)/365,0)</f>
        <v>15</v>
      </c>
      <c r="E158" s="2" t="n">
        <f aca="false">Darron!E158+Kristi!E158</f>
        <v>146035.492961401</v>
      </c>
      <c r="F158" s="2" t="n">
        <f aca="false">Darron!F158+Kristi!F158</f>
        <v>1337</v>
      </c>
      <c r="G158" s="2" t="n">
        <f aca="false">Darron!G158+Kristi!G158</f>
        <v>267.478502684995</v>
      </c>
      <c r="H158" s="2" t="n">
        <f aca="false">Darron!H158+Kristi!H158</f>
        <v>3587.39862209491</v>
      </c>
      <c r="I158" s="2" t="n">
        <f aca="false">Darron!I158+Kristi!I158</f>
        <v>0</v>
      </c>
      <c r="J158" s="2" t="n">
        <f aca="false">Darron!K158+Kristi!J158</f>
        <v>129903</v>
      </c>
      <c r="K158" s="2" t="n">
        <f aca="false">Darron!M158+Kristi!K158</f>
        <v>209719.4379119</v>
      </c>
      <c r="L158" s="2" t="n">
        <f aca="false">IF(I158=0,L157+F158+G158+H158,L157+F158+G158+I158)</f>
        <v>363931.739334271</v>
      </c>
    </row>
    <row r="159" customFormat="false" ht="12.75" hidden="false" customHeight="false" outlineLevel="0" collapsed="false">
      <c r="A159" s="1" t="n">
        <v>40390</v>
      </c>
      <c r="B159" s="0" t="n">
        <f aca="false">ROUND((A159-$B$2-210)/365,0)</f>
        <v>43</v>
      </c>
      <c r="C159" s="0" t="n">
        <f aca="false">ROUND((A159-$C$2-210)/365,0)</f>
        <v>18</v>
      </c>
      <c r="D159" s="0" t="n">
        <f aca="false">ROUND((A159-$D$2-210)/365,0)</f>
        <v>15</v>
      </c>
      <c r="E159" s="2" t="n">
        <f aca="false">Darron!E159+Kristi!E159</f>
        <v>146035.492961401</v>
      </c>
      <c r="F159" s="2" t="n">
        <f aca="false">Darron!F159+Kristi!F159</f>
        <v>1337</v>
      </c>
      <c r="G159" s="2" t="n">
        <f aca="false">Darron!G159+Kristi!G159</f>
        <v>267.478502684995</v>
      </c>
      <c r="H159" s="2" t="n">
        <f aca="false">Darron!H159+Kristi!H159</f>
        <v>3639.31739334271</v>
      </c>
      <c r="I159" s="2" t="n">
        <f aca="false">Darron!I159+Kristi!I159</f>
        <v>0</v>
      </c>
      <c r="J159" s="2" t="n">
        <f aca="false">Darron!K159+Kristi!J159</f>
        <v>131240</v>
      </c>
      <c r="K159" s="2" t="n">
        <f aca="false">Darron!M159+Kristi!K159</f>
        <v>213358.755305243</v>
      </c>
      <c r="L159" s="2" t="n">
        <f aca="false">IF(I159=0,L158+F159+G159+H159,L158+F159+G159+I159)</f>
        <v>369175.535230299</v>
      </c>
    </row>
    <row r="160" customFormat="false" ht="12.75" hidden="false" customHeight="false" outlineLevel="0" collapsed="false">
      <c r="A160" s="1" t="n">
        <v>40421</v>
      </c>
      <c r="B160" s="0" t="n">
        <f aca="false">ROUND((A160-$B$2-210)/365,0)</f>
        <v>43</v>
      </c>
      <c r="C160" s="0" t="n">
        <f aca="false">ROUND((A160-$C$2-210)/365,0)</f>
        <v>18</v>
      </c>
      <c r="D160" s="0" t="n">
        <f aca="false">ROUND((A160-$D$2-210)/365,0)</f>
        <v>15</v>
      </c>
      <c r="E160" s="2" t="n">
        <f aca="false">Darron!E160+Kristi!E160</f>
        <v>146816.374799149</v>
      </c>
      <c r="F160" s="2" t="n">
        <f aca="false">Darron!F160+Kristi!F160</f>
        <v>1180</v>
      </c>
      <c r="G160" s="2" t="n">
        <f aca="false">Darron!G160+Kristi!G160</f>
        <v>267.478502684995</v>
      </c>
      <c r="H160" s="2" t="n">
        <f aca="false">Darron!H160+Kristi!H160</f>
        <v>3691.75535230299</v>
      </c>
      <c r="I160" s="2" t="n">
        <f aca="false">Darron!I160+Kristi!I160</f>
        <v>0</v>
      </c>
      <c r="J160" s="2" t="n">
        <f aca="false">Darron!K160+Kristi!J160</f>
        <v>132420</v>
      </c>
      <c r="K160" s="2" t="n">
        <f aca="false">Darron!M160+Kristi!K160</f>
        <v>217050.510657546</v>
      </c>
      <c r="L160" s="2" t="n">
        <f aca="false">IF(I160=0,L159+F160+G160+H160,L159+F160+G160+I160)</f>
        <v>374314.769085287</v>
      </c>
    </row>
    <row r="161" customFormat="false" ht="12.75" hidden="false" customHeight="false" outlineLevel="0" collapsed="false">
      <c r="A161" s="1" t="n">
        <v>40451</v>
      </c>
      <c r="B161" s="0" t="n">
        <f aca="false">ROUND((A161-$B$2-210)/365,0)</f>
        <v>43</v>
      </c>
      <c r="C161" s="0" t="n">
        <f aca="false">ROUND((A161-$C$2-210)/365,0)</f>
        <v>18</v>
      </c>
      <c r="D161" s="0" t="n">
        <f aca="false">ROUND((A161-$D$2-210)/365,0)</f>
        <v>15</v>
      </c>
      <c r="E161" s="2" t="n">
        <f aca="false">Darron!E161+Kristi!E161</f>
        <v>146816.374799149</v>
      </c>
      <c r="F161" s="2" t="n">
        <f aca="false">Darron!F161+Kristi!F161</f>
        <v>0</v>
      </c>
      <c r="G161" s="2" t="n">
        <f aca="false">Darron!G161+Kristi!G161</f>
        <v>0</v>
      </c>
      <c r="H161" s="2" t="n">
        <f aca="false">Darron!H161+Kristi!H161</f>
        <v>3743.14769085287</v>
      </c>
      <c r="I161" s="2" t="n">
        <f aca="false">Darron!I161+Kristi!I161</f>
        <v>0</v>
      </c>
      <c r="J161" s="2" t="n">
        <f aca="false">Darron!K161+Kristi!J161</f>
        <v>132420</v>
      </c>
      <c r="K161" s="2" t="n">
        <f aca="false">Darron!M161+Kristi!K161</f>
        <v>220793.658348399</v>
      </c>
      <c r="L161" s="2" t="n">
        <f aca="false">IF(I161=0,L160+F161+G161+H161,L160+F161+G161+I161)</f>
        <v>378057.91677614</v>
      </c>
    </row>
    <row r="162" customFormat="false" ht="12.75" hidden="false" customHeight="false" outlineLevel="0" collapsed="false">
      <c r="A162" s="1" t="n">
        <v>40482</v>
      </c>
      <c r="B162" s="0" t="n">
        <f aca="false">ROUND((A162-$B$2-210)/365,0)</f>
        <v>43</v>
      </c>
      <c r="C162" s="0" t="n">
        <f aca="false">ROUND((A162-$C$2-210)/365,0)</f>
        <v>18</v>
      </c>
      <c r="D162" s="0" t="n">
        <f aca="false">ROUND((A162-$D$2-210)/365,0)</f>
        <v>15</v>
      </c>
      <c r="E162" s="2" t="n">
        <f aca="false">Darron!E162+Kristi!E162</f>
        <v>146816.374799149</v>
      </c>
      <c r="F162" s="2" t="n">
        <f aca="false">Darron!F162+Kristi!F162</f>
        <v>0</v>
      </c>
      <c r="G162" s="2" t="n">
        <f aca="false">Darron!G162+Kristi!G162</f>
        <v>0</v>
      </c>
      <c r="H162" s="2" t="n">
        <f aca="false">Darron!H162+Kristi!H162</f>
        <v>3780.5791677614</v>
      </c>
      <c r="I162" s="2" t="n">
        <f aca="false">Darron!I162+Kristi!I162</f>
        <v>0</v>
      </c>
      <c r="J162" s="2" t="n">
        <f aca="false">Darron!K162+Kristi!J162</f>
        <v>132420</v>
      </c>
      <c r="K162" s="2" t="n">
        <f aca="false">Darron!M162+Kristi!K162</f>
        <v>224574.23751616</v>
      </c>
      <c r="L162" s="2" t="n">
        <f aca="false">IF(I162=0,L161+F162+G162+H162,L161+F162+G162+I162)</f>
        <v>381838.495943901</v>
      </c>
    </row>
    <row r="163" customFormat="false" ht="12.75" hidden="false" customHeight="false" outlineLevel="0" collapsed="false">
      <c r="A163" s="1" t="n">
        <v>40512</v>
      </c>
      <c r="B163" s="0" t="n">
        <f aca="false">ROUND((A163-$B$2-210)/365,0)</f>
        <v>43</v>
      </c>
      <c r="C163" s="0" t="n">
        <f aca="false">ROUND((A163-$C$2-210)/365,0)</f>
        <v>18</v>
      </c>
      <c r="D163" s="0" t="n">
        <f aca="false">ROUND((A163-$D$2-210)/365,0)</f>
        <v>15</v>
      </c>
      <c r="E163" s="2" t="n">
        <f aca="false">Darron!E163+Kristi!E163</f>
        <v>146816.374799149</v>
      </c>
      <c r="F163" s="2" t="n">
        <f aca="false">Darron!F163+Kristi!F163</f>
        <v>0</v>
      </c>
      <c r="G163" s="2" t="n">
        <f aca="false">Darron!G163+Kristi!G163</f>
        <v>0</v>
      </c>
      <c r="H163" s="2" t="n">
        <f aca="false">Darron!H163+Kristi!H163</f>
        <v>3818.38495943901</v>
      </c>
      <c r="I163" s="2" t="n">
        <f aca="false">Darron!I163+Kristi!I163</f>
        <v>0</v>
      </c>
      <c r="J163" s="2" t="n">
        <f aca="false">Darron!K163+Kristi!J163</f>
        <v>132420</v>
      </c>
      <c r="K163" s="2" t="n">
        <f aca="false">Darron!M163+Kristi!K163</f>
        <v>228392.622475599</v>
      </c>
      <c r="L163" s="2" t="n">
        <f aca="false">IF(I163=0,L162+F163+G163+H163,L162+F163+G163+I163)</f>
        <v>385656.88090334</v>
      </c>
    </row>
    <row r="164" customFormat="false" ht="12.75" hidden="false" customHeight="false" outlineLevel="0" collapsed="false">
      <c r="A164" s="1" t="n">
        <v>40543</v>
      </c>
      <c r="B164" s="0" t="n">
        <f aca="false">ROUND((A164-$B$2-210)/365,0)</f>
        <v>43</v>
      </c>
      <c r="C164" s="0" t="n">
        <f aca="false">ROUND((A164-$C$2-210)/365,0)</f>
        <v>18</v>
      </c>
      <c r="D164" s="0" t="n">
        <f aca="false">ROUND((A164-$D$2-210)/365,0)</f>
        <v>15</v>
      </c>
      <c r="E164" s="2" t="n">
        <f aca="false">Darron!E164+Kristi!E164</f>
        <v>146816.374799149</v>
      </c>
      <c r="F164" s="2" t="n">
        <f aca="false">Darron!F164+Kristi!F164</f>
        <v>0</v>
      </c>
      <c r="G164" s="2" t="n">
        <f aca="false">Darron!G164+Kristi!G164</f>
        <v>0</v>
      </c>
      <c r="H164" s="2" t="n">
        <f aca="false">Darron!H164+Kristi!H164</f>
        <v>3856.5688090334</v>
      </c>
      <c r="I164" s="2" t="n">
        <f aca="false">Darron!I164+Kristi!I164</f>
        <v>0</v>
      </c>
      <c r="J164" s="2" t="n">
        <f aca="false">Darron!K164+Kristi!J164</f>
        <v>132420</v>
      </c>
      <c r="K164" s="2" t="n">
        <f aca="false">Darron!M164+Kristi!K164</f>
        <v>232249.191284632</v>
      </c>
      <c r="L164" s="2" t="n">
        <f aca="false">IF(I164=0,L163+F164+G164+H164,L163+F164+G164+I164)</f>
        <v>389513.449712374</v>
      </c>
    </row>
    <row r="165" customFormat="false" ht="12.75" hidden="false" customHeight="false" outlineLevel="0" collapsed="false">
      <c r="A165" s="1" t="n">
        <v>40574</v>
      </c>
      <c r="B165" s="0" t="n">
        <f aca="false">ROUND((A165-$B$2-210)/365,0)</f>
        <v>43</v>
      </c>
      <c r="C165" s="0" t="n">
        <f aca="false">ROUND((A165-$C$2-210)/365,0)</f>
        <v>18</v>
      </c>
      <c r="D165" s="0" t="n">
        <f aca="false">ROUND((A165-$D$2-210)/365,0)</f>
        <v>15</v>
      </c>
      <c r="E165" s="2" t="n">
        <f aca="false">Darron!E165+Kristi!E165</f>
        <v>146816.374799149</v>
      </c>
      <c r="F165" s="2" t="n">
        <f aca="false">Darron!F165+Kristi!F165</f>
        <v>1337</v>
      </c>
      <c r="G165" s="2" t="n">
        <f aca="false">Darron!G165+Kristi!G165</f>
        <v>267.478502684995</v>
      </c>
      <c r="H165" s="2" t="n">
        <f aca="false">Darron!H165+Kristi!H165</f>
        <v>3895.13449712374</v>
      </c>
      <c r="I165" s="2" t="n">
        <f aca="false">Darron!I165+Kristi!I165</f>
        <v>0</v>
      </c>
      <c r="J165" s="2" t="n">
        <f aca="false">Darron!K165+Kristi!J165</f>
        <v>133757</v>
      </c>
      <c r="K165" s="2" t="n">
        <f aca="false">Darron!M165+Kristi!K165</f>
        <v>236144.325781756</v>
      </c>
      <c r="L165" s="2" t="n">
        <f aca="false">IF(I165=0,L164+F165+G165+H165,L164+F165+G165+I165)</f>
        <v>395013.062712182</v>
      </c>
    </row>
    <row r="166" customFormat="false" ht="12.75" hidden="false" customHeight="false" outlineLevel="0" collapsed="false">
      <c r="A166" s="1" t="n">
        <v>40602</v>
      </c>
      <c r="B166" s="0" t="n">
        <f aca="false">ROUND((A166-$B$2-210)/365,0)</f>
        <v>43</v>
      </c>
      <c r="C166" s="0" t="n">
        <f aca="false">ROUND((A166-$C$2-210)/365,0)</f>
        <v>18</v>
      </c>
      <c r="D166" s="0" t="n">
        <f aca="false">ROUND((A166-$D$2-210)/365,0)</f>
        <v>16</v>
      </c>
      <c r="E166" s="2" t="n">
        <f aca="false">Darron!E166+Kristi!E166</f>
        <v>150026.116831369</v>
      </c>
      <c r="F166" s="2" t="n">
        <f aca="false">Darron!F166+Kristi!F166</f>
        <v>1378</v>
      </c>
      <c r="G166" s="2" t="n">
        <f aca="false">Darron!G166+Kristi!G166</f>
        <v>275.502857765545</v>
      </c>
      <c r="H166" s="2" t="n">
        <f aca="false">Darron!H166+Kristi!H166</f>
        <v>3950.13062712182</v>
      </c>
      <c r="I166" s="2" t="n">
        <f aca="false">Darron!I166+Kristi!I166</f>
        <v>0</v>
      </c>
      <c r="J166" s="2" t="n">
        <f aca="false">Darron!K166+Kristi!J166</f>
        <v>135135</v>
      </c>
      <c r="K166" s="2" t="n">
        <f aca="false">Darron!M166+Kristi!K166</f>
        <v>240094.456408878</v>
      </c>
      <c r="L166" s="2" t="n">
        <f aca="false">IF(I166=0,L165+F166+G166+H166,L165+F166+G166+I166)</f>
        <v>400616.69619707</v>
      </c>
    </row>
    <row r="167" customFormat="false" ht="12.75" hidden="false" customHeight="false" outlineLevel="0" collapsed="false">
      <c r="A167" s="1" t="n">
        <v>40633</v>
      </c>
      <c r="B167" s="0" t="n">
        <f aca="false">ROUND((A167-$B$2-210)/365,0)</f>
        <v>43</v>
      </c>
      <c r="C167" s="0" t="n">
        <f aca="false">ROUND((A167-$C$2-210)/365,0)</f>
        <v>18</v>
      </c>
      <c r="D167" s="0" t="n">
        <f aca="false">ROUND((A167-$D$2-210)/365,0)</f>
        <v>16</v>
      </c>
      <c r="E167" s="2" t="n">
        <f aca="false">Darron!E167+Kristi!E167</f>
        <v>150026.116831369</v>
      </c>
      <c r="F167" s="2" t="n">
        <f aca="false">Darron!F167+Kristi!F167</f>
        <v>1378</v>
      </c>
      <c r="G167" s="2" t="n">
        <f aca="false">Darron!G167+Kristi!G167</f>
        <v>275.502857765545</v>
      </c>
      <c r="H167" s="2" t="n">
        <f aca="false">Darron!H167+Kristi!H167</f>
        <v>4006.1669619707</v>
      </c>
      <c r="I167" s="2" t="n">
        <f aca="false">Darron!I167+Kristi!I167</f>
        <v>0</v>
      </c>
      <c r="J167" s="2" t="n">
        <f aca="false">Darron!K167+Kristi!J167</f>
        <v>136513</v>
      </c>
      <c r="K167" s="2" t="n">
        <f aca="false">Darron!M167+Kristi!K167</f>
        <v>244100.623370849</v>
      </c>
      <c r="L167" s="2" t="n">
        <f aca="false">IF(I167=0,L166+F167+G167+H167,L166+F167+G167+I167)</f>
        <v>406276.366016806</v>
      </c>
    </row>
    <row r="168" customFormat="false" ht="12.75" hidden="false" customHeight="false" outlineLevel="0" collapsed="false">
      <c r="A168" s="1" t="n">
        <v>40663</v>
      </c>
      <c r="B168" s="0" t="n">
        <f aca="false">ROUND((A168-$B$2-210)/365,0)</f>
        <v>44</v>
      </c>
      <c r="C168" s="0" t="n">
        <f aca="false">ROUND((A168-$C$2-210)/365,0)</f>
        <v>19</v>
      </c>
      <c r="D168" s="0" t="n">
        <f aca="false">ROUND((A168-$D$2-210)/365,0)</f>
        <v>16</v>
      </c>
      <c r="E168" s="2" t="n">
        <f aca="false">Darron!E168+Kristi!E168</f>
        <v>150026.116831369</v>
      </c>
      <c r="F168" s="2" t="n">
        <f aca="false">Darron!F168+Kristi!F168</f>
        <v>1378</v>
      </c>
      <c r="G168" s="2" t="n">
        <f aca="false">Darron!G168+Kristi!G168</f>
        <v>275.502857765545</v>
      </c>
      <c r="H168" s="2" t="n">
        <f aca="false">Darron!H168+Kristi!H168</f>
        <v>4062.76366016806</v>
      </c>
      <c r="I168" s="2" t="n">
        <f aca="false">Darron!I168+Kristi!I168</f>
        <v>0</v>
      </c>
      <c r="J168" s="2" t="n">
        <f aca="false">Darron!K168+Kristi!J168</f>
        <v>137891</v>
      </c>
      <c r="K168" s="2" t="n">
        <f aca="false">Darron!M168+Kristi!K168</f>
        <v>248163.387031017</v>
      </c>
      <c r="L168" s="2" t="n">
        <f aca="false">IF(I168=0,L167+F168+G168+H168,L167+F168+G168+I168)</f>
        <v>411992.632534739</v>
      </c>
    </row>
    <row r="169" customFormat="false" ht="12.75" hidden="false" customHeight="false" outlineLevel="0" collapsed="false">
      <c r="A169" s="1" t="n">
        <v>40694</v>
      </c>
      <c r="B169" s="0" t="n">
        <f aca="false">ROUND((A169-$B$2-210)/365,0)</f>
        <v>44</v>
      </c>
      <c r="C169" s="0" t="n">
        <f aca="false">ROUND((A169-$C$2-210)/365,0)</f>
        <v>19</v>
      </c>
      <c r="D169" s="0" t="n">
        <f aca="false">ROUND((A169-$D$2-210)/365,0)</f>
        <v>16</v>
      </c>
      <c r="E169" s="2" t="n">
        <f aca="false">Darron!E169+Kristi!E169</f>
        <v>150026.116831369</v>
      </c>
      <c r="F169" s="2" t="n">
        <f aca="false">Darron!F169+Kristi!F169</f>
        <v>1378</v>
      </c>
      <c r="G169" s="2" t="n">
        <f aca="false">Darron!G169+Kristi!G169</f>
        <v>275.502857765545</v>
      </c>
      <c r="H169" s="2" t="n">
        <f aca="false">Darron!H169+Kristi!H169</f>
        <v>4119.92632534739</v>
      </c>
      <c r="I169" s="2" t="n">
        <f aca="false">Darron!I169+Kristi!I169</f>
        <v>0</v>
      </c>
      <c r="J169" s="2" t="n">
        <f aca="false">Darron!K169+Kristi!J169</f>
        <v>139269</v>
      </c>
      <c r="K169" s="2" t="n">
        <f aca="false">Darron!M169+Kristi!K169</f>
        <v>252283.313356364</v>
      </c>
      <c r="L169" s="2" t="n">
        <f aca="false">IF(I169=0,L168+F169+G169+H169,L168+F169+G169+I169)</f>
        <v>417766.061717852</v>
      </c>
    </row>
    <row r="170" customFormat="false" ht="12.75" hidden="false" customHeight="false" outlineLevel="0" collapsed="false">
      <c r="A170" s="1" t="n">
        <v>40724</v>
      </c>
      <c r="B170" s="0" t="n">
        <f aca="false">ROUND((A170-$B$2-210)/365,0)</f>
        <v>44</v>
      </c>
      <c r="C170" s="0" t="n">
        <f aca="false">ROUND((A170-$C$2-210)/365,0)</f>
        <v>19</v>
      </c>
      <c r="D170" s="0" t="n">
        <f aca="false">ROUND((A170-$D$2-210)/365,0)</f>
        <v>16</v>
      </c>
      <c r="E170" s="2" t="n">
        <f aca="false">Darron!E170+Kristi!E170</f>
        <v>150026.116831369</v>
      </c>
      <c r="F170" s="2" t="n">
        <f aca="false">Darron!F170+Kristi!F170</f>
        <v>1378</v>
      </c>
      <c r="G170" s="2" t="n">
        <f aca="false">Darron!G170+Kristi!G170</f>
        <v>275.502857765545</v>
      </c>
      <c r="H170" s="2" t="n">
        <f aca="false">Darron!H170+Kristi!H170</f>
        <v>4177.66061717852</v>
      </c>
      <c r="I170" s="2" t="n">
        <f aca="false">Darron!I170+Kristi!I170</f>
        <v>0</v>
      </c>
      <c r="J170" s="2" t="n">
        <f aca="false">Darron!K170+Kristi!J170</f>
        <v>140647</v>
      </c>
      <c r="K170" s="2" t="n">
        <f aca="false">Darron!M170+Kristi!K170</f>
        <v>256460.973973543</v>
      </c>
      <c r="L170" s="2" t="n">
        <f aca="false">IF(I170=0,L169+F170+G170+H170,L169+F170+G170+I170)</f>
        <v>423597.225192796</v>
      </c>
    </row>
    <row r="171" customFormat="false" ht="12.75" hidden="false" customHeight="false" outlineLevel="0" collapsed="false">
      <c r="A171" s="1" t="n">
        <v>40755</v>
      </c>
      <c r="B171" s="0" t="n">
        <f aca="false">ROUND((A171-$B$2-210)/365,0)</f>
        <v>44</v>
      </c>
      <c r="C171" s="0" t="n">
        <f aca="false">ROUND((A171-$C$2-210)/365,0)</f>
        <v>19</v>
      </c>
      <c r="D171" s="0" t="n">
        <f aca="false">ROUND((A171-$D$2-210)/365,0)</f>
        <v>16</v>
      </c>
      <c r="E171" s="2" t="n">
        <f aca="false">Darron!E171+Kristi!E171</f>
        <v>150026.116831369</v>
      </c>
      <c r="F171" s="2" t="n">
        <f aca="false">Darron!F171+Kristi!F171</f>
        <v>1378</v>
      </c>
      <c r="G171" s="2" t="n">
        <f aca="false">Darron!G171+Kristi!G171</f>
        <v>275.502857765545</v>
      </c>
      <c r="H171" s="2" t="n">
        <f aca="false">Darron!H171+Kristi!H171</f>
        <v>4235.97225192796</v>
      </c>
      <c r="I171" s="2" t="n">
        <f aca="false">Darron!I171+Kristi!I171</f>
        <v>0</v>
      </c>
      <c r="J171" s="2" t="n">
        <f aca="false">Darron!K171+Kristi!J171</f>
        <v>142025</v>
      </c>
      <c r="K171" s="2" t="n">
        <f aca="false">Darron!M171+Kristi!K171</f>
        <v>260696.946225471</v>
      </c>
      <c r="L171" s="2" t="n">
        <f aca="false">IF(I171=0,L170+F171+G171+H171,L170+F171+G171+I171)</f>
        <v>429486.70030249</v>
      </c>
    </row>
    <row r="172" customFormat="false" ht="12.75" hidden="false" customHeight="false" outlineLevel="0" collapsed="false">
      <c r="A172" s="1" t="n">
        <v>40786</v>
      </c>
      <c r="B172" s="0" t="n">
        <f aca="false">ROUND((A172-$B$2-210)/365,0)</f>
        <v>44</v>
      </c>
      <c r="C172" s="0" t="n">
        <f aca="false">ROUND((A172-$C$2-210)/365,0)</f>
        <v>19</v>
      </c>
      <c r="D172" s="0" t="n">
        <f aca="false">ROUND((A172-$D$2-210)/365,0)</f>
        <v>16</v>
      </c>
      <c r="E172" s="2" t="n">
        <f aca="false">Darron!E172+Kristi!E172</f>
        <v>150822.616305872</v>
      </c>
      <c r="F172" s="2" t="n">
        <f aca="false">Darron!F172+Kristi!F172</f>
        <v>895</v>
      </c>
      <c r="G172" s="2" t="n">
        <f aca="false">Darron!G172+Kristi!G172</f>
        <v>223.75</v>
      </c>
      <c r="H172" s="2" t="n">
        <f aca="false">Darron!H172+Kristi!H172</f>
        <v>4294.8670030249</v>
      </c>
      <c r="I172" s="2" t="n">
        <f aca="false">Darron!I172+Kristi!I172</f>
        <v>0</v>
      </c>
      <c r="J172" s="2" t="n">
        <f aca="false">Darron!K172+Kristi!J172</f>
        <v>142920</v>
      </c>
      <c r="K172" s="2" t="n">
        <f aca="false">Darron!M172+Kristi!K172</f>
        <v>264991.813228496</v>
      </c>
      <c r="L172" s="2" t="n">
        <f aca="false">IF(I172=0,L171+F172+G172+H172,L171+F172+G172+I172)</f>
        <v>434900.317305515</v>
      </c>
    </row>
    <row r="173" customFormat="false" ht="12.75" hidden="false" customHeight="false" outlineLevel="0" collapsed="false">
      <c r="A173" s="1" t="n">
        <v>40816</v>
      </c>
      <c r="B173" s="0" t="n">
        <f aca="false">ROUND((A173-$B$2-210)/365,0)</f>
        <v>44</v>
      </c>
      <c r="C173" s="0" t="n">
        <f aca="false">ROUND((A173-$C$2-210)/365,0)</f>
        <v>19</v>
      </c>
      <c r="D173" s="0" t="n">
        <f aca="false">ROUND((A173-$D$2-210)/365,0)</f>
        <v>16</v>
      </c>
      <c r="E173" s="2" t="n">
        <f aca="false">Darron!E173+Kristi!E173</f>
        <v>150822.616305872</v>
      </c>
      <c r="F173" s="2" t="n">
        <f aca="false">Darron!F173+Kristi!F173</f>
        <v>0</v>
      </c>
      <c r="G173" s="2" t="n">
        <f aca="false">Darron!G173+Kristi!G173</f>
        <v>0</v>
      </c>
      <c r="H173" s="2" t="n">
        <f aca="false">Darron!H173+Kristi!H173</f>
        <v>4349.00317305515</v>
      </c>
      <c r="I173" s="2" t="n">
        <f aca="false">Darron!I173+Kristi!I173</f>
        <v>0</v>
      </c>
      <c r="J173" s="2" t="n">
        <f aca="false">Darron!K173+Kristi!J173</f>
        <v>142920</v>
      </c>
      <c r="K173" s="2" t="n">
        <f aca="false">Darron!M173+Kristi!K173</f>
        <v>269340.816401551</v>
      </c>
      <c r="L173" s="2" t="n">
        <f aca="false">IF(I173=0,L172+F173+G173+H173,L172+F173+G173+I173)</f>
        <v>439249.32047857</v>
      </c>
    </row>
    <row r="174" customFormat="false" ht="12.75" hidden="false" customHeight="false" outlineLevel="0" collapsed="false">
      <c r="A174" s="1" t="n">
        <v>40847</v>
      </c>
      <c r="B174" s="0" t="n">
        <f aca="false">ROUND((A174-$B$2-210)/365,0)</f>
        <v>44</v>
      </c>
      <c r="C174" s="0" t="n">
        <f aca="false">ROUND((A174-$C$2-210)/365,0)</f>
        <v>19</v>
      </c>
      <c r="D174" s="0" t="n">
        <f aca="false">ROUND((A174-$D$2-210)/365,0)</f>
        <v>16</v>
      </c>
      <c r="E174" s="2" t="n">
        <f aca="false">Darron!E174+Kristi!E174</f>
        <v>150822.616305872</v>
      </c>
      <c r="F174" s="2" t="n">
        <f aca="false">Darron!F174+Kristi!F174</f>
        <v>0</v>
      </c>
      <c r="G174" s="2" t="n">
        <f aca="false">Darron!G174+Kristi!G174</f>
        <v>0</v>
      </c>
      <c r="H174" s="2" t="n">
        <f aca="false">Darron!H174+Kristi!H174</f>
        <v>4392.4932047857</v>
      </c>
      <c r="I174" s="2" t="n">
        <f aca="false">Darron!I174+Kristi!I174</f>
        <v>0</v>
      </c>
      <c r="J174" s="2" t="n">
        <f aca="false">Darron!K174+Kristi!J174</f>
        <v>142920</v>
      </c>
      <c r="K174" s="2" t="n">
        <f aca="false">Darron!M174+Kristi!K174</f>
        <v>273733.309606336</v>
      </c>
      <c r="L174" s="2" t="n">
        <f aca="false">IF(I174=0,L173+F174+G174+H174,L173+F174+G174+I174)</f>
        <v>443641.813683356</v>
      </c>
    </row>
    <row r="175" customFormat="false" ht="12.75" hidden="false" customHeight="false" outlineLevel="0" collapsed="false">
      <c r="A175" s="1" t="n">
        <v>40877</v>
      </c>
      <c r="B175" s="0" t="n">
        <f aca="false">ROUND((A175-$B$2-210)/365,0)</f>
        <v>44</v>
      </c>
      <c r="C175" s="0" t="n">
        <f aca="false">ROUND((A175-$C$2-210)/365,0)</f>
        <v>19</v>
      </c>
      <c r="D175" s="0" t="n">
        <f aca="false">ROUND((A175-$D$2-210)/365,0)</f>
        <v>16</v>
      </c>
      <c r="E175" s="2" t="n">
        <f aca="false">Darron!E175+Kristi!E175</f>
        <v>150822.616305872</v>
      </c>
      <c r="F175" s="2" t="n">
        <f aca="false">Darron!F175+Kristi!F175</f>
        <v>0</v>
      </c>
      <c r="G175" s="2" t="n">
        <f aca="false">Darron!G175+Kristi!G175</f>
        <v>0</v>
      </c>
      <c r="H175" s="2" t="n">
        <f aca="false">Darron!H175+Kristi!H175</f>
        <v>4436.41813683356</v>
      </c>
      <c r="I175" s="2" t="n">
        <f aca="false">Darron!I175+Kristi!I175</f>
        <v>0</v>
      </c>
      <c r="J175" s="2" t="n">
        <f aca="false">Darron!K175+Kristi!J175</f>
        <v>142920</v>
      </c>
      <c r="K175" s="2" t="n">
        <f aca="false">Darron!M175+Kristi!K175</f>
        <v>278169.72774317</v>
      </c>
      <c r="L175" s="2" t="n">
        <f aca="false">IF(I175=0,L174+F175+G175+H175,L174+F175+G175+I175)</f>
        <v>448078.231820189</v>
      </c>
    </row>
    <row r="176" customFormat="false" ht="12.75" hidden="false" customHeight="false" outlineLevel="0" collapsed="false">
      <c r="A176" s="1" t="n">
        <v>40908</v>
      </c>
      <c r="B176" s="0" t="n">
        <f aca="false">ROUND((A176-$B$2-210)/365,0)</f>
        <v>44</v>
      </c>
      <c r="C176" s="0" t="n">
        <f aca="false">ROUND((A176-$C$2-210)/365,0)</f>
        <v>19</v>
      </c>
      <c r="D176" s="0" t="n">
        <f aca="false">ROUND((A176-$D$2-210)/365,0)</f>
        <v>16</v>
      </c>
      <c r="E176" s="2" t="n">
        <f aca="false">Darron!E176+Kristi!E176</f>
        <v>150822.616305872</v>
      </c>
      <c r="F176" s="2" t="n">
        <f aca="false">Darron!F176+Kristi!F176</f>
        <v>0</v>
      </c>
      <c r="G176" s="2" t="n">
        <f aca="false">Darron!G176+Kristi!G176</f>
        <v>0</v>
      </c>
      <c r="H176" s="2" t="n">
        <f aca="false">Darron!H176+Kristi!H176</f>
        <v>4480.78231820189</v>
      </c>
      <c r="I176" s="2" t="n">
        <f aca="false">Darron!I176+Kristi!I176</f>
        <v>0</v>
      </c>
      <c r="J176" s="2" t="n">
        <f aca="false">Darron!K176+Kristi!J176</f>
        <v>142920</v>
      </c>
      <c r="K176" s="2" t="n">
        <f aca="false">Darron!M176+Kristi!K176</f>
        <v>282650.510061372</v>
      </c>
      <c r="L176" s="2" t="n">
        <f aca="false">IF(I176=0,L175+F176+G176+H176,L175+F176+G176+I176)</f>
        <v>452559.014138391</v>
      </c>
    </row>
    <row r="177" customFormat="false" ht="12.75" hidden="false" customHeight="false" outlineLevel="0" collapsed="false">
      <c r="A177" s="1" t="n">
        <v>40939</v>
      </c>
      <c r="B177" s="0" t="n">
        <f aca="false">ROUND((A177-$B$2-210)/365,0)</f>
        <v>44</v>
      </c>
      <c r="C177" s="0" t="n">
        <f aca="false">ROUND((A177-$C$2-210)/365,0)</f>
        <v>19</v>
      </c>
      <c r="D177" s="0" t="n">
        <f aca="false">ROUND((A177-$D$2-210)/365,0)</f>
        <v>16</v>
      </c>
      <c r="E177" s="2" t="n">
        <f aca="false">Darron!E177+Kristi!E177</f>
        <v>150822.616305872</v>
      </c>
      <c r="F177" s="2" t="n">
        <f aca="false">Darron!F177+Kristi!F177</f>
        <v>1378</v>
      </c>
      <c r="G177" s="2" t="n">
        <f aca="false">Darron!G177+Kristi!G177</f>
        <v>275.502857765545</v>
      </c>
      <c r="H177" s="2" t="n">
        <f aca="false">Darron!H177+Kristi!H177</f>
        <v>4525.59014138391</v>
      </c>
      <c r="I177" s="2" t="n">
        <f aca="false">Darron!I177+Kristi!I177</f>
        <v>0</v>
      </c>
      <c r="J177" s="2" t="n">
        <f aca="false">Darron!K177+Kristi!J177</f>
        <v>144298</v>
      </c>
      <c r="K177" s="2" t="n">
        <f aca="false">Darron!M177+Kristi!K177</f>
        <v>287176.100202756</v>
      </c>
      <c r="L177" s="2" t="n">
        <f aca="false">IF(I177=0,L176+F177+G177+H177,L176+F177+G177+I177)</f>
        <v>458738.107137541</v>
      </c>
    </row>
    <row r="178" customFormat="false" ht="12.75" hidden="false" customHeight="false" outlineLevel="0" collapsed="false">
      <c r="A178" s="1" t="n">
        <v>40968</v>
      </c>
      <c r="B178" s="0" t="n">
        <f aca="false">ROUND((A178-$B$2-210)/365,0)</f>
        <v>44</v>
      </c>
      <c r="C178" s="0" t="n">
        <f aca="false">ROUND((A178-$C$2-210)/365,0)</f>
        <v>19</v>
      </c>
      <c r="D178" s="0" t="n">
        <f aca="false">ROUND((A178-$D$2-210)/365,0)</f>
        <v>17</v>
      </c>
      <c r="E178" s="2" t="n">
        <f aca="false">Darron!E178+Kristi!E178</f>
        <v>154128.650599058</v>
      </c>
      <c r="F178" s="2" t="n">
        <f aca="false">Darron!F178+Kristi!F178</f>
        <v>1419</v>
      </c>
      <c r="G178" s="2" t="n">
        <f aca="false">Darron!G178+Kristi!G178</f>
        <v>283.767943498511</v>
      </c>
      <c r="H178" s="2" t="n">
        <f aca="false">Darron!H178+Kristi!H178</f>
        <v>4587.38107137541</v>
      </c>
      <c r="I178" s="2" t="n">
        <f aca="false">Darron!I178+Kristi!I178</f>
        <v>0</v>
      </c>
      <c r="J178" s="2" t="n">
        <f aca="false">Darron!K178+Kristi!J178</f>
        <v>145717</v>
      </c>
      <c r="K178" s="2" t="n">
        <f aca="false">Darron!M178+Kristi!K178</f>
        <v>291763.481274131</v>
      </c>
      <c r="L178" s="2" t="n">
        <f aca="false">IF(I178=0,L177+F178+G178+H178,L177+F178+G178+I178)</f>
        <v>465028.256152414</v>
      </c>
    </row>
    <row r="179" customFormat="false" ht="12.75" hidden="false" customHeight="false" outlineLevel="0" collapsed="false">
      <c r="A179" s="1" t="n">
        <v>40999</v>
      </c>
      <c r="B179" s="0" t="n">
        <f aca="false">ROUND((A179-$B$2-210)/365,0)</f>
        <v>44</v>
      </c>
      <c r="C179" s="0" t="n">
        <f aca="false">ROUND((A179-$C$2-210)/365,0)</f>
        <v>19</v>
      </c>
      <c r="D179" s="0" t="n">
        <f aca="false">ROUND((A179-$D$2-210)/365,0)</f>
        <v>17</v>
      </c>
      <c r="E179" s="2" t="n">
        <f aca="false">Darron!E179+Kristi!E179</f>
        <v>154128.650599058</v>
      </c>
      <c r="F179" s="2" t="n">
        <f aca="false">Darron!F179+Kristi!F179</f>
        <v>1419</v>
      </c>
      <c r="G179" s="2" t="n">
        <f aca="false">Darron!G179+Kristi!G179</f>
        <v>283.767943498511</v>
      </c>
      <c r="H179" s="2" t="n">
        <f aca="false">Darron!H179+Kristi!H179</f>
        <v>4650.28256152414</v>
      </c>
      <c r="I179" s="2" t="n">
        <f aca="false">Darron!I179+Kristi!I179</f>
        <v>0</v>
      </c>
      <c r="J179" s="2" t="n">
        <f aca="false">Darron!K179+Kristi!J179</f>
        <v>147136</v>
      </c>
      <c r="K179" s="2" t="n">
        <f aca="false">Darron!M179+Kristi!K179</f>
        <v>296413.763835655</v>
      </c>
      <c r="L179" s="2" t="n">
        <f aca="false">IF(I179=0,L178+F179+G179+H179,L178+F179+G179+I179)</f>
        <v>471381.306657437</v>
      </c>
    </row>
    <row r="180" customFormat="false" ht="12.75" hidden="false" customHeight="false" outlineLevel="0" collapsed="false">
      <c r="A180" s="1" t="n">
        <v>41029</v>
      </c>
      <c r="B180" s="0" t="n">
        <f aca="false">ROUND((A180-$B$2-210)/365,0)</f>
        <v>45</v>
      </c>
      <c r="C180" s="0" t="n">
        <f aca="false">ROUND((A180-$C$2-210)/365,0)</f>
        <v>20</v>
      </c>
      <c r="D180" s="0" t="n">
        <f aca="false">ROUND((A180-$D$2-210)/365,0)</f>
        <v>17</v>
      </c>
      <c r="E180" s="2" t="n">
        <f aca="false">Darron!E180+Kristi!E180</f>
        <v>154128.650599058</v>
      </c>
      <c r="F180" s="2" t="n">
        <f aca="false">Darron!F180+Kristi!F180</f>
        <v>1419</v>
      </c>
      <c r="G180" s="2" t="n">
        <f aca="false">Darron!G180+Kristi!G180</f>
        <v>283.767943498511</v>
      </c>
      <c r="H180" s="2" t="n">
        <f aca="false">Darron!H180+Kristi!H180</f>
        <v>4713.81306657437</v>
      </c>
      <c r="I180" s="2" t="n">
        <f aca="false">Darron!I180+Kristi!I180</f>
        <v>0</v>
      </c>
      <c r="J180" s="2" t="n">
        <f aca="false">Darron!K180+Kristi!J180</f>
        <v>148555</v>
      </c>
      <c r="K180" s="2" t="n">
        <f aca="false">Darron!M180+Kristi!K180</f>
        <v>301127.57690223</v>
      </c>
      <c r="L180" s="2" t="n">
        <f aca="false">IF(I180=0,L179+F180+G180+H180,L179+F180+G180+I180)</f>
        <v>477797.88766751</v>
      </c>
    </row>
    <row r="181" customFormat="false" ht="12.75" hidden="false" customHeight="false" outlineLevel="0" collapsed="false">
      <c r="A181" s="1" t="n">
        <v>41060</v>
      </c>
      <c r="B181" s="0" t="n">
        <f aca="false">ROUND((A181-$B$2-210)/365,0)</f>
        <v>45</v>
      </c>
      <c r="C181" s="0" t="n">
        <f aca="false">ROUND((A181-$C$2-210)/365,0)</f>
        <v>20</v>
      </c>
      <c r="D181" s="0" t="n">
        <f aca="false">ROUND((A181-$D$2-210)/365,0)</f>
        <v>17</v>
      </c>
      <c r="E181" s="2" t="n">
        <f aca="false">Darron!E181+Kristi!E181</f>
        <v>154128.650599058</v>
      </c>
      <c r="F181" s="2" t="n">
        <f aca="false">Darron!F181+Kristi!F181</f>
        <v>1419</v>
      </c>
      <c r="G181" s="2" t="n">
        <f aca="false">Darron!G181+Kristi!G181</f>
        <v>283.767943498511</v>
      </c>
      <c r="H181" s="2" t="n">
        <f aca="false">Darron!H181+Kristi!H181</f>
        <v>4777.9788766751</v>
      </c>
      <c r="I181" s="2" t="n">
        <f aca="false">Darron!I181+Kristi!I181</f>
        <v>0</v>
      </c>
      <c r="J181" s="2" t="n">
        <f aca="false">Darron!K181+Kristi!J181</f>
        <v>149974</v>
      </c>
      <c r="K181" s="2" t="n">
        <f aca="false">Darron!M181+Kristi!K181</f>
        <v>305905.555778905</v>
      </c>
      <c r="L181" s="2" t="n">
        <f aca="false">IF(I181=0,L180+F181+G181+H181,L180+F181+G181+I181)</f>
        <v>484278.634487684</v>
      </c>
    </row>
    <row r="182" customFormat="false" ht="12.75" hidden="false" customHeight="false" outlineLevel="0" collapsed="false">
      <c r="A182" s="1" t="n">
        <v>41090</v>
      </c>
      <c r="B182" s="0" t="n">
        <f aca="false">ROUND((A182-$B$2-210)/365,0)</f>
        <v>45</v>
      </c>
      <c r="C182" s="0" t="n">
        <f aca="false">ROUND((A182-$C$2-210)/365,0)</f>
        <v>20</v>
      </c>
      <c r="D182" s="0" t="n">
        <f aca="false">ROUND((A182-$D$2-210)/365,0)</f>
        <v>17</v>
      </c>
      <c r="E182" s="2" t="n">
        <f aca="false">Darron!E182+Kristi!E182</f>
        <v>154128.650599058</v>
      </c>
      <c r="F182" s="2" t="n">
        <f aca="false">Darron!F182+Kristi!F182</f>
        <v>1419</v>
      </c>
      <c r="G182" s="2" t="n">
        <f aca="false">Darron!G182+Kristi!G182</f>
        <v>283.767943498511</v>
      </c>
      <c r="H182" s="2" t="n">
        <f aca="false">Darron!H182+Kristi!H182</f>
        <v>4842.78634487684</v>
      </c>
      <c r="I182" s="2" t="n">
        <f aca="false">Darron!I182+Kristi!I182</f>
        <v>0</v>
      </c>
      <c r="J182" s="2" t="n">
        <f aca="false">Darron!K182+Kristi!J182</f>
        <v>151393</v>
      </c>
      <c r="K182" s="2" t="n">
        <f aca="false">Darron!M182+Kristi!K182</f>
        <v>310748.342123782</v>
      </c>
      <c r="L182" s="2" t="n">
        <f aca="false">IF(I182=0,L181+F182+G182+H182,L181+F182+G182+I182)</f>
        <v>490824.188776059</v>
      </c>
    </row>
    <row r="183" customFormat="false" ht="12.75" hidden="false" customHeight="false" outlineLevel="0" collapsed="false">
      <c r="A183" s="1" t="n">
        <v>41121</v>
      </c>
      <c r="B183" s="0" t="n">
        <f aca="false">ROUND((A183-$B$2-210)/365,0)</f>
        <v>45</v>
      </c>
      <c r="C183" s="0" t="n">
        <f aca="false">ROUND((A183-$C$2-210)/365,0)</f>
        <v>20</v>
      </c>
      <c r="D183" s="0" t="n">
        <f aca="false">ROUND((A183-$D$2-210)/365,0)</f>
        <v>17</v>
      </c>
      <c r="E183" s="2" t="n">
        <f aca="false">Darron!E183+Kristi!E183</f>
        <v>154128.650599058</v>
      </c>
      <c r="F183" s="2" t="n">
        <f aca="false">Darron!F183+Kristi!F183</f>
        <v>1419</v>
      </c>
      <c r="G183" s="2" t="n">
        <f aca="false">Darron!G183+Kristi!G183</f>
        <v>283.767943498511</v>
      </c>
      <c r="H183" s="2" t="n">
        <f aca="false">Darron!H183+Kristi!H183</f>
        <v>4908.24188776059</v>
      </c>
      <c r="I183" s="2" t="n">
        <f aca="false">Darron!I183+Kristi!I183</f>
        <v>0</v>
      </c>
      <c r="J183" s="2" t="n">
        <f aca="false">Darron!K183+Kristi!J183</f>
        <v>152812</v>
      </c>
      <c r="K183" s="2" t="n">
        <f aca="false">Darron!M183+Kristi!K183</f>
        <v>315656.584011542</v>
      </c>
      <c r="L183" s="2" t="n">
        <f aca="false">IF(I183=0,L182+F183+G183+H183,L182+F183+G183+I183)</f>
        <v>497435.198607318</v>
      </c>
    </row>
    <row r="184" customFormat="false" ht="12.75" hidden="false" customHeight="false" outlineLevel="0" collapsed="false">
      <c r="A184" s="1" t="n">
        <v>41152</v>
      </c>
      <c r="B184" s="0" t="n">
        <f aca="false">ROUND((A184-$B$2-210)/365,0)</f>
        <v>45</v>
      </c>
      <c r="C184" s="0" t="n">
        <f aca="false">ROUND((A184-$C$2-210)/365,0)</f>
        <v>20</v>
      </c>
      <c r="D184" s="0" t="n">
        <f aca="false">ROUND((A184-$D$2-210)/365,0)</f>
        <v>17</v>
      </c>
      <c r="E184" s="2" t="n">
        <f aca="false">Darron!E184+Kristi!E184</f>
        <v>154941.080063051</v>
      </c>
      <c r="F184" s="2" t="n">
        <f aca="false">Darron!F184+Kristi!F184</f>
        <v>608</v>
      </c>
      <c r="G184" s="2" t="n">
        <f aca="false">Darron!G184+Kristi!G184</f>
        <v>152</v>
      </c>
      <c r="H184" s="2" t="n">
        <f aca="false">Darron!H184+Kristi!H184</f>
        <v>4974.35198607318</v>
      </c>
      <c r="I184" s="2" t="n">
        <f aca="false">Darron!I184+Kristi!I184</f>
        <v>0</v>
      </c>
      <c r="J184" s="2" t="n">
        <f aca="false">Darron!K184+Kristi!J184</f>
        <v>153420</v>
      </c>
      <c r="K184" s="2" t="n">
        <f aca="false">Darron!M184+Kristi!K184</f>
        <v>320630.935997615</v>
      </c>
      <c r="L184" s="2" t="n">
        <f aca="false">IF(I184=0,L183+F184+G184+H184,L183+F184+G184+I184)</f>
        <v>503169.550593391</v>
      </c>
    </row>
    <row r="185" customFormat="false" ht="12.75" hidden="false" customHeight="false" outlineLevel="0" collapsed="false">
      <c r="A185" s="1" t="n">
        <v>41182</v>
      </c>
      <c r="B185" s="0" t="n">
        <f aca="false">ROUND((A185-$B$2-210)/365,0)</f>
        <v>45</v>
      </c>
      <c r="C185" s="0" t="n">
        <f aca="false">ROUND((A185-$C$2-210)/365,0)</f>
        <v>20</v>
      </c>
      <c r="D185" s="0" t="n">
        <f aca="false">ROUND((A185-$D$2-210)/365,0)</f>
        <v>17</v>
      </c>
      <c r="E185" s="2" t="n">
        <f aca="false">Darron!E185+Kristi!E185</f>
        <v>154941.080063051</v>
      </c>
      <c r="F185" s="2" t="n">
        <f aca="false">Darron!F185+Kristi!F185</f>
        <v>0</v>
      </c>
      <c r="G185" s="2" t="n">
        <f aca="false">Darron!G185+Kristi!G185</f>
        <v>0</v>
      </c>
      <c r="H185" s="2" t="n">
        <f aca="false">Darron!H185+Kristi!H185</f>
        <v>5031.69550593391</v>
      </c>
      <c r="I185" s="2" t="n">
        <f aca="false">Darron!I185+Kristi!I185</f>
        <v>0</v>
      </c>
      <c r="J185" s="2" t="n">
        <f aca="false">Darron!K185+Kristi!J185</f>
        <v>153420</v>
      </c>
      <c r="K185" s="2" t="n">
        <f aca="false">Darron!M185+Kristi!K185</f>
        <v>325662.631503549</v>
      </c>
      <c r="L185" s="2" t="n">
        <f aca="false">IF(I185=0,L184+F185+G185+H185,L184+F185+G185+I185)</f>
        <v>508201.246099325</v>
      </c>
    </row>
    <row r="186" customFormat="false" ht="12.75" hidden="false" customHeight="false" outlineLevel="0" collapsed="false">
      <c r="A186" s="1" t="n">
        <v>41213</v>
      </c>
      <c r="B186" s="0" t="n">
        <f aca="false">ROUND((A186-$B$2-210)/365,0)</f>
        <v>45</v>
      </c>
      <c r="C186" s="0" t="n">
        <f aca="false">ROUND((A186-$C$2-210)/365,0)</f>
        <v>20</v>
      </c>
      <c r="D186" s="0" t="n">
        <f aca="false">ROUND((A186-$D$2-210)/365,0)</f>
        <v>17</v>
      </c>
      <c r="E186" s="2" t="n">
        <f aca="false">Darron!E186+Kristi!E186</f>
        <v>154941.080063051</v>
      </c>
      <c r="F186" s="2" t="n">
        <f aca="false">Darron!F186+Kristi!F186</f>
        <v>0</v>
      </c>
      <c r="G186" s="2" t="n">
        <f aca="false">Darron!G186+Kristi!G186</f>
        <v>0</v>
      </c>
      <c r="H186" s="2" t="n">
        <f aca="false">Darron!H186+Kristi!H186</f>
        <v>5082.01246099325</v>
      </c>
      <c r="I186" s="2" t="n">
        <f aca="false">Darron!I186+Kristi!I186</f>
        <v>0</v>
      </c>
      <c r="J186" s="2" t="n">
        <f aca="false">Darron!K186+Kristi!J186</f>
        <v>153420</v>
      </c>
      <c r="K186" s="2" t="n">
        <f aca="false">Darron!M186+Kristi!K186</f>
        <v>330744.643964543</v>
      </c>
      <c r="L186" s="2" t="n">
        <f aca="false">IF(I186=0,L185+F186+G186+H186,L185+F186+G186+I186)</f>
        <v>513283.258560318</v>
      </c>
    </row>
    <row r="187" customFormat="false" ht="12.75" hidden="false" customHeight="false" outlineLevel="0" collapsed="false">
      <c r="A187" s="1" t="n">
        <v>41243</v>
      </c>
      <c r="B187" s="0" t="n">
        <f aca="false">ROUND((A187-$B$2-210)/365,0)</f>
        <v>45</v>
      </c>
      <c r="C187" s="0" t="n">
        <f aca="false">ROUND((A187-$C$2-210)/365,0)</f>
        <v>20</v>
      </c>
      <c r="D187" s="0" t="n">
        <f aca="false">ROUND((A187-$D$2-210)/365,0)</f>
        <v>17</v>
      </c>
      <c r="E187" s="2" t="n">
        <f aca="false">Darron!E187+Kristi!E187</f>
        <v>154941.080063051</v>
      </c>
      <c r="F187" s="2" t="n">
        <f aca="false">Darron!F187+Kristi!F187</f>
        <v>0</v>
      </c>
      <c r="G187" s="2" t="n">
        <f aca="false">Darron!G187+Kristi!G187</f>
        <v>0</v>
      </c>
      <c r="H187" s="2" t="n">
        <f aca="false">Darron!H187+Kristi!H187</f>
        <v>5132.83258560318</v>
      </c>
      <c r="I187" s="2" t="n">
        <f aca="false">Darron!I187+Kristi!I187</f>
        <v>0</v>
      </c>
      <c r="J187" s="2" t="n">
        <f aca="false">Darron!K187+Kristi!J187</f>
        <v>153420</v>
      </c>
      <c r="K187" s="2" t="n">
        <f aca="false">Darron!M187+Kristi!K187</f>
        <v>335877.476550146</v>
      </c>
      <c r="L187" s="2" t="n">
        <f aca="false">IF(I187=0,L186+F187+G187+H187,L186+F187+G187+I187)</f>
        <v>518416.091145922</v>
      </c>
    </row>
    <row r="188" customFormat="false" ht="12.75" hidden="false" customHeight="false" outlineLevel="0" collapsed="false">
      <c r="A188" s="1" t="n">
        <v>41274</v>
      </c>
      <c r="B188" s="0" t="n">
        <f aca="false">ROUND((A188-$B$2-210)/365,0)</f>
        <v>45</v>
      </c>
      <c r="C188" s="0" t="n">
        <f aca="false">ROUND((A188-$C$2-210)/365,0)</f>
        <v>20</v>
      </c>
      <c r="D188" s="0" t="n">
        <f aca="false">ROUND((A188-$D$2-210)/365,0)</f>
        <v>17</v>
      </c>
      <c r="E188" s="2" t="n">
        <f aca="false">Darron!E188+Kristi!E188</f>
        <v>154941.080063051</v>
      </c>
      <c r="F188" s="2" t="n">
        <f aca="false">Darron!F188+Kristi!F188</f>
        <v>0</v>
      </c>
      <c r="G188" s="2" t="n">
        <f aca="false">Darron!G188+Kristi!G188</f>
        <v>0</v>
      </c>
      <c r="H188" s="2" t="n">
        <f aca="false">Darron!H188+Kristi!H188</f>
        <v>5184.16091145922</v>
      </c>
      <c r="I188" s="2" t="n">
        <f aca="false">Darron!I188+Kristi!I188</f>
        <v>0</v>
      </c>
      <c r="J188" s="2" t="n">
        <f aca="false">Darron!K188+Kristi!J188</f>
        <v>153420</v>
      </c>
      <c r="K188" s="2" t="n">
        <f aca="false">Darron!M188+Kristi!K188</f>
        <v>341061.637461605</v>
      </c>
      <c r="L188" s="2" t="n">
        <f aca="false">IF(I188=0,L187+F188+G188+H188,L187+F188+G188+I188)</f>
        <v>523600.252057381</v>
      </c>
    </row>
    <row r="189" customFormat="false" ht="12.75" hidden="false" customHeight="false" outlineLevel="0" collapsed="false">
      <c r="A189" s="1" t="n">
        <v>41305</v>
      </c>
      <c r="B189" s="0" t="n">
        <f aca="false">ROUND((A189-$B$2-210)/365,0)</f>
        <v>45</v>
      </c>
      <c r="C189" s="0" t="n">
        <f aca="false">ROUND((A189-$C$2-210)/365,0)</f>
        <v>20</v>
      </c>
      <c r="D189" s="0" t="n">
        <f aca="false">ROUND((A189-$D$2-210)/365,0)</f>
        <v>17</v>
      </c>
      <c r="E189" s="2" t="n">
        <f aca="false">Darron!E189+Kristi!E189</f>
        <v>154941.080063051</v>
      </c>
      <c r="F189" s="2" t="n">
        <f aca="false">Darron!F189+Kristi!F189</f>
        <v>1419</v>
      </c>
      <c r="G189" s="2" t="n">
        <f aca="false">Darron!G189+Kristi!G189</f>
        <v>283.767943498511</v>
      </c>
      <c r="H189" s="2" t="n">
        <f aca="false">Darron!H189+Kristi!H189</f>
        <v>5236.00252057381</v>
      </c>
      <c r="I189" s="2" t="n">
        <f aca="false">Darron!I189+Kristi!I189</f>
        <v>0</v>
      </c>
      <c r="J189" s="2" t="n">
        <f aca="false">Darron!K189+Kristi!J189</f>
        <v>154839</v>
      </c>
      <c r="K189" s="2" t="n">
        <f aca="false">Darron!M189+Kristi!K189</f>
        <v>346297.639982179</v>
      </c>
      <c r="L189" s="2" t="n">
        <f aca="false">IF(I189=0,L188+F189+G189+H189,L188+F189+G189+I189)</f>
        <v>530539.022521453</v>
      </c>
    </row>
    <row r="190" customFormat="false" ht="12.75" hidden="false" customHeight="false" outlineLevel="0" collapsed="false">
      <c r="A190" s="1" t="n">
        <v>41333</v>
      </c>
      <c r="B190" s="0" t="n">
        <f aca="false">ROUND((A190-$B$2-210)/365,0)</f>
        <v>45</v>
      </c>
      <c r="C190" s="0" t="n">
        <f aca="false">ROUND((A190-$C$2-210)/365,0)</f>
        <v>20</v>
      </c>
      <c r="D190" s="0" t="n">
        <f aca="false">ROUND((A190-$D$2-210)/365,0)</f>
        <v>18</v>
      </c>
      <c r="E190" s="2" t="n">
        <f aca="false">Darron!E190+Kristi!E190</f>
        <v>158346.295385033</v>
      </c>
      <c r="F190" s="2" t="n">
        <f aca="false">Darron!F190+Kristi!F190</f>
        <v>1461</v>
      </c>
      <c r="G190" s="2" t="n">
        <f aca="false">Darron!G190+Kristi!G190</f>
        <v>292.280981803467</v>
      </c>
      <c r="H190" s="2" t="n">
        <f aca="false">Darron!H190+Kristi!H190</f>
        <v>5305.39022521453</v>
      </c>
      <c r="I190" s="2" t="n">
        <f aca="false">Darron!I190+Kristi!I190</f>
        <v>0</v>
      </c>
      <c r="J190" s="2" t="n">
        <f aca="false">Darron!K190+Kristi!J190</f>
        <v>156300</v>
      </c>
      <c r="K190" s="2" t="n">
        <f aca="false">Darron!M190+Kristi!K190</f>
        <v>351603.030207393</v>
      </c>
      <c r="L190" s="2" t="n">
        <f aca="false">IF(I190=0,L189+F190+G190+H190,L189+F190+G190+I190)</f>
        <v>537597.693728471</v>
      </c>
    </row>
    <row r="191" customFormat="false" ht="12.75" hidden="false" customHeight="false" outlineLevel="0" collapsed="false">
      <c r="A191" s="1" t="n">
        <v>41364</v>
      </c>
      <c r="B191" s="0" t="n">
        <f aca="false">ROUND((A191-$B$2-210)/365,0)</f>
        <v>45</v>
      </c>
      <c r="C191" s="0" t="n">
        <f aca="false">ROUND((A191-$C$2-210)/365,0)</f>
        <v>20</v>
      </c>
      <c r="D191" s="0" t="n">
        <f aca="false">ROUND((A191-$D$2-210)/365,0)</f>
        <v>18</v>
      </c>
      <c r="E191" s="2" t="n">
        <f aca="false">Darron!E191+Kristi!E191</f>
        <v>158346.295385033</v>
      </c>
      <c r="F191" s="2" t="n">
        <f aca="false">Darron!F191+Kristi!F191</f>
        <v>1461</v>
      </c>
      <c r="G191" s="2" t="n">
        <f aca="false">Darron!G191+Kristi!G191</f>
        <v>292.280981803467</v>
      </c>
      <c r="H191" s="2" t="n">
        <f aca="false">Darron!H191+Kristi!H191</f>
        <v>5375.97693728471</v>
      </c>
      <c r="I191" s="2" t="n">
        <f aca="false">Darron!I191+Kristi!I191</f>
        <v>0</v>
      </c>
      <c r="J191" s="2" t="n">
        <f aca="false">Darron!K191+Kristi!J191</f>
        <v>157761</v>
      </c>
      <c r="K191" s="2" t="n">
        <f aca="false">Darron!M191+Kristi!K191</f>
        <v>356979.007144678</v>
      </c>
      <c r="L191" s="2" t="n">
        <f aca="false">IF(I191=0,L190+F191+G191+H191,L190+F191+G191+I191)</f>
        <v>544726.951647559</v>
      </c>
    </row>
    <row r="192" customFormat="false" ht="12.75" hidden="false" customHeight="false" outlineLevel="0" collapsed="false">
      <c r="A192" s="1" t="n">
        <v>41394</v>
      </c>
      <c r="B192" s="0" t="n">
        <f aca="false">ROUND((A192-$B$2-210)/365,0)</f>
        <v>46</v>
      </c>
      <c r="C192" s="0" t="n">
        <f aca="false">ROUND((A192-$C$2-210)/365,0)</f>
        <v>21</v>
      </c>
      <c r="D192" s="0" t="n">
        <f aca="false">ROUND((A192-$D$2-210)/365,0)</f>
        <v>18</v>
      </c>
      <c r="E192" s="2" t="n">
        <f aca="false">Darron!E192+Kristi!E192</f>
        <v>158346.295385033</v>
      </c>
      <c r="F192" s="2" t="n">
        <f aca="false">Darron!F192+Kristi!F192</f>
        <v>1461</v>
      </c>
      <c r="G192" s="2" t="n">
        <f aca="false">Darron!G192+Kristi!G192</f>
        <v>292.280981803467</v>
      </c>
      <c r="H192" s="2" t="n">
        <f aca="false">Darron!H192+Kristi!H192</f>
        <v>5447.26951647559</v>
      </c>
      <c r="I192" s="2" t="n">
        <f aca="false">Darron!I192+Kristi!I192</f>
        <v>0</v>
      </c>
      <c r="J192" s="2" t="n">
        <f aca="false">Darron!K192+Kristi!J192</f>
        <v>159222</v>
      </c>
      <c r="K192" s="2" t="n">
        <f aca="false">Darron!M192+Kristi!K192</f>
        <v>362426.276661154</v>
      </c>
      <c r="L192" s="2" t="n">
        <f aca="false">IF(I192=0,L191+F192+G192+H192,L191+F192+G192+I192)</f>
        <v>551927.502145838</v>
      </c>
    </row>
    <row r="193" customFormat="false" ht="12.75" hidden="false" customHeight="false" outlineLevel="0" collapsed="false">
      <c r="A193" s="1" t="n">
        <v>41425</v>
      </c>
      <c r="B193" s="0" t="n">
        <f aca="false">ROUND((A193-$B$2-210)/365,0)</f>
        <v>46</v>
      </c>
      <c r="C193" s="0" t="n">
        <f aca="false">ROUND((A193-$C$2-210)/365,0)</f>
        <v>21</v>
      </c>
      <c r="D193" s="0" t="n">
        <f aca="false">ROUND((A193-$D$2-210)/365,0)</f>
        <v>18</v>
      </c>
      <c r="E193" s="2" t="n">
        <f aca="false">Darron!E193+Kristi!E193</f>
        <v>158346.295385033</v>
      </c>
      <c r="F193" s="2" t="n">
        <f aca="false">Darron!F193+Kristi!F193</f>
        <v>1461</v>
      </c>
      <c r="G193" s="2" t="n">
        <f aca="false">Darron!G193+Kristi!G193</f>
        <v>292.280981803467</v>
      </c>
      <c r="H193" s="2" t="n">
        <f aca="false">Darron!H193+Kristi!H193</f>
        <v>5519.27502145838</v>
      </c>
      <c r="I193" s="2" t="n">
        <f aca="false">Darron!I193+Kristi!I193</f>
        <v>0</v>
      </c>
      <c r="J193" s="2" t="n">
        <f aca="false">Darron!K193+Kristi!J193</f>
        <v>160683</v>
      </c>
      <c r="K193" s="2" t="n">
        <f aca="false">Darron!M193+Kristi!K193</f>
        <v>367945.551682612</v>
      </c>
      <c r="L193" s="2" t="n">
        <f aca="false">IF(I193=0,L192+F193+G193+H193,L192+F193+G193+I193)</f>
        <v>559200.0581491</v>
      </c>
    </row>
    <row r="194" customFormat="false" ht="12.75" hidden="false" customHeight="false" outlineLevel="0" collapsed="false">
      <c r="A194" s="1" t="n">
        <v>41455</v>
      </c>
      <c r="B194" s="0" t="n">
        <f aca="false">ROUND((A194-$B$2-210)/365,0)</f>
        <v>46</v>
      </c>
      <c r="C194" s="0" t="n">
        <f aca="false">ROUND((A194-$C$2-210)/365,0)</f>
        <v>21</v>
      </c>
      <c r="D194" s="0" t="n">
        <f aca="false">ROUND((A194-$D$2-210)/365,0)</f>
        <v>18</v>
      </c>
      <c r="E194" s="2" t="n">
        <f aca="false">Darron!E194+Kristi!E194</f>
        <v>158346.295385033</v>
      </c>
      <c r="F194" s="2" t="n">
        <f aca="false">Darron!F194+Kristi!F194</f>
        <v>1461</v>
      </c>
      <c r="G194" s="2" t="n">
        <f aca="false">Darron!G194+Kristi!G194</f>
        <v>292.280981803467</v>
      </c>
      <c r="H194" s="2" t="n">
        <f aca="false">Darron!H194+Kristi!H194</f>
        <v>5592.000581491</v>
      </c>
      <c r="I194" s="2" t="n">
        <f aca="false">Darron!I194+Kristi!I194</f>
        <v>0</v>
      </c>
      <c r="J194" s="2" t="n">
        <f aca="false">Darron!K194+Kristi!J194</f>
        <v>162144</v>
      </c>
      <c r="K194" s="2" t="n">
        <f aca="false">Darron!M194+Kristi!K194</f>
        <v>373537.552264103</v>
      </c>
      <c r="L194" s="2" t="n">
        <f aca="false">IF(I194=0,L193+F194+G194+H194,L193+F194+G194+I194)</f>
        <v>566545.339712395</v>
      </c>
    </row>
    <row r="195" customFormat="false" ht="12.75" hidden="false" customHeight="false" outlineLevel="0" collapsed="false">
      <c r="A195" s="1" t="n">
        <v>41486</v>
      </c>
      <c r="B195" s="0" t="n">
        <f aca="false">ROUND((A195-$B$2-210)/365,0)</f>
        <v>46</v>
      </c>
      <c r="C195" s="0" t="n">
        <f aca="false">ROUND((A195-$C$2-210)/365,0)</f>
        <v>21</v>
      </c>
      <c r="D195" s="0" t="n">
        <f aca="false">ROUND((A195-$D$2-210)/365,0)</f>
        <v>18</v>
      </c>
      <c r="E195" s="2" t="n">
        <f aca="false">Darron!E195+Kristi!E195</f>
        <v>158346.295385033</v>
      </c>
      <c r="F195" s="2" t="n">
        <f aca="false">Darron!F195+Kristi!F195</f>
        <v>1461</v>
      </c>
      <c r="G195" s="2" t="n">
        <f aca="false">Darron!G195+Kristi!G195</f>
        <v>292.280981803467</v>
      </c>
      <c r="H195" s="2" t="n">
        <f aca="false">Darron!H195+Kristi!H195</f>
        <v>5665.45339712394</v>
      </c>
      <c r="I195" s="2" t="n">
        <f aca="false">Darron!I195+Kristi!I195</f>
        <v>0</v>
      </c>
      <c r="J195" s="2" t="n">
        <f aca="false">Darron!K195+Kristi!J195</f>
        <v>163605</v>
      </c>
      <c r="K195" s="2" t="n">
        <f aca="false">Darron!M195+Kristi!K195</f>
        <v>379203.005661227</v>
      </c>
      <c r="L195" s="2" t="n">
        <f aca="false">IF(I195=0,L194+F195+G195+H195,L194+F195+G195+I195)</f>
        <v>573964.074091322</v>
      </c>
    </row>
    <row r="196" customFormat="false" ht="12.75" hidden="false" customHeight="false" outlineLevel="0" collapsed="false">
      <c r="A196" s="1" t="n">
        <v>41517</v>
      </c>
      <c r="B196" s="0" t="n">
        <f aca="false">ROUND((A196-$B$2-210)/365,0)</f>
        <v>46</v>
      </c>
      <c r="C196" s="0" t="n">
        <f aca="false">ROUND((A196-$C$2-210)/365,0)</f>
        <v>21</v>
      </c>
      <c r="D196" s="0" t="n">
        <f aca="false">ROUND((A196-$D$2-210)/365,0)</f>
        <v>18</v>
      </c>
      <c r="E196" s="2" t="n">
        <f aca="false">Darron!E196+Kristi!E196</f>
        <v>159174.973438306</v>
      </c>
      <c r="F196" s="2" t="n">
        <f aca="false">Darron!F196+Kristi!F196</f>
        <v>315</v>
      </c>
      <c r="G196" s="2" t="n">
        <f aca="false">Darron!G196+Kristi!G196</f>
        <v>78.75</v>
      </c>
      <c r="H196" s="2" t="n">
        <f aca="false">Darron!H196+Kristi!H196</f>
        <v>5739.64074091322</v>
      </c>
      <c r="I196" s="2" t="n">
        <f aca="false">Darron!I196+Kristi!I196</f>
        <v>0</v>
      </c>
      <c r="J196" s="2" t="n">
        <f aca="false">Darron!K196+Kristi!J196</f>
        <v>163920</v>
      </c>
      <c r="K196" s="2" t="n">
        <f aca="false">Darron!M196+Kristi!K196</f>
        <v>384942.64640214</v>
      </c>
      <c r="L196" s="2" t="n">
        <f aca="false">IF(I196=0,L195+F196+G196+H196,L195+F196+G196+I196)</f>
        <v>580097.464832235</v>
      </c>
    </row>
    <row r="197" customFormat="false" ht="12.75" hidden="false" customHeight="false" outlineLevel="0" collapsed="false">
      <c r="A197" s="1" t="n">
        <v>41547</v>
      </c>
      <c r="B197" s="0" t="n">
        <f aca="false">ROUND((A197-$B$2-210)/365,0)</f>
        <v>46</v>
      </c>
      <c r="C197" s="0" t="n">
        <f aca="false">ROUND((A197-$C$2-210)/365,0)</f>
        <v>21</v>
      </c>
      <c r="D197" s="0" t="n">
        <f aca="false">ROUND((A197-$D$2-210)/365,0)</f>
        <v>18</v>
      </c>
      <c r="E197" s="2" t="n">
        <f aca="false">Darron!E197+Kristi!E197</f>
        <v>159174.973438306</v>
      </c>
      <c r="F197" s="2" t="n">
        <f aca="false">Darron!F197+Kristi!F197</f>
        <v>0</v>
      </c>
      <c r="G197" s="2" t="n">
        <f aca="false">Darron!G197+Kristi!G197</f>
        <v>0</v>
      </c>
      <c r="H197" s="2" t="n">
        <f aca="false">Darron!H197+Kristi!H197</f>
        <v>5800.97464832235</v>
      </c>
      <c r="I197" s="2" t="n">
        <f aca="false">Darron!I197+Kristi!I197</f>
        <v>0</v>
      </c>
      <c r="J197" s="2" t="n">
        <f aca="false">Darron!K197+Kristi!J197</f>
        <v>163920</v>
      </c>
      <c r="K197" s="2" t="n">
        <f aca="false">Darron!M197+Kristi!K197</f>
        <v>390743.621050462</v>
      </c>
      <c r="L197" s="2" t="n">
        <f aca="false">IF(I197=0,L196+F197+G197+H197,L196+F197+G197+I197)</f>
        <v>585898.439480558</v>
      </c>
    </row>
    <row r="198" customFormat="false" ht="12.75" hidden="false" customHeight="false" outlineLevel="0" collapsed="false">
      <c r="A198" s="1" t="n">
        <v>41578</v>
      </c>
      <c r="B198" s="0" t="n">
        <f aca="false">ROUND((A198-$B$2-210)/365,0)</f>
        <v>46</v>
      </c>
      <c r="C198" s="0" t="n">
        <f aca="false">ROUND((A198-$C$2-210)/365,0)</f>
        <v>21</v>
      </c>
      <c r="D198" s="0" t="n">
        <f aca="false">ROUND((A198-$D$2-210)/365,0)</f>
        <v>18</v>
      </c>
      <c r="E198" s="2" t="n">
        <f aca="false">Darron!E198+Kristi!E198</f>
        <v>159174.973438306</v>
      </c>
      <c r="F198" s="2" t="n">
        <f aca="false">Darron!F198+Kristi!F198</f>
        <v>0</v>
      </c>
      <c r="G198" s="2" t="n">
        <f aca="false">Darron!G198+Kristi!G198</f>
        <v>0</v>
      </c>
      <c r="H198" s="2" t="n">
        <f aca="false">Darron!H198+Kristi!H198</f>
        <v>5858.98439480557</v>
      </c>
      <c r="I198" s="2" t="n">
        <f aca="false">Darron!I198+Kristi!I198</f>
        <v>0</v>
      </c>
      <c r="J198" s="2" t="n">
        <f aca="false">Darron!K198+Kristi!J198</f>
        <v>163920</v>
      </c>
      <c r="K198" s="2" t="n">
        <f aca="false">Darron!M198+Kristi!K198</f>
        <v>396602.605445268</v>
      </c>
      <c r="L198" s="2" t="n">
        <f aca="false">IF(I198=0,L197+F198+G198+H198,L197+F198+G198+I198)</f>
        <v>591757.423875363</v>
      </c>
    </row>
    <row r="199" customFormat="false" ht="12.75" hidden="false" customHeight="false" outlineLevel="0" collapsed="false">
      <c r="A199" s="1" t="n">
        <v>41608</v>
      </c>
      <c r="B199" s="0" t="n">
        <f aca="false">ROUND((A199-$B$2-210)/365,0)</f>
        <v>46</v>
      </c>
      <c r="C199" s="0" t="n">
        <f aca="false">ROUND((A199-$C$2-210)/365,0)</f>
        <v>21</v>
      </c>
      <c r="D199" s="0" t="n">
        <f aca="false">ROUND((A199-$D$2-210)/365,0)</f>
        <v>18</v>
      </c>
      <c r="E199" s="2" t="n">
        <f aca="false">Darron!E199+Kristi!E199</f>
        <v>159174.973438306</v>
      </c>
      <c r="F199" s="2" t="n">
        <f aca="false">Darron!F199+Kristi!F199</f>
        <v>0</v>
      </c>
      <c r="G199" s="2" t="n">
        <f aca="false">Darron!G199+Kristi!G199</f>
        <v>0</v>
      </c>
      <c r="H199" s="2" t="n">
        <f aca="false">Darron!H199+Kristi!H199</f>
        <v>5917.57423875363</v>
      </c>
      <c r="I199" s="2" t="n">
        <f aca="false">Darron!I199+Kristi!I199</f>
        <v>0</v>
      </c>
      <c r="J199" s="2" t="n">
        <f aca="false">Darron!K199+Kristi!J199</f>
        <v>163920</v>
      </c>
      <c r="K199" s="2" t="n">
        <f aca="false">Darron!M199+Kristi!K199</f>
        <v>402520.179684022</v>
      </c>
      <c r="L199" s="2" t="n">
        <f aca="false">IF(I199=0,L198+F199+G199+H199,L198+F199+G199+I199)</f>
        <v>597674.998114117</v>
      </c>
    </row>
    <row r="200" customFormat="false" ht="12.75" hidden="false" customHeight="false" outlineLevel="0" collapsed="false">
      <c r="A200" s="1" t="n">
        <v>41639</v>
      </c>
      <c r="B200" s="0" t="n">
        <f aca="false">ROUND((A200-$B$2-210)/365,0)</f>
        <v>46</v>
      </c>
      <c r="C200" s="0" t="n">
        <f aca="false">ROUND((A200-$C$2-210)/365,0)</f>
        <v>21</v>
      </c>
      <c r="D200" s="0" t="n">
        <f aca="false">ROUND((A200-$D$2-210)/365,0)</f>
        <v>18</v>
      </c>
      <c r="E200" s="2" t="n">
        <f aca="false">Darron!E200+Kristi!E200</f>
        <v>159174.973438306</v>
      </c>
      <c r="F200" s="2" t="n">
        <f aca="false">Darron!F200+Kristi!F200</f>
        <v>0</v>
      </c>
      <c r="G200" s="2" t="n">
        <f aca="false">Darron!G200+Kristi!G200</f>
        <v>0</v>
      </c>
      <c r="H200" s="2" t="n">
        <f aca="false">Darron!H200+Kristi!H200</f>
        <v>5976.74998114117</v>
      </c>
      <c r="I200" s="2" t="n">
        <f aca="false">Darron!I200+Kristi!I200</f>
        <v>0</v>
      </c>
      <c r="J200" s="2" t="n">
        <f aca="false">Darron!K200+Kristi!J200</f>
        <v>163920</v>
      </c>
      <c r="K200" s="2" t="n">
        <f aca="false">Darron!M200+Kristi!K200</f>
        <v>408496.929665163</v>
      </c>
      <c r="L200" s="2" t="n">
        <f aca="false">IF(I200=0,L199+F200+G200+H200,L199+F200+G200+I200)</f>
        <v>603651.748095258</v>
      </c>
    </row>
    <row r="201" customFormat="false" ht="12.75" hidden="false" customHeight="false" outlineLevel="0" collapsed="false">
      <c r="A201" s="1" t="n">
        <v>41670</v>
      </c>
      <c r="B201" s="0" t="n">
        <f aca="false">ROUND((A201-$B$2-210)/365,0)</f>
        <v>46</v>
      </c>
      <c r="C201" s="0" t="n">
        <f aca="false">ROUND((A201-$C$2-210)/365,0)</f>
        <v>21</v>
      </c>
      <c r="D201" s="0" t="n">
        <f aca="false">ROUND((A201-$D$2-210)/365,0)</f>
        <v>18</v>
      </c>
      <c r="E201" s="2" t="n">
        <f aca="false">Darron!E201+Kristi!E201</f>
        <v>159174.973438306</v>
      </c>
      <c r="F201" s="2" t="n">
        <f aca="false">Darron!F201+Kristi!F201</f>
        <v>1461</v>
      </c>
      <c r="G201" s="2" t="n">
        <f aca="false">Darron!G201+Kristi!G201</f>
        <v>292.280981803467</v>
      </c>
      <c r="H201" s="2" t="n">
        <f aca="false">Darron!H201+Kristi!H201</f>
        <v>6036.51748095258</v>
      </c>
      <c r="I201" s="2" t="n">
        <f aca="false">Darron!I201+Kristi!I201</f>
        <v>0</v>
      </c>
      <c r="J201" s="2" t="n">
        <f aca="false">Darron!K201+Kristi!J201</f>
        <v>165381</v>
      </c>
      <c r="K201" s="2" t="n">
        <f aca="false">Darron!M201+Kristi!K201</f>
        <v>414533.447146115</v>
      </c>
      <c r="L201" s="2" t="n">
        <f aca="false">IF(I201=0,L200+F201+G201+H201,L200+F201+G201+I201)</f>
        <v>611441.546558014</v>
      </c>
    </row>
    <row r="202" customFormat="false" ht="12.75" hidden="false" customHeight="false" outlineLevel="0" collapsed="false">
      <c r="A202" s="1" t="n">
        <v>41698</v>
      </c>
      <c r="B202" s="0" t="n">
        <f aca="false">ROUND((A202-$B$2-210)/365,0)</f>
        <v>46</v>
      </c>
      <c r="C202" s="0" t="n">
        <f aca="false">ROUND((A202-$C$2-210)/365,0)</f>
        <v>21</v>
      </c>
      <c r="D202" s="0" t="n">
        <f aca="false">ROUND((A202-$D$2-210)/365,0)</f>
        <v>19</v>
      </c>
      <c r="E202" s="2" t="n">
        <f aca="false">Darron!E202+Kristi!E202</f>
        <v>162682.345219948</v>
      </c>
      <c r="F202" s="2" t="n">
        <f aca="false">Darron!F202+Kristi!F202</f>
        <v>1505</v>
      </c>
      <c r="G202" s="2" t="n">
        <f aca="false">Darron!G202+Kristi!G202</f>
        <v>301.049411257571</v>
      </c>
      <c r="H202" s="2" t="n">
        <f aca="false">Darron!H202+Kristi!H202</f>
        <v>6114.41546558014</v>
      </c>
      <c r="I202" s="2" t="n">
        <f aca="false">Darron!I202+Kristi!I202</f>
        <v>0</v>
      </c>
      <c r="J202" s="2" t="n">
        <f aca="false">Darron!K202+Kristi!J202</f>
        <v>166886</v>
      </c>
      <c r="K202" s="2" t="n">
        <f aca="false">Darron!M202+Kristi!K202</f>
        <v>420647.862611696</v>
      </c>
      <c r="L202" s="2" t="n">
        <f aca="false">IF(I202=0,L201+F202+G202+H202,L201+F202+G202+I202)</f>
        <v>619362.011434852</v>
      </c>
    </row>
    <row r="203" customFormat="false" ht="12.75" hidden="false" customHeight="false" outlineLevel="0" collapsed="false">
      <c r="A203" s="1" t="n">
        <v>41729</v>
      </c>
      <c r="B203" s="0" t="n">
        <f aca="false">ROUND((A203-$B$2-210)/365,0)</f>
        <v>46</v>
      </c>
      <c r="C203" s="0" t="n">
        <f aca="false">ROUND((A203-$C$2-210)/365,0)</f>
        <v>21</v>
      </c>
      <c r="D203" s="0" t="n">
        <f aca="false">ROUND((A203-$D$2-210)/365,0)</f>
        <v>19</v>
      </c>
      <c r="E203" s="2" t="n">
        <f aca="false">Darron!E203+Kristi!E203</f>
        <v>162682.345219948</v>
      </c>
      <c r="F203" s="2" t="n">
        <f aca="false">Darron!F203+Kristi!F203</f>
        <v>1505</v>
      </c>
      <c r="G203" s="2" t="n">
        <f aca="false">Darron!G203+Kristi!G203</f>
        <v>301.049411257571</v>
      </c>
      <c r="H203" s="2" t="n">
        <f aca="false">Darron!H203+Kristi!H203</f>
        <v>6193.62011434852</v>
      </c>
      <c r="I203" s="2" t="n">
        <f aca="false">Darron!I203+Kristi!I203</f>
        <v>0</v>
      </c>
      <c r="J203" s="2" t="n">
        <f aca="false">Darron!K203+Kristi!J203</f>
        <v>168391</v>
      </c>
      <c r="K203" s="2" t="n">
        <f aca="false">Darron!M203+Kristi!K203</f>
        <v>426841.482726044</v>
      </c>
      <c r="L203" s="2" t="n">
        <f aca="false">IF(I203=0,L202+F203+G203+H203,L202+F203+G203+I203)</f>
        <v>627361.680960458</v>
      </c>
    </row>
    <row r="204" customFormat="false" ht="12.75" hidden="false" customHeight="false" outlineLevel="0" collapsed="false">
      <c r="A204" s="1" t="n">
        <v>41759</v>
      </c>
      <c r="B204" s="0" t="n">
        <f aca="false">ROUND((A204-$B$2-210)/365,0)</f>
        <v>47</v>
      </c>
      <c r="C204" s="0" t="n">
        <f aca="false">ROUND((A204-$C$2-210)/365,0)</f>
        <v>22</v>
      </c>
      <c r="D204" s="0" t="n">
        <f aca="false">ROUND((A204-$D$2-210)/365,0)</f>
        <v>19</v>
      </c>
      <c r="E204" s="2" t="n">
        <f aca="false">Darron!E204+Kristi!E204</f>
        <v>162682.345219948</v>
      </c>
      <c r="F204" s="2" t="n">
        <f aca="false">Darron!F204+Kristi!F204</f>
        <v>1505</v>
      </c>
      <c r="G204" s="2" t="n">
        <f aca="false">Darron!G204+Kristi!G204</f>
        <v>301.049411257571</v>
      </c>
      <c r="H204" s="2" t="n">
        <f aca="false">Darron!H204+Kristi!H204</f>
        <v>6273.61680960458</v>
      </c>
      <c r="I204" s="2" t="n">
        <f aca="false">Darron!I204+Kristi!I204</f>
        <v>0</v>
      </c>
      <c r="J204" s="2" t="n">
        <f aca="false">Darron!K204+Kristi!J204</f>
        <v>169896</v>
      </c>
      <c r="K204" s="2" t="n">
        <f aca="false">Darron!M204+Kristi!K204</f>
        <v>433115.099535649</v>
      </c>
      <c r="L204" s="2" t="n">
        <f aca="false">IF(I204=0,L203+F204+G204+H204,L203+F204+G204+I204)</f>
        <v>635441.34718132</v>
      </c>
    </row>
    <row r="205" customFormat="false" ht="12.75" hidden="false" customHeight="false" outlineLevel="0" collapsed="false">
      <c r="A205" s="1" t="n">
        <v>41790</v>
      </c>
      <c r="B205" s="0" t="n">
        <f aca="false">ROUND((A205-$B$2-210)/365,0)</f>
        <v>47</v>
      </c>
      <c r="C205" s="0" t="n">
        <f aca="false">ROUND((A205-$C$2-210)/365,0)</f>
        <v>22</v>
      </c>
      <c r="D205" s="0" t="n">
        <f aca="false">ROUND((A205-$D$2-210)/365,0)</f>
        <v>19</v>
      </c>
      <c r="E205" s="2" t="n">
        <f aca="false">Darron!E205+Kristi!E205</f>
        <v>162682.345219948</v>
      </c>
      <c r="F205" s="2" t="n">
        <f aca="false">Darron!F205+Kristi!F205</f>
        <v>1505</v>
      </c>
      <c r="G205" s="2" t="n">
        <f aca="false">Darron!G205+Kristi!G205</f>
        <v>301.049411257571</v>
      </c>
      <c r="H205" s="2" t="n">
        <f aca="false">Darron!H205+Kristi!H205</f>
        <v>6354.4134718132</v>
      </c>
      <c r="I205" s="2" t="n">
        <f aca="false">Darron!I205+Kristi!I205</f>
        <v>0</v>
      </c>
      <c r="J205" s="2" t="n">
        <f aca="false">Darron!K205+Kristi!J205</f>
        <v>171401</v>
      </c>
      <c r="K205" s="2" t="n">
        <f aca="false">Darron!M205+Kristi!K205</f>
        <v>439469.513007462</v>
      </c>
      <c r="L205" s="2" t="n">
        <f aca="false">IF(I205=0,L204+F205+G205+H205,L204+F205+G205+I205)</f>
        <v>643601.810064391</v>
      </c>
    </row>
    <row r="206" customFormat="false" ht="12.75" hidden="false" customHeight="false" outlineLevel="0" collapsed="false">
      <c r="A206" s="1" t="n">
        <v>41820</v>
      </c>
      <c r="B206" s="0" t="n">
        <f aca="false">ROUND((A206-$B$2-210)/365,0)</f>
        <v>47</v>
      </c>
      <c r="C206" s="0" t="n">
        <f aca="false">ROUND((A206-$C$2-210)/365,0)</f>
        <v>22</v>
      </c>
      <c r="D206" s="0" t="n">
        <f aca="false">ROUND((A206-$D$2-210)/365,0)</f>
        <v>19</v>
      </c>
      <c r="E206" s="2" t="n">
        <f aca="false">Darron!E206+Kristi!E206</f>
        <v>162682.345219948</v>
      </c>
      <c r="F206" s="2" t="n">
        <f aca="false">Darron!F206+Kristi!F206</f>
        <v>1505</v>
      </c>
      <c r="G206" s="2" t="n">
        <f aca="false">Darron!G206+Kristi!G206</f>
        <v>301.049411257571</v>
      </c>
      <c r="H206" s="2" t="n">
        <f aca="false">Darron!H206+Kristi!H206</f>
        <v>6436.01810064391</v>
      </c>
      <c r="I206" s="2" t="n">
        <f aca="false">Darron!I206+Kristi!I206</f>
        <v>0</v>
      </c>
      <c r="J206" s="2" t="n">
        <f aca="false">Darron!K206+Kristi!J206</f>
        <v>172906</v>
      </c>
      <c r="K206" s="2" t="n">
        <f aca="false">Darron!M206+Kristi!K206</f>
        <v>445905.531108106</v>
      </c>
      <c r="L206" s="2" t="n">
        <f aca="false">IF(I206=0,L205+F206+G206+H206,L205+F206+G206+I206)</f>
        <v>651843.877576292</v>
      </c>
    </row>
    <row r="207" customFormat="false" ht="12.75" hidden="false" customHeight="false" outlineLevel="0" collapsed="false">
      <c r="A207" s="1" t="n">
        <v>41851</v>
      </c>
      <c r="B207" s="0" t="n">
        <f aca="false">ROUND((A207-$B$2-210)/365,0)</f>
        <v>47</v>
      </c>
      <c r="C207" s="0" t="n">
        <f aca="false">ROUND((A207-$C$2-210)/365,0)</f>
        <v>22</v>
      </c>
      <c r="D207" s="0" t="n">
        <f aca="false">ROUND((A207-$D$2-210)/365,0)</f>
        <v>19</v>
      </c>
      <c r="E207" s="2" t="n">
        <f aca="false">Darron!E207+Kristi!E207</f>
        <v>162682.345219948</v>
      </c>
      <c r="F207" s="2" t="n">
        <f aca="false">Darron!F207+Kristi!F207</f>
        <v>1505</v>
      </c>
      <c r="G207" s="2" t="n">
        <f aca="false">Darron!G207+Kristi!G207</f>
        <v>301.049411257571</v>
      </c>
      <c r="H207" s="2" t="n">
        <f aca="false">Darron!H207+Kristi!H207</f>
        <v>6518.43877576292</v>
      </c>
      <c r="I207" s="2" t="n">
        <f aca="false">Darron!I207+Kristi!I207</f>
        <v>0</v>
      </c>
      <c r="J207" s="2" t="n">
        <f aca="false">Darron!K207+Kristi!J207</f>
        <v>174411</v>
      </c>
      <c r="K207" s="2" t="n">
        <f aca="false">Darron!M207+Kristi!K207</f>
        <v>452423.969883869</v>
      </c>
      <c r="L207" s="2" t="n">
        <f aca="false">IF(I207=0,L206+F207+G207+H207,L206+F207+G207+I207)</f>
        <v>660168.365763313</v>
      </c>
    </row>
    <row r="208" customFormat="false" ht="12.75" hidden="false" customHeight="false" outlineLevel="0" collapsed="false">
      <c r="A208" s="1" t="n">
        <v>41882</v>
      </c>
      <c r="B208" s="0" t="n">
        <f aca="false">ROUND((A208-$B$2-210)/365,0)</f>
        <v>47</v>
      </c>
      <c r="C208" s="0" t="n">
        <f aca="false">ROUND((A208-$C$2-210)/365,0)</f>
        <v>22</v>
      </c>
      <c r="D208" s="0" t="n">
        <f aca="false">ROUND((A208-$D$2-210)/365,0)</f>
        <v>19</v>
      </c>
      <c r="E208" s="2" t="n">
        <f aca="false">Darron!E208+Kristi!E208</f>
        <v>163527.596834286</v>
      </c>
      <c r="F208" s="2" t="n">
        <f aca="false">Darron!F208+Kristi!F208</f>
        <v>9</v>
      </c>
      <c r="G208" s="2" t="n">
        <f aca="false">Darron!G208+Kristi!G208</f>
        <v>2.25</v>
      </c>
      <c r="H208" s="2" t="n">
        <f aca="false">Darron!H208+Kristi!H208</f>
        <v>6601.68365763313</v>
      </c>
      <c r="I208" s="2" t="n">
        <f aca="false">Darron!I208+Kristi!I208</f>
        <v>0</v>
      </c>
      <c r="J208" s="2" t="n">
        <f aca="false">Darron!K208+Kristi!J208</f>
        <v>174420</v>
      </c>
      <c r="K208" s="2" t="n">
        <f aca="false">Darron!M208+Kristi!K208</f>
        <v>459025.653541502</v>
      </c>
      <c r="L208" s="2" t="n">
        <f aca="false">IF(I208=0,L207+F208+G208+H208,L207+F208+G208+I208)</f>
        <v>666781.299420946</v>
      </c>
    </row>
    <row r="209" customFormat="false" ht="12.75" hidden="false" customHeight="false" outlineLevel="0" collapsed="false">
      <c r="A209" s="1" t="n">
        <v>41912</v>
      </c>
      <c r="B209" s="0" t="n">
        <f aca="false">ROUND((A209-$B$2-210)/365,0)</f>
        <v>47</v>
      </c>
      <c r="C209" s="0" t="n">
        <f aca="false">ROUND((A209-$C$2-210)/365,0)</f>
        <v>22</v>
      </c>
      <c r="D209" s="0" t="n">
        <f aca="false">ROUND((A209-$D$2-210)/365,0)</f>
        <v>19</v>
      </c>
      <c r="E209" s="2" t="n">
        <f aca="false">Darron!E209+Kristi!E209</f>
        <v>163527.596834286</v>
      </c>
      <c r="F209" s="2" t="n">
        <f aca="false">Darron!F209+Kristi!F209</f>
        <v>0</v>
      </c>
      <c r="G209" s="2" t="n">
        <f aca="false">Darron!G209+Kristi!G209</f>
        <v>0</v>
      </c>
      <c r="H209" s="2" t="n">
        <f aca="false">Darron!H209+Kristi!H209</f>
        <v>6667.81299420946</v>
      </c>
      <c r="I209" s="2" t="n">
        <f aca="false">Darron!I209+Kristi!I209</f>
        <v>0</v>
      </c>
      <c r="J209" s="2" t="n">
        <f aca="false">Darron!K209+Kristi!J209</f>
        <v>174420</v>
      </c>
      <c r="K209" s="2" t="n">
        <f aca="false">Darron!M209+Kristi!K209</f>
        <v>465693.466535711</v>
      </c>
      <c r="L209" s="2" t="n">
        <f aca="false">IF(I209=0,L208+F209+G209+H209,L208+F209+G209+I209)</f>
        <v>673449.112415155</v>
      </c>
    </row>
    <row r="210" customFormat="false" ht="12.75" hidden="false" customHeight="false" outlineLevel="0" collapsed="false">
      <c r="A210" s="1" t="n">
        <v>41943</v>
      </c>
      <c r="B210" s="0" t="n">
        <f aca="false">ROUND((A210-$B$2-210)/365,0)</f>
        <v>47</v>
      </c>
      <c r="C210" s="0" t="n">
        <f aca="false">ROUND((A210-$C$2-210)/365,0)</f>
        <v>22</v>
      </c>
      <c r="D210" s="0" t="n">
        <f aca="false">ROUND((A210-$D$2-210)/365,0)</f>
        <v>19</v>
      </c>
      <c r="E210" s="2" t="n">
        <f aca="false">Darron!E210+Kristi!E210</f>
        <v>163527.596834286</v>
      </c>
      <c r="F210" s="2" t="n">
        <f aca="false">Darron!F210+Kristi!F210</f>
        <v>0</v>
      </c>
      <c r="G210" s="2" t="n">
        <f aca="false">Darron!G210+Kristi!G210</f>
        <v>0</v>
      </c>
      <c r="H210" s="2" t="n">
        <f aca="false">Darron!H210+Kristi!H210</f>
        <v>6734.49112415155</v>
      </c>
      <c r="I210" s="2" t="n">
        <f aca="false">Darron!I210+Kristi!I210</f>
        <v>0</v>
      </c>
      <c r="J210" s="2" t="n">
        <f aca="false">Darron!K210+Kristi!J210</f>
        <v>174420</v>
      </c>
      <c r="K210" s="2" t="n">
        <f aca="false">Darron!M210+Kristi!K210</f>
        <v>472427.957659863</v>
      </c>
      <c r="L210" s="2" t="n">
        <f aca="false">IF(I210=0,L209+F210+G210+H210,L209+F210+G210+I210)</f>
        <v>680183.603539307</v>
      </c>
    </row>
    <row r="211" customFormat="false" ht="12.75" hidden="false" customHeight="false" outlineLevel="0" collapsed="false">
      <c r="A211" s="1" t="n">
        <v>41973</v>
      </c>
      <c r="B211" s="0" t="n">
        <f aca="false">ROUND((A211-$B$2-210)/365,0)</f>
        <v>47</v>
      </c>
      <c r="C211" s="0" t="n">
        <f aca="false">ROUND((A211-$C$2-210)/365,0)</f>
        <v>22</v>
      </c>
      <c r="D211" s="0" t="n">
        <f aca="false">ROUND((A211-$D$2-210)/365,0)</f>
        <v>19</v>
      </c>
      <c r="E211" s="2" t="n">
        <f aca="false">Darron!E211+Kristi!E211</f>
        <v>163527.596834286</v>
      </c>
      <c r="F211" s="2" t="n">
        <f aca="false">Darron!F211+Kristi!F211</f>
        <v>0</v>
      </c>
      <c r="G211" s="2" t="n">
        <f aca="false">Darron!G211+Kristi!G211</f>
        <v>0</v>
      </c>
      <c r="H211" s="2" t="n">
        <f aca="false">Darron!H211+Kristi!H211</f>
        <v>6801.83603539307</v>
      </c>
      <c r="I211" s="2" t="n">
        <f aca="false">Darron!I211+Kristi!I211</f>
        <v>0</v>
      </c>
      <c r="J211" s="2" t="n">
        <f aca="false">Darron!K211+Kristi!J211</f>
        <v>174420</v>
      </c>
      <c r="K211" s="2" t="n">
        <f aca="false">Darron!M211+Kristi!K211</f>
        <v>479229.793695256</v>
      </c>
      <c r="L211" s="2" t="n">
        <f aca="false">IF(I211=0,L210+F211+G211+H211,L210+F211+G211+I211)</f>
        <v>686985.4395747</v>
      </c>
    </row>
    <row r="212" customFormat="false" ht="12.75" hidden="false" customHeight="false" outlineLevel="0" collapsed="false">
      <c r="A212" s="1" t="n">
        <v>42004</v>
      </c>
      <c r="B212" s="0" t="n">
        <f aca="false">ROUND((A212-$B$2-210)/365,0)</f>
        <v>47</v>
      </c>
      <c r="C212" s="0" t="n">
        <f aca="false">ROUND((A212-$C$2-210)/365,0)</f>
        <v>22</v>
      </c>
      <c r="D212" s="0" t="n">
        <f aca="false">ROUND((A212-$D$2-210)/365,0)</f>
        <v>19</v>
      </c>
      <c r="E212" s="2" t="n">
        <f aca="false">Darron!E212+Kristi!E212</f>
        <v>163527.596834286</v>
      </c>
      <c r="F212" s="2" t="n">
        <f aca="false">Darron!F212+Kristi!F212</f>
        <v>0</v>
      </c>
      <c r="G212" s="2" t="n">
        <f aca="false">Darron!G212+Kristi!G212</f>
        <v>0</v>
      </c>
      <c r="H212" s="2" t="n">
        <f aca="false">Darron!H212+Kristi!H212</f>
        <v>6869.854395747</v>
      </c>
      <c r="I212" s="2" t="n">
        <f aca="false">Darron!I212+Kristi!I212</f>
        <v>0</v>
      </c>
      <c r="J212" s="2" t="n">
        <f aca="false">Darron!K212+Kristi!J212</f>
        <v>174420</v>
      </c>
      <c r="K212" s="2" t="n">
        <f aca="false">Darron!M212+Kristi!K212</f>
        <v>486099.648091003</v>
      </c>
      <c r="L212" s="2" t="n">
        <f aca="false">IF(I212=0,L211+F212+G212+H212,L211+F212+G212+I212)</f>
        <v>693855.293970447</v>
      </c>
    </row>
    <row r="213" customFormat="false" ht="12.75" hidden="false" customHeight="false" outlineLevel="0" collapsed="false">
      <c r="A213" s="1" t="n">
        <v>42035</v>
      </c>
      <c r="B213" s="0" t="n">
        <f aca="false">ROUND((A213-$B$2-210)/365,0)</f>
        <v>47</v>
      </c>
      <c r="C213" s="0" t="n">
        <f aca="false">ROUND((A213-$C$2-210)/365,0)</f>
        <v>22</v>
      </c>
      <c r="D213" s="0" t="n">
        <f aca="false">ROUND((A213-$D$2-210)/365,0)</f>
        <v>19</v>
      </c>
      <c r="E213" s="2" t="n">
        <f aca="false">Darron!E213+Kristi!E213</f>
        <v>163527.596834286</v>
      </c>
      <c r="F213" s="2" t="n">
        <f aca="false">Darron!F213+Kristi!F213</f>
        <v>1505</v>
      </c>
      <c r="G213" s="2" t="n">
        <f aca="false">Darron!G213+Kristi!G213</f>
        <v>301.049411257571</v>
      </c>
      <c r="H213" s="2" t="n">
        <f aca="false">Darron!H213+Kristi!H213</f>
        <v>6938.55293970447</v>
      </c>
      <c r="I213" s="2" t="n">
        <f aca="false">Darron!I213+Kristi!I213</f>
        <v>0</v>
      </c>
      <c r="J213" s="2" t="n">
        <f aca="false">Darron!K213+Kristi!J213</f>
        <v>175925</v>
      </c>
      <c r="K213" s="2" t="n">
        <f aca="false">Darron!M213+Kristi!K213</f>
        <v>493038.201030707</v>
      </c>
      <c r="L213" s="2" t="n">
        <f aca="false">IF(I213=0,L212+F213+G213+H213,L212+F213+G213+I213)</f>
        <v>702599.896321409</v>
      </c>
    </row>
    <row r="214" customFormat="false" ht="12.75" hidden="false" customHeight="false" outlineLevel="0" collapsed="false">
      <c r="A214" s="1" t="n">
        <v>42063</v>
      </c>
      <c r="B214" s="0" t="n">
        <f aca="false">ROUND((A214-$B$2-210)/365,0)</f>
        <v>47</v>
      </c>
      <c r="C214" s="0" t="n">
        <f aca="false">ROUND((A214-$C$2-210)/365,0)</f>
        <v>22</v>
      </c>
      <c r="D214" s="0" t="n">
        <f aca="false">ROUND((A214-$D$2-210)/365,0)</f>
        <v>20</v>
      </c>
      <c r="E214" s="2" t="n">
        <f aca="false">Darron!E214+Kristi!E214</f>
        <v>167140.189769377</v>
      </c>
      <c r="F214" s="2" t="n">
        <f aca="false">Darron!F214+Kristi!F214</f>
        <v>1550</v>
      </c>
      <c r="G214" s="2" t="n">
        <f aca="false">Darron!G214+Kristi!G214</f>
        <v>310.080893595298</v>
      </c>
      <c r="H214" s="2" t="n">
        <f aca="false">Darron!H214+Kristi!H214</f>
        <v>7025.99896321409</v>
      </c>
      <c r="I214" s="2" t="n">
        <f aca="false">Darron!I214+Kristi!I214</f>
        <v>0</v>
      </c>
      <c r="J214" s="2" t="n">
        <f aca="false">Darron!K214+Kristi!J214</f>
        <v>177475</v>
      </c>
      <c r="K214" s="2" t="n">
        <f aca="false">Darron!M214+Kristi!K214</f>
        <v>500064.199993921</v>
      </c>
      <c r="L214" s="2" t="n">
        <f aca="false">IF(I214=0,L213+F214+G214+H214,L213+F214+G214+I214)</f>
        <v>711485.976178219</v>
      </c>
    </row>
    <row r="215" customFormat="false" ht="12.75" hidden="false" customHeight="false" outlineLevel="0" collapsed="false">
      <c r="A215" s="1" t="n">
        <v>42094</v>
      </c>
      <c r="B215" s="0" t="n">
        <f aca="false">ROUND((A215-$B$2-210)/365,0)</f>
        <v>47</v>
      </c>
      <c r="C215" s="0" t="n">
        <f aca="false">ROUND((A215-$C$2-210)/365,0)</f>
        <v>22</v>
      </c>
      <c r="D215" s="0" t="n">
        <f aca="false">ROUND((A215-$D$2-210)/365,0)</f>
        <v>20</v>
      </c>
      <c r="E215" s="2" t="n">
        <f aca="false">Darron!E215+Kristi!E215</f>
        <v>167140.189769377</v>
      </c>
      <c r="F215" s="2" t="n">
        <f aca="false">Darron!F215+Kristi!F215</f>
        <v>1550</v>
      </c>
      <c r="G215" s="2" t="n">
        <f aca="false">Darron!G215+Kristi!G215</f>
        <v>310.080893595298</v>
      </c>
      <c r="H215" s="2" t="n">
        <f aca="false">Darron!H215+Kristi!H215</f>
        <v>7114.85976178218</v>
      </c>
      <c r="I215" s="2" t="n">
        <f aca="false">Darron!I215+Kristi!I215</f>
        <v>0</v>
      </c>
      <c r="J215" s="2" t="n">
        <f aca="false">Darron!K215+Kristi!J215</f>
        <v>179025</v>
      </c>
      <c r="K215" s="2" t="n">
        <f aca="false">Darron!M215+Kristi!K215</f>
        <v>507179.059755704</v>
      </c>
      <c r="L215" s="2" t="n">
        <f aca="false">IF(I215=0,L214+F215+G215+H215,L214+F215+G215+I215)</f>
        <v>720460.916833596</v>
      </c>
    </row>
    <row r="216" customFormat="false" ht="12.75" hidden="false" customHeight="false" outlineLevel="0" collapsed="false">
      <c r="A216" s="1" t="n">
        <v>42124</v>
      </c>
      <c r="B216" s="0" t="n">
        <f aca="false">ROUND((A216-$B$2-210)/365,0)</f>
        <v>48</v>
      </c>
      <c r="C216" s="0" t="n">
        <f aca="false">ROUND((A216-$C$2-210)/365,0)</f>
        <v>23</v>
      </c>
      <c r="D216" s="0" t="n">
        <f aca="false">ROUND((A216-$D$2-210)/365,0)</f>
        <v>20</v>
      </c>
      <c r="E216" s="2" t="n">
        <f aca="false">Darron!E216+Kristi!E216</f>
        <v>167140.189769377</v>
      </c>
      <c r="F216" s="2" t="n">
        <f aca="false">Darron!F216+Kristi!F216</f>
        <v>1550</v>
      </c>
      <c r="G216" s="2" t="n">
        <f aca="false">Darron!G216+Kristi!G216</f>
        <v>310.080893595298</v>
      </c>
      <c r="H216" s="2" t="n">
        <f aca="false">Darron!H216+Kristi!H216</f>
        <v>7204.60916833596</v>
      </c>
      <c r="I216" s="2" t="n">
        <f aca="false">Darron!I216+Kristi!I216</f>
        <v>0</v>
      </c>
      <c r="J216" s="2" t="n">
        <f aca="false">Darron!K216+Kristi!J216</f>
        <v>180575</v>
      </c>
      <c r="K216" s="2" t="n">
        <f aca="false">Darron!M216+Kristi!K216</f>
        <v>514383.66892404</v>
      </c>
      <c r="L216" s="2" t="n">
        <f aca="false">IF(I216=0,L215+F216+G216+H216,L215+F216+G216+I216)</f>
        <v>729525.606895527</v>
      </c>
    </row>
    <row r="217" customFormat="false" ht="12.75" hidden="false" customHeight="false" outlineLevel="0" collapsed="false">
      <c r="A217" s="1" t="n">
        <v>42155</v>
      </c>
      <c r="B217" s="0" t="n">
        <f aca="false">ROUND((A217-$B$2-210)/365,0)</f>
        <v>48</v>
      </c>
      <c r="C217" s="0" t="n">
        <f aca="false">ROUND((A217-$C$2-210)/365,0)</f>
        <v>23</v>
      </c>
      <c r="D217" s="0" t="n">
        <f aca="false">ROUND((A217-$D$2-210)/365,0)</f>
        <v>20</v>
      </c>
      <c r="E217" s="2" t="n">
        <f aca="false">Darron!E217+Kristi!E217</f>
        <v>167140.189769377</v>
      </c>
      <c r="F217" s="2" t="n">
        <f aca="false">Darron!F217+Kristi!F217</f>
        <v>1550</v>
      </c>
      <c r="G217" s="2" t="n">
        <f aca="false">Darron!G217+Kristi!G217</f>
        <v>310.080893595298</v>
      </c>
      <c r="H217" s="2" t="n">
        <f aca="false">Darron!H217+Kristi!H217</f>
        <v>7295.25606895527</v>
      </c>
      <c r="I217" s="2" t="n">
        <f aca="false">Darron!I217+Kristi!I217</f>
        <v>0</v>
      </c>
      <c r="J217" s="2" t="n">
        <f aca="false">Darron!K217+Kristi!J217</f>
        <v>182125</v>
      </c>
      <c r="K217" s="2" t="n">
        <f aca="false">Darron!M217+Kristi!K217</f>
        <v>521678.924992995</v>
      </c>
      <c r="L217" s="2" t="n">
        <f aca="false">IF(I217=0,L216+F217+G217+H217,L216+F217+G217+I217)</f>
        <v>738680.943858078</v>
      </c>
    </row>
    <row r="218" customFormat="false" ht="12.75" hidden="false" customHeight="false" outlineLevel="0" collapsed="false">
      <c r="A218" s="1" t="n">
        <v>42185</v>
      </c>
      <c r="B218" s="0" t="n">
        <f aca="false">ROUND((A218-$B$2-210)/365,0)</f>
        <v>48</v>
      </c>
      <c r="C218" s="0" t="n">
        <f aca="false">ROUND((A218-$C$2-210)/365,0)</f>
        <v>23</v>
      </c>
      <c r="D218" s="0" t="n">
        <f aca="false">ROUND((A218-$D$2-210)/365,0)</f>
        <v>20</v>
      </c>
      <c r="E218" s="2" t="n">
        <f aca="false">Darron!E218+Kristi!E218</f>
        <v>167140.189769377</v>
      </c>
      <c r="F218" s="2" t="n">
        <f aca="false">Darron!F218+Kristi!F218</f>
        <v>1550</v>
      </c>
      <c r="G218" s="2" t="n">
        <f aca="false">Darron!G218+Kristi!G218</f>
        <v>310.080893595298</v>
      </c>
      <c r="H218" s="2" t="n">
        <f aca="false">Darron!H218+Kristi!H218</f>
        <v>7386.80943858078</v>
      </c>
      <c r="I218" s="2" t="n">
        <f aca="false">Darron!I218+Kristi!I218</f>
        <v>0</v>
      </c>
      <c r="J218" s="2" t="n">
        <f aca="false">Darron!K218+Kristi!J218</f>
        <v>183675</v>
      </c>
      <c r="K218" s="2" t="n">
        <f aca="false">Darron!M218+Kristi!K218</f>
        <v>529065.734431576</v>
      </c>
      <c r="L218" s="2" t="n">
        <f aca="false">IF(I218=0,L217+F218+G218+H218,L217+F218+G218+I218)</f>
        <v>747927.834190254</v>
      </c>
    </row>
    <row r="219" customFormat="false" ht="12.75" hidden="false" customHeight="false" outlineLevel="0" collapsed="false">
      <c r="A219" s="1" t="n">
        <v>42216</v>
      </c>
      <c r="B219" s="0" t="n">
        <f aca="false">ROUND((A219-$B$2-210)/365,0)</f>
        <v>48</v>
      </c>
      <c r="C219" s="0" t="n">
        <f aca="false">ROUND((A219-$C$2-210)/365,0)</f>
        <v>23</v>
      </c>
      <c r="D219" s="0" t="n">
        <f aca="false">ROUND((A219-$D$2-210)/365,0)</f>
        <v>20</v>
      </c>
      <c r="E219" s="2" t="n">
        <f aca="false">Darron!E219+Kristi!E219</f>
        <v>167140.189769377</v>
      </c>
      <c r="F219" s="2" t="n">
        <f aca="false">Darron!F219+Kristi!F219</f>
        <v>1245</v>
      </c>
      <c r="G219" s="2" t="n">
        <f aca="false">Darron!G219+Kristi!G219</f>
        <v>310.080893595298</v>
      </c>
      <c r="H219" s="2" t="n">
        <f aca="false">Darron!H219+Kristi!H219</f>
        <v>7479.27834190254</v>
      </c>
      <c r="I219" s="2" t="n">
        <f aca="false">Darron!I219+Kristi!I219</f>
        <v>0</v>
      </c>
      <c r="J219" s="2" t="n">
        <f aca="false">Darron!K219+Kristi!J219</f>
        <v>184920</v>
      </c>
      <c r="K219" s="2" t="n">
        <f aca="false">Darron!M219+Kristi!K219</f>
        <v>536545.012773478</v>
      </c>
      <c r="L219" s="2" t="n">
        <f aca="false">IF(I219=0,L218+F219+G219+H219,L218+F219+G219+I219)</f>
        <v>756962.193425752</v>
      </c>
    </row>
    <row r="220" customFormat="false" ht="12.75" hidden="false" customHeight="false" outlineLevel="0" collapsed="false">
      <c r="A220" s="1" t="n">
        <v>42247</v>
      </c>
      <c r="B220" s="0" t="n">
        <f aca="false">ROUND((A220-$B$2-210)/365,0)</f>
        <v>48</v>
      </c>
      <c r="C220" s="0" t="n">
        <f aca="false">ROUND((A220-$C$2-210)/365,0)</f>
        <v>23</v>
      </c>
      <c r="D220" s="0" t="n">
        <f aca="false">ROUND((A220-$D$2-210)/365,0)</f>
        <v>20</v>
      </c>
      <c r="E220" s="2" t="n">
        <f aca="false">Darron!E220+Kristi!E220</f>
        <v>168002.346416002</v>
      </c>
      <c r="F220" s="2" t="n">
        <f aca="false">Darron!F220+Kristi!F220</f>
        <v>0</v>
      </c>
      <c r="G220" s="2" t="n">
        <f aca="false">Darron!G220+Kristi!G220</f>
        <v>0</v>
      </c>
      <c r="H220" s="2" t="n">
        <f aca="false">Darron!H220+Kristi!H220</f>
        <v>7569.62193425752</v>
      </c>
      <c r="I220" s="2" t="n">
        <f aca="false">Darron!I220+Kristi!I220</f>
        <v>0</v>
      </c>
      <c r="J220" s="2" t="n">
        <f aca="false">Darron!K220+Kristi!J220</f>
        <v>184920</v>
      </c>
      <c r="K220" s="2" t="n">
        <f aca="false">Darron!M220+Kristi!K220</f>
        <v>544114.634707736</v>
      </c>
      <c r="L220" s="2" t="n">
        <f aca="false">IF(I220=0,L219+F220+G220+H220,L219+F220+G220+I220)</f>
        <v>764531.81536001</v>
      </c>
    </row>
    <row r="221" customFormat="false" ht="12.75" hidden="false" customHeight="false" outlineLevel="0" collapsed="false">
      <c r="A221" s="1" t="n">
        <v>42277</v>
      </c>
      <c r="B221" s="0" t="n">
        <f aca="false">ROUND((A221-$B$2-210)/365,0)</f>
        <v>48</v>
      </c>
      <c r="C221" s="0" t="n">
        <f aca="false">ROUND((A221-$C$2-210)/365,0)</f>
        <v>23</v>
      </c>
      <c r="D221" s="0" t="n">
        <f aca="false">ROUND((A221-$D$2-210)/365,0)</f>
        <v>20</v>
      </c>
      <c r="E221" s="2" t="n">
        <f aca="false">Darron!E221+Kristi!E221</f>
        <v>168002.346416002</v>
      </c>
      <c r="F221" s="2" t="n">
        <f aca="false">Darron!F221+Kristi!F221</f>
        <v>0</v>
      </c>
      <c r="G221" s="2" t="n">
        <f aca="false">Darron!G221+Kristi!G221</f>
        <v>0</v>
      </c>
      <c r="H221" s="2" t="n">
        <f aca="false">Darron!H221+Kristi!H221</f>
        <v>7645.3181536001</v>
      </c>
      <c r="I221" s="2" t="n">
        <f aca="false">Darron!I221+Kristi!I221</f>
        <v>0</v>
      </c>
      <c r="J221" s="2" t="n">
        <f aca="false">Darron!K221+Kristi!J221</f>
        <v>184920</v>
      </c>
      <c r="K221" s="2" t="n">
        <f aca="false">Darron!M221+Kristi!K221</f>
        <v>551759.952861336</v>
      </c>
      <c r="L221" s="2" t="n">
        <f aca="false">IF(I221=0,L220+F221+G221+H221,L220+F221+G221+I221)</f>
        <v>772177.13351361</v>
      </c>
    </row>
    <row r="222" customFormat="false" ht="12.75" hidden="false" customHeight="false" outlineLevel="0" collapsed="false">
      <c r="A222" s="1" t="n">
        <v>42308</v>
      </c>
      <c r="B222" s="0" t="n">
        <f aca="false">ROUND((A222-$B$2-210)/365,0)</f>
        <v>48</v>
      </c>
      <c r="C222" s="0" t="n">
        <f aca="false">ROUND((A222-$C$2-210)/365,0)</f>
        <v>23</v>
      </c>
      <c r="D222" s="0" t="n">
        <f aca="false">ROUND((A222-$D$2-210)/365,0)</f>
        <v>20</v>
      </c>
      <c r="E222" s="2" t="n">
        <f aca="false">Darron!E222+Kristi!E222</f>
        <v>168002.346416002</v>
      </c>
      <c r="F222" s="2" t="n">
        <f aca="false">Darron!F222+Kristi!F222</f>
        <v>0</v>
      </c>
      <c r="G222" s="2" t="n">
        <f aca="false">Darron!G222+Kristi!G222</f>
        <v>0</v>
      </c>
      <c r="H222" s="2" t="n">
        <f aca="false">Darron!H222+Kristi!H222</f>
        <v>7721.7713351361</v>
      </c>
      <c r="I222" s="2" t="n">
        <f aca="false">Darron!I222+Kristi!I222</f>
        <v>0</v>
      </c>
      <c r="J222" s="2" t="n">
        <f aca="false">Darron!K222+Kristi!J222</f>
        <v>184920</v>
      </c>
      <c r="K222" s="2" t="n">
        <f aca="false">Darron!M222+Kristi!K222</f>
        <v>559481.724196472</v>
      </c>
      <c r="L222" s="2" t="n">
        <f aca="false">IF(I222=0,L221+F222+G222+H222,L221+F222+G222+I222)</f>
        <v>779898.904848746</v>
      </c>
    </row>
    <row r="223" customFormat="false" ht="12.75" hidden="false" customHeight="false" outlineLevel="0" collapsed="false">
      <c r="A223" s="1" t="n">
        <v>42338</v>
      </c>
      <c r="B223" s="0" t="n">
        <f aca="false">ROUND((A223-$B$2-210)/365,0)</f>
        <v>48</v>
      </c>
      <c r="C223" s="0" t="n">
        <f aca="false">ROUND((A223-$C$2-210)/365,0)</f>
        <v>23</v>
      </c>
      <c r="D223" s="0" t="n">
        <f aca="false">ROUND((A223-$D$2-210)/365,0)</f>
        <v>20</v>
      </c>
      <c r="E223" s="2" t="n">
        <f aca="false">Darron!E223+Kristi!E223</f>
        <v>168002.346416002</v>
      </c>
      <c r="F223" s="2" t="n">
        <f aca="false">Darron!F223+Kristi!F223</f>
        <v>0</v>
      </c>
      <c r="G223" s="2" t="n">
        <f aca="false">Darron!G223+Kristi!G223</f>
        <v>0</v>
      </c>
      <c r="H223" s="2" t="n">
        <f aca="false">Darron!H223+Kristi!H223</f>
        <v>7798.98904848746</v>
      </c>
      <c r="I223" s="2" t="n">
        <f aca="false">Darron!I223+Kristi!I223</f>
        <v>0</v>
      </c>
      <c r="J223" s="2" t="n">
        <f aca="false">Darron!K223+Kristi!J223</f>
        <v>184920</v>
      </c>
      <c r="K223" s="2" t="n">
        <f aca="false">Darron!M223+Kristi!K223</f>
        <v>567280.71324496</v>
      </c>
      <c r="L223" s="2" t="n">
        <f aca="false">IF(I223=0,L222+F223+G223+H223,L222+F223+G223+I223)</f>
        <v>787697.893897233</v>
      </c>
    </row>
    <row r="224" customFormat="false" ht="12.75" hidden="false" customHeight="false" outlineLevel="0" collapsed="false">
      <c r="A224" s="1" t="n">
        <v>42369</v>
      </c>
      <c r="B224" s="0" t="n">
        <f aca="false">ROUND((A224-$B$2-210)/365,0)</f>
        <v>48</v>
      </c>
      <c r="C224" s="0" t="n">
        <f aca="false">ROUND((A224-$C$2-210)/365,0)</f>
        <v>23</v>
      </c>
      <c r="D224" s="0" t="n">
        <f aca="false">ROUND((A224-$D$2-210)/365,0)</f>
        <v>20</v>
      </c>
      <c r="E224" s="2" t="n">
        <f aca="false">Darron!E224+Kristi!E224</f>
        <v>168002.346416002</v>
      </c>
      <c r="F224" s="2" t="n">
        <f aca="false">Darron!F224+Kristi!F224</f>
        <v>0</v>
      </c>
      <c r="G224" s="2" t="n">
        <f aca="false">Darron!G224+Kristi!G224</f>
        <v>0</v>
      </c>
      <c r="H224" s="2" t="n">
        <f aca="false">Darron!H224+Kristi!H224</f>
        <v>7876.97893897233</v>
      </c>
      <c r="I224" s="2" t="n">
        <f aca="false">Darron!I224+Kristi!I224</f>
        <v>0</v>
      </c>
      <c r="J224" s="2" t="n">
        <f aca="false">Darron!K224+Kristi!J224</f>
        <v>184920</v>
      </c>
      <c r="K224" s="2" t="n">
        <f aca="false">Darron!M224+Kristi!K224</f>
        <v>575157.692183932</v>
      </c>
      <c r="L224" s="2" t="n">
        <f aca="false">IF(I224=0,L223+F224+G224+H224,L223+F224+G224+I224)</f>
        <v>795574.872836206</v>
      </c>
    </row>
    <row r="225" customFormat="false" ht="12.75" hidden="false" customHeight="false" outlineLevel="0" collapsed="false">
      <c r="A225" s="1" t="n">
        <v>42400</v>
      </c>
      <c r="B225" s="0" t="n">
        <f aca="false">ROUND((A225-$B$2-210)/365,0)</f>
        <v>48</v>
      </c>
      <c r="C225" s="0" t="n">
        <f aca="false">ROUND((A225-$C$2-210)/365,0)</f>
        <v>23</v>
      </c>
      <c r="D225" s="0" t="n">
        <f aca="false">ROUND((A225-$D$2-210)/365,0)</f>
        <v>20</v>
      </c>
      <c r="E225" s="2" t="n">
        <f aca="false">Darron!E225+Kristi!E225</f>
        <v>168002.346416002</v>
      </c>
      <c r="F225" s="2" t="n">
        <f aca="false">Darron!F225+Kristi!F225</f>
        <v>1550</v>
      </c>
      <c r="G225" s="2" t="n">
        <f aca="false">Darron!G225+Kristi!G225</f>
        <v>310.080893595298</v>
      </c>
      <c r="H225" s="2" t="n">
        <f aca="false">Darron!H225+Kristi!H225</f>
        <v>7955.74872836206</v>
      </c>
      <c r="I225" s="2" t="n">
        <f aca="false">Darron!I225+Kristi!I225</f>
        <v>0</v>
      </c>
      <c r="J225" s="2" t="n">
        <f aca="false">Darron!K225+Kristi!J225</f>
        <v>186470</v>
      </c>
      <c r="K225" s="2" t="n">
        <f aca="false">Darron!M225+Kristi!K225</f>
        <v>583113.440912294</v>
      </c>
      <c r="L225" s="2" t="n">
        <f aca="false">IF(I225=0,L224+F225+G225+H225,L224+F225+G225+I225)</f>
        <v>805390.702458163</v>
      </c>
    </row>
    <row r="226" customFormat="false" ht="12.75" hidden="false" customHeight="false" outlineLevel="0" collapsed="false">
      <c r="A226" s="1" t="n">
        <v>42429</v>
      </c>
      <c r="B226" s="0" t="n">
        <f aca="false">ROUND((A226-$B$2-210)/365,0)</f>
        <v>48</v>
      </c>
      <c r="C226" s="0" t="n">
        <f aca="false">ROUND((A226-$C$2-210)/365,0)</f>
        <v>23</v>
      </c>
      <c r="D226" s="0" t="n">
        <f aca="false">ROUND((A226-$D$2-210)/365,0)</f>
        <v>21</v>
      </c>
      <c r="E226" s="2" t="n">
        <f aca="false">Darron!E226+Kristi!E226</f>
        <v>171723.317139146</v>
      </c>
      <c r="F226" s="2" t="n">
        <f aca="false">Darron!F226+Kristi!F226</f>
        <v>1597</v>
      </c>
      <c r="G226" s="2" t="n">
        <f aca="false">Darron!G226+Kristi!G226</f>
        <v>319.383320403157</v>
      </c>
      <c r="H226" s="2" t="n">
        <f aca="false">Darron!H226+Kristi!H226</f>
        <v>8053.90702458163</v>
      </c>
      <c r="I226" s="2" t="n">
        <f aca="false">Darron!I226+Kristi!I226</f>
        <v>0</v>
      </c>
      <c r="J226" s="2" t="n">
        <f aca="false">Darron!K226+Kristi!J226</f>
        <v>188067</v>
      </c>
      <c r="K226" s="2" t="n">
        <f aca="false">Darron!M226+Kristi!K226</f>
        <v>591167.347936876</v>
      </c>
      <c r="L226" s="2" t="n">
        <f aca="false">IF(I226=0,L225+F226+G226+H226,L225+F226+G226+I226)</f>
        <v>815360.992803148</v>
      </c>
    </row>
    <row r="227" customFormat="false" ht="12.75" hidden="false" customHeight="false" outlineLevel="0" collapsed="false">
      <c r="A227" s="1" t="n">
        <v>42460</v>
      </c>
      <c r="B227" s="0" t="n">
        <f aca="false">ROUND((A227-$B$2-210)/365,0)</f>
        <v>48</v>
      </c>
      <c r="C227" s="0" t="n">
        <f aca="false">ROUND((A227-$C$2-210)/365,0)</f>
        <v>23</v>
      </c>
      <c r="D227" s="0" t="n">
        <f aca="false">ROUND((A227-$D$2-210)/365,0)</f>
        <v>21</v>
      </c>
      <c r="E227" s="2" t="n">
        <f aca="false">Darron!E227+Kristi!E227</f>
        <v>171723.317139146</v>
      </c>
      <c r="F227" s="2" t="n">
        <f aca="false">Darron!F227+Kristi!F227</f>
        <v>1597</v>
      </c>
      <c r="G227" s="2" t="n">
        <f aca="false">Darron!G227+Kristi!G227</f>
        <v>319.383320403157</v>
      </c>
      <c r="H227" s="2" t="n">
        <f aca="false">Darron!H227+Kristi!H227</f>
        <v>8153.60992803148</v>
      </c>
      <c r="I227" s="2" t="n">
        <f aca="false">Darron!I227+Kristi!I227</f>
        <v>0</v>
      </c>
      <c r="J227" s="2" t="n">
        <f aca="false">Darron!K227+Kristi!J227</f>
        <v>189664</v>
      </c>
      <c r="K227" s="2" t="n">
        <f aca="false">Darron!M227+Kristi!K227</f>
        <v>599320.957864907</v>
      </c>
      <c r="L227" s="2" t="n">
        <f aca="false">IF(I227=0,L226+F227+G227+H227,L226+F227+G227+I227)</f>
        <v>825430.986051583</v>
      </c>
    </row>
    <row r="228" customFormat="false" ht="12.75" hidden="false" customHeight="false" outlineLevel="0" collapsed="false">
      <c r="A228" s="1" t="n">
        <v>42490</v>
      </c>
      <c r="B228" s="0" t="n">
        <f aca="false">ROUND((A228-$B$2-210)/365,0)</f>
        <v>49</v>
      </c>
      <c r="C228" s="0" t="n">
        <f aca="false">ROUND((A228-$C$2-210)/365,0)</f>
        <v>24</v>
      </c>
      <c r="D228" s="0" t="n">
        <f aca="false">ROUND((A228-$D$2-210)/365,0)</f>
        <v>21</v>
      </c>
      <c r="E228" s="2" t="n">
        <f aca="false">Darron!E228+Kristi!E228</f>
        <v>171723.317139146</v>
      </c>
      <c r="F228" s="2" t="n">
        <f aca="false">Darron!F228+Kristi!F228</f>
        <v>1597</v>
      </c>
      <c r="G228" s="2" t="n">
        <f aca="false">Darron!G228+Kristi!G228</f>
        <v>319.383320403157</v>
      </c>
      <c r="H228" s="2" t="n">
        <f aca="false">Darron!H228+Kristi!H228</f>
        <v>8254.30986051583</v>
      </c>
      <c r="I228" s="2" t="n">
        <f aca="false">Darron!I228+Kristi!I228</f>
        <v>0</v>
      </c>
      <c r="J228" s="2" t="n">
        <f aca="false">Darron!K228+Kristi!J228</f>
        <v>191261</v>
      </c>
      <c r="K228" s="2" t="n">
        <f aca="false">Darron!M228+Kristi!K228</f>
        <v>607575.267725423</v>
      </c>
      <c r="L228" s="2" t="n">
        <f aca="false">IF(I228=0,L227+F228+G228+H228,L227+F228+G228+I228)</f>
        <v>835601.679232502</v>
      </c>
    </row>
    <row r="229" customFormat="false" ht="12.75" hidden="false" customHeight="false" outlineLevel="0" collapsed="false">
      <c r="A229" s="1" t="n">
        <v>42521</v>
      </c>
      <c r="B229" s="0" t="n">
        <f aca="false">ROUND((A229-$B$2-210)/365,0)</f>
        <v>49</v>
      </c>
      <c r="C229" s="0" t="n">
        <f aca="false">ROUND((A229-$C$2-210)/365,0)</f>
        <v>24</v>
      </c>
      <c r="D229" s="0" t="n">
        <f aca="false">ROUND((A229-$D$2-210)/365,0)</f>
        <v>21</v>
      </c>
      <c r="E229" s="2" t="n">
        <f aca="false">Darron!E229+Kristi!E229</f>
        <v>171723.317139146</v>
      </c>
      <c r="F229" s="2" t="n">
        <f aca="false">Darron!F229+Kristi!F229</f>
        <v>1597</v>
      </c>
      <c r="G229" s="2" t="n">
        <f aca="false">Darron!G229+Kristi!G229</f>
        <v>319.383320403157</v>
      </c>
      <c r="H229" s="2" t="n">
        <f aca="false">Darron!H229+Kristi!H229</f>
        <v>8356.01679232502</v>
      </c>
      <c r="I229" s="2" t="n">
        <f aca="false">Darron!I229+Kristi!I229</f>
        <v>0</v>
      </c>
      <c r="J229" s="2" t="n">
        <f aca="false">Darron!K229+Kristi!J229</f>
        <v>192858</v>
      </c>
      <c r="K229" s="2" t="n">
        <f aca="false">Darron!M229+Kristi!K229</f>
        <v>615931.284517748</v>
      </c>
      <c r="L229" s="2" t="n">
        <f aca="false">IF(I229=0,L228+F229+G229+H229,L228+F229+G229+I229)</f>
        <v>845874.07934523</v>
      </c>
    </row>
    <row r="230" customFormat="false" ht="12.75" hidden="false" customHeight="false" outlineLevel="0" collapsed="false">
      <c r="A230" s="1" t="n">
        <v>42551</v>
      </c>
      <c r="B230" s="0" t="n">
        <f aca="false">ROUND((A230-$B$2-210)/365,0)</f>
        <v>49</v>
      </c>
      <c r="C230" s="0" t="n">
        <f aca="false">ROUND((A230-$C$2-210)/365,0)</f>
        <v>24</v>
      </c>
      <c r="D230" s="0" t="n">
        <f aca="false">ROUND((A230-$D$2-210)/365,0)</f>
        <v>21</v>
      </c>
      <c r="E230" s="2" t="n">
        <f aca="false">Darron!E230+Kristi!E230</f>
        <v>171723.317139146</v>
      </c>
      <c r="F230" s="2" t="n">
        <f aca="false">Darron!F230+Kristi!F230</f>
        <v>1597</v>
      </c>
      <c r="G230" s="2" t="n">
        <f aca="false">Darron!G230+Kristi!G230</f>
        <v>319.383320403157</v>
      </c>
      <c r="H230" s="2" t="n">
        <f aca="false">Darron!H230+Kristi!H230</f>
        <v>8458.7407934523</v>
      </c>
      <c r="I230" s="2" t="n">
        <f aca="false">Darron!I230+Kristi!I230</f>
        <v>0</v>
      </c>
      <c r="J230" s="2" t="n">
        <f aca="false">Darron!K230+Kristi!J230</f>
        <v>194455</v>
      </c>
      <c r="K230" s="2" t="n">
        <f aca="false">Darron!M230+Kristi!K230</f>
        <v>624390.0253112</v>
      </c>
      <c r="L230" s="2" t="n">
        <f aca="false">IF(I230=0,L229+F230+G230+H230,L229+F230+G230+I230)</f>
        <v>856249.203459085</v>
      </c>
    </row>
    <row r="231" customFormat="false" ht="12.75" hidden="false" customHeight="false" outlineLevel="0" collapsed="false">
      <c r="A231" s="1" t="n">
        <v>42582</v>
      </c>
      <c r="B231" s="0" t="n">
        <f aca="false">ROUND((A231-$B$2-210)/365,0)</f>
        <v>49</v>
      </c>
      <c r="C231" s="0" t="n">
        <f aca="false">ROUND((A231-$C$2-210)/365,0)</f>
        <v>24</v>
      </c>
      <c r="D231" s="0" t="n">
        <f aca="false">ROUND((A231-$D$2-210)/365,0)</f>
        <v>21</v>
      </c>
      <c r="E231" s="2" t="n">
        <f aca="false">Darron!E231+Kristi!E231</f>
        <v>171723.317139146</v>
      </c>
      <c r="F231" s="2" t="n">
        <f aca="false">Darron!F231+Kristi!F231</f>
        <v>965</v>
      </c>
      <c r="G231" s="2" t="n">
        <f aca="false">Darron!G231+Kristi!G231</f>
        <v>241.25</v>
      </c>
      <c r="H231" s="2" t="n">
        <f aca="false">Darron!H231+Kristi!H231</f>
        <v>8562.49203459085</v>
      </c>
      <c r="I231" s="2" t="n">
        <f aca="false">Darron!I231+Kristi!I231</f>
        <v>0</v>
      </c>
      <c r="J231" s="2" t="n">
        <f aca="false">Darron!K231+Kristi!J231</f>
        <v>195420</v>
      </c>
      <c r="K231" s="2" t="n">
        <f aca="false">Darron!M231+Kristi!K231</f>
        <v>632952.517345791</v>
      </c>
      <c r="L231" s="2" t="n">
        <f aca="false">IF(I231=0,L230+F231+G231+H231,L230+F231+G231+I231)</f>
        <v>866017.945493676</v>
      </c>
    </row>
    <row r="232" customFormat="false" ht="12.75" hidden="false" customHeight="false" outlineLevel="0" collapsed="false">
      <c r="A232" s="1" t="n">
        <v>42613</v>
      </c>
      <c r="B232" s="0" t="n">
        <f aca="false">ROUND((A232-$B$2-210)/365,0)</f>
        <v>49</v>
      </c>
      <c r="C232" s="0" t="n">
        <f aca="false">ROUND((A232-$C$2-210)/365,0)</f>
        <v>24</v>
      </c>
      <c r="D232" s="0" t="n">
        <f aca="false">ROUND((A232-$D$2-210)/365,0)</f>
        <v>21</v>
      </c>
      <c r="E232" s="2" t="n">
        <f aca="false">Darron!E232+Kristi!E232</f>
        <v>172602.716918704</v>
      </c>
      <c r="F232" s="2" t="n">
        <f aca="false">Darron!F232+Kristi!F232</f>
        <v>0</v>
      </c>
      <c r="G232" s="2" t="n">
        <f aca="false">Darron!G232+Kristi!G232</f>
        <v>0</v>
      </c>
      <c r="H232" s="2" t="n">
        <f aca="false">Darron!H232+Kristi!H232</f>
        <v>8660.17945493676</v>
      </c>
      <c r="I232" s="2" t="n">
        <f aca="false">Darron!I232+Kristi!I232</f>
        <v>0</v>
      </c>
      <c r="J232" s="2" t="n">
        <f aca="false">Darron!K232+Kristi!J232</f>
        <v>195420</v>
      </c>
      <c r="K232" s="2" t="n">
        <f aca="false">Darron!M232+Kristi!K232</f>
        <v>641612.696800728</v>
      </c>
      <c r="L232" s="2" t="n">
        <f aca="false">IF(I232=0,L231+F232+G232+H232,L231+F232+G232+I232)</f>
        <v>874678.124948613</v>
      </c>
    </row>
    <row r="233" customFormat="false" ht="12.75" hidden="false" customHeight="false" outlineLevel="0" collapsed="false">
      <c r="A233" s="1" t="n">
        <v>42643</v>
      </c>
      <c r="B233" s="0" t="n">
        <f aca="false">ROUND((A233-$B$2-210)/365,0)</f>
        <v>49</v>
      </c>
      <c r="C233" s="0" t="n">
        <f aca="false">ROUND((A233-$C$2-210)/365,0)</f>
        <v>24</v>
      </c>
      <c r="D233" s="0" t="n">
        <f aca="false">ROUND((A233-$D$2-210)/365,0)</f>
        <v>21</v>
      </c>
      <c r="E233" s="2" t="n">
        <f aca="false">Darron!E233+Kristi!E233</f>
        <v>172602.716918704</v>
      </c>
      <c r="F233" s="2" t="n">
        <f aca="false">Darron!F233+Kristi!F233</f>
        <v>0</v>
      </c>
      <c r="G233" s="2" t="n">
        <f aca="false">Darron!G233+Kristi!G233</f>
        <v>0</v>
      </c>
      <c r="H233" s="2" t="n">
        <f aca="false">Darron!H233+Kristi!H233</f>
        <v>8746.78124948613</v>
      </c>
      <c r="I233" s="2" t="n">
        <f aca="false">Darron!I233+Kristi!I233</f>
        <v>0</v>
      </c>
      <c r="J233" s="2" t="n">
        <f aca="false">Darron!K233+Kristi!J233</f>
        <v>195420</v>
      </c>
      <c r="K233" s="2" t="n">
        <f aca="false">Darron!M233+Kristi!K233</f>
        <v>650359.478050214</v>
      </c>
      <c r="L233" s="2" t="n">
        <f aca="false">IF(I233=0,L232+F233+G233+H233,L232+F233+G233+I233)</f>
        <v>883424.906198099</v>
      </c>
    </row>
    <row r="234" customFormat="false" ht="12.75" hidden="false" customHeight="false" outlineLevel="0" collapsed="false">
      <c r="A234" s="1" t="n">
        <v>42674</v>
      </c>
      <c r="B234" s="0" t="n">
        <f aca="false">ROUND((A234-$B$2-210)/365,0)</f>
        <v>49</v>
      </c>
      <c r="C234" s="0" t="n">
        <f aca="false">ROUND((A234-$C$2-210)/365,0)</f>
        <v>24</v>
      </c>
      <c r="D234" s="0" t="n">
        <f aca="false">ROUND((A234-$D$2-210)/365,0)</f>
        <v>21</v>
      </c>
      <c r="E234" s="2" t="n">
        <f aca="false">Darron!E234+Kristi!E234</f>
        <v>172602.716918704</v>
      </c>
      <c r="F234" s="2" t="n">
        <f aca="false">Darron!F234+Kristi!F234</f>
        <v>0</v>
      </c>
      <c r="G234" s="2" t="n">
        <f aca="false">Darron!G234+Kristi!G234</f>
        <v>0</v>
      </c>
      <c r="H234" s="2" t="n">
        <f aca="false">Darron!H234+Kristi!H234</f>
        <v>8834.24906198099</v>
      </c>
      <c r="I234" s="2" t="n">
        <f aca="false">Darron!I234+Kristi!I234</f>
        <v>0</v>
      </c>
      <c r="J234" s="2" t="n">
        <f aca="false">Darron!K234+Kristi!J234</f>
        <v>195420</v>
      </c>
      <c r="K234" s="2" t="n">
        <f aca="false">Darron!M234+Kristi!K234</f>
        <v>659193.727112195</v>
      </c>
      <c r="L234" s="2" t="n">
        <f aca="false">IF(I234=0,L233+F234+G234+H234,L233+F234+G234+I234)</f>
        <v>892259.15526008</v>
      </c>
    </row>
    <row r="235" customFormat="false" ht="12.75" hidden="false" customHeight="false" outlineLevel="0" collapsed="false">
      <c r="A235" s="1" t="n">
        <v>42704</v>
      </c>
      <c r="B235" s="0" t="n">
        <f aca="false">ROUND((A235-$B$2-210)/365,0)</f>
        <v>49</v>
      </c>
      <c r="C235" s="0" t="n">
        <f aca="false">ROUND((A235-$C$2-210)/365,0)</f>
        <v>24</v>
      </c>
      <c r="D235" s="0" t="n">
        <f aca="false">ROUND((A235-$D$2-210)/365,0)</f>
        <v>21</v>
      </c>
      <c r="E235" s="2" t="n">
        <f aca="false">Darron!E235+Kristi!E235</f>
        <v>172602.716918704</v>
      </c>
      <c r="F235" s="2" t="n">
        <f aca="false">Darron!F235+Kristi!F235</f>
        <v>0</v>
      </c>
      <c r="G235" s="2" t="n">
        <f aca="false">Darron!G235+Kristi!G235</f>
        <v>0</v>
      </c>
      <c r="H235" s="2" t="n">
        <f aca="false">Darron!H235+Kristi!H235</f>
        <v>8922.5915526008</v>
      </c>
      <c r="I235" s="2" t="n">
        <f aca="false">Darron!I235+Kristi!I235</f>
        <v>0</v>
      </c>
      <c r="J235" s="2" t="n">
        <f aca="false">Darron!K235+Kristi!J235</f>
        <v>195420</v>
      </c>
      <c r="K235" s="2" t="n">
        <f aca="false">Darron!M235+Kristi!K235</f>
        <v>668116.318664796</v>
      </c>
      <c r="L235" s="2" t="n">
        <f aca="false">IF(I235=0,L234+F235+G235+H235,L234+F235+G235+I235)</f>
        <v>901181.746812681</v>
      </c>
    </row>
    <row r="236" customFormat="false" ht="12.75" hidden="false" customHeight="false" outlineLevel="0" collapsed="false">
      <c r="A236" s="1" t="n">
        <v>42735</v>
      </c>
      <c r="B236" s="0" t="n">
        <f aca="false">ROUND((A236-$B$2-210)/365,0)</f>
        <v>49</v>
      </c>
      <c r="C236" s="0" t="n">
        <f aca="false">ROUND((A236-$C$2-210)/365,0)</f>
        <v>24</v>
      </c>
      <c r="D236" s="0" t="n">
        <f aca="false">ROUND((A236-$D$2-210)/365,0)</f>
        <v>21</v>
      </c>
      <c r="E236" s="2" t="n">
        <f aca="false">Darron!E236+Kristi!E236</f>
        <v>172602.716918704</v>
      </c>
      <c r="F236" s="2" t="n">
        <f aca="false">Darron!F236+Kristi!F236</f>
        <v>0</v>
      </c>
      <c r="G236" s="2" t="n">
        <f aca="false">Darron!G236+Kristi!G236</f>
        <v>0</v>
      </c>
      <c r="H236" s="2" t="n">
        <f aca="false">Darron!H236+Kristi!H236</f>
        <v>9011.81746812681</v>
      </c>
      <c r="I236" s="2" t="n">
        <f aca="false">Darron!I236+Kristi!I236</f>
        <v>0</v>
      </c>
      <c r="J236" s="2" t="n">
        <f aca="false">Darron!K236+Kristi!J236</f>
        <v>195420</v>
      </c>
      <c r="K236" s="2" t="n">
        <f aca="false">Darron!M236+Kristi!K236</f>
        <v>677128.136132923</v>
      </c>
      <c r="L236" s="2" t="n">
        <f aca="false">IF(I236=0,L235+F236+G236+H236,L235+F236+G236+I236)</f>
        <v>910193.564280808</v>
      </c>
    </row>
    <row r="237" customFormat="false" ht="12.75" hidden="false" customHeight="false" outlineLevel="0" collapsed="false">
      <c r="A237" s="1" t="n">
        <v>42766</v>
      </c>
      <c r="B237" s="0" t="n">
        <f aca="false">ROUND((A237-$B$2-210)/365,0)</f>
        <v>49</v>
      </c>
      <c r="C237" s="0" t="n">
        <f aca="false">ROUND((A237-$C$2-210)/365,0)</f>
        <v>24</v>
      </c>
      <c r="D237" s="0" t="n">
        <f aca="false">ROUND((A237-$D$2-210)/365,0)</f>
        <v>21</v>
      </c>
      <c r="E237" s="2" t="n">
        <f aca="false">Darron!E237+Kristi!E237</f>
        <v>172602.716918704</v>
      </c>
      <c r="F237" s="2" t="n">
        <f aca="false">Darron!F237+Kristi!F237</f>
        <v>1597</v>
      </c>
      <c r="G237" s="2" t="n">
        <f aca="false">Darron!G237+Kristi!G237</f>
        <v>319.383320403157</v>
      </c>
      <c r="H237" s="2" t="n">
        <f aca="false">Darron!H237+Kristi!H237</f>
        <v>9101.93564280807</v>
      </c>
      <c r="I237" s="2" t="n">
        <f aca="false">Darron!I237+Kristi!I237</f>
        <v>0</v>
      </c>
      <c r="J237" s="2" t="n">
        <f aca="false">Darron!K237+Kristi!J237</f>
        <v>197017</v>
      </c>
      <c r="K237" s="2" t="n">
        <f aca="false">Darron!M237+Kristi!K237</f>
        <v>686230.071775731</v>
      </c>
      <c r="L237" s="2" t="n">
        <f aca="false">IF(I237=0,L236+F237+G237+H237,L236+F237+G237+I237)</f>
        <v>921211.883244019</v>
      </c>
    </row>
    <row r="238" customFormat="false" ht="12.75" hidden="false" customHeight="false" outlineLevel="0" collapsed="false">
      <c r="A238" s="1" t="n">
        <v>42794</v>
      </c>
      <c r="B238" s="0" t="n">
        <f aca="false">ROUND((A238-$B$2-210)/365,0)</f>
        <v>49</v>
      </c>
      <c r="C238" s="0" t="n">
        <f aca="false">ROUND((A238-$C$2-210)/365,0)</f>
        <v>24</v>
      </c>
      <c r="D238" s="0" t="n">
        <f aca="false">ROUND((A238-$D$2-210)/365,0)</f>
        <v>22</v>
      </c>
      <c r="E238" s="2" t="n">
        <f aca="false">Darron!E238+Kristi!E238</f>
        <v>176435.316763541</v>
      </c>
      <c r="F238" s="2" t="n">
        <f aca="false">Darron!F238+Kristi!F238</f>
        <v>1645</v>
      </c>
      <c r="G238" s="2" t="n">
        <f aca="false">Darron!G238+Kristi!G238</f>
        <v>328.964820015252</v>
      </c>
      <c r="H238" s="2" t="n">
        <f aca="false">Darron!H238+Kristi!H238</f>
        <v>9212.11883244019</v>
      </c>
      <c r="I238" s="2" t="n">
        <f aca="false">Darron!I238+Kristi!I238</f>
        <v>0</v>
      </c>
      <c r="J238" s="2" t="n">
        <f aca="false">Darron!K238+Kristi!J238</f>
        <v>198662</v>
      </c>
      <c r="K238" s="2" t="n">
        <f aca="false">Darron!M238+Kristi!K238</f>
        <v>695442.190608171</v>
      </c>
      <c r="L238" s="2" t="n">
        <f aca="false">IF(I238=0,L237+F238+G238+H238,L237+F238+G238+I238)</f>
        <v>932397.966896474</v>
      </c>
    </row>
    <row r="239" customFormat="false" ht="12.75" hidden="false" customHeight="false" outlineLevel="0" collapsed="false">
      <c r="A239" s="1" t="n">
        <v>42825</v>
      </c>
      <c r="B239" s="0" t="n">
        <f aca="false">ROUND((A239-$B$2-210)/365,0)</f>
        <v>49</v>
      </c>
      <c r="C239" s="0" t="n">
        <f aca="false">ROUND((A239-$C$2-210)/365,0)</f>
        <v>24</v>
      </c>
      <c r="D239" s="0" t="n">
        <f aca="false">ROUND((A239-$D$2-210)/365,0)</f>
        <v>22</v>
      </c>
      <c r="E239" s="2" t="n">
        <f aca="false">Darron!E239+Kristi!E239</f>
        <v>176435.316763541</v>
      </c>
      <c r="F239" s="2" t="n">
        <f aca="false">Darron!F239+Kristi!F239</f>
        <v>1645</v>
      </c>
      <c r="G239" s="2" t="n">
        <f aca="false">Darron!G239+Kristi!G239</f>
        <v>328.964820015252</v>
      </c>
      <c r="H239" s="2" t="n">
        <f aca="false">Darron!H239+Kristi!H239</f>
        <v>9323.97966896474</v>
      </c>
      <c r="I239" s="2" t="n">
        <f aca="false">Darron!I239+Kristi!I239</f>
        <v>0</v>
      </c>
      <c r="J239" s="2" t="n">
        <f aca="false">Darron!K239+Kristi!J239</f>
        <v>200307</v>
      </c>
      <c r="K239" s="2" t="n">
        <f aca="false">Darron!M239+Kristi!K239</f>
        <v>704766.170277136</v>
      </c>
      <c r="L239" s="2" t="n">
        <f aca="false">IF(I239=0,L238+F239+G239+H239,L238+F239+G239+I239)</f>
        <v>943695.911385454</v>
      </c>
    </row>
    <row r="240" customFormat="false" ht="12.75" hidden="false" customHeight="false" outlineLevel="0" collapsed="false">
      <c r="A240" s="1" t="n">
        <v>42855</v>
      </c>
      <c r="B240" s="0" t="n">
        <f aca="false">ROUND((A240-$B$2-210)/365,0)</f>
        <v>50</v>
      </c>
      <c r="C240" s="0" t="n">
        <f aca="false">ROUND((A240-$C$2-210)/365,0)</f>
        <v>25</v>
      </c>
      <c r="D240" s="0" t="n">
        <f aca="false">ROUND((A240-$D$2-210)/365,0)</f>
        <v>22</v>
      </c>
      <c r="E240" s="2" t="n">
        <f aca="false">Darron!E240+Kristi!E240</f>
        <v>176435.316763541</v>
      </c>
      <c r="F240" s="2" t="n">
        <f aca="false">Darron!F240+Kristi!F240</f>
        <v>1645</v>
      </c>
      <c r="G240" s="2" t="n">
        <f aca="false">Darron!G240+Kristi!G240</f>
        <v>328.964820015252</v>
      </c>
      <c r="H240" s="2" t="n">
        <f aca="false">Darron!H240+Kristi!H240</f>
        <v>9436.95911385454</v>
      </c>
      <c r="I240" s="2" t="n">
        <f aca="false">Darron!I240+Kristi!I240</f>
        <v>0</v>
      </c>
      <c r="J240" s="2" t="n">
        <f aca="false">Darron!K240+Kristi!J240</f>
        <v>201952</v>
      </c>
      <c r="K240" s="2" t="n">
        <f aca="false">Darron!M240+Kristi!K240</f>
        <v>714203.12939099</v>
      </c>
      <c r="L240" s="2" t="n">
        <f aca="false">IF(I240=0,L239+F240+G240+H240,L239+F240+G240+I240)</f>
        <v>955106.835319324</v>
      </c>
    </row>
    <row r="241" customFormat="false" ht="12.75" hidden="false" customHeight="false" outlineLevel="0" collapsed="false">
      <c r="A241" s="1" t="n">
        <v>42886</v>
      </c>
      <c r="B241" s="0" t="n">
        <f aca="false">ROUND((A241-$B$2-210)/365,0)</f>
        <v>50</v>
      </c>
      <c r="C241" s="0" t="n">
        <f aca="false">ROUND((A241-$C$2-210)/365,0)</f>
        <v>25</v>
      </c>
      <c r="D241" s="0" t="n">
        <f aca="false">ROUND((A241-$D$2-210)/365,0)</f>
        <v>22</v>
      </c>
      <c r="E241" s="2" t="n">
        <f aca="false">Darron!E241+Kristi!E241</f>
        <v>176435.316763541</v>
      </c>
      <c r="F241" s="2" t="n">
        <f aca="false">Darron!F241+Kristi!F241</f>
        <v>1645</v>
      </c>
      <c r="G241" s="2" t="n">
        <f aca="false">Darron!G241+Kristi!G241</f>
        <v>328.964820015252</v>
      </c>
      <c r="H241" s="2" t="n">
        <f aca="false">Darron!H241+Kristi!H241</f>
        <v>9551.06835319324</v>
      </c>
      <c r="I241" s="2" t="n">
        <f aca="false">Darron!I241+Kristi!I241</f>
        <v>0</v>
      </c>
      <c r="J241" s="2" t="n">
        <f aca="false">Darron!K241+Kristi!J241</f>
        <v>203597</v>
      </c>
      <c r="K241" s="2" t="n">
        <f aca="false">Darron!M241+Kristi!K241</f>
        <v>723754.197744183</v>
      </c>
      <c r="L241" s="2" t="n">
        <f aca="false">IF(I241=0,L240+F241+G241+H241,L240+F241+G241+I241)</f>
        <v>966631.868492533</v>
      </c>
    </row>
    <row r="242" customFormat="false" ht="12.75" hidden="false" customHeight="false" outlineLevel="0" collapsed="false">
      <c r="A242" s="1" t="n">
        <v>42916</v>
      </c>
      <c r="B242" s="0" t="n">
        <f aca="false">ROUND((A242-$B$2-210)/365,0)</f>
        <v>50</v>
      </c>
      <c r="C242" s="0" t="n">
        <f aca="false">ROUND((A242-$C$2-210)/365,0)</f>
        <v>25</v>
      </c>
      <c r="D242" s="0" t="n">
        <f aca="false">ROUND((A242-$D$2-210)/365,0)</f>
        <v>22</v>
      </c>
      <c r="E242" s="2" t="n">
        <f aca="false">Darron!E242+Kristi!E242</f>
        <v>176435.316763541</v>
      </c>
      <c r="F242" s="2" t="n">
        <f aca="false">Darron!F242+Kristi!F242</f>
        <v>1645</v>
      </c>
      <c r="G242" s="2" t="n">
        <f aca="false">Darron!G242+Kristi!G242</f>
        <v>328.964820015252</v>
      </c>
      <c r="H242" s="2" t="n">
        <f aca="false">Darron!H242+Kristi!H242</f>
        <v>9666.31868492533</v>
      </c>
      <c r="I242" s="2" t="n">
        <f aca="false">Darron!I242+Kristi!I242</f>
        <v>0</v>
      </c>
      <c r="J242" s="2" t="n">
        <f aca="false">Darron!K242+Kristi!J242</f>
        <v>205242</v>
      </c>
      <c r="K242" s="2" t="n">
        <f aca="false">Darron!M242+Kristi!K242</f>
        <v>733420.516429109</v>
      </c>
      <c r="L242" s="2" t="n">
        <f aca="false">IF(I242=0,L241+F242+G242+H242,L241+F242+G242+I242)</f>
        <v>978272.151997473</v>
      </c>
    </row>
    <row r="243" customFormat="false" ht="12.75" hidden="false" customHeight="false" outlineLevel="0" collapsed="false">
      <c r="A243" s="1" t="n">
        <v>42947</v>
      </c>
      <c r="B243" s="0" t="n">
        <f aca="false">ROUND((A243-$B$2-210)/365,0)</f>
        <v>50</v>
      </c>
      <c r="C243" s="0" t="n">
        <f aca="false">ROUND((A243-$C$2-210)/365,0)</f>
        <v>25</v>
      </c>
      <c r="D243" s="0" t="n">
        <f aca="false">ROUND((A243-$D$2-210)/365,0)</f>
        <v>22</v>
      </c>
      <c r="E243" s="2" t="n">
        <f aca="false">Darron!E243+Kristi!E243</f>
        <v>176435.316763541</v>
      </c>
      <c r="F243" s="2" t="n">
        <f aca="false">Darron!F243+Kristi!F243</f>
        <v>678</v>
      </c>
      <c r="G243" s="2" t="n">
        <f aca="false">Darron!G243+Kristi!G243</f>
        <v>169.5</v>
      </c>
      <c r="H243" s="2" t="n">
        <f aca="false">Darron!H243+Kristi!H243</f>
        <v>9782.72151997473</v>
      </c>
      <c r="I243" s="2" t="n">
        <f aca="false">Darron!I243+Kristi!I243</f>
        <v>0</v>
      </c>
      <c r="J243" s="2" t="n">
        <f aca="false">Darron!K243+Kristi!J243</f>
        <v>205920</v>
      </c>
      <c r="K243" s="2" t="n">
        <f aca="false">Darron!M243+Kristi!K243</f>
        <v>743203.237949083</v>
      </c>
      <c r="L243" s="2" t="n">
        <f aca="false">IF(I243=0,L242+F243+G243+H243,L242+F243+G243+I243)</f>
        <v>988902.373517448</v>
      </c>
    </row>
    <row r="244" customFormat="false" ht="12.75" hidden="false" customHeight="false" outlineLevel="0" collapsed="false">
      <c r="A244" s="1" t="n">
        <v>42978</v>
      </c>
      <c r="B244" s="0" t="n">
        <f aca="false">ROUND((A244-$B$2-210)/365,0)</f>
        <v>50</v>
      </c>
      <c r="C244" s="0" t="n">
        <f aca="false">ROUND((A244-$C$2-210)/365,0)</f>
        <v>25</v>
      </c>
      <c r="D244" s="0" t="n">
        <f aca="false">ROUND((A244-$D$2-210)/365,0)</f>
        <v>22</v>
      </c>
      <c r="E244" s="2" t="n">
        <f aca="false">Darron!E244+Kristi!E244</f>
        <v>177332.30453869</v>
      </c>
      <c r="F244" s="2" t="n">
        <f aca="false">Darron!F244+Kristi!F244</f>
        <v>0</v>
      </c>
      <c r="G244" s="2" t="n">
        <f aca="false">Darron!G244+Kristi!G244</f>
        <v>0</v>
      </c>
      <c r="H244" s="2" t="n">
        <f aca="false">Darron!H244+Kristi!H244</f>
        <v>9889.02373517448</v>
      </c>
      <c r="I244" s="2" t="n">
        <f aca="false">Darron!I244+Kristi!I244</f>
        <v>0</v>
      </c>
      <c r="J244" s="2" t="n">
        <f aca="false">Darron!K244+Kristi!J244</f>
        <v>205920</v>
      </c>
      <c r="K244" s="2" t="n">
        <f aca="false">Darron!M244+Kristi!K244</f>
        <v>753092.261684258</v>
      </c>
      <c r="L244" s="2" t="n">
        <f aca="false">IF(I244=0,L243+F244+G244+H244,L243+F244+G244+I244)</f>
        <v>998791.397252622</v>
      </c>
    </row>
    <row r="245" customFormat="false" ht="12.75" hidden="false" customHeight="false" outlineLevel="0" collapsed="false">
      <c r="A245" s="1" t="n">
        <v>43008</v>
      </c>
      <c r="B245" s="0" t="n">
        <f aca="false">ROUND((A245-$B$2-210)/365,0)</f>
        <v>50</v>
      </c>
      <c r="C245" s="0" t="n">
        <f aca="false">ROUND((A245-$C$2-210)/365,0)</f>
        <v>25</v>
      </c>
      <c r="D245" s="0" t="n">
        <f aca="false">ROUND((A245-$D$2-210)/365,0)</f>
        <v>22</v>
      </c>
      <c r="E245" s="2" t="n">
        <f aca="false">Darron!E245+Kristi!E245</f>
        <v>177332.30453869</v>
      </c>
      <c r="F245" s="2" t="n">
        <f aca="false">Darron!F245+Kristi!F245</f>
        <v>0</v>
      </c>
      <c r="G245" s="2" t="n">
        <f aca="false">Darron!G245+Kristi!G245</f>
        <v>0</v>
      </c>
      <c r="H245" s="2" t="n">
        <f aca="false">Darron!H245+Kristi!H245</f>
        <v>9987.91397252622</v>
      </c>
      <c r="I245" s="2" t="n">
        <f aca="false">Darron!I245+Kristi!I245</f>
        <v>0</v>
      </c>
      <c r="J245" s="2" t="n">
        <f aca="false">Darron!K245+Kristi!J245</f>
        <v>205920</v>
      </c>
      <c r="K245" s="2" t="n">
        <f aca="false">Darron!M245+Kristi!K245</f>
        <v>763080.175656784</v>
      </c>
      <c r="L245" s="2" t="n">
        <f aca="false">IF(I245=0,L244+F245+G245+H245,L244+F245+G245+I245)</f>
        <v>1008779.31122515</v>
      </c>
    </row>
    <row r="246" customFormat="false" ht="12.75" hidden="false" customHeight="false" outlineLevel="0" collapsed="false">
      <c r="A246" s="1" t="n">
        <v>43039</v>
      </c>
      <c r="B246" s="0" t="n">
        <f aca="false">ROUND((A246-$B$2-210)/365,0)</f>
        <v>50</v>
      </c>
      <c r="C246" s="0" t="n">
        <f aca="false">ROUND((A246-$C$2-210)/365,0)</f>
        <v>25</v>
      </c>
      <c r="D246" s="0" t="n">
        <f aca="false">ROUND((A246-$D$2-210)/365,0)</f>
        <v>22</v>
      </c>
      <c r="E246" s="2" t="n">
        <f aca="false">Darron!E246+Kristi!E246</f>
        <v>177332.30453869</v>
      </c>
      <c r="F246" s="2" t="n">
        <f aca="false">Darron!F246+Kristi!F246</f>
        <v>0</v>
      </c>
      <c r="G246" s="2" t="n">
        <f aca="false">Darron!G246+Kristi!G246</f>
        <v>0</v>
      </c>
      <c r="H246" s="2" t="n">
        <f aca="false">Darron!H246+Kristi!H246</f>
        <v>10087.7931122515</v>
      </c>
      <c r="I246" s="2" t="n">
        <f aca="false">Darron!I246+Kristi!I246</f>
        <v>0</v>
      </c>
      <c r="J246" s="2" t="n">
        <f aca="false">Darron!K246+Kristi!J246</f>
        <v>205920</v>
      </c>
      <c r="K246" s="2" t="n">
        <f aca="false">Darron!M246+Kristi!K246</f>
        <v>773167.968769036</v>
      </c>
      <c r="L246" s="2" t="n">
        <f aca="false">IF(I246=0,L245+F246+G246+H246,L245+F246+G246+I246)</f>
        <v>1018867.1043374</v>
      </c>
    </row>
    <row r="247" customFormat="false" ht="12.75" hidden="false" customHeight="false" outlineLevel="0" collapsed="false">
      <c r="A247" s="1" t="n">
        <v>43069</v>
      </c>
      <c r="B247" s="0" t="n">
        <f aca="false">ROUND((A247-$B$2-210)/365,0)</f>
        <v>50</v>
      </c>
      <c r="C247" s="0" t="n">
        <f aca="false">ROUND((A247-$C$2-210)/365,0)</f>
        <v>25</v>
      </c>
      <c r="D247" s="0" t="n">
        <f aca="false">ROUND((A247-$D$2-210)/365,0)</f>
        <v>22</v>
      </c>
      <c r="E247" s="2" t="n">
        <f aca="false">Darron!E247+Kristi!E247</f>
        <v>177332.30453869</v>
      </c>
      <c r="F247" s="2" t="n">
        <f aca="false">Darron!F247+Kristi!F247</f>
        <v>0</v>
      </c>
      <c r="G247" s="2" t="n">
        <f aca="false">Darron!G247+Kristi!G247</f>
        <v>0</v>
      </c>
      <c r="H247" s="2" t="n">
        <f aca="false">Darron!H247+Kristi!H247</f>
        <v>10188.671043374</v>
      </c>
      <c r="I247" s="2" t="n">
        <f aca="false">Darron!I247+Kristi!I247</f>
        <v>0</v>
      </c>
      <c r="J247" s="2" t="n">
        <f aca="false">Darron!K247+Kristi!J247</f>
        <v>205920</v>
      </c>
      <c r="K247" s="2" t="n">
        <f aca="false">Darron!M247+Kristi!K247</f>
        <v>783356.63981241</v>
      </c>
      <c r="L247" s="2" t="n">
        <f aca="false">IF(I247=0,L246+F247+G247+H247,L246+F247+G247+I247)</f>
        <v>1029055.77538077</v>
      </c>
    </row>
    <row r="248" customFormat="false" ht="12.75" hidden="false" customHeight="false" outlineLevel="0" collapsed="false">
      <c r="A248" s="1" t="n">
        <v>43100</v>
      </c>
      <c r="B248" s="0" t="n">
        <f aca="false">ROUND((A248-$B$2-210)/365,0)</f>
        <v>50</v>
      </c>
      <c r="C248" s="0" t="n">
        <f aca="false">ROUND((A248-$C$2-210)/365,0)</f>
        <v>25</v>
      </c>
      <c r="D248" s="0" t="n">
        <f aca="false">ROUND((A248-$D$2-210)/365,0)</f>
        <v>22</v>
      </c>
      <c r="E248" s="2" t="n">
        <f aca="false">Darron!E248+Kristi!E248</f>
        <v>177332.30453869</v>
      </c>
      <c r="F248" s="2" t="n">
        <f aca="false">Darron!F248+Kristi!F248</f>
        <v>0</v>
      </c>
      <c r="G248" s="2" t="n">
        <f aca="false">Darron!G248+Kristi!G248</f>
        <v>0</v>
      </c>
      <c r="H248" s="2" t="n">
        <f aca="false">Darron!H248+Kristi!H248</f>
        <v>10290.5577538077</v>
      </c>
      <c r="I248" s="2" t="n">
        <f aca="false">Darron!I248+Kristi!I248</f>
        <v>0</v>
      </c>
      <c r="J248" s="2" t="n">
        <f aca="false">Darron!K248+Kristi!J248</f>
        <v>205920</v>
      </c>
      <c r="K248" s="2" t="n">
        <f aca="false">Darron!M248+Kristi!K248</f>
        <v>793647.197566217</v>
      </c>
      <c r="L248" s="2" t="n">
        <f aca="false">IF(I248=0,L247+F248+G248+H248,L247+F248+G248+I248)</f>
        <v>1039346.33313458</v>
      </c>
    </row>
    <row r="249" customFormat="false" ht="12.75" hidden="false" customHeight="false" outlineLevel="0" collapsed="false">
      <c r="A249" s="1" t="n">
        <v>43131</v>
      </c>
      <c r="B249" s="0" t="n">
        <f aca="false">ROUND((A249-$B$2-210)/365,0)</f>
        <v>50</v>
      </c>
      <c r="C249" s="0" t="n">
        <f aca="false">ROUND((A249-$C$2-210)/365,0)</f>
        <v>25</v>
      </c>
      <c r="D249" s="0" t="n">
        <f aca="false">ROUND((A249-$D$2-210)/365,0)</f>
        <v>22</v>
      </c>
      <c r="E249" s="2" t="n">
        <f aca="false">Darron!E249+Kristi!E249</f>
        <v>177332.30453869</v>
      </c>
      <c r="F249" s="2" t="n">
        <f aca="false">Darron!F249+Kristi!F249</f>
        <v>1645</v>
      </c>
      <c r="G249" s="2" t="n">
        <f aca="false">Darron!G249+Kristi!G249</f>
        <v>328.964820015252</v>
      </c>
      <c r="H249" s="2" t="n">
        <f aca="false">Darron!H249+Kristi!H249</f>
        <v>10393.4633313458</v>
      </c>
      <c r="I249" s="2" t="n">
        <f aca="false">Darron!I249+Kristi!I249</f>
        <v>0</v>
      </c>
      <c r="J249" s="2" t="n">
        <f aca="false">Darron!K249+Kristi!J249</f>
        <v>207565</v>
      </c>
      <c r="K249" s="2" t="n">
        <f aca="false">Darron!M249+Kristi!K249</f>
        <v>804040.660897563</v>
      </c>
      <c r="L249" s="2" t="n">
        <f aca="false">IF(I249=0,L248+F249+G249+H249,L248+F249+G249+I249)</f>
        <v>1051713.76128594</v>
      </c>
    </row>
    <row r="250" customFormat="false" ht="12.75" hidden="false" customHeight="false" outlineLevel="0" collapsed="false">
      <c r="A250" s="1" t="n">
        <v>43159</v>
      </c>
      <c r="B250" s="0" t="n">
        <f aca="false">ROUND((A250-$B$2-210)/365,0)</f>
        <v>50</v>
      </c>
      <c r="C250" s="0" t="n">
        <f aca="false">ROUND((A250-$C$2-210)/365,0)</f>
        <v>25</v>
      </c>
      <c r="D250" s="0" t="n">
        <f aca="false">ROUND((A250-$D$2-210)/365,0)</f>
        <v>23</v>
      </c>
      <c r="E250" s="2" t="n">
        <f aca="false">Darron!E250+Kristi!E250</f>
        <v>181279.882378873</v>
      </c>
      <c r="F250" s="2" t="n">
        <f aca="false">Darron!F250+Kristi!F250</f>
        <v>1694</v>
      </c>
      <c r="G250" s="2" t="n">
        <f aca="false">Darron!G250+Kristi!G250</f>
        <v>338.833764615709</v>
      </c>
      <c r="H250" s="2" t="n">
        <f aca="false">Darron!H250+Kristi!H250</f>
        <v>10517.1376128594</v>
      </c>
      <c r="I250" s="2" t="n">
        <f aca="false">Darron!I250+Kristi!I250</f>
        <v>0</v>
      </c>
      <c r="J250" s="2" t="n">
        <f aca="false">Darron!K250+Kristi!J250</f>
        <v>209259</v>
      </c>
      <c r="K250" s="2" t="n">
        <f aca="false">Darron!M250+Kristi!K250</f>
        <v>814557.798510423</v>
      </c>
      <c r="L250" s="2" t="n">
        <f aca="false">IF(I250=0,L249+F250+G250+H250,L249+F250+G250+I250)</f>
        <v>1064263.73266342</v>
      </c>
    </row>
    <row r="251" customFormat="false" ht="12.75" hidden="false" customHeight="false" outlineLevel="0" collapsed="false">
      <c r="A251" s="1" t="n">
        <v>43190</v>
      </c>
      <c r="B251" s="0" t="n">
        <f aca="false">ROUND((A251-$B$2-210)/365,0)</f>
        <v>50</v>
      </c>
      <c r="C251" s="0" t="n">
        <f aca="false">ROUND((A251-$C$2-210)/365,0)</f>
        <v>25</v>
      </c>
      <c r="D251" s="0" t="n">
        <f aca="false">ROUND((A251-$D$2-210)/365,0)</f>
        <v>23</v>
      </c>
      <c r="E251" s="2" t="n">
        <f aca="false">Darron!E251+Kristi!E251</f>
        <v>181279.882378873</v>
      </c>
      <c r="F251" s="2" t="n">
        <f aca="false">Darron!F251+Kristi!F251</f>
        <v>1694</v>
      </c>
      <c r="G251" s="2" t="n">
        <f aca="false">Darron!G251+Kristi!G251</f>
        <v>338.833764615709</v>
      </c>
      <c r="H251" s="2" t="n">
        <f aca="false">Darron!H251+Kristi!H251</f>
        <v>10642.6373266342</v>
      </c>
      <c r="I251" s="2" t="n">
        <f aca="false">Darron!I251+Kristi!I251</f>
        <v>0</v>
      </c>
      <c r="J251" s="2" t="n">
        <f aca="false">Darron!K251+Kristi!J251</f>
        <v>210953</v>
      </c>
      <c r="K251" s="2" t="n">
        <f aca="false">Darron!M251+Kristi!K251</f>
        <v>825200.435837057</v>
      </c>
      <c r="L251" s="2" t="n">
        <f aca="false">IF(I251=0,L250+F251+G251+H251,L250+F251+G251+I251)</f>
        <v>1076939.20375467</v>
      </c>
    </row>
    <row r="252" customFormat="false" ht="12.75" hidden="false" customHeight="false" outlineLevel="0" collapsed="false">
      <c r="A252" s="1" t="n">
        <v>43220</v>
      </c>
      <c r="B252" s="0" t="n">
        <f aca="false">ROUND((A252-$B$2-210)/365,0)</f>
        <v>51</v>
      </c>
      <c r="C252" s="0" t="n">
        <f aca="false">ROUND((A252-$C$2-210)/365,0)</f>
        <v>26</v>
      </c>
      <c r="D252" s="0" t="n">
        <f aca="false">ROUND((A252-$D$2-210)/365,0)</f>
        <v>23</v>
      </c>
      <c r="E252" s="2" t="n">
        <f aca="false">Darron!E252+Kristi!E252</f>
        <v>181279.882378873</v>
      </c>
      <c r="F252" s="2" t="n">
        <f aca="false">Darron!F252+Kristi!F252</f>
        <v>1694</v>
      </c>
      <c r="G252" s="2" t="n">
        <f aca="false">Darron!G252+Kristi!G252</f>
        <v>338.833764615709</v>
      </c>
      <c r="H252" s="2" t="n">
        <f aca="false">Darron!H252+Kristi!H252</f>
        <v>10769.3920375467</v>
      </c>
      <c r="I252" s="2" t="n">
        <f aca="false">Darron!I252+Kristi!I252</f>
        <v>0</v>
      </c>
      <c r="J252" s="2" t="n">
        <f aca="false">Darron!K252+Kristi!J252</f>
        <v>212647</v>
      </c>
      <c r="K252" s="2" t="n">
        <f aca="false">Darron!M252+Kristi!K252</f>
        <v>835969.827874603</v>
      </c>
      <c r="L252" s="2" t="n">
        <f aca="false">IF(I252=0,L251+F252+G252+H252,L251+F252+G252+I252)</f>
        <v>1089741.42955683</v>
      </c>
    </row>
    <row r="253" customFormat="false" ht="12.75" hidden="false" customHeight="false" outlineLevel="0" collapsed="false">
      <c r="A253" s="1" t="n">
        <v>43251</v>
      </c>
      <c r="B253" s="0" t="n">
        <f aca="false">ROUND((A253-$B$2-210)/365,0)</f>
        <v>51</v>
      </c>
      <c r="C253" s="0" t="n">
        <f aca="false">ROUND((A253-$C$2-210)/365,0)</f>
        <v>26</v>
      </c>
      <c r="D253" s="0" t="n">
        <f aca="false">ROUND((A253-$D$2-210)/365,0)</f>
        <v>23</v>
      </c>
      <c r="E253" s="2" t="n">
        <f aca="false">Darron!E253+Kristi!E253</f>
        <v>181279.882378873</v>
      </c>
      <c r="F253" s="2" t="n">
        <f aca="false">Darron!F253+Kristi!F253</f>
        <v>1694</v>
      </c>
      <c r="G253" s="2" t="n">
        <f aca="false">Darron!G253+Kristi!G253</f>
        <v>338.833764615709</v>
      </c>
      <c r="H253" s="2" t="n">
        <f aca="false">Darron!H253+Kristi!H253</f>
        <v>10897.4142955683</v>
      </c>
      <c r="I253" s="2" t="n">
        <f aca="false">Darron!I253+Kristi!I253</f>
        <v>0</v>
      </c>
      <c r="J253" s="2" t="n">
        <f aca="false">Darron!K253+Kristi!J253</f>
        <v>214341</v>
      </c>
      <c r="K253" s="2" t="n">
        <f aca="false">Darron!M253+Kristi!K253</f>
        <v>846867.242170172</v>
      </c>
      <c r="L253" s="2" t="n">
        <f aca="false">IF(I253=0,L252+F253+G253+H253,L252+F253+G253+I253)</f>
        <v>1102671.67761701</v>
      </c>
    </row>
    <row r="254" customFormat="false" ht="12.75" hidden="false" customHeight="false" outlineLevel="0" collapsed="false">
      <c r="A254" s="1" t="n">
        <v>43281</v>
      </c>
      <c r="B254" s="0" t="n">
        <f aca="false">ROUND((A254-$B$2-210)/365,0)</f>
        <v>51</v>
      </c>
      <c r="C254" s="0" t="n">
        <f aca="false">ROUND((A254-$C$2-210)/365,0)</f>
        <v>26</v>
      </c>
      <c r="D254" s="0" t="n">
        <f aca="false">ROUND((A254-$D$2-210)/365,0)</f>
        <v>23</v>
      </c>
      <c r="E254" s="2" t="n">
        <f aca="false">Darron!E254+Kristi!E254</f>
        <v>181279.882378873</v>
      </c>
      <c r="F254" s="2" t="n">
        <f aca="false">Darron!F254+Kristi!F254</f>
        <v>1694</v>
      </c>
      <c r="G254" s="2" t="n">
        <f aca="false">Darron!G254+Kristi!G254</f>
        <v>338.833764615709</v>
      </c>
      <c r="H254" s="2" t="n">
        <f aca="false">Darron!H254+Kristi!H254</f>
        <v>11026.7167761701</v>
      </c>
      <c r="I254" s="2" t="n">
        <f aca="false">Darron!I254+Kristi!I254</f>
        <v>0</v>
      </c>
      <c r="J254" s="2" t="n">
        <f aca="false">Darron!K254+Kristi!J254</f>
        <v>216035</v>
      </c>
      <c r="K254" s="2" t="n">
        <f aca="false">Darron!M254+Kristi!K254</f>
        <v>857893.958946342</v>
      </c>
      <c r="L254" s="2" t="n">
        <f aca="false">IF(I254=0,L253+F254+G254+H254,L253+F254+G254+I254)</f>
        <v>1115731.2281578</v>
      </c>
    </row>
    <row r="255" customFormat="false" ht="12.75" hidden="false" customHeight="false" outlineLevel="0" collapsed="false">
      <c r="A255" s="1" t="n">
        <v>43312</v>
      </c>
      <c r="B255" s="0" t="n">
        <f aca="false">ROUND((A255-$B$2-210)/365,0)</f>
        <v>51</v>
      </c>
      <c r="C255" s="0" t="n">
        <f aca="false">ROUND((A255-$C$2-210)/365,0)</f>
        <v>26</v>
      </c>
      <c r="D255" s="0" t="n">
        <f aca="false">ROUND((A255-$D$2-210)/365,0)</f>
        <v>23</v>
      </c>
      <c r="E255" s="2" t="n">
        <f aca="false">Darron!E255+Kristi!E255</f>
        <v>181279.882378873</v>
      </c>
      <c r="F255" s="2" t="n">
        <f aca="false">Darron!F255+Kristi!F255</f>
        <v>385</v>
      </c>
      <c r="G255" s="2" t="n">
        <f aca="false">Darron!G255+Kristi!G255</f>
        <v>96.25</v>
      </c>
      <c r="H255" s="2" t="n">
        <f aca="false">Darron!H255+Kristi!H255</f>
        <v>11157.312281578</v>
      </c>
      <c r="I255" s="2" t="n">
        <f aca="false">Darron!I255+Kristi!I255</f>
        <v>0</v>
      </c>
      <c r="J255" s="2" t="n">
        <f aca="false">Darron!K255+Kristi!J255</f>
        <v>216420</v>
      </c>
      <c r="K255" s="2" t="n">
        <f aca="false">Darron!M255+Kristi!K255</f>
        <v>869051.27122792</v>
      </c>
      <c r="L255" s="2" t="n">
        <f aca="false">IF(I255=0,L254+F255+G255+H255,L254+F255+G255+I255)</f>
        <v>1127369.79043938</v>
      </c>
    </row>
    <row r="256" customFormat="false" ht="12.75" hidden="false" customHeight="false" outlineLevel="0" collapsed="false">
      <c r="A256" s="1" t="n">
        <v>43343</v>
      </c>
      <c r="B256" s="0" t="n">
        <f aca="false">ROUND((A256-$B$2-210)/365,0)</f>
        <v>51</v>
      </c>
      <c r="C256" s="0" t="n">
        <f aca="false">ROUND((A256-$C$2-210)/365,0)</f>
        <v>26</v>
      </c>
      <c r="D256" s="0" t="n">
        <f aca="false">ROUND((A256-$D$2-210)/365,0)</f>
        <v>23</v>
      </c>
      <c r="E256" s="2" t="n">
        <f aca="false">Darron!E256+Kristi!E256</f>
        <v>182194.809909525</v>
      </c>
      <c r="F256" s="2" t="n">
        <f aca="false">Darron!F256+Kristi!F256</f>
        <v>0</v>
      </c>
      <c r="G256" s="2" t="n">
        <f aca="false">Darron!G256+Kristi!G256</f>
        <v>0</v>
      </c>
      <c r="H256" s="2" t="n">
        <f aca="false">Darron!H256+Kristi!H256</f>
        <v>11273.6979043938</v>
      </c>
      <c r="I256" s="2" t="n">
        <f aca="false">Darron!I256+Kristi!I256</f>
        <v>0</v>
      </c>
      <c r="J256" s="2" t="n">
        <f aca="false">Darron!K256+Kristi!J256</f>
        <v>216420</v>
      </c>
      <c r="K256" s="2" t="n">
        <f aca="false">Darron!M256+Kristi!K256</f>
        <v>880324.969132314</v>
      </c>
      <c r="L256" s="2" t="n">
        <f aca="false">IF(I256=0,L255+F256+G256+H256,L255+F256+G256+I256)</f>
        <v>1138643.48834377</v>
      </c>
    </row>
    <row r="257" customFormat="false" ht="12.75" hidden="false" customHeight="false" outlineLevel="0" collapsed="false">
      <c r="A257" s="1" t="n">
        <v>43373</v>
      </c>
      <c r="B257" s="0" t="n">
        <f aca="false">ROUND((A257-$B$2-210)/365,0)</f>
        <v>51</v>
      </c>
      <c r="C257" s="0" t="n">
        <f aca="false">ROUND((A257-$C$2-210)/365,0)</f>
        <v>26</v>
      </c>
      <c r="D257" s="0" t="n">
        <f aca="false">ROUND((A257-$D$2-210)/365,0)</f>
        <v>23</v>
      </c>
      <c r="E257" s="2" t="n">
        <f aca="false">Darron!E257+Kristi!E257</f>
        <v>182194.809909525</v>
      </c>
      <c r="F257" s="2" t="n">
        <f aca="false">Darron!F257+Kristi!F257</f>
        <v>0</v>
      </c>
      <c r="G257" s="2" t="n">
        <f aca="false">Darron!G257+Kristi!G257</f>
        <v>0</v>
      </c>
      <c r="H257" s="2" t="n">
        <f aca="false">Darron!H257+Kristi!H257</f>
        <v>11386.4348834377</v>
      </c>
      <c r="I257" s="2" t="n">
        <f aca="false">Darron!I257+Kristi!I257</f>
        <v>0</v>
      </c>
      <c r="J257" s="2" t="n">
        <f aca="false">Darron!K257+Kristi!J257</f>
        <v>216420</v>
      </c>
      <c r="K257" s="2" t="n">
        <f aca="false">Darron!M257+Kristi!K257</f>
        <v>891711.404015751</v>
      </c>
      <c r="L257" s="2" t="n">
        <f aca="false">IF(I257=0,L256+F257+G257+H257,L256+F257+G257+I257)</f>
        <v>1150029.92322721</v>
      </c>
    </row>
    <row r="258" customFormat="false" ht="12.75" hidden="false" customHeight="false" outlineLevel="0" collapsed="false">
      <c r="A258" s="1" t="n">
        <v>43404</v>
      </c>
      <c r="B258" s="0" t="n">
        <f aca="false">ROUND((A258-$B$2-210)/365,0)</f>
        <v>51</v>
      </c>
      <c r="C258" s="0" t="n">
        <f aca="false">ROUND((A258-$C$2-210)/365,0)</f>
        <v>26</v>
      </c>
      <c r="D258" s="0" t="n">
        <f aca="false">ROUND((A258-$D$2-210)/365,0)</f>
        <v>23</v>
      </c>
      <c r="E258" s="2" t="n">
        <f aca="false">Darron!E258+Kristi!E258</f>
        <v>182194.809909525</v>
      </c>
      <c r="F258" s="2" t="n">
        <f aca="false">Darron!F258+Kristi!F258</f>
        <v>0</v>
      </c>
      <c r="G258" s="2" t="n">
        <f aca="false">Darron!G258+Kristi!G258</f>
        <v>0</v>
      </c>
      <c r="H258" s="2" t="n">
        <f aca="false">Darron!H258+Kristi!H258</f>
        <v>11500.2992322721</v>
      </c>
      <c r="I258" s="2" t="n">
        <f aca="false">Darron!I258+Kristi!I258</f>
        <v>0</v>
      </c>
      <c r="J258" s="2" t="n">
        <f aca="false">Darron!K258+Kristi!J258</f>
        <v>216420</v>
      </c>
      <c r="K258" s="2" t="n">
        <f aca="false">Darron!M258+Kristi!K258</f>
        <v>903211.703248023</v>
      </c>
      <c r="L258" s="2" t="n">
        <f aca="false">IF(I258=0,L257+F258+G258+H258,L257+F258+G258+I258)</f>
        <v>1161530.22245948</v>
      </c>
    </row>
    <row r="259" customFormat="false" ht="12.75" hidden="false" customHeight="false" outlineLevel="0" collapsed="false">
      <c r="A259" s="1" t="n">
        <v>43434</v>
      </c>
      <c r="B259" s="0" t="n">
        <f aca="false">ROUND((A259-$B$2-210)/365,0)</f>
        <v>51</v>
      </c>
      <c r="C259" s="0" t="n">
        <f aca="false">ROUND((A259-$C$2-210)/365,0)</f>
        <v>26</v>
      </c>
      <c r="D259" s="0" t="n">
        <f aca="false">ROUND((A259-$D$2-210)/365,0)</f>
        <v>23</v>
      </c>
      <c r="E259" s="2" t="n">
        <f aca="false">Darron!E259+Kristi!E259</f>
        <v>182194.809909525</v>
      </c>
      <c r="F259" s="2" t="n">
        <f aca="false">Darron!F259+Kristi!F259</f>
        <v>0</v>
      </c>
      <c r="G259" s="2" t="n">
        <f aca="false">Darron!G259+Kristi!G259</f>
        <v>0</v>
      </c>
      <c r="H259" s="2" t="n">
        <f aca="false">Darron!H259+Kristi!H259</f>
        <v>11615.3022245948</v>
      </c>
      <c r="I259" s="2" t="n">
        <f aca="false">Darron!I259+Kristi!I259</f>
        <v>0</v>
      </c>
      <c r="J259" s="2" t="n">
        <f aca="false">Darron!K259+Kristi!J259</f>
        <v>216420</v>
      </c>
      <c r="K259" s="2" t="n">
        <f aca="false">Darron!M259+Kristi!K259</f>
        <v>914827.005472618</v>
      </c>
      <c r="L259" s="2" t="n">
        <f aca="false">IF(I259=0,L258+F259+G259+H259,L258+F259+G259+I259)</f>
        <v>1173145.52468408</v>
      </c>
    </row>
    <row r="260" customFormat="false" ht="12.75" hidden="false" customHeight="false" outlineLevel="0" collapsed="false">
      <c r="A260" s="1" t="n">
        <v>43465</v>
      </c>
      <c r="B260" s="0" t="n">
        <f aca="false">ROUND((A260-$B$2-210)/365,0)</f>
        <v>51</v>
      </c>
      <c r="C260" s="0" t="n">
        <f aca="false">ROUND((A260-$C$2-210)/365,0)</f>
        <v>26</v>
      </c>
      <c r="D260" s="0" t="n">
        <f aca="false">ROUND((A260-$D$2-210)/365,0)</f>
        <v>23</v>
      </c>
      <c r="E260" s="2" t="n">
        <f aca="false">Darron!E260+Kristi!E260</f>
        <v>182194.809909525</v>
      </c>
      <c r="F260" s="2" t="n">
        <f aca="false">Darron!F260+Kristi!F260</f>
        <v>0</v>
      </c>
      <c r="G260" s="2" t="n">
        <f aca="false">Darron!G260+Kristi!G260</f>
        <v>0</v>
      </c>
      <c r="H260" s="2" t="n">
        <f aca="false">Darron!H260+Kristi!H260</f>
        <v>11731.4552468408</v>
      </c>
      <c r="I260" s="2" t="n">
        <f aca="false">Darron!I260+Kristi!I260</f>
        <v>0</v>
      </c>
      <c r="J260" s="2" t="n">
        <f aca="false">Darron!K260+Kristi!J260</f>
        <v>216420</v>
      </c>
      <c r="K260" s="2" t="n">
        <f aca="false">Darron!M260+Kristi!K260</f>
        <v>926558.460719459</v>
      </c>
      <c r="L260" s="2" t="n">
        <f aca="false">IF(I260=0,L259+F260+G260+H260,L259+F260+G260+I260)</f>
        <v>1184876.97993092</v>
      </c>
    </row>
    <row r="261" customFormat="false" ht="12.75" hidden="false" customHeight="false" outlineLevel="0" collapsed="false">
      <c r="A261" s="1" t="n">
        <v>43496</v>
      </c>
      <c r="B261" s="0" t="n">
        <f aca="false">ROUND((A261-$B$2-210)/365,0)</f>
        <v>51</v>
      </c>
      <c r="C261" s="0" t="n">
        <f aca="false">ROUND((A261-$C$2-210)/365,0)</f>
        <v>26</v>
      </c>
      <c r="D261" s="0" t="n">
        <f aca="false">ROUND((A261-$D$2-210)/365,0)</f>
        <v>23</v>
      </c>
      <c r="E261" s="2" t="n">
        <f aca="false">Darron!E261+Kristi!E261</f>
        <v>182194.809909525</v>
      </c>
      <c r="F261" s="2" t="n">
        <f aca="false">Darron!F261+Kristi!F261</f>
        <v>1694</v>
      </c>
      <c r="G261" s="2" t="n">
        <f aca="false">Darron!G261+Kristi!G261</f>
        <v>338.833764615709</v>
      </c>
      <c r="H261" s="2" t="n">
        <f aca="false">Darron!H261+Kristi!H261</f>
        <v>11848.7697993092</v>
      </c>
      <c r="I261" s="2" t="n">
        <f aca="false">Darron!I261+Kristi!I261</f>
        <v>0</v>
      </c>
      <c r="J261" s="2" t="n">
        <f aca="false">Darron!K261+Kristi!J261</f>
        <v>218114</v>
      </c>
      <c r="K261" s="2" t="n">
        <f aca="false">Darron!M261+Kristi!K261</f>
        <v>938407.230518768</v>
      </c>
      <c r="L261" s="2" t="n">
        <f aca="false">IF(I261=0,L260+F261+G261+H261,L260+F261+G261+I261)</f>
        <v>1198758.58349484</v>
      </c>
    </row>
    <row r="262" customFormat="false" ht="12.75" hidden="false" customHeight="false" outlineLevel="0" collapsed="false">
      <c r="A262" s="1" t="n">
        <v>43524</v>
      </c>
      <c r="B262" s="0" t="n">
        <f aca="false">ROUND((A262-$B$2-210)/365,0)</f>
        <v>51</v>
      </c>
      <c r="C262" s="0" t="n">
        <f aca="false">ROUND((A262-$C$2-210)/365,0)</f>
        <v>26</v>
      </c>
      <c r="D262" s="0" t="n">
        <f aca="false">ROUND((A262-$D$2-210)/365,0)</f>
        <v>24</v>
      </c>
      <c r="E262" s="2" t="n">
        <f aca="false">Darron!E262+Kristi!E262</f>
        <v>186260.815084914</v>
      </c>
      <c r="F262" s="2" t="n">
        <f aca="false">Darron!F262+Kristi!F262</f>
        <v>1745</v>
      </c>
      <c r="G262" s="2" t="n">
        <f aca="false">Darron!G262+Kristi!G262</f>
        <v>348.99877755418</v>
      </c>
      <c r="H262" s="2" t="n">
        <f aca="false">Darron!H262+Kristi!H262</f>
        <v>11987.5858349484</v>
      </c>
      <c r="I262" s="2" t="n">
        <f aca="false">Darron!I262+Kristi!I262</f>
        <v>0</v>
      </c>
      <c r="J262" s="2" t="n">
        <f aca="false">Darron!K262+Kristi!J262</f>
        <v>219859</v>
      </c>
      <c r="K262" s="2" t="n">
        <f aca="false">Darron!M262+Kristi!K262</f>
        <v>950394.816353717</v>
      </c>
      <c r="L262" s="2" t="n">
        <f aca="false">IF(I262=0,L261+F262+G262+H262,L261+F262+G262+I262)</f>
        <v>1212840.16810735</v>
      </c>
    </row>
    <row r="263" customFormat="false" ht="12.75" hidden="false" customHeight="false" outlineLevel="0" collapsed="false">
      <c r="A263" s="1" t="n">
        <v>43555</v>
      </c>
      <c r="B263" s="0" t="n">
        <f aca="false">ROUND((A263-$B$2-210)/365,0)</f>
        <v>51</v>
      </c>
      <c r="C263" s="0" t="n">
        <f aca="false">ROUND((A263-$C$2-210)/365,0)</f>
        <v>26</v>
      </c>
      <c r="D263" s="0" t="n">
        <f aca="false">ROUND((A263-$D$2-210)/365,0)</f>
        <v>24</v>
      </c>
      <c r="E263" s="2" t="n">
        <f aca="false">Darron!E263+Kristi!E263</f>
        <v>186260.815084914</v>
      </c>
      <c r="F263" s="2" t="n">
        <f aca="false">Darron!F263+Kristi!F263</f>
        <v>1745</v>
      </c>
      <c r="G263" s="2" t="n">
        <f aca="false">Darron!G263+Kristi!G263</f>
        <v>348.99877755418</v>
      </c>
      <c r="H263" s="2" t="n">
        <f aca="false">Darron!H263+Kristi!H263</f>
        <v>12128.4016810734</v>
      </c>
      <c r="I263" s="2" t="n">
        <f aca="false">Darron!I263+Kristi!I263</f>
        <v>0</v>
      </c>
      <c r="J263" s="2" t="n">
        <f aca="false">Darron!K263+Kristi!J263</f>
        <v>221604</v>
      </c>
      <c r="K263" s="2" t="n">
        <f aca="false">Darron!M263+Kristi!K263</f>
        <v>962523.21803479</v>
      </c>
      <c r="L263" s="2" t="n">
        <f aca="false">IF(I263=0,L262+F263+G263+H263,L262+F263+G263+I263)</f>
        <v>1227062.56856597</v>
      </c>
    </row>
    <row r="264" customFormat="false" ht="12.75" hidden="false" customHeight="false" outlineLevel="0" collapsed="false">
      <c r="A264" s="1" t="n">
        <v>43585</v>
      </c>
      <c r="B264" s="0" t="n">
        <f aca="false">ROUND((A264-$B$2-210)/365,0)</f>
        <v>52</v>
      </c>
      <c r="C264" s="0" t="n">
        <f aca="false">ROUND((A264-$C$2-210)/365,0)</f>
        <v>27</v>
      </c>
      <c r="D264" s="0" t="n">
        <f aca="false">ROUND((A264-$D$2-210)/365,0)</f>
        <v>24</v>
      </c>
      <c r="E264" s="2" t="n">
        <f aca="false">Darron!E264+Kristi!E264</f>
        <v>186260.815084914</v>
      </c>
      <c r="F264" s="2" t="n">
        <f aca="false">Darron!F264+Kristi!F264</f>
        <v>1745</v>
      </c>
      <c r="G264" s="2" t="n">
        <f aca="false">Darron!G264+Kristi!G264</f>
        <v>348.99877755418</v>
      </c>
      <c r="H264" s="2" t="n">
        <f aca="false">Darron!H264+Kristi!H264</f>
        <v>12270.6256856597</v>
      </c>
      <c r="I264" s="2" t="n">
        <f aca="false">Darron!I264+Kristi!I264</f>
        <v>0</v>
      </c>
      <c r="J264" s="2" t="n">
        <f aca="false">Darron!K264+Kristi!J264</f>
        <v>223349</v>
      </c>
      <c r="K264" s="2" t="n">
        <f aca="false">Darron!M264+Kristi!K264</f>
        <v>974793.84372045</v>
      </c>
      <c r="L264" s="2" t="n">
        <f aca="false">IF(I264=0,L263+F264+G264+H264,L263+F264+G264+I264)</f>
        <v>1241427.19302919</v>
      </c>
    </row>
    <row r="265" customFormat="false" ht="12.75" hidden="false" customHeight="false" outlineLevel="0" collapsed="false">
      <c r="A265" s="1" t="n">
        <v>43616</v>
      </c>
      <c r="B265" s="0" t="n">
        <f aca="false">ROUND((A265-$B$2-210)/365,0)</f>
        <v>52</v>
      </c>
      <c r="C265" s="0" t="n">
        <f aca="false">ROUND((A265-$C$2-210)/365,0)</f>
        <v>27</v>
      </c>
      <c r="D265" s="0" t="n">
        <f aca="false">ROUND((A265-$D$2-210)/365,0)</f>
        <v>24</v>
      </c>
      <c r="E265" s="2" t="n">
        <f aca="false">Darron!E265+Kristi!E265</f>
        <v>186260.815084914</v>
      </c>
      <c r="F265" s="2" t="n">
        <f aca="false">Darron!F265+Kristi!F265</f>
        <v>1745</v>
      </c>
      <c r="G265" s="2" t="n">
        <f aca="false">Darron!G265+Kristi!G265</f>
        <v>348.99877755418</v>
      </c>
      <c r="H265" s="2" t="n">
        <f aca="false">Darron!H265+Kristi!H265</f>
        <v>12414.2719302919</v>
      </c>
      <c r="I265" s="2" t="n">
        <f aca="false">Darron!I265+Kristi!I265</f>
        <v>0</v>
      </c>
      <c r="J265" s="2" t="n">
        <f aca="false">Darron!K265+Kristi!J265</f>
        <v>225094</v>
      </c>
      <c r="K265" s="2" t="n">
        <f aca="false">Darron!M265+Kristi!K265</f>
        <v>987208.115650742</v>
      </c>
      <c r="L265" s="2" t="n">
        <f aca="false">IF(I265=0,L264+F265+G265+H265,L264+F265+G265+I265)</f>
        <v>1255935.46373703</v>
      </c>
    </row>
    <row r="266" customFormat="false" ht="12.75" hidden="false" customHeight="false" outlineLevel="0" collapsed="false">
      <c r="A266" s="1" t="n">
        <v>43646</v>
      </c>
      <c r="B266" s="0" t="n">
        <f aca="false">ROUND((A266-$B$2-210)/365,0)</f>
        <v>52</v>
      </c>
      <c r="C266" s="0" t="n">
        <f aca="false">ROUND((A266-$C$2-210)/365,0)</f>
        <v>27</v>
      </c>
      <c r="D266" s="0" t="n">
        <f aca="false">ROUND((A266-$D$2-210)/365,0)</f>
        <v>24</v>
      </c>
      <c r="E266" s="2" t="n">
        <f aca="false">Darron!E266+Kristi!E266</f>
        <v>186260.815084914</v>
      </c>
      <c r="F266" s="2" t="n">
        <f aca="false">Darron!F266+Kristi!F266</f>
        <v>1745</v>
      </c>
      <c r="G266" s="2" t="n">
        <f aca="false">Darron!G266+Kristi!G266</f>
        <v>348.99877755418</v>
      </c>
      <c r="H266" s="2" t="n">
        <f aca="false">Darron!H266+Kristi!H266</f>
        <v>12559.3546373703</v>
      </c>
      <c r="I266" s="2" t="n">
        <f aca="false">Darron!I266+Kristi!I266</f>
        <v>0</v>
      </c>
      <c r="J266" s="2" t="n">
        <f aca="false">Darron!K266+Kristi!J266</f>
        <v>226839</v>
      </c>
      <c r="K266" s="2" t="n">
        <f aca="false">Darron!M266+Kristi!K266</f>
        <v>999767.470288112</v>
      </c>
      <c r="L266" s="2" t="n">
        <f aca="false">IF(I266=0,L265+F266+G266+H266,L265+F266+G266+I266)</f>
        <v>1270588.81715196</v>
      </c>
    </row>
    <row r="267" customFormat="false" ht="12.75" hidden="false" customHeight="false" outlineLevel="0" collapsed="false">
      <c r="A267" s="1" t="n">
        <v>43677</v>
      </c>
      <c r="B267" s="0" t="n">
        <f aca="false">ROUND((A267-$B$2-210)/365,0)</f>
        <v>52</v>
      </c>
      <c r="C267" s="0" t="n">
        <f aca="false">ROUND((A267-$C$2-210)/365,0)</f>
        <v>27</v>
      </c>
      <c r="D267" s="0" t="n">
        <f aca="false">ROUND((A267-$D$2-210)/365,0)</f>
        <v>24</v>
      </c>
      <c r="E267" s="2" t="n">
        <f aca="false">Darron!E267+Kristi!E267</f>
        <v>186260.815084914</v>
      </c>
      <c r="F267" s="2" t="n">
        <f aca="false">Darron!F267+Kristi!F267</f>
        <v>81</v>
      </c>
      <c r="G267" s="2" t="n">
        <f aca="false">Darron!G267+Kristi!G267</f>
        <v>20.25</v>
      </c>
      <c r="H267" s="2" t="n">
        <f aca="false">Darron!H267+Kristi!H267</f>
        <v>12705.8881715196</v>
      </c>
      <c r="I267" s="2" t="n">
        <f aca="false">Darron!I267+Kristi!I267</f>
        <v>0</v>
      </c>
      <c r="J267" s="2" t="n">
        <f aca="false">Darron!K267+Kristi!J267</f>
        <v>226920</v>
      </c>
      <c r="K267" s="2" t="n">
        <f aca="false">Darron!M267+Kristi!K267</f>
        <v>1012473.35845963</v>
      </c>
      <c r="L267" s="2" t="n">
        <f aca="false">IF(I267=0,L266+F267+G267+H267,L266+F267+G267+I267)</f>
        <v>1283395.95532348</v>
      </c>
    </row>
    <row r="268" customFormat="false" ht="12.75" hidden="false" customHeight="false" outlineLevel="0" collapsed="false">
      <c r="A268" s="1" t="n">
        <v>43708</v>
      </c>
      <c r="B268" s="0" t="n">
        <f aca="false">ROUND((A268-$B$2-210)/365,0)</f>
        <v>52</v>
      </c>
      <c r="C268" s="0" t="n">
        <f aca="false">ROUND((A268-$C$2-210)/365,0)</f>
        <v>27</v>
      </c>
      <c r="D268" s="0" t="n">
        <f aca="false">ROUND((A268-$D$2-210)/365,0)</f>
        <v>24</v>
      </c>
      <c r="E268" s="2" t="n">
        <f aca="false">Darron!E268+Kristi!E268</f>
        <v>187194.041166178</v>
      </c>
      <c r="F268" s="2" t="n">
        <f aca="false">Darron!F268+Kristi!F268</f>
        <v>0</v>
      </c>
      <c r="G268" s="2" t="n">
        <f aca="false">Darron!G268+Kristi!G268</f>
        <v>0</v>
      </c>
      <c r="H268" s="2" t="n">
        <f aca="false">Darron!H268+Kristi!H268</f>
        <v>12833.9595532348</v>
      </c>
      <c r="I268" s="2" t="n">
        <f aca="false">Darron!I268+Kristi!I268</f>
        <v>0</v>
      </c>
      <c r="J268" s="2" t="n">
        <f aca="false">Darron!K268+Kristi!J268</f>
        <v>226920</v>
      </c>
      <c r="K268" s="2" t="n">
        <f aca="false">Darron!M268+Kristi!K268</f>
        <v>1025307.31801287</v>
      </c>
      <c r="L268" s="2" t="n">
        <f aca="false">IF(I268=0,L267+F268+G268+H268,L267+F268+G268+I268)</f>
        <v>1296229.91487671</v>
      </c>
    </row>
    <row r="269" customFormat="false" ht="12.75" hidden="false" customHeight="false" outlineLevel="0" collapsed="false">
      <c r="A269" s="1" t="n">
        <v>43738</v>
      </c>
      <c r="B269" s="0" t="n">
        <f aca="false">ROUND((A269-$B$2-210)/365,0)</f>
        <v>52</v>
      </c>
      <c r="C269" s="0" t="n">
        <f aca="false">ROUND((A269-$C$2-210)/365,0)</f>
        <v>27</v>
      </c>
      <c r="D269" s="0" t="n">
        <f aca="false">ROUND((A269-$D$2-210)/365,0)</f>
        <v>24</v>
      </c>
      <c r="E269" s="2" t="n">
        <f aca="false">Darron!E269+Kristi!E269</f>
        <v>187194.041166178</v>
      </c>
      <c r="F269" s="2" t="n">
        <f aca="false">Darron!F269+Kristi!F269</f>
        <v>0</v>
      </c>
      <c r="G269" s="2" t="n">
        <f aca="false">Darron!G269+Kristi!G269</f>
        <v>0</v>
      </c>
      <c r="H269" s="2" t="n">
        <f aca="false">Darron!H269+Kristi!H269</f>
        <v>12962.2991487671</v>
      </c>
      <c r="I269" s="2" t="n">
        <f aca="false">Darron!I269+Kristi!I269</f>
        <v>0</v>
      </c>
      <c r="J269" s="2" t="n">
        <f aca="false">Darron!K269+Kristi!J269</f>
        <v>226920</v>
      </c>
      <c r="K269" s="2" t="n">
        <f aca="false">Darron!M269+Kristi!K269</f>
        <v>1038269.61716163</v>
      </c>
      <c r="L269" s="2" t="n">
        <f aca="false">IF(I269=0,L268+F269+G269+H269,L268+F269+G269+I269)</f>
        <v>1309192.21402548</v>
      </c>
    </row>
    <row r="270" customFormat="false" ht="12.75" hidden="false" customHeight="false" outlineLevel="0" collapsed="false">
      <c r="A270" s="1" t="n">
        <v>43769</v>
      </c>
      <c r="B270" s="0" t="n">
        <f aca="false">ROUND((A270-$B$2-210)/365,0)</f>
        <v>52</v>
      </c>
      <c r="C270" s="0" t="n">
        <f aca="false">ROUND((A270-$C$2-210)/365,0)</f>
        <v>27</v>
      </c>
      <c r="D270" s="0" t="n">
        <f aca="false">ROUND((A270-$D$2-210)/365,0)</f>
        <v>24</v>
      </c>
      <c r="E270" s="2" t="n">
        <f aca="false">Darron!E270+Kristi!E270</f>
        <v>187194.041166178</v>
      </c>
      <c r="F270" s="2" t="n">
        <f aca="false">Darron!F270+Kristi!F270</f>
        <v>0</v>
      </c>
      <c r="G270" s="2" t="n">
        <f aca="false">Darron!G270+Kristi!G270</f>
        <v>0</v>
      </c>
      <c r="H270" s="2" t="n">
        <f aca="false">Darron!H270+Kristi!H270</f>
        <v>13091.9221402548</v>
      </c>
      <c r="I270" s="2" t="n">
        <f aca="false">Darron!I270+Kristi!I270</f>
        <v>0</v>
      </c>
      <c r="J270" s="2" t="n">
        <f aca="false">Darron!K270+Kristi!J270</f>
        <v>226920</v>
      </c>
      <c r="K270" s="2" t="n">
        <f aca="false">Darron!M270+Kristi!K270</f>
        <v>1051361.53930189</v>
      </c>
      <c r="L270" s="2" t="n">
        <f aca="false">IF(I270=0,L269+F270+G270+H270,L269+F270+G270+I270)</f>
        <v>1322284.13616573</v>
      </c>
    </row>
    <row r="271" customFormat="false" ht="12.75" hidden="false" customHeight="false" outlineLevel="0" collapsed="false">
      <c r="A271" s="1" t="n">
        <v>43799</v>
      </c>
      <c r="B271" s="0" t="n">
        <f aca="false">ROUND((A271-$B$2-210)/365,0)</f>
        <v>52</v>
      </c>
      <c r="C271" s="0" t="n">
        <f aca="false">ROUND((A271-$C$2-210)/365,0)</f>
        <v>27</v>
      </c>
      <c r="D271" s="0" t="n">
        <f aca="false">ROUND((A271-$D$2-210)/365,0)</f>
        <v>24</v>
      </c>
      <c r="E271" s="2" t="n">
        <f aca="false">Darron!E271+Kristi!E271</f>
        <v>187194.041166178</v>
      </c>
      <c r="F271" s="2" t="n">
        <f aca="false">Darron!F271+Kristi!F271</f>
        <v>0</v>
      </c>
      <c r="G271" s="2" t="n">
        <f aca="false">Darron!G271+Kristi!G271</f>
        <v>0</v>
      </c>
      <c r="H271" s="2" t="n">
        <f aca="false">Darron!H271+Kristi!H271</f>
        <v>13222.8413616573</v>
      </c>
      <c r="I271" s="2" t="n">
        <f aca="false">Darron!I271+Kristi!I271</f>
        <v>0</v>
      </c>
      <c r="J271" s="2" t="n">
        <f aca="false">Darron!K271+Kristi!J271</f>
        <v>226920</v>
      </c>
      <c r="K271" s="2" t="n">
        <f aca="false">Darron!M271+Kristi!K271</f>
        <v>1064584.38066355</v>
      </c>
      <c r="L271" s="2" t="n">
        <f aca="false">IF(I271=0,L270+F271+G271+H271,L270+F271+G271+I271)</f>
        <v>1335506.97752739</v>
      </c>
    </row>
    <row r="272" customFormat="false" ht="12.75" hidden="false" customHeight="false" outlineLevel="0" collapsed="false">
      <c r="A272" s="1" t="n">
        <v>43830</v>
      </c>
      <c r="B272" s="0" t="n">
        <f aca="false">ROUND((A272-$B$2-210)/365,0)</f>
        <v>52</v>
      </c>
      <c r="C272" s="0" t="n">
        <f aca="false">ROUND((A272-$C$2-210)/365,0)</f>
        <v>27</v>
      </c>
      <c r="D272" s="0" t="n">
        <f aca="false">ROUND((A272-$D$2-210)/365,0)</f>
        <v>24</v>
      </c>
      <c r="E272" s="2" t="n">
        <f aca="false">Darron!E272+Kristi!E272</f>
        <v>187194.041166178</v>
      </c>
      <c r="F272" s="2" t="n">
        <f aca="false">Darron!F272+Kristi!F272</f>
        <v>0</v>
      </c>
      <c r="G272" s="2" t="n">
        <f aca="false">Darron!G272+Kristi!G272</f>
        <v>0</v>
      </c>
      <c r="H272" s="2" t="n">
        <f aca="false">Darron!H272+Kristi!H272</f>
        <v>13355.0697752739</v>
      </c>
      <c r="I272" s="2" t="n">
        <f aca="false">Darron!I272+Kristi!I272</f>
        <v>0</v>
      </c>
      <c r="J272" s="2" t="n">
        <f aca="false">Darron!K272+Kristi!J272</f>
        <v>226920</v>
      </c>
      <c r="K272" s="2" t="n">
        <f aca="false">Darron!M272+Kristi!K272</f>
        <v>1077939.45043882</v>
      </c>
      <c r="L272" s="2" t="n">
        <f aca="false">IF(I272=0,L271+F272+G272+H272,L271+F272+G272+I272)</f>
        <v>1348862.04730266</v>
      </c>
    </row>
    <row r="273" customFormat="false" ht="12.75" hidden="false" customHeight="false" outlineLevel="0" collapsed="false">
      <c r="A273" s="1" t="n">
        <v>43861</v>
      </c>
      <c r="B273" s="0" t="n">
        <f aca="false">ROUND((A273-$B$2-210)/365,0)</f>
        <v>52</v>
      </c>
      <c r="C273" s="0" t="n">
        <f aca="false">ROUND((A273-$C$2-210)/365,0)</f>
        <v>27</v>
      </c>
      <c r="D273" s="0" t="n">
        <f aca="false">ROUND((A273-$D$2-210)/365,0)</f>
        <v>24</v>
      </c>
      <c r="E273" s="2" t="n">
        <f aca="false">Darron!E273+Kristi!E273</f>
        <v>187194.041166178</v>
      </c>
      <c r="F273" s="2" t="n">
        <f aca="false">Darron!F273+Kristi!F273</f>
        <v>1745</v>
      </c>
      <c r="G273" s="2" t="n">
        <f aca="false">Darron!G273+Kristi!G273</f>
        <v>348.99877755418</v>
      </c>
      <c r="H273" s="2" t="n">
        <f aca="false">Darron!H273+Kristi!H273</f>
        <v>13488.6204730266</v>
      </c>
      <c r="I273" s="2" t="n">
        <f aca="false">Darron!I273+Kristi!I273</f>
        <v>0</v>
      </c>
      <c r="J273" s="2" t="n">
        <f aca="false">Darron!K273+Kristi!J273</f>
        <v>228665</v>
      </c>
      <c r="K273" s="2" t="n">
        <f aca="false">Darron!M273+Kristi!K273</f>
        <v>1091428.07091185</v>
      </c>
      <c r="L273" s="2" t="n">
        <f aca="false">IF(I273=0,L272+F273+G273+H273,L272+F273+G273+I273)</f>
        <v>1364444.66655324</v>
      </c>
    </row>
    <row r="274" customFormat="false" ht="12.75" hidden="false" customHeight="false" outlineLevel="0" collapsed="false">
      <c r="A274" s="1" t="n">
        <v>43890</v>
      </c>
      <c r="B274" s="0" t="n">
        <f aca="false">ROUND((A274-$B$2-210)/365,0)</f>
        <v>52</v>
      </c>
      <c r="C274" s="0" t="n">
        <f aca="false">ROUND((A274-$C$2-210)/365,0)</f>
        <v>27</v>
      </c>
      <c r="D274" s="0" t="n">
        <f aca="false">ROUND((A274-$D$2-210)/365,0)</f>
        <v>25</v>
      </c>
      <c r="E274" s="2" t="n">
        <f aca="false">Darron!E274+Kristi!E274</f>
        <v>191382.026496829</v>
      </c>
      <c r="F274" s="2" t="n">
        <f aca="false">Darron!F274+Kristi!F274</f>
        <v>1797</v>
      </c>
      <c r="G274" s="2" t="n">
        <f aca="false">Darron!G274+Kristi!G274</f>
        <v>359.468740880806</v>
      </c>
      <c r="H274" s="2" t="n">
        <f aca="false">Darron!H274+Kristi!H274</f>
        <v>13644.4466655324</v>
      </c>
      <c r="I274" s="2" t="n">
        <f aca="false">Darron!I274+Kristi!I274</f>
        <v>0</v>
      </c>
      <c r="J274" s="2" t="n">
        <f aca="false">Darron!K274+Kristi!J274</f>
        <v>230462</v>
      </c>
      <c r="K274" s="2" t="n">
        <f aca="false">Darron!M274+Kristi!K274</f>
        <v>1105072.51757738</v>
      </c>
      <c r="L274" s="2" t="n">
        <f aca="false">IF(I274=0,L273+F274+G274+H274,L273+F274+G274+I274)</f>
        <v>1380245.58195966</v>
      </c>
    </row>
    <row r="275" customFormat="false" ht="12.75" hidden="false" customHeight="false" outlineLevel="0" collapsed="false">
      <c r="A275" s="1" t="n">
        <v>43921</v>
      </c>
      <c r="B275" s="0" t="n">
        <f aca="false">ROUND((A275-$B$2-210)/365,0)</f>
        <v>52</v>
      </c>
      <c r="C275" s="0" t="n">
        <f aca="false">ROUND((A275-$C$2-210)/365,0)</f>
        <v>27</v>
      </c>
      <c r="D275" s="0" t="n">
        <f aca="false">ROUND((A275-$D$2-210)/365,0)</f>
        <v>25</v>
      </c>
      <c r="E275" s="2" t="n">
        <f aca="false">Darron!E275+Kristi!E275</f>
        <v>191382.026496829</v>
      </c>
      <c r="F275" s="2" t="n">
        <f aca="false">Darron!F275+Kristi!F275</f>
        <v>1797</v>
      </c>
      <c r="G275" s="2" t="n">
        <f aca="false">Darron!G275+Kristi!G275</f>
        <v>359.468740880806</v>
      </c>
      <c r="H275" s="2" t="n">
        <f aca="false">Darron!H275+Kristi!H275</f>
        <v>13802.4558195966</v>
      </c>
      <c r="I275" s="2" t="n">
        <f aca="false">Darron!I275+Kristi!I275</f>
        <v>0</v>
      </c>
      <c r="J275" s="2" t="n">
        <f aca="false">Darron!K275+Kristi!J275</f>
        <v>232259</v>
      </c>
      <c r="K275" s="2" t="n">
        <f aca="false">Darron!M275+Kristi!K275</f>
        <v>1118874.97339697</v>
      </c>
      <c r="L275" s="2" t="n">
        <f aca="false">IF(I275=0,L274+F275+G275+H275,L274+F275+G275+I275)</f>
        <v>1396204.50652014</v>
      </c>
    </row>
    <row r="276" customFormat="false" ht="12.75" hidden="false" customHeight="false" outlineLevel="0" collapsed="false">
      <c r="A276" s="1" t="n">
        <v>43951</v>
      </c>
      <c r="B276" s="0" t="n">
        <f aca="false">ROUND((A276-$B$2-210)/365,0)</f>
        <v>53</v>
      </c>
      <c r="C276" s="0" t="n">
        <f aca="false">ROUND((A276-$C$2-210)/365,0)</f>
        <v>28</v>
      </c>
      <c r="D276" s="0" t="n">
        <f aca="false">ROUND((A276-$D$2-210)/365,0)</f>
        <v>25</v>
      </c>
      <c r="E276" s="2" t="n">
        <f aca="false">Darron!E276+Kristi!E276</f>
        <v>191382.026496829</v>
      </c>
      <c r="F276" s="2" t="n">
        <f aca="false">Darron!F276+Kristi!F276</f>
        <v>1797</v>
      </c>
      <c r="G276" s="2" t="n">
        <f aca="false">Darron!G276+Kristi!G276</f>
        <v>359.468740880806</v>
      </c>
      <c r="H276" s="2" t="n">
        <f aca="false">Darron!H276+Kristi!H276</f>
        <v>13962.0450652014</v>
      </c>
      <c r="I276" s="2" t="n">
        <f aca="false">Darron!I276+Kristi!I276</f>
        <v>0</v>
      </c>
      <c r="J276" s="2" t="n">
        <f aca="false">Darron!K276+Kristi!J276</f>
        <v>234056</v>
      </c>
      <c r="K276" s="2" t="n">
        <f aca="false">Darron!M276+Kristi!K276</f>
        <v>1132837.01846218</v>
      </c>
      <c r="L276" s="2" t="n">
        <f aca="false">IF(I276=0,L275+F276+G276+H276,L275+F276+G276+I276)</f>
        <v>1412323.02032622</v>
      </c>
    </row>
    <row r="277" customFormat="false" ht="12.75" hidden="false" customHeight="false" outlineLevel="0" collapsed="false">
      <c r="A277" s="1" t="n">
        <v>43982</v>
      </c>
      <c r="B277" s="0" t="n">
        <f aca="false">ROUND((A277-$B$2-210)/365,0)</f>
        <v>53</v>
      </c>
      <c r="C277" s="0" t="n">
        <f aca="false">ROUND((A277-$C$2-210)/365,0)</f>
        <v>28</v>
      </c>
      <c r="D277" s="0" t="n">
        <f aca="false">ROUND((A277-$D$2-210)/365,0)</f>
        <v>25</v>
      </c>
      <c r="E277" s="2" t="n">
        <f aca="false">Darron!E277+Kristi!E277</f>
        <v>191382.026496829</v>
      </c>
      <c r="F277" s="2" t="n">
        <f aca="false">Darron!F277+Kristi!F277</f>
        <v>1797</v>
      </c>
      <c r="G277" s="2" t="n">
        <f aca="false">Darron!G277+Kristi!G277</f>
        <v>359.468740880806</v>
      </c>
      <c r="H277" s="2" t="n">
        <f aca="false">Darron!H277+Kristi!H277</f>
        <v>14123.2302032622</v>
      </c>
      <c r="I277" s="2" t="n">
        <f aca="false">Darron!I277+Kristi!I277</f>
        <v>0</v>
      </c>
      <c r="J277" s="2" t="n">
        <f aca="false">Darron!K277+Kristi!J277</f>
        <v>235853</v>
      </c>
      <c r="K277" s="2" t="n">
        <f aca="false">Darron!M277+Kristi!K277</f>
        <v>1146960.24866544</v>
      </c>
      <c r="L277" s="2" t="n">
        <f aca="false">IF(I277=0,L276+F277+G277+H277,L276+F277+G277+I277)</f>
        <v>1428602.71927036</v>
      </c>
    </row>
    <row r="278" customFormat="false" ht="12.75" hidden="false" customHeight="false" outlineLevel="0" collapsed="false">
      <c r="A278" s="1" t="n">
        <v>44012</v>
      </c>
      <c r="B278" s="0" t="n">
        <f aca="false">ROUND((A278-$B$2-210)/365,0)</f>
        <v>53</v>
      </c>
      <c r="C278" s="0" t="n">
        <f aca="false">ROUND((A278-$C$2-210)/365,0)</f>
        <v>28</v>
      </c>
      <c r="D278" s="0" t="n">
        <f aca="false">ROUND((A278-$D$2-210)/365,0)</f>
        <v>25</v>
      </c>
      <c r="E278" s="2" t="n">
        <f aca="false">Darron!E278+Kristi!E278</f>
        <v>191382.026496829</v>
      </c>
      <c r="F278" s="2" t="n">
        <f aca="false">Darron!F278+Kristi!F278</f>
        <v>1567</v>
      </c>
      <c r="G278" s="2" t="n">
        <f aca="false">Darron!G278+Kristi!G278</f>
        <v>359.468740880806</v>
      </c>
      <c r="H278" s="2" t="n">
        <f aca="false">Darron!H278+Kristi!H278</f>
        <v>14286.0271927036</v>
      </c>
      <c r="I278" s="2" t="n">
        <f aca="false">Darron!I278+Kristi!I278</f>
        <v>0</v>
      </c>
      <c r="J278" s="2" t="n">
        <f aca="false">Darron!K278+Kristi!J278</f>
        <v>237420</v>
      </c>
      <c r="K278" s="2" t="n">
        <f aca="false">Darron!M278+Kristi!K278</f>
        <v>1161246.27585814</v>
      </c>
      <c r="L278" s="2" t="n">
        <f aca="false">IF(I278=0,L277+F278+G278+H278,L277+F278+G278+I278)</f>
        <v>1444815.21520394</v>
      </c>
    </row>
    <row r="279" customFormat="false" ht="12.75" hidden="false" customHeight="false" outlineLevel="0" collapsed="false">
      <c r="A279" s="1" t="n">
        <v>44043</v>
      </c>
      <c r="B279" s="0" t="n">
        <f aca="false">ROUND((A279-$B$2-210)/365,0)</f>
        <v>53</v>
      </c>
      <c r="C279" s="0" t="n">
        <f aca="false">ROUND((A279-$C$2-210)/365,0)</f>
        <v>28</v>
      </c>
      <c r="D279" s="0" t="n">
        <f aca="false">ROUND((A279-$D$2-210)/365,0)</f>
        <v>25</v>
      </c>
      <c r="E279" s="2" t="n">
        <f aca="false">Darron!E279+Kristi!E279</f>
        <v>191382.026496829</v>
      </c>
      <c r="F279" s="2" t="n">
        <f aca="false">Darron!F279+Kristi!F279</f>
        <v>0</v>
      </c>
      <c r="G279" s="2" t="n">
        <f aca="false">Darron!G279+Kristi!G279</f>
        <v>0</v>
      </c>
      <c r="H279" s="2" t="n">
        <f aca="false">Darron!H279+Kristi!H279</f>
        <v>14448.1521520394</v>
      </c>
      <c r="I279" s="2" t="n">
        <f aca="false">Darron!I279+Kristi!I279</f>
        <v>0</v>
      </c>
      <c r="J279" s="2" t="n">
        <f aca="false">Darron!K279+Kristi!J279</f>
        <v>237420</v>
      </c>
      <c r="K279" s="2" t="n">
        <f aca="false">Darron!M279+Kristi!K279</f>
        <v>1175694.42801018</v>
      </c>
      <c r="L279" s="2" t="n">
        <f aca="false">IF(I279=0,L278+F279+G279+H279,L278+F279+G279+I279)</f>
        <v>1459263.36735598</v>
      </c>
    </row>
    <row r="280" customFormat="false" ht="12.75" hidden="false" customHeight="false" outlineLevel="0" collapsed="false">
      <c r="A280" s="1" t="n">
        <v>44074</v>
      </c>
      <c r="B280" s="0" t="n">
        <f aca="false">ROUND((A280-$B$2-210)/365,0)</f>
        <v>53</v>
      </c>
      <c r="C280" s="0" t="n">
        <f aca="false">ROUND((A280-$C$2-210)/365,0)</f>
        <v>28</v>
      </c>
      <c r="D280" s="0" t="n">
        <f aca="false">ROUND((A280-$D$2-210)/365,0)</f>
        <v>25</v>
      </c>
      <c r="E280" s="2" t="n">
        <f aca="false">Darron!E280+Kristi!E280</f>
        <v>192333.917099719</v>
      </c>
      <c r="F280" s="2" t="n">
        <f aca="false">Darron!F280+Kristi!F280</f>
        <v>0</v>
      </c>
      <c r="G280" s="2" t="n">
        <f aca="false">Darron!G280+Kristi!G280</f>
        <v>0</v>
      </c>
      <c r="H280" s="2" t="n">
        <f aca="false">Darron!H280+Kristi!H280</f>
        <v>14592.6336735598</v>
      </c>
      <c r="I280" s="2" t="n">
        <f aca="false">Darron!I280+Kristi!I280</f>
        <v>0</v>
      </c>
      <c r="J280" s="2" t="n">
        <f aca="false">Darron!K280+Kristi!J280</f>
        <v>237420</v>
      </c>
      <c r="K280" s="2" t="n">
        <f aca="false">Darron!M280+Kristi!K280</f>
        <v>1190287.06168374</v>
      </c>
      <c r="L280" s="2" t="n">
        <f aca="false">IF(I280=0,L279+F280+G280+H280,L279+F280+G280+I280)</f>
        <v>1473856.00102954</v>
      </c>
    </row>
    <row r="281" customFormat="false" ht="12.75" hidden="false" customHeight="false" outlineLevel="0" collapsed="false">
      <c r="A281" s="1" t="n">
        <v>44104</v>
      </c>
      <c r="B281" s="0" t="n">
        <f aca="false">ROUND((A281-$B$2-210)/365,0)</f>
        <v>53</v>
      </c>
      <c r="C281" s="0" t="n">
        <f aca="false">ROUND((A281-$C$2-210)/365,0)</f>
        <v>28</v>
      </c>
      <c r="D281" s="0" t="n">
        <f aca="false">ROUND((A281-$D$2-210)/365,0)</f>
        <v>25</v>
      </c>
      <c r="E281" s="2" t="n">
        <f aca="false">Darron!E281+Kristi!E281</f>
        <v>192333.917099719</v>
      </c>
      <c r="F281" s="2" t="n">
        <f aca="false">Darron!F281+Kristi!F281</f>
        <v>0</v>
      </c>
      <c r="G281" s="2" t="n">
        <f aca="false">Darron!G281+Kristi!G281</f>
        <v>0</v>
      </c>
      <c r="H281" s="2" t="n">
        <f aca="false">Darron!H281+Kristi!H281</f>
        <v>14738.5600102954</v>
      </c>
      <c r="I281" s="2" t="n">
        <f aca="false">Darron!I281+Kristi!I281</f>
        <v>0</v>
      </c>
      <c r="J281" s="2" t="n">
        <f aca="false">Darron!K281+Kristi!J281</f>
        <v>237420</v>
      </c>
      <c r="K281" s="2" t="n">
        <f aca="false">Darron!M281+Kristi!K281</f>
        <v>1205025.62169404</v>
      </c>
      <c r="L281" s="2" t="n">
        <f aca="false">IF(I281=0,L280+F281+G281+H281,L280+F281+G281+I281)</f>
        <v>1488594.56103984</v>
      </c>
    </row>
    <row r="282" customFormat="false" ht="12.75" hidden="false" customHeight="false" outlineLevel="0" collapsed="false">
      <c r="A282" s="1" t="n">
        <v>44135</v>
      </c>
      <c r="B282" s="0" t="n">
        <f aca="false">ROUND((A282-$B$2-210)/365,0)</f>
        <v>53</v>
      </c>
      <c r="C282" s="0" t="n">
        <f aca="false">ROUND((A282-$C$2-210)/365,0)</f>
        <v>28</v>
      </c>
      <c r="D282" s="0" t="n">
        <f aca="false">ROUND((A282-$D$2-210)/365,0)</f>
        <v>25</v>
      </c>
      <c r="E282" s="2" t="n">
        <f aca="false">Darron!E282+Kristi!E282</f>
        <v>192333.917099719</v>
      </c>
      <c r="F282" s="2" t="n">
        <f aca="false">Darron!F282+Kristi!F282</f>
        <v>0</v>
      </c>
      <c r="G282" s="2" t="n">
        <f aca="false">Darron!G282+Kristi!G282</f>
        <v>0</v>
      </c>
      <c r="H282" s="2" t="n">
        <f aca="false">Darron!H282+Kristi!H282</f>
        <v>14885.9456103984</v>
      </c>
      <c r="I282" s="2" t="n">
        <f aca="false">Darron!I282+Kristi!I282</f>
        <v>0</v>
      </c>
      <c r="J282" s="2" t="n">
        <f aca="false">Darron!K282+Kristi!J282</f>
        <v>237420</v>
      </c>
      <c r="K282" s="2" t="n">
        <f aca="false">Darron!M282+Kristi!K282</f>
        <v>1219911.56730444</v>
      </c>
      <c r="L282" s="2" t="n">
        <f aca="false">IF(I282=0,L281+F282+G282+H282,L281+F282+G282+I282)</f>
        <v>1503480.50665024</v>
      </c>
    </row>
    <row r="283" customFormat="false" ht="12.75" hidden="false" customHeight="false" outlineLevel="0" collapsed="false">
      <c r="A283" s="1" t="n">
        <v>44165</v>
      </c>
      <c r="B283" s="0" t="n">
        <f aca="false">ROUND((A283-$B$2-210)/365,0)</f>
        <v>53</v>
      </c>
      <c r="C283" s="0" t="n">
        <f aca="false">ROUND((A283-$C$2-210)/365,0)</f>
        <v>28</v>
      </c>
      <c r="D283" s="0" t="n">
        <f aca="false">ROUND((A283-$D$2-210)/365,0)</f>
        <v>25</v>
      </c>
      <c r="E283" s="2" t="n">
        <f aca="false">Darron!E283+Kristi!E283</f>
        <v>192333.917099719</v>
      </c>
      <c r="F283" s="2" t="n">
        <f aca="false">Darron!F283+Kristi!F283</f>
        <v>0</v>
      </c>
      <c r="G283" s="2" t="n">
        <f aca="false">Darron!G283+Kristi!G283</f>
        <v>0</v>
      </c>
      <c r="H283" s="2" t="n">
        <f aca="false">Darron!H283+Kristi!H283</f>
        <v>15034.8050665024</v>
      </c>
      <c r="I283" s="2" t="n">
        <f aca="false">Darron!I283+Kristi!I283</f>
        <v>0</v>
      </c>
      <c r="J283" s="2" t="n">
        <f aca="false">Darron!K283+Kristi!J283</f>
        <v>237420</v>
      </c>
      <c r="K283" s="2" t="n">
        <f aca="false">Darron!M283+Kristi!K283</f>
        <v>1234946.37237094</v>
      </c>
      <c r="L283" s="2" t="n">
        <f aca="false">IF(I283=0,L282+F283+G283+H283,L282+F283+G283+I283)</f>
        <v>1518515.31171674</v>
      </c>
    </row>
    <row r="284" customFormat="false" ht="12.75" hidden="false" customHeight="false" outlineLevel="0" collapsed="false">
      <c r="A284" s="1" t="n">
        <v>44196</v>
      </c>
      <c r="B284" s="0" t="n">
        <f aca="false">ROUND((A284-$B$2-210)/365,0)</f>
        <v>53</v>
      </c>
      <c r="C284" s="0" t="n">
        <f aca="false">ROUND((A284-$C$2-210)/365,0)</f>
        <v>28</v>
      </c>
      <c r="D284" s="0" t="n">
        <f aca="false">ROUND((A284-$D$2-210)/365,0)</f>
        <v>25</v>
      </c>
      <c r="E284" s="2" t="n">
        <f aca="false">Darron!E284+Kristi!E284</f>
        <v>192333.917099719</v>
      </c>
      <c r="F284" s="2" t="n">
        <f aca="false">Darron!F284+Kristi!F284</f>
        <v>0</v>
      </c>
      <c r="G284" s="2" t="n">
        <f aca="false">Darron!G284+Kristi!G284</f>
        <v>0</v>
      </c>
      <c r="H284" s="2" t="n">
        <f aca="false">Darron!H284+Kristi!H284</f>
        <v>15185.1531171674</v>
      </c>
      <c r="I284" s="2" t="n">
        <f aca="false">Darron!I284+Kristi!I284</f>
        <v>0</v>
      </c>
      <c r="J284" s="2" t="n">
        <f aca="false">Darron!K284+Kristi!J284</f>
        <v>237420</v>
      </c>
      <c r="K284" s="2" t="n">
        <f aca="false">Darron!M284+Kristi!K284</f>
        <v>1250131.5254881</v>
      </c>
      <c r="L284" s="2" t="n">
        <f aca="false">IF(I284=0,L283+F284+G284+H284,L283+F284+G284+I284)</f>
        <v>1533700.46483391</v>
      </c>
    </row>
    <row r="285" customFormat="false" ht="12.75" hidden="false" customHeight="false" outlineLevel="0" collapsed="false">
      <c r="A285" s="1" t="n">
        <v>44227</v>
      </c>
      <c r="B285" s="0" t="n">
        <f aca="false">ROUND((A285-$B$2-210)/365,0)</f>
        <v>53</v>
      </c>
      <c r="C285" s="0" t="n">
        <f aca="false">ROUND((A285-$C$2-210)/365,0)</f>
        <v>28</v>
      </c>
      <c r="D285" s="0" t="n">
        <f aca="false">ROUND((A285-$D$2-210)/365,0)</f>
        <v>25</v>
      </c>
      <c r="E285" s="2" t="n">
        <f aca="false">Darron!E285+Kristi!E285</f>
        <v>192333.917099719</v>
      </c>
      <c r="F285" s="2" t="n">
        <f aca="false">Darron!F285+Kristi!F285</f>
        <v>1797</v>
      </c>
      <c r="G285" s="2" t="n">
        <f aca="false">Darron!G285+Kristi!G285</f>
        <v>359.468740880806</v>
      </c>
      <c r="H285" s="2" t="n">
        <f aca="false">Darron!H285+Kristi!H285</f>
        <v>15337.0046483391</v>
      </c>
      <c r="I285" s="2" t="n">
        <f aca="false">Darron!I285+Kristi!I285</f>
        <v>0</v>
      </c>
      <c r="J285" s="2" t="n">
        <f aca="false">Darron!K285+Kristi!J285</f>
        <v>239217</v>
      </c>
      <c r="K285" s="2" t="n">
        <f aca="false">Darron!M285+Kristi!K285</f>
        <v>1265468.53013644</v>
      </c>
      <c r="L285" s="2" t="n">
        <f aca="false">IF(I285=0,L284+F285+G285+H285,L284+F285+G285+I285)</f>
        <v>1551193.93822313</v>
      </c>
    </row>
    <row r="286" customFormat="false" ht="12.75" hidden="false" customHeight="false" outlineLevel="0" collapsed="false">
      <c r="A286" s="1" t="n">
        <v>44255</v>
      </c>
      <c r="B286" s="0" t="n">
        <f aca="false">ROUND((A286-$B$2-210)/365,0)</f>
        <v>53</v>
      </c>
      <c r="C286" s="0" t="n">
        <f aca="false">ROUND((A286-$C$2-210)/365,0)</f>
        <v>28</v>
      </c>
      <c r="D286" s="0" t="n">
        <f aca="false">ROUND((A286-$D$2-210)/365,0)</f>
        <v>26</v>
      </c>
      <c r="E286" s="2" t="n">
        <f aca="false">Darron!E286+Kristi!E286</f>
        <v>196647.541990288</v>
      </c>
      <c r="F286" s="2" t="n">
        <f aca="false">Darron!F286+Kristi!F286</f>
        <v>1851</v>
      </c>
      <c r="G286" s="2" t="n">
        <f aca="false">Darron!G286+Kristi!G286</f>
        <v>370.25280310723</v>
      </c>
      <c r="H286" s="2" t="n">
        <f aca="false">Darron!H286+Kristi!H286</f>
        <v>15511.9393822313</v>
      </c>
      <c r="I286" s="2" t="n">
        <f aca="false">Darron!I286+Kristi!I286</f>
        <v>0</v>
      </c>
      <c r="J286" s="2" t="n">
        <f aca="false">Darron!K286+Kristi!J286</f>
        <v>241068</v>
      </c>
      <c r="K286" s="2" t="n">
        <f aca="false">Darron!M286+Kristi!K286</f>
        <v>1280980.46951868</v>
      </c>
      <c r="L286" s="2" t="n">
        <f aca="false">IF(I286=0,L285+F286+G286+H286,L285+F286+G286+I286)</f>
        <v>1568927.13040847</v>
      </c>
    </row>
    <row r="287" customFormat="false" ht="12.75" hidden="false" customHeight="false" outlineLevel="0" collapsed="false">
      <c r="A287" s="1" t="n">
        <v>44286</v>
      </c>
      <c r="B287" s="0" t="n">
        <f aca="false">ROUND((A287-$B$2-210)/365,0)</f>
        <v>53</v>
      </c>
      <c r="C287" s="0" t="n">
        <f aca="false">ROUND((A287-$C$2-210)/365,0)</f>
        <v>28</v>
      </c>
      <c r="D287" s="0" t="n">
        <f aca="false">ROUND((A287-$D$2-210)/365,0)</f>
        <v>26</v>
      </c>
      <c r="E287" s="2" t="n">
        <f aca="false">Darron!E287+Kristi!E287</f>
        <v>196647.541990288</v>
      </c>
      <c r="F287" s="2" t="n">
        <f aca="false">Darron!F287+Kristi!F287</f>
        <v>1851</v>
      </c>
      <c r="G287" s="2" t="n">
        <f aca="false">Darron!G287+Kristi!G287</f>
        <v>370.25280310723</v>
      </c>
      <c r="H287" s="2" t="n">
        <f aca="false">Darron!H287+Kristi!H287</f>
        <v>15689.2713040847</v>
      </c>
      <c r="I287" s="2" t="n">
        <f aca="false">Darron!I287+Kristi!I287</f>
        <v>0</v>
      </c>
      <c r="J287" s="2" t="n">
        <f aca="false">Darron!K287+Kristi!J287</f>
        <v>242919</v>
      </c>
      <c r="K287" s="2" t="n">
        <f aca="false">Darron!M287+Kristi!K287</f>
        <v>1296669.74082276</v>
      </c>
      <c r="L287" s="2" t="n">
        <f aca="false">IF(I287=0,L286+F287+G287+H287,L286+F287+G287+I287)</f>
        <v>1586837.65451566</v>
      </c>
    </row>
    <row r="288" customFormat="false" ht="12.75" hidden="false" customHeight="false" outlineLevel="0" collapsed="false">
      <c r="A288" s="1" t="n">
        <v>44316</v>
      </c>
      <c r="B288" s="0" t="n">
        <f aca="false">ROUND((A288-$B$2-210)/365,0)</f>
        <v>54</v>
      </c>
      <c r="C288" s="0" t="n">
        <f aca="false">ROUND((A288-$C$2-210)/365,0)</f>
        <v>29</v>
      </c>
      <c r="D288" s="0" t="n">
        <f aca="false">ROUND((A288-$D$2-210)/365,0)</f>
        <v>26</v>
      </c>
      <c r="E288" s="2" t="n">
        <f aca="false">Darron!E288+Kristi!E288</f>
        <v>196647.541990288</v>
      </c>
      <c r="F288" s="2" t="n">
        <f aca="false">Darron!F288+Kristi!F288</f>
        <v>1851</v>
      </c>
      <c r="G288" s="2" t="n">
        <f aca="false">Darron!G288+Kristi!G288</f>
        <v>370.25280310723</v>
      </c>
      <c r="H288" s="2" t="n">
        <f aca="false">Darron!H288+Kristi!H288</f>
        <v>15868.3765451566</v>
      </c>
      <c r="I288" s="2" t="n">
        <f aca="false">Darron!I288+Kristi!I288</f>
        <v>0</v>
      </c>
      <c r="J288" s="2" t="n">
        <f aca="false">Darron!K288+Kristi!J288</f>
        <v>244770</v>
      </c>
      <c r="K288" s="2" t="n">
        <f aca="false">Darron!M288+Kristi!K288</f>
        <v>1312538.11736792</v>
      </c>
      <c r="L288" s="2" t="n">
        <f aca="false">IF(I288=0,L287+F288+G288+H288,L287+F288+G288+I288)</f>
        <v>1604927.28386392</v>
      </c>
    </row>
    <row r="289" customFormat="false" ht="12.75" hidden="false" customHeight="false" outlineLevel="0" collapsed="false">
      <c r="A289" s="1" t="n">
        <v>44347</v>
      </c>
      <c r="B289" s="0" t="n">
        <f aca="false">ROUND((A289-$B$2-210)/365,0)</f>
        <v>54</v>
      </c>
      <c r="C289" s="0" t="n">
        <f aca="false">ROUND((A289-$C$2-210)/365,0)</f>
        <v>29</v>
      </c>
      <c r="D289" s="0" t="n">
        <f aca="false">ROUND((A289-$D$2-210)/365,0)</f>
        <v>26</v>
      </c>
      <c r="E289" s="2" t="n">
        <f aca="false">Darron!E289+Kristi!E289</f>
        <v>196647.541990288</v>
      </c>
      <c r="F289" s="2" t="n">
        <f aca="false">Darron!F289+Kristi!F289</f>
        <v>1851</v>
      </c>
      <c r="G289" s="2" t="n">
        <f aca="false">Darron!G289+Kristi!G289</f>
        <v>370.25280310723</v>
      </c>
      <c r="H289" s="2" t="n">
        <f aca="false">Darron!H289+Kristi!H289</f>
        <v>16049.2728386392</v>
      </c>
      <c r="I289" s="2" t="n">
        <f aca="false">Darron!I289+Kristi!I289</f>
        <v>0</v>
      </c>
      <c r="J289" s="2" t="n">
        <f aca="false">Darron!K289+Kristi!J289</f>
        <v>246621</v>
      </c>
      <c r="K289" s="2" t="n">
        <f aca="false">Darron!M289+Kristi!K289</f>
        <v>1328587.39020656</v>
      </c>
      <c r="L289" s="2" t="n">
        <f aca="false">IF(I289=0,L288+F289+G289+H289,L288+F289+G289+I289)</f>
        <v>1623197.80950567</v>
      </c>
    </row>
    <row r="290" customFormat="false" ht="12.75" hidden="false" customHeight="false" outlineLevel="0" collapsed="false">
      <c r="A290" s="1" t="n">
        <v>44377</v>
      </c>
      <c r="B290" s="0" t="n">
        <f aca="false">ROUND((A290-$B$2-210)/365,0)</f>
        <v>54</v>
      </c>
      <c r="C290" s="0" t="n">
        <f aca="false">ROUND((A290-$C$2-210)/365,0)</f>
        <v>29</v>
      </c>
      <c r="D290" s="0" t="n">
        <f aca="false">ROUND((A290-$D$2-210)/365,0)</f>
        <v>26</v>
      </c>
      <c r="E290" s="2" t="n">
        <f aca="false">Darron!E290+Kristi!E290</f>
        <v>196647.541990288</v>
      </c>
      <c r="F290" s="2" t="n">
        <f aca="false">Darron!F290+Kristi!F290</f>
        <v>1299</v>
      </c>
      <c r="G290" s="2" t="n">
        <f aca="false">Darron!G290+Kristi!G290</f>
        <v>324.75</v>
      </c>
      <c r="H290" s="2" t="n">
        <f aca="false">Darron!H290+Kristi!H290</f>
        <v>16231.9780950567</v>
      </c>
      <c r="I290" s="2" t="n">
        <f aca="false">Darron!I290+Kristi!I290</f>
        <v>0</v>
      </c>
      <c r="J290" s="2" t="n">
        <f aca="false">Darron!K290+Kristi!J290</f>
        <v>247920</v>
      </c>
      <c r="K290" s="2" t="n">
        <f aca="false">Darron!M290+Kristi!K290</f>
        <v>1344819.36830161</v>
      </c>
      <c r="L290" s="2" t="n">
        <f aca="false">IF(I290=0,L289+F290+G290+H290,L289+F290+G290+I290)</f>
        <v>1641053.53760072</v>
      </c>
    </row>
    <row r="291" customFormat="false" ht="12.75" hidden="false" customHeight="false" outlineLevel="0" collapsed="false">
      <c r="A291" s="1" t="n">
        <v>44408</v>
      </c>
      <c r="B291" s="0" t="n">
        <f aca="false">ROUND((A291-$B$2-210)/365,0)</f>
        <v>54</v>
      </c>
      <c r="C291" s="0" t="n">
        <f aca="false">ROUND((A291-$C$2-210)/365,0)</f>
        <v>29</v>
      </c>
      <c r="D291" s="0" t="n">
        <f aca="false">ROUND((A291-$D$2-210)/365,0)</f>
        <v>26</v>
      </c>
      <c r="E291" s="2" t="n">
        <f aca="false">Darron!E291+Kristi!E291</f>
        <v>196647.541990288</v>
      </c>
      <c r="F291" s="2" t="n">
        <f aca="false">Darron!F291+Kristi!F291</f>
        <v>0</v>
      </c>
      <c r="G291" s="2" t="n">
        <f aca="false">Darron!G291+Kristi!G291</f>
        <v>0</v>
      </c>
      <c r="H291" s="2" t="n">
        <f aca="false">Darron!H291+Kristi!H291</f>
        <v>16410.5353760072</v>
      </c>
      <c r="I291" s="2" t="n">
        <f aca="false">Darron!I291+Kristi!I291</f>
        <v>0</v>
      </c>
      <c r="J291" s="2" t="n">
        <f aca="false">Darron!K291+Kristi!J291</f>
        <v>247920</v>
      </c>
      <c r="K291" s="2" t="n">
        <f aca="false">Darron!M291+Kristi!K291</f>
        <v>1361229.90367762</v>
      </c>
      <c r="L291" s="2" t="n">
        <f aca="false">IF(I291=0,L290+F291+G291+H291,L290+F291+G291+I291)</f>
        <v>1657464.07297673</v>
      </c>
    </row>
    <row r="292" customFormat="false" ht="12.75" hidden="false" customHeight="false" outlineLevel="0" collapsed="false">
      <c r="A292" s="1" t="n">
        <v>44439</v>
      </c>
      <c r="B292" s="0" t="n">
        <f aca="false">ROUND((A292-$B$2-210)/365,0)</f>
        <v>54</v>
      </c>
      <c r="C292" s="0" t="n">
        <f aca="false">ROUND((A292-$C$2-210)/365,0)</f>
        <v>29</v>
      </c>
      <c r="D292" s="0" t="n">
        <f aca="false">ROUND((A292-$D$2-210)/365,0)</f>
        <v>26</v>
      </c>
      <c r="E292" s="2" t="n">
        <f aca="false">Darron!E292+Kristi!E292</f>
        <v>197618.470405236</v>
      </c>
      <c r="F292" s="2" t="n">
        <f aca="false">Darron!F292+Kristi!F292</f>
        <v>0</v>
      </c>
      <c r="G292" s="2" t="n">
        <f aca="false">Darron!G292+Kristi!G292</f>
        <v>0</v>
      </c>
      <c r="H292" s="2" t="n">
        <f aca="false">Darron!H292+Kristi!H292</f>
        <v>16574.6407297673</v>
      </c>
      <c r="I292" s="2" t="n">
        <f aca="false">Darron!I292+Kristi!I292</f>
        <v>0</v>
      </c>
      <c r="J292" s="2" t="n">
        <f aca="false">Darron!K292+Kristi!J292</f>
        <v>247920</v>
      </c>
      <c r="K292" s="2" t="n">
        <f aca="false">Darron!M292+Kristi!K292</f>
        <v>1377804.54440739</v>
      </c>
      <c r="L292" s="2" t="n">
        <f aca="false">IF(I292=0,L291+F292+G292+H292,L291+F292+G292+I292)</f>
        <v>1674038.7137065</v>
      </c>
    </row>
    <row r="293" customFormat="false" ht="12.75" hidden="false" customHeight="false" outlineLevel="0" collapsed="false">
      <c r="A293" s="1" t="n">
        <v>44469</v>
      </c>
      <c r="B293" s="0" t="n">
        <f aca="false">ROUND((A293-$B$2-210)/365,0)</f>
        <v>54</v>
      </c>
      <c r="C293" s="0" t="n">
        <f aca="false">ROUND((A293-$C$2-210)/365,0)</f>
        <v>29</v>
      </c>
      <c r="D293" s="0" t="n">
        <f aca="false">ROUND((A293-$D$2-210)/365,0)</f>
        <v>26</v>
      </c>
      <c r="E293" s="2" t="n">
        <f aca="false">Darron!E293+Kristi!E293</f>
        <v>197618.470405236</v>
      </c>
      <c r="F293" s="2" t="n">
        <f aca="false">Darron!F293+Kristi!F293</f>
        <v>0</v>
      </c>
      <c r="G293" s="2" t="n">
        <f aca="false">Darron!G293+Kristi!G293</f>
        <v>0</v>
      </c>
      <c r="H293" s="2" t="n">
        <f aca="false">Darron!H293+Kristi!H293</f>
        <v>16740.387137065</v>
      </c>
      <c r="I293" s="2" t="n">
        <f aca="false">Darron!I293+Kristi!I293</f>
        <v>0</v>
      </c>
      <c r="J293" s="2" t="n">
        <f aca="false">Darron!K293+Kristi!J293</f>
        <v>247920</v>
      </c>
      <c r="K293" s="2" t="n">
        <f aca="false">Darron!M293+Kristi!K293</f>
        <v>1394544.93154445</v>
      </c>
      <c r="L293" s="2" t="n">
        <f aca="false">IF(I293=0,L292+F293+G293+H293,L292+F293+G293+I293)</f>
        <v>1690779.10084356</v>
      </c>
    </row>
    <row r="294" customFormat="false" ht="12.75" hidden="false" customHeight="false" outlineLevel="0" collapsed="false">
      <c r="A294" s="1" t="n">
        <v>44500</v>
      </c>
      <c r="B294" s="0" t="n">
        <f aca="false">ROUND((A294-$B$2-210)/365,0)</f>
        <v>54</v>
      </c>
      <c r="C294" s="0" t="n">
        <f aca="false">ROUND((A294-$C$2-210)/365,0)</f>
        <v>29</v>
      </c>
      <c r="D294" s="0" t="n">
        <f aca="false">ROUND((A294-$D$2-210)/365,0)</f>
        <v>26</v>
      </c>
      <c r="E294" s="2" t="n">
        <f aca="false">Darron!E294+Kristi!E294</f>
        <v>197618.470405236</v>
      </c>
      <c r="F294" s="2" t="n">
        <f aca="false">Darron!F294+Kristi!F294</f>
        <v>0</v>
      </c>
      <c r="G294" s="2" t="n">
        <f aca="false">Darron!G294+Kristi!G294</f>
        <v>0</v>
      </c>
      <c r="H294" s="2" t="n">
        <f aca="false">Darron!H294+Kristi!H294</f>
        <v>16907.7910084356</v>
      </c>
      <c r="I294" s="2" t="n">
        <f aca="false">Darron!I294+Kristi!I294</f>
        <v>0</v>
      </c>
      <c r="J294" s="2" t="n">
        <f aca="false">Darron!K294+Kristi!J294</f>
        <v>247920</v>
      </c>
      <c r="K294" s="2" t="n">
        <f aca="false">Darron!M294+Kristi!K294</f>
        <v>1411452.72255289</v>
      </c>
      <c r="L294" s="2" t="n">
        <f aca="false">IF(I294=0,L293+F294+G294+H294,L293+F294+G294+I294)</f>
        <v>1707686.891852</v>
      </c>
    </row>
    <row r="295" customFormat="false" ht="12.75" hidden="false" customHeight="false" outlineLevel="0" collapsed="false">
      <c r="A295" s="1" t="n">
        <v>44530</v>
      </c>
      <c r="B295" s="0" t="n">
        <f aca="false">ROUND((A295-$B$2-210)/365,0)</f>
        <v>54</v>
      </c>
      <c r="C295" s="0" t="n">
        <f aca="false">ROUND((A295-$C$2-210)/365,0)</f>
        <v>29</v>
      </c>
      <c r="D295" s="0" t="n">
        <f aca="false">ROUND((A295-$D$2-210)/365,0)</f>
        <v>26</v>
      </c>
      <c r="E295" s="2" t="n">
        <f aca="false">Darron!E295+Kristi!E295</f>
        <v>197618.470405236</v>
      </c>
      <c r="F295" s="2" t="n">
        <f aca="false">Darron!F295+Kristi!F295</f>
        <v>0</v>
      </c>
      <c r="G295" s="2" t="n">
        <f aca="false">Darron!G295+Kristi!G295</f>
        <v>0</v>
      </c>
      <c r="H295" s="2" t="n">
        <f aca="false">Darron!H295+Kristi!H295</f>
        <v>17076.86891852</v>
      </c>
      <c r="I295" s="2" t="n">
        <f aca="false">Darron!I295+Kristi!I295</f>
        <v>0</v>
      </c>
      <c r="J295" s="2" t="n">
        <f aca="false">Darron!K295+Kristi!J295</f>
        <v>247920</v>
      </c>
      <c r="K295" s="2" t="n">
        <f aca="false">Darron!M295+Kristi!K295</f>
        <v>1428529.59147141</v>
      </c>
      <c r="L295" s="2" t="n">
        <f aca="false">IF(I295=0,L294+F295+G295+H295,L294+F295+G295+I295)</f>
        <v>1724763.76077052</v>
      </c>
    </row>
    <row r="296" customFormat="false" ht="12.75" hidden="false" customHeight="false" outlineLevel="0" collapsed="false">
      <c r="A296" s="1" t="n">
        <v>44561</v>
      </c>
      <c r="B296" s="0" t="n">
        <f aca="false">ROUND((A296-$B$2-210)/365,0)</f>
        <v>54</v>
      </c>
      <c r="C296" s="0" t="n">
        <f aca="false">ROUND((A296-$C$2-210)/365,0)</f>
        <v>29</v>
      </c>
      <c r="D296" s="0" t="n">
        <f aca="false">ROUND((A296-$D$2-210)/365,0)</f>
        <v>26</v>
      </c>
      <c r="E296" s="2" t="n">
        <f aca="false">Darron!E296+Kristi!E296</f>
        <v>197618.470405236</v>
      </c>
      <c r="F296" s="2" t="n">
        <f aca="false">Darron!F296+Kristi!F296</f>
        <v>0</v>
      </c>
      <c r="G296" s="2" t="n">
        <f aca="false">Darron!G296+Kristi!G296</f>
        <v>0</v>
      </c>
      <c r="H296" s="2" t="n">
        <f aca="false">Darron!H296+Kristi!H296</f>
        <v>17247.6376077052</v>
      </c>
      <c r="I296" s="2" t="n">
        <f aca="false">Darron!I296+Kristi!I296</f>
        <v>0</v>
      </c>
      <c r="J296" s="2" t="n">
        <f aca="false">Darron!K296+Kristi!J296</f>
        <v>247920</v>
      </c>
      <c r="K296" s="2" t="n">
        <f aca="false">Darron!M296+Kristi!K296</f>
        <v>1445777.22907911</v>
      </c>
      <c r="L296" s="2" t="n">
        <f aca="false">IF(I296=0,L295+F296+G296+H296,L295+F296+G296+I296)</f>
        <v>1742011.39837822</v>
      </c>
    </row>
    <row r="297" customFormat="false" ht="12.75" hidden="false" customHeight="false" outlineLevel="0" collapsed="false">
      <c r="A297" s="1" t="n">
        <v>44592</v>
      </c>
      <c r="B297" s="0" t="n">
        <f aca="false">ROUND((A297-$B$2-210)/365,0)</f>
        <v>54</v>
      </c>
      <c r="C297" s="0" t="n">
        <f aca="false">ROUND((A297-$C$2-210)/365,0)</f>
        <v>29</v>
      </c>
      <c r="D297" s="0" t="n">
        <f aca="false">ROUND((A297-$D$2-210)/365,0)</f>
        <v>26</v>
      </c>
      <c r="E297" s="2" t="n">
        <f aca="false">Darron!E297+Kristi!E297</f>
        <v>197618.470405236</v>
      </c>
      <c r="F297" s="2" t="n">
        <f aca="false">Darron!F297+Kristi!F297</f>
        <v>1851</v>
      </c>
      <c r="G297" s="2" t="n">
        <f aca="false">Darron!G297+Kristi!G297</f>
        <v>370.25280310723</v>
      </c>
      <c r="H297" s="2" t="n">
        <f aca="false">Darron!H297+Kristi!H297</f>
        <v>17420.1139837822</v>
      </c>
      <c r="I297" s="2" t="n">
        <f aca="false">Darron!I297+Kristi!I297</f>
        <v>0</v>
      </c>
      <c r="J297" s="2" t="n">
        <f aca="false">Darron!K297+Kristi!J297</f>
        <v>249771</v>
      </c>
      <c r="K297" s="2" t="n">
        <f aca="false">Darron!M297+Kristi!K297</f>
        <v>1463197.34306289</v>
      </c>
      <c r="L297" s="2" t="n">
        <f aca="false">IF(I297=0,L296+F297+G297+H297,L296+F297+G297+I297)</f>
        <v>1761652.76516511</v>
      </c>
    </row>
    <row r="298" customFormat="false" ht="12.75" hidden="false" customHeight="false" outlineLevel="0" collapsed="false">
      <c r="A298" s="1" t="n">
        <v>44620</v>
      </c>
      <c r="B298" s="0" t="n">
        <f aca="false">ROUND((A298-$B$2-210)/365,0)</f>
        <v>54</v>
      </c>
      <c r="C298" s="0" t="n">
        <f aca="false">ROUND((A298-$C$2-210)/365,0)</f>
        <v>29</v>
      </c>
      <c r="D298" s="0" t="n">
        <f aca="false">ROUND((A298-$D$2-210)/365,0)</f>
        <v>27</v>
      </c>
      <c r="E298" s="2" t="n">
        <f aca="false">Darron!E298+Kristi!E298</f>
        <v>202061.504042523</v>
      </c>
      <c r="F298" s="2" t="n">
        <f aca="false">Darron!F298+Kristi!F298</f>
        <v>1907</v>
      </c>
      <c r="G298" s="2" t="n">
        <f aca="false">Darron!G298+Kristi!G298</f>
        <v>381.360387200447</v>
      </c>
      <c r="H298" s="2" t="n">
        <f aca="false">Darron!H298+Kristi!H298</f>
        <v>17616.5276516511</v>
      </c>
      <c r="I298" s="2" t="n">
        <f aca="false">Darron!I298+Kristi!I298</f>
        <v>0</v>
      </c>
      <c r="J298" s="2" t="n">
        <f aca="false">Darron!K298+Kristi!J298</f>
        <v>251678</v>
      </c>
      <c r="K298" s="2" t="n">
        <f aca="false">Darron!M298+Kristi!K298</f>
        <v>1480813.87071455</v>
      </c>
      <c r="L298" s="2" t="n">
        <f aca="false">IF(I298=0,L297+F298+G298+H298,L297+F298+G298+I298)</f>
        <v>1781557.65320397</v>
      </c>
    </row>
    <row r="299" customFormat="false" ht="12.75" hidden="false" customHeight="false" outlineLevel="0" collapsed="false">
      <c r="A299" s="1" t="n">
        <v>44651</v>
      </c>
      <c r="B299" s="0" t="n">
        <f aca="false">ROUND((A299-$B$2-210)/365,0)</f>
        <v>54</v>
      </c>
      <c r="C299" s="0" t="n">
        <f aca="false">ROUND((A299-$C$2-210)/365,0)</f>
        <v>29</v>
      </c>
      <c r="D299" s="0" t="n">
        <f aca="false">ROUND((A299-$D$2-210)/365,0)</f>
        <v>27</v>
      </c>
      <c r="E299" s="2" t="n">
        <f aca="false">Darron!E299+Kristi!E299</f>
        <v>202061.504042523</v>
      </c>
      <c r="F299" s="2" t="n">
        <f aca="false">Darron!F299+Kristi!F299</f>
        <v>1907</v>
      </c>
      <c r="G299" s="2" t="n">
        <f aca="false">Darron!G299+Kristi!G299</f>
        <v>381.360387200447</v>
      </c>
      <c r="H299" s="2" t="n">
        <f aca="false">Darron!H299+Kristi!H299</f>
        <v>17815.5765320397</v>
      </c>
      <c r="I299" s="2" t="n">
        <f aca="false">Darron!I299+Kristi!I299</f>
        <v>0</v>
      </c>
      <c r="J299" s="2" t="n">
        <f aca="false">Darron!K299+Kristi!J299</f>
        <v>253585</v>
      </c>
      <c r="K299" s="2" t="n">
        <f aca="false">Darron!M299+Kristi!K299</f>
        <v>1498629.44724659</v>
      </c>
      <c r="L299" s="2" t="n">
        <f aca="false">IF(I299=0,L298+F299+G299+H299,L298+F299+G299+I299)</f>
        <v>1801661.59012321</v>
      </c>
    </row>
    <row r="300" customFormat="false" ht="12.75" hidden="false" customHeight="false" outlineLevel="0" collapsed="false">
      <c r="A300" s="1" t="n">
        <v>44681</v>
      </c>
      <c r="B300" s="0" t="n">
        <f aca="false">ROUND((A300-$B$2-210)/365,0)</f>
        <v>55</v>
      </c>
      <c r="C300" s="0" t="n">
        <f aca="false">ROUND((A300-$C$2-210)/365,0)</f>
        <v>30</v>
      </c>
      <c r="D300" s="0" t="n">
        <f aca="false">ROUND((A300-$D$2-210)/365,0)</f>
        <v>27</v>
      </c>
      <c r="E300" s="2" t="n">
        <f aca="false">Darron!E300+Kristi!E300</f>
        <v>202061.504042523</v>
      </c>
      <c r="F300" s="2" t="n">
        <f aca="false">Darron!F300+Kristi!F300</f>
        <v>1907</v>
      </c>
      <c r="G300" s="2" t="n">
        <f aca="false">Darron!G300+Kristi!G300</f>
        <v>381.360387200447</v>
      </c>
      <c r="H300" s="2" t="n">
        <f aca="false">Darron!H300+Kristi!H300</f>
        <v>18016.6159012321</v>
      </c>
      <c r="I300" s="2" t="n">
        <f aca="false">Darron!I300+Kristi!I300</f>
        <v>0</v>
      </c>
      <c r="J300" s="2" t="n">
        <f aca="false">Darron!K300+Kristi!J300</f>
        <v>255492</v>
      </c>
      <c r="K300" s="2" t="n">
        <f aca="false">Darron!M300+Kristi!K300</f>
        <v>1516646.06314782</v>
      </c>
      <c r="L300" s="2" t="n">
        <f aca="false">IF(I300=0,L299+F300+G300+H300,L299+F300+G300+I300)</f>
        <v>1821966.56641164</v>
      </c>
    </row>
    <row r="301" customFormat="false" ht="12.75" hidden="false" customHeight="false" outlineLevel="0" collapsed="false">
      <c r="A301" s="1" t="n">
        <v>44712</v>
      </c>
      <c r="B301" s="0" t="n">
        <f aca="false">ROUND((A301-$B$2-210)/365,0)</f>
        <v>55</v>
      </c>
      <c r="C301" s="0" t="n">
        <f aca="false">ROUND((A301-$C$2-210)/365,0)</f>
        <v>30</v>
      </c>
      <c r="D301" s="0" t="n">
        <f aca="false">ROUND((A301-$D$2-210)/365,0)</f>
        <v>27</v>
      </c>
      <c r="E301" s="2" t="n">
        <f aca="false">Darron!E301+Kristi!E301</f>
        <v>202061.504042523</v>
      </c>
      <c r="F301" s="2" t="n">
        <f aca="false">Darron!F301+Kristi!F301</f>
        <v>1907</v>
      </c>
      <c r="G301" s="2" t="n">
        <f aca="false">Darron!G301+Kristi!G301</f>
        <v>381.360387200447</v>
      </c>
      <c r="H301" s="2" t="n">
        <f aca="false">Darron!H301+Kristi!H301</f>
        <v>18219.6656641164</v>
      </c>
      <c r="I301" s="2" t="n">
        <f aca="false">Darron!I301+Kristi!I301</f>
        <v>0</v>
      </c>
      <c r="J301" s="2" t="n">
        <f aca="false">Darron!K301+Kristi!J301</f>
        <v>257399</v>
      </c>
      <c r="K301" s="2" t="n">
        <f aca="false">Darron!M301+Kristi!K301</f>
        <v>1534865.72881193</v>
      </c>
      <c r="L301" s="2" t="n">
        <f aca="false">IF(I301=0,L300+F301+G301+H301,L300+F301+G301+I301)</f>
        <v>1842474.59246295</v>
      </c>
    </row>
    <row r="302" customFormat="false" ht="12.75" hidden="false" customHeight="false" outlineLevel="0" collapsed="false">
      <c r="A302" s="1" t="n">
        <v>44742</v>
      </c>
      <c r="B302" s="0" t="n">
        <f aca="false">ROUND((A302-$B$2-210)/365,0)</f>
        <v>55</v>
      </c>
      <c r="C302" s="0" t="n">
        <f aca="false">ROUND((A302-$C$2-210)/365,0)</f>
        <v>30</v>
      </c>
      <c r="D302" s="0" t="n">
        <f aca="false">ROUND((A302-$D$2-210)/365,0)</f>
        <v>27</v>
      </c>
      <c r="E302" s="2" t="n">
        <f aca="false">Darron!E302+Kristi!E302</f>
        <v>202061.504042523</v>
      </c>
      <c r="F302" s="2" t="n">
        <f aca="false">Darron!F302+Kristi!F302</f>
        <v>1021</v>
      </c>
      <c r="G302" s="2" t="n">
        <f aca="false">Darron!G302+Kristi!G302</f>
        <v>255.25</v>
      </c>
      <c r="H302" s="2" t="n">
        <f aca="false">Darron!H302+Kristi!H302</f>
        <v>18424.7459246295</v>
      </c>
      <c r="I302" s="2" t="n">
        <f aca="false">Darron!I302+Kristi!I302</f>
        <v>0</v>
      </c>
      <c r="J302" s="2" t="n">
        <f aca="false">Darron!K302+Kristi!J302</f>
        <v>258420</v>
      </c>
      <c r="K302" s="2" t="n">
        <f aca="false">Darron!M302+Kristi!K302</f>
        <v>1553290.47473656</v>
      </c>
      <c r="L302" s="2" t="n">
        <f aca="false">IF(I302=0,L301+F302+G302+H302,L301+F302+G302+I302)</f>
        <v>1862175.58838758</v>
      </c>
    </row>
    <row r="303" customFormat="false" ht="12.75" hidden="false" customHeight="false" outlineLevel="0" collapsed="false">
      <c r="A303" s="1" t="n">
        <v>44773</v>
      </c>
      <c r="B303" s="0" t="n">
        <f aca="false">ROUND((A303-$B$2-210)/365,0)</f>
        <v>55</v>
      </c>
      <c r="C303" s="0" t="n">
        <f aca="false">ROUND((A303-$C$2-210)/365,0)</f>
        <v>30</v>
      </c>
      <c r="D303" s="0" t="n">
        <f aca="false">ROUND((A303-$D$2-210)/365,0)</f>
        <v>27</v>
      </c>
      <c r="E303" s="2" t="n">
        <f aca="false">Darron!E303+Kristi!E303</f>
        <v>202061.504042523</v>
      </c>
      <c r="F303" s="2" t="n">
        <f aca="false">Darron!F303+Kristi!F303</f>
        <v>0</v>
      </c>
      <c r="G303" s="2" t="n">
        <f aca="false">Darron!G303+Kristi!G303</f>
        <v>0</v>
      </c>
      <c r="H303" s="2" t="n">
        <f aca="false">Darron!H303+Kristi!H303</f>
        <v>18621.7558838758</v>
      </c>
      <c r="I303" s="2" t="n">
        <f aca="false">Darron!I303+Kristi!I303</f>
        <v>0</v>
      </c>
      <c r="J303" s="2" t="n">
        <f aca="false">Darron!K303+Kristi!J303</f>
        <v>258420</v>
      </c>
      <c r="K303" s="2" t="n">
        <f aca="false">Darron!M303+Kristi!K303</f>
        <v>1571912.23062044</v>
      </c>
      <c r="L303" s="2" t="n">
        <f aca="false">IF(I303=0,L302+F303+G303+H303,L302+F303+G303+I303)</f>
        <v>1880797.34427146</v>
      </c>
    </row>
    <row r="304" customFormat="false" ht="12.75" hidden="false" customHeight="false" outlineLevel="0" collapsed="false">
      <c r="A304" s="1" t="n">
        <v>44804</v>
      </c>
      <c r="B304" s="0" t="n">
        <f aca="false">ROUND((A304-$B$2-210)/365,0)</f>
        <v>55</v>
      </c>
      <c r="C304" s="0" t="n">
        <f aca="false">ROUND((A304-$C$2-210)/365,0)</f>
        <v>30</v>
      </c>
      <c r="D304" s="0" t="n">
        <f aca="false">ROUND((A304-$D$2-210)/365,0)</f>
        <v>27</v>
      </c>
      <c r="E304" s="2" t="n">
        <f aca="false">Darron!E304+Kristi!E304</f>
        <v>203051.85102577</v>
      </c>
      <c r="F304" s="2" t="n">
        <f aca="false">Darron!F304+Kristi!F304</f>
        <v>0</v>
      </c>
      <c r="G304" s="2" t="n">
        <f aca="false">Darron!G304+Kristi!G304</f>
        <v>0</v>
      </c>
      <c r="H304" s="2" t="n">
        <f aca="false">Darron!H304+Kristi!H304</f>
        <v>18807.9734427146</v>
      </c>
      <c r="I304" s="2" t="n">
        <f aca="false">Darron!I304+Kristi!I304</f>
        <v>0</v>
      </c>
      <c r="J304" s="2" t="n">
        <f aca="false">Darron!K304+Kristi!J304</f>
        <v>258420</v>
      </c>
      <c r="K304" s="2" t="n">
        <f aca="false">Darron!M304+Kristi!K304</f>
        <v>1590720.20406315</v>
      </c>
      <c r="L304" s="2" t="n">
        <f aca="false">IF(I304=0,L303+F304+G304+H304,L303+F304+G304+I304)</f>
        <v>1899605.31771417</v>
      </c>
    </row>
    <row r="305" customFormat="false" ht="12.75" hidden="false" customHeight="false" outlineLevel="0" collapsed="false">
      <c r="A305" s="1" t="n">
        <v>44834</v>
      </c>
      <c r="B305" s="0" t="n">
        <f aca="false">ROUND((A305-$B$2-210)/365,0)</f>
        <v>55</v>
      </c>
      <c r="C305" s="0" t="n">
        <f aca="false">ROUND((A305-$C$2-210)/365,0)</f>
        <v>30</v>
      </c>
      <c r="D305" s="0" t="n">
        <f aca="false">ROUND((A305-$D$2-210)/365,0)</f>
        <v>27</v>
      </c>
      <c r="E305" s="2" t="n">
        <f aca="false">Darron!E305+Kristi!E305</f>
        <v>203051.85102577</v>
      </c>
      <c r="F305" s="2" t="n">
        <f aca="false">Darron!F305+Kristi!F305</f>
        <v>0</v>
      </c>
      <c r="G305" s="2" t="n">
        <f aca="false">Darron!G305+Kristi!G305</f>
        <v>0</v>
      </c>
      <c r="H305" s="2" t="n">
        <f aca="false">Darron!H305+Kristi!H305</f>
        <v>18996.0531771417</v>
      </c>
      <c r="I305" s="2" t="n">
        <f aca="false">Darron!I305+Kristi!I305</f>
        <v>0</v>
      </c>
      <c r="J305" s="2" t="n">
        <f aca="false">Darron!K305+Kristi!J305</f>
        <v>258420</v>
      </c>
      <c r="K305" s="2" t="n">
        <f aca="false">Darron!M305+Kristi!K305</f>
        <v>1609716.2572403</v>
      </c>
      <c r="L305" s="2" t="n">
        <f aca="false">IF(I305=0,L304+F305+G305+H305,L304+F305+G305+I305)</f>
        <v>1918601.37089132</v>
      </c>
    </row>
    <row r="306" customFormat="false" ht="12.75" hidden="false" customHeight="false" outlineLevel="0" collapsed="false">
      <c r="A306" s="1" t="n">
        <v>44865</v>
      </c>
      <c r="B306" s="0" t="n">
        <f aca="false">ROUND((A306-$B$2-210)/365,0)</f>
        <v>55</v>
      </c>
      <c r="C306" s="0" t="n">
        <f aca="false">ROUND((A306-$C$2-210)/365,0)</f>
        <v>30</v>
      </c>
      <c r="D306" s="0" t="n">
        <f aca="false">ROUND((A306-$D$2-210)/365,0)</f>
        <v>27</v>
      </c>
      <c r="E306" s="2" t="n">
        <f aca="false">Darron!E306+Kristi!E306</f>
        <v>203051.85102577</v>
      </c>
      <c r="F306" s="2" t="n">
        <f aca="false">Darron!F306+Kristi!F306</f>
        <v>0</v>
      </c>
      <c r="G306" s="2" t="n">
        <f aca="false">Darron!G306+Kristi!G306</f>
        <v>0</v>
      </c>
      <c r="H306" s="2" t="n">
        <f aca="false">Darron!H306+Kristi!H306</f>
        <v>19186.0137089132</v>
      </c>
      <c r="I306" s="2" t="n">
        <f aca="false">Darron!I306+Kristi!I306</f>
        <v>0</v>
      </c>
      <c r="J306" s="2" t="n">
        <f aca="false">Darron!K306+Kristi!J306</f>
        <v>258420</v>
      </c>
      <c r="K306" s="2" t="n">
        <f aca="false">Darron!M306+Kristi!K306</f>
        <v>1628902.27094921</v>
      </c>
      <c r="L306" s="2" t="n">
        <f aca="false">IF(I306=0,L305+F306+G306+H306,L305+F306+G306+I306)</f>
        <v>1937787.38460023</v>
      </c>
    </row>
    <row r="307" customFormat="false" ht="12.75" hidden="false" customHeight="false" outlineLevel="0" collapsed="false">
      <c r="A307" s="1" t="n">
        <v>44895</v>
      </c>
      <c r="B307" s="0" t="n">
        <f aca="false">ROUND((A307-$B$2-210)/365,0)</f>
        <v>55</v>
      </c>
      <c r="C307" s="0" t="n">
        <f aca="false">ROUND((A307-$C$2-210)/365,0)</f>
        <v>30</v>
      </c>
      <c r="D307" s="0" t="n">
        <f aca="false">ROUND((A307-$D$2-210)/365,0)</f>
        <v>27</v>
      </c>
      <c r="E307" s="2" t="n">
        <f aca="false">Darron!E307+Kristi!E307</f>
        <v>203051.85102577</v>
      </c>
      <c r="F307" s="2" t="n">
        <f aca="false">Darron!F307+Kristi!F307</f>
        <v>0</v>
      </c>
      <c r="G307" s="2" t="n">
        <f aca="false">Darron!G307+Kristi!G307</f>
        <v>0</v>
      </c>
      <c r="H307" s="2" t="n">
        <f aca="false">Darron!H307+Kristi!H307</f>
        <v>19377.8738460023</v>
      </c>
      <c r="I307" s="2" t="n">
        <f aca="false">Darron!I307+Kristi!I307</f>
        <v>0</v>
      </c>
      <c r="J307" s="2" t="n">
        <f aca="false">Darron!K307+Kristi!J307</f>
        <v>258420</v>
      </c>
      <c r="K307" s="2" t="n">
        <f aca="false">Darron!M307+Kristi!K307</f>
        <v>1648280.14479521</v>
      </c>
      <c r="L307" s="2" t="n">
        <f aca="false">IF(I307=0,L306+F307+G307+H307,L306+F307+G307+I307)</f>
        <v>1957165.25844623</v>
      </c>
    </row>
    <row r="308" customFormat="false" ht="12.75" hidden="false" customHeight="false" outlineLevel="0" collapsed="false">
      <c r="A308" s="1" t="n">
        <v>44926</v>
      </c>
      <c r="B308" s="0" t="n">
        <f aca="false">ROUND((A308-$B$2-210)/365,0)</f>
        <v>55</v>
      </c>
      <c r="C308" s="0" t="n">
        <f aca="false">ROUND((A308-$C$2-210)/365,0)</f>
        <v>30</v>
      </c>
      <c r="D308" s="0" t="n">
        <f aca="false">ROUND((A308-$D$2-210)/365,0)</f>
        <v>27</v>
      </c>
      <c r="E308" s="2" t="n">
        <f aca="false">Darron!E308+Kristi!E308</f>
        <v>203051.85102577</v>
      </c>
      <c r="F308" s="2" t="n">
        <f aca="false">Darron!F308+Kristi!F308</f>
        <v>0</v>
      </c>
      <c r="G308" s="2" t="n">
        <f aca="false">Darron!G308+Kristi!G308</f>
        <v>0</v>
      </c>
      <c r="H308" s="2" t="n">
        <f aca="false">Darron!H308+Kristi!H308</f>
        <v>19571.6525844623</v>
      </c>
      <c r="I308" s="2" t="n">
        <f aca="false">Darron!I308+Kristi!I308</f>
        <v>0</v>
      </c>
      <c r="J308" s="2" t="n">
        <f aca="false">Darron!K308+Kristi!J308</f>
        <v>258420</v>
      </c>
      <c r="K308" s="2" t="n">
        <f aca="false">Darron!M308+Kristi!K308</f>
        <v>1667851.79737967</v>
      </c>
      <c r="L308" s="2" t="n">
        <f aca="false">IF(I308=0,L307+F308+G308+H308,L307+F308+G308+I308)</f>
        <v>1976736.91103069</v>
      </c>
    </row>
    <row r="309" customFormat="false" ht="12.75" hidden="false" customHeight="false" outlineLevel="0" collapsed="false">
      <c r="A309" s="1" t="n">
        <v>44957</v>
      </c>
      <c r="B309" s="0" t="n">
        <f aca="false">ROUND((A309-$B$2-210)/365,0)</f>
        <v>55</v>
      </c>
      <c r="C309" s="0" t="n">
        <f aca="false">ROUND((A309-$C$2-210)/365,0)</f>
        <v>30</v>
      </c>
      <c r="D309" s="0" t="n">
        <f aca="false">ROUND((A309-$D$2-210)/365,0)</f>
        <v>27</v>
      </c>
      <c r="E309" s="2" t="n">
        <f aca="false">Darron!E309+Kristi!E309</f>
        <v>203051.85102577</v>
      </c>
      <c r="F309" s="2" t="n">
        <f aca="false">Darron!F309+Kristi!F309</f>
        <v>1907</v>
      </c>
      <c r="G309" s="2" t="n">
        <f aca="false">Darron!G309+Kristi!G309</f>
        <v>381.360387200447</v>
      </c>
      <c r="H309" s="2" t="n">
        <f aca="false">Darron!H309+Kristi!H309</f>
        <v>19767.3691103069</v>
      </c>
      <c r="I309" s="2" t="n">
        <f aca="false">Darron!I309+Kristi!I309</f>
        <v>0</v>
      </c>
      <c r="J309" s="2" t="n">
        <f aca="false">Darron!K309+Kristi!J309</f>
        <v>260327</v>
      </c>
      <c r="K309" s="2" t="n">
        <f aca="false">Darron!M309+Kristi!K309</f>
        <v>1687619.16648998</v>
      </c>
      <c r="L309" s="2" t="n">
        <f aca="false">IF(I309=0,L308+F309+G309+H309,L308+F309+G309+I309)</f>
        <v>1998792.6405282</v>
      </c>
    </row>
    <row r="310" customFormat="false" ht="12.75" hidden="false" customHeight="false" outlineLevel="0" collapsed="false">
      <c r="A310" s="1" t="n">
        <v>44985</v>
      </c>
      <c r="B310" s="0" t="n">
        <f aca="false">ROUND((A310-$B$2-210)/365,0)</f>
        <v>55</v>
      </c>
      <c r="C310" s="0" t="n">
        <f aca="false">ROUND((A310-$C$2-210)/365,0)</f>
        <v>30</v>
      </c>
      <c r="D310" s="0" t="n">
        <f aca="false">ROUND((A310-$D$2-210)/365,0)</f>
        <v>28</v>
      </c>
      <c r="E310" s="2" t="n">
        <f aca="false">Darron!E310+Kristi!E310</f>
        <v>207628.175672175</v>
      </c>
      <c r="F310" s="2" t="n">
        <f aca="false">Darron!F310+Kristi!F310</f>
        <v>1964</v>
      </c>
      <c r="G310" s="2" t="n">
        <f aca="false">Darron!G310+Kristi!G310</f>
        <v>392.80119881646</v>
      </c>
      <c r="H310" s="2" t="n">
        <f aca="false">Darron!H310+Kristi!H310</f>
        <v>19987.926405282</v>
      </c>
      <c r="I310" s="2" t="n">
        <f aca="false">Darron!I310+Kristi!I310</f>
        <v>0</v>
      </c>
      <c r="J310" s="2" t="n">
        <f aca="false">Darron!K310+Kristi!J310</f>
        <v>262291</v>
      </c>
      <c r="K310" s="2" t="n">
        <f aca="false">Darron!M310+Kristi!K310</f>
        <v>1707607.09289526</v>
      </c>
      <c r="L310" s="2" t="n">
        <f aca="false">IF(I310=0,L309+F310+G310+H310,L309+F310+G310+I310)</f>
        <v>2021137.3681323</v>
      </c>
    </row>
    <row r="311" customFormat="false" ht="12.75" hidden="false" customHeight="false" outlineLevel="0" collapsed="false">
      <c r="A311" s="1" t="n">
        <v>45016</v>
      </c>
      <c r="B311" s="0" t="n">
        <f aca="false">ROUND((A311-$B$2-210)/365,0)</f>
        <v>55</v>
      </c>
      <c r="C311" s="0" t="n">
        <f aca="false">ROUND((A311-$C$2-210)/365,0)</f>
        <v>30</v>
      </c>
      <c r="D311" s="0" t="n">
        <f aca="false">ROUND((A311-$D$2-210)/365,0)</f>
        <v>28</v>
      </c>
      <c r="E311" s="2" t="n">
        <f aca="false">Darron!E311+Kristi!E311</f>
        <v>207628.175672175</v>
      </c>
      <c r="F311" s="2" t="n">
        <f aca="false">Darron!F311+Kristi!F311</f>
        <v>1964</v>
      </c>
      <c r="G311" s="2" t="n">
        <f aca="false">Darron!G311+Kristi!G311</f>
        <v>392.80119881646</v>
      </c>
      <c r="H311" s="2" t="n">
        <f aca="false">Darron!H311+Kristi!H311</f>
        <v>20211.373681323</v>
      </c>
      <c r="I311" s="2" t="n">
        <f aca="false">Darron!I311+Kristi!I311</f>
        <v>0</v>
      </c>
      <c r="J311" s="2" t="n">
        <f aca="false">Darron!K311+Kristi!J311</f>
        <v>264255</v>
      </c>
      <c r="K311" s="2" t="n">
        <f aca="false">Darron!M311+Kristi!K311</f>
        <v>1727818.46657659</v>
      </c>
      <c r="L311" s="2" t="n">
        <f aca="false">IF(I311=0,L310+F311+G311+H311,L310+F311+G311+I311)</f>
        <v>2043705.54301244</v>
      </c>
    </row>
    <row r="312" customFormat="false" ht="12.75" hidden="false" customHeight="false" outlineLevel="0" collapsed="false">
      <c r="A312" s="1" t="n">
        <v>45046</v>
      </c>
      <c r="B312" s="0" t="n">
        <f aca="false">ROUND((A312-$B$2-210)/365,0)</f>
        <v>56</v>
      </c>
      <c r="C312" s="0" t="n">
        <f aca="false">ROUND((A312-$C$2-210)/365,0)</f>
        <v>31</v>
      </c>
      <c r="D312" s="0" t="n">
        <f aca="false">ROUND((A312-$D$2-210)/365,0)</f>
        <v>28</v>
      </c>
      <c r="E312" s="2" t="n">
        <f aca="false">Darron!E312+Kristi!E312</f>
        <v>207628.175672175</v>
      </c>
      <c r="F312" s="2" t="n">
        <f aca="false">Darron!F312+Kristi!F312</f>
        <v>1964</v>
      </c>
      <c r="G312" s="2" t="n">
        <f aca="false">Darron!G312+Kristi!G312</f>
        <v>392.80119881646</v>
      </c>
      <c r="H312" s="2" t="n">
        <f aca="false">Darron!H312+Kristi!H312</f>
        <v>20437.0554301244</v>
      </c>
      <c r="I312" s="2" t="n">
        <f aca="false">Darron!I312+Kristi!I312</f>
        <v>0</v>
      </c>
      <c r="J312" s="2" t="n">
        <f aca="false">Darron!K312+Kristi!J312</f>
        <v>266219</v>
      </c>
      <c r="K312" s="2" t="n">
        <f aca="false">Darron!M312+Kristi!K312</f>
        <v>1748255.52200671</v>
      </c>
      <c r="L312" s="2" t="n">
        <f aca="false">IF(I312=0,L311+F312+G312+H312,L311+F312+G312+I312)</f>
        <v>2066499.39964138</v>
      </c>
    </row>
    <row r="313" customFormat="false" ht="12.75" hidden="false" customHeight="false" outlineLevel="0" collapsed="false">
      <c r="A313" s="1" t="n">
        <v>45077</v>
      </c>
      <c r="B313" s="0" t="n">
        <f aca="false">ROUND((A313-$B$2-210)/365,0)</f>
        <v>56</v>
      </c>
      <c r="C313" s="0" t="n">
        <f aca="false">ROUND((A313-$C$2-210)/365,0)</f>
        <v>31</v>
      </c>
      <c r="D313" s="0" t="n">
        <f aca="false">ROUND((A313-$D$2-210)/365,0)</f>
        <v>28</v>
      </c>
      <c r="E313" s="2" t="n">
        <f aca="false">Darron!E313+Kristi!E313</f>
        <v>207628.175672175</v>
      </c>
      <c r="F313" s="2" t="n">
        <f aca="false">Darron!F313+Kristi!F313</f>
        <v>1964</v>
      </c>
      <c r="G313" s="2" t="n">
        <f aca="false">Darron!G313+Kristi!G313</f>
        <v>392.80119881646</v>
      </c>
      <c r="H313" s="2" t="n">
        <f aca="false">Darron!H313+Kristi!H313</f>
        <v>20664.9939964138</v>
      </c>
      <c r="I313" s="2" t="n">
        <f aca="false">Darron!I313+Kristi!I313</f>
        <v>0</v>
      </c>
      <c r="J313" s="2" t="n">
        <f aca="false">Darron!K313+Kristi!J313</f>
        <v>268183</v>
      </c>
      <c r="K313" s="2" t="n">
        <f aca="false">Darron!M313+Kristi!K313</f>
        <v>1768920.51600312</v>
      </c>
      <c r="L313" s="2" t="n">
        <f aca="false">IF(I313=0,L312+F313+G313+H313,L312+F313+G313+I313)</f>
        <v>2089521.19483661</v>
      </c>
    </row>
    <row r="314" customFormat="false" ht="12.75" hidden="false" customHeight="false" outlineLevel="0" collapsed="false">
      <c r="A314" s="1" t="n">
        <v>45107</v>
      </c>
      <c r="B314" s="0" t="n">
        <f aca="false">ROUND((A314-$B$2-210)/365,0)</f>
        <v>56</v>
      </c>
      <c r="C314" s="0" t="n">
        <f aca="false">ROUND((A314-$C$2-210)/365,0)</f>
        <v>31</v>
      </c>
      <c r="D314" s="0" t="n">
        <f aca="false">ROUND((A314-$D$2-210)/365,0)</f>
        <v>28</v>
      </c>
      <c r="E314" s="2" t="n">
        <f aca="false">Darron!E314+Kristi!E314</f>
        <v>207628.175672175</v>
      </c>
      <c r="F314" s="2" t="n">
        <f aca="false">Darron!F314+Kristi!F314</f>
        <v>737</v>
      </c>
      <c r="G314" s="2" t="n">
        <f aca="false">Darron!G314+Kristi!G314</f>
        <v>184.25</v>
      </c>
      <c r="H314" s="2" t="n">
        <f aca="false">Darron!H314+Kristi!H314</f>
        <v>20895.2119483661</v>
      </c>
      <c r="I314" s="2" t="n">
        <f aca="false">Darron!I314+Kristi!I314</f>
        <v>0</v>
      </c>
      <c r="J314" s="2" t="n">
        <f aca="false">Darron!K314+Kristi!J314</f>
        <v>268920</v>
      </c>
      <c r="K314" s="2" t="n">
        <f aca="false">Darron!M314+Kristi!K314</f>
        <v>1789815.72795149</v>
      </c>
      <c r="L314" s="2" t="n">
        <f aca="false">IF(I314=0,L313+F314+G314+H314,L313+F314+G314+I314)</f>
        <v>2111337.65678498</v>
      </c>
    </row>
    <row r="315" customFormat="false" ht="12.75" hidden="false" customHeight="false" outlineLevel="0" collapsed="false">
      <c r="A315" s="1" t="n">
        <v>45138</v>
      </c>
      <c r="B315" s="0" t="n">
        <f aca="false">ROUND((A315-$B$2-210)/365,0)</f>
        <v>56</v>
      </c>
      <c r="C315" s="0" t="n">
        <f aca="false">ROUND((A315-$C$2-210)/365,0)</f>
        <v>31</v>
      </c>
      <c r="D315" s="0" t="n">
        <f aca="false">ROUND((A315-$D$2-210)/365,0)</f>
        <v>28</v>
      </c>
      <c r="E315" s="2" t="n">
        <f aca="false">Darron!E315+Kristi!E315</f>
        <v>207628.175672175</v>
      </c>
      <c r="F315" s="2" t="n">
        <f aca="false">Darron!F315+Kristi!F315</f>
        <v>0</v>
      </c>
      <c r="G315" s="2" t="n">
        <f aca="false">Darron!G315+Kristi!G315</f>
        <v>0</v>
      </c>
      <c r="H315" s="2" t="n">
        <f aca="false">Darron!H315+Kristi!H315</f>
        <v>21113.3765678498</v>
      </c>
      <c r="I315" s="2" t="n">
        <f aca="false">Darron!I315+Kristi!I315</f>
        <v>0</v>
      </c>
      <c r="J315" s="2" t="n">
        <f aca="false">Darron!K315+Kristi!J315</f>
        <v>268920</v>
      </c>
      <c r="K315" s="2" t="n">
        <f aca="false">Darron!M315+Kristi!K315</f>
        <v>1810929.10451934</v>
      </c>
      <c r="L315" s="2" t="n">
        <f aca="false">IF(I315=0,L314+F315+G315+H315,L314+F315+G315+I315)</f>
        <v>2132451.03335283</v>
      </c>
    </row>
    <row r="316" customFormat="false" ht="12.75" hidden="false" customHeight="false" outlineLevel="0" collapsed="false">
      <c r="A316" s="1" t="n">
        <v>45169</v>
      </c>
      <c r="B316" s="0" t="n">
        <f aca="false">ROUND((A316-$B$2-210)/365,0)</f>
        <v>56</v>
      </c>
      <c r="C316" s="0" t="n">
        <f aca="false">ROUND((A316-$C$2-210)/365,0)</f>
        <v>31</v>
      </c>
      <c r="D316" s="0" t="n">
        <f aca="false">ROUND((A316-$D$2-210)/365,0)</f>
        <v>28</v>
      </c>
      <c r="E316" s="2" t="n">
        <f aca="false">Darron!E316+Kristi!E316</f>
        <v>208638.329595087</v>
      </c>
      <c r="F316" s="2" t="n">
        <f aca="false">Darron!F316+Kristi!F316</f>
        <v>0</v>
      </c>
      <c r="G316" s="2" t="n">
        <f aca="false">Darron!G316+Kristi!G316</f>
        <v>0</v>
      </c>
      <c r="H316" s="2" t="n">
        <f aca="false">Darron!H316+Kristi!H316</f>
        <v>21324.5103335283</v>
      </c>
      <c r="I316" s="2" t="n">
        <f aca="false">Darron!I316+Kristi!I316</f>
        <v>0</v>
      </c>
      <c r="J316" s="2" t="n">
        <f aca="false">Darron!K316+Kristi!J316</f>
        <v>268920</v>
      </c>
      <c r="K316" s="2" t="n">
        <f aca="false">Darron!M316+Kristi!K316</f>
        <v>1832253.61485287</v>
      </c>
      <c r="L316" s="2" t="n">
        <f aca="false">IF(I316=0,L315+F316+G316+H316,L315+F316+G316+I316)</f>
        <v>2153775.54368636</v>
      </c>
    </row>
    <row r="317" customFormat="false" ht="12.75" hidden="false" customHeight="false" outlineLevel="0" collapsed="false">
      <c r="A317" s="1" t="n">
        <v>45199</v>
      </c>
      <c r="B317" s="0" t="n">
        <f aca="false">ROUND((A317-$B$2-210)/365,0)</f>
        <v>56</v>
      </c>
      <c r="C317" s="0" t="n">
        <f aca="false">ROUND((A317-$C$2-210)/365,0)</f>
        <v>31</v>
      </c>
      <c r="D317" s="0" t="n">
        <f aca="false">ROUND((A317-$D$2-210)/365,0)</f>
        <v>28</v>
      </c>
      <c r="E317" s="2" t="n">
        <f aca="false">Darron!E317+Kristi!E317</f>
        <v>208638.329595087</v>
      </c>
      <c r="F317" s="2" t="n">
        <f aca="false">Darron!F317+Kristi!F317</f>
        <v>0</v>
      </c>
      <c r="G317" s="2" t="n">
        <f aca="false">Darron!G317+Kristi!G317</f>
        <v>0</v>
      </c>
      <c r="H317" s="2" t="n">
        <f aca="false">Darron!H317+Kristi!H317</f>
        <v>21537.7554368636</v>
      </c>
      <c r="I317" s="2" t="n">
        <f aca="false">Darron!I317+Kristi!I317</f>
        <v>0</v>
      </c>
      <c r="J317" s="2" t="n">
        <f aca="false">Darron!K317+Kristi!J317</f>
        <v>268920</v>
      </c>
      <c r="K317" s="2" t="n">
        <f aca="false">Darron!M317+Kristi!K317</f>
        <v>1853791.37028973</v>
      </c>
      <c r="L317" s="2" t="n">
        <f aca="false">IF(I317=0,L316+F317+G317+H317,L316+F317+G317+I317)</f>
        <v>2175313.29912322</v>
      </c>
    </row>
    <row r="318" customFormat="false" ht="12.75" hidden="false" customHeight="false" outlineLevel="0" collapsed="false">
      <c r="A318" s="1" t="n">
        <v>45230</v>
      </c>
      <c r="B318" s="0" t="n">
        <f aca="false">ROUND((A318-$B$2-210)/365,0)</f>
        <v>56</v>
      </c>
      <c r="C318" s="0" t="n">
        <f aca="false">ROUND((A318-$C$2-210)/365,0)</f>
        <v>31</v>
      </c>
      <c r="D318" s="0" t="n">
        <f aca="false">ROUND((A318-$D$2-210)/365,0)</f>
        <v>28</v>
      </c>
      <c r="E318" s="2" t="n">
        <f aca="false">Darron!E318+Kristi!E318</f>
        <v>208638.329595087</v>
      </c>
      <c r="F318" s="2" t="n">
        <f aca="false">Darron!F318+Kristi!F318</f>
        <v>0</v>
      </c>
      <c r="G318" s="2" t="n">
        <f aca="false">Darron!G318+Kristi!G318</f>
        <v>0</v>
      </c>
      <c r="H318" s="2" t="n">
        <f aca="false">Darron!H318+Kristi!H318</f>
        <v>21753.1329912322</v>
      </c>
      <c r="I318" s="2" t="n">
        <f aca="false">Darron!I318+Kristi!I318</f>
        <v>0</v>
      </c>
      <c r="J318" s="2" t="n">
        <f aca="false">Darron!K318+Kristi!J318</f>
        <v>268920</v>
      </c>
      <c r="K318" s="2" t="n">
        <f aca="false">Darron!M318+Kristi!K318</f>
        <v>1875544.50328096</v>
      </c>
      <c r="L318" s="2" t="n">
        <f aca="false">IF(I318=0,L317+F318+G318+H318,L317+F318+G318+I318)</f>
        <v>2197066.43211445</v>
      </c>
    </row>
    <row r="319" customFormat="false" ht="12.75" hidden="false" customHeight="false" outlineLevel="0" collapsed="false">
      <c r="A319" s="1" t="n">
        <v>45260</v>
      </c>
      <c r="B319" s="0" t="n">
        <f aca="false">ROUND((A319-$B$2-210)/365,0)</f>
        <v>56</v>
      </c>
      <c r="C319" s="0" t="n">
        <f aca="false">ROUND((A319-$C$2-210)/365,0)</f>
        <v>31</v>
      </c>
      <c r="D319" s="0" t="n">
        <f aca="false">ROUND((A319-$D$2-210)/365,0)</f>
        <v>28</v>
      </c>
      <c r="E319" s="2" t="n">
        <f aca="false">Darron!E319+Kristi!E319</f>
        <v>208638.329595087</v>
      </c>
      <c r="F319" s="2" t="n">
        <f aca="false">Darron!F319+Kristi!F319</f>
        <v>0</v>
      </c>
      <c r="G319" s="2" t="n">
        <f aca="false">Darron!G319+Kristi!G319</f>
        <v>0</v>
      </c>
      <c r="H319" s="2" t="n">
        <f aca="false">Darron!H319+Kristi!H319</f>
        <v>21970.6643211445</v>
      </c>
      <c r="I319" s="2" t="n">
        <f aca="false">Darron!I319+Kristi!I319</f>
        <v>0</v>
      </c>
      <c r="J319" s="2" t="n">
        <f aca="false">Darron!K319+Kristi!J319</f>
        <v>268920</v>
      </c>
      <c r="K319" s="2" t="n">
        <f aca="false">Darron!M319+Kristi!K319</f>
        <v>1897515.16760211</v>
      </c>
      <c r="L319" s="2" t="n">
        <f aca="false">IF(I319=0,L318+F319+G319+H319,L318+F319+G319+I319)</f>
        <v>2219037.0964356</v>
      </c>
    </row>
    <row r="320" customFormat="false" ht="12.75" hidden="false" customHeight="false" outlineLevel="0" collapsed="false">
      <c r="A320" s="1" t="n">
        <v>45291</v>
      </c>
      <c r="B320" s="0" t="n">
        <f aca="false">ROUND((A320-$B$2-210)/365,0)</f>
        <v>56</v>
      </c>
      <c r="C320" s="0" t="n">
        <f aca="false">ROUND((A320-$C$2-210)/365,0)</f>
        <v>31</v>
      </c>
      <c r="D320" s="0" t="n">
        <f aca="false">ROUND((A320-$D$2-210)/365,0)</f>
        <v>28</v>
      </c>
      <c r="E320" s="2" t="n">
        <f aca="false">Darron!E320+Kristi!E320</f>
        <v>208638.329595087</v>
      </c>
      <c r="F320" s="2" t="n">
        <f aca="false">Darron!F320+Kristi!F320</f>
        <v>0</v>
      </c>
      <c r="G320" s="2" t="n">
        <f aca="false">Darron!G320+Kristi!G320</f>
        <v>0</v>
      </c>
      <c r="H320" s="2" t="n">
        <f aca="false">Darron!H320+Kristi!H320</f>
        <v>22190.370964356</v>
      </c>
      <c r="I320" s="2" t="n">
        <f aca="false">Darron!I320+Kristi!I320</f>
        <v>0</v>
      </c>
      <c r="J320" s="2" t="n">
        <f aca="false">Darron!K320+Kristi!J320</f>
        <v>268920</v>
      </c>
      <c r="K320" s="2" t="n">
        <f aca="false">Darron!M320+Kristi!K320</f>
        <v>1919705.53856646</v>
      </c>
      <c r="L320" s="2" t="n">
        <f aca="false">IF(I320=0,L319+F320+G320+H320,L319+F320+G320+I320)</f>
        <v>2241227.46739995</v>
      </c>
    </row>
    <row r="321" customFormat="false" ht="12.75" hidden="false" customHeight="false" outlineLevel="0" collapsed="false">
      <c r="A321" s="1" t="n">
        <v>45322</v>
      </c>
      <c r="B321" s="0" t="n">
        <f aca="false">ROUND((A321-$B$2-210)/365,0)</f>
        <v>56</v>
      </c>
      <c r="C321" s="0" t="n">
        <f aca="false">ROUND((A321-$C$2-210)/365,0)</f>
        <v>31</v>
      </c>
      <c r="D321" s="0" t="n">
        <f aca="false">ROUND((A321-$D$2-210)/365,0)</f>
        <v>28</v>
      </c>
      <c r="E321" s="2" t="n">
        <f aca="false">Darron!E321+Kristi!E321</f>
        <v>208638.329595087</v>
      </c>
      <c r="F321" s="2" t="n">
        <f aca="false">Darron!F321+Kristi!F321</f>
        <v>1964</v>
      </c>
      <c r="G321" s="2" t="n">
        <f aca="false">Darron!G321+Kristi!G321</f>
        <v>392.80119881646</v>
      </c>
      <c r="H321" s="2" t="n">
        <f aca="false">Darron!H321+Kristi!H321</f>
        <v>22412.2746739995</v>
      </c>
      <c r="I321" s="2" t="n">
        <f aca="false">Darron!I321+Kristi!I321</f>
        <v>0</v>
      </c>
      <c r="J321" s="2" t="n">
        <f aca="false">Darron!K321+Kristi!J321</f>
        <v>270884</v>
      </c>
      <c r="K321" s="2" t="n">
        <f aca="false">Darron!M321+Kristi!K321</f>
        <v>1942117.81324046</v>
      </c>
      <c r="L321" s="2" t="n">
        <f aca="false">IF(I321=0,L320+F321+G321+H321,L320+F321+G321+I321)</f>
        <v>2265996.54327277</v>
      </c>
    </row>
    <row r="322" customFormat="false" ht="12.75" hidden="false" customHeight="false" outlineLevel="0" collapsed="false">
      <c r="A322" s="1" t="n">
        <v>45351</v>
      </c>
      <c r="B322" s="0" t="n">
        <f aca="false">ROUND((A322-$B$2-210)/365,0)</f>
        <v>56</v>
      </c>
      <c r="C322" s="0" t="n">
        <f aca="false">ROUND((A322-$C$2-210)/365,0)</f>
        <v>31</v>
      </c>
      <c r="D322" s="0" t="n">
        <f aca="false">ROUND((A322-$D$2-210)/365,0)</f>
        <v>29</v>
      </c>
      <c r="E322" s="2" t="n">
        <f aca="false">Darron!E322+Kristi!E322</f>
        <v>213351.943980885</v>
      </c>
      <c r="F322" s="2" t="n">
        <f aca="false">Darron!F322+Kristi!F322</f>
        <v>2023</v>
      </c>
      <c r="G322" s="2" t="n">
        <f aca="false">Darron!G322+Kristi!G322</f>
        <v>404.585234780954</v>
      </c>
      <c r="H322" s="2" t="n">
        <f aca="false">Darron!H322+Kristi!H322</f>
        <v>22659.9654327277</v>
      </c>
      <c r="I322" s="2" t="n">
        <f aca="false">Darron!I322+Kristi!I322</f>
        <v>0</v>
      </c>
      <c r="J322" s="2" t="n">
        <f aca="false">Darron!K322+Kristi!J322</f>
        <v>272907</v>
      </c>
      <c r="K322" s="2" t="n">
        <f aca="false">Darron!M322+Kristi!K322</f>
        <v>1964777.77867319</v>
      </c>
      <c r="L322" s="2" t="n">
        <f aca="false">IF(I322=0,L321+F322+G322+H322,L321+F322+G322+I322)</f>
        <v>2291084.09394028</v>
      </c>
    </row>
    <row r="323" customFormat="false" ht="12.75" hidden="false" customHeight="false" outlineLevel="0" collapsed="false">
      <c r="A323" s="1" t="n">
        <v>45382</v>
      </c>
      <c r="B323" s="0" t="n">
        <f aca="false">ROUND((A323-$B$2-210)/365,0)</f>
        <v>56</v>
      </c>
      <c r="C323" s="0" t="n">
        <f aca="false">ROUND((A323-$C$2-210)/365,0)</f>
        <v>31</v>
      </c>
      <c r="D323" s="0" t="n">
        <f aca="false">ROUND((A323-$D$2-210)/365,0)</f>
        <v>29</v>
      </c>
      <c r="E323" s="2" t="n">
        <f aca="false">Darron!E323+Kristi!E323</f>
        <v>213351.943980885</v>
      </c>
      <c r="F323" s="2" t="n">
        <f aca="false">Darron!F323+Kristi!F323</f>
        <v>2023</v>
      </c>
      <c r="G323" s="2" t="n">
        <f aca="false">Darron!G323+Kristi!G323</f>
        <v>404.585234780954</v>
      </c>
      <c r="H323" s="2" t="n">
        <f aca="false">Darron!H323+Kristi!H323</f>
        <v>22910.8409394028</v>
      </c>
      <c r="I323" s="2" t="n">
        <f aca="false">Darron!I323+Kristi!I323</f>
        <v>0</v>
      </c>
      <c r="J323" s="2" t="n">
        <f aca="false">Darron!K323+Kristi!J323</f>
        <v>274930</v>
      </c>
      <c r="K323" s="2" t="n">
        <f aca="false">Darron!M323+Kristi!K323</f>
        <v>1987688.61961259</v>
      </c>
      <c r="L323" s="2" t="n">
        <f aca="false">IF(I323=0,L322+F323+G323+H323,L322+F323+G323+I323)</f>
        <v>2316422.52011446</v>
      </c>
    </row>
    <row r="324" customFormat="false" ht="12.75" hidden="false" customHeight="false" outlineLevel="0" collapsed="false">
      <c r="A324" s="1" t="n">
        <v>45412</v>
      </c>
      <c r="B324" s="0" t="n">
        <f aca="false">ROUND((A324-$B$2-210)/365,0)</f>
        <v>57</v>
      </c>
      <c r="C324" s="0" t="n">
        <f aca="false">ROUND((A324-$C$2-210)/365,0)</f>
        <v>32</v>
      </c>
      <c r="D324" s="0" t="n">
        <f aca="false">ROUND((A324-$D$2-210)/365,0)</f>
        <v>29</v>
      </c>
      <c r="E324" s="2" t="n">
        <f aca="false">Darron!E324+Kristi!E324</f>
        <v>213351.943980885</v>
      </c>
      <c r="F324" s="2" t="n">
        <f aca="false">Darron!F324+Kristi!F324</f>
        <v>2023</v>
      </c>
      <c r="G324" s="2" t="n">
        <f aca="false">Darron!G324+Kristi!G324</f>
        <v>404.585234780954</v>
      </c>
      <c r="H324" s="2" t="n">
        <f aca="false">Darron!H324+Kristi!H324</f>
        <v>23164.2252011446</v>
      </c>
      <c r="I324" s="2" t="n">
        <f aca="false">Darron!I324+Kristi!I324</f>
        <v>0</v>
      </c>
      <c r="J324" s="2" t="n">
        <f aca="false">Darron!K324+Kristi!J324</f>
        <v>276953</v>
      </c>
      <c r="K324" s="2" t="n">
        <f aca="false">Darron!M324+Kristi!K324</f>
        <v>2010852.84481374</v>
      </c>
      <c r="L324" s="2" t="n">
        <f aca="false">IF(I324=0,L323+F324+G324+H324,L323+F324+G324+I324)</f>
        <v>2342014.33055038</v>
      </c>
    </row>
    <row r="325" customFormat="false" ht="12.75" hidden="false" customHeight="false" outlineLevel="0" collapsed="false">
      <c r="A325" s="1" t="n">
        <v>45443</v>
      </c>
      <c r="B325" s="0" t="n">
        <f aca="false">ROUND((A325-$B$2-210)/365,0)</f>
        <v>57</v>
      </c>
      <c r="C325" s="0" t="n">
        <f aca="false">ROUND((A325-$C$2-210)/365,0)</f>
        <v>32</v>
      </c>
      <c r="D325" s="0" t="n">
        <f aca="false">ROUND((A325-$D$2-210)/365,0)</f>
        <v>29</v>
      </c>
      <c r="E325" s="2" t="n">
        <f aca="false">Darron!E325+Kristi!E325</f>
        <v>213351.943980885</v>
      </c>
      <c r="F325" s="2" t="n">
        <f aca="false">Darron!F325+Kristi!F325</f>
        <v>2023</v>
      </c>
      <c r="G325" s="2" t="n">
        <f aca="false">Darron!G325+Kristi!G325</f>
        <v>404.585234780954</v>
      </c>
      <c r="H325" s="2" t="n">
        <f aca="false">Darron!H325+Kristi!H325</f>
        <v>23420.1433055038</v>
      </c>
      <c r="I325" s="2" t="n">
        <f aca="false">Darron!I325+Kristi!I325</f>
        <v>0</v>
      </c>
      <c r="J325" s="2" t="n">
        <f aca="false">Darron!K325+Kristi!J325</f>
        <v>278976</v>
      </c>
      <c r="K325" s="2" t="n">
        <f aca="false">Darron!M325+Kristi!K325</f>
        <v>2034272.98811924</v>
      </c>
      <c r="L325" s="2" t="n">
        <f aca="false">IF(I325=0,L324+F325+G325+H325,L324+F325+G325+I325)</f>
        <v>2367862.05909067</v>
      </c>
    </row>
    <row r="326" customFormat="false" ht="12.75" hidden="false" customHeight="false" outlineLevel="0" collapsed="false">
      <c r="A326" s="1" t="n">
        <v>45473</v>
      </c>
      <c r="B326" s="0" t="n">
        <f aca="false">ROUND((A326-$B$2-210)/365,0)</f>
        <v>57</v>
      </c>
      <c r="C326" s="0" t="n">
        <f aca="false">ROUND((A326-$C$2-210)/365,0)</f>
        <v>32</v>
      </c>
      <c r="D326" s="0" t="n">
        <f aca="false">ROUND((A326-$D$2-210)/365,0)</f>
        <v>29</v>
      </c>
      <c r="E326" s="2" t="n">
        <f aca="false">Darron!E326+Kristi!E326</f>
        <v>213351.943980885</v>
      </c>
      <c r="F326" s="2" t="n">
        <f aca="false">Darron!F326+Kristi!F326</f>
        <v>444</v>
      </c>
      <c r="G326" s="2" t="n">
        <f aca="false">Darron!G326+Kristi!G326</f>
        <v>111</v>
      </c>
      <c r="H326" s="2" t="n">
        <f aca="false">Darron!H326+Kristi!H326</f>
        <v>23678.6205909067</v>
      </c>
      <c r="I326" s="2" t="n">
        <f aca="false">Darron!I326+Kristi!I326</f>
        <v>0</v>
      </c>
      <c r="J326" s="2" t="n">
        <f aca="false">Darron!K326+Kristi!J326</f>
        <v>279420</v>
      </c>
      <c r="K326" s="2" t="n">
        <f aca="false">Darron!M326+Kristi!K326</f>
        <v>2057951.60871015</v>
      </c>
      <c r="L326" s="2" t="n">
        <f aca="false">IF(I326=0,L325+F326+G326+H326,L325+F326+G326+I326)</f>
        <v>2392095.67968158</v>
      </c>
    </row>
    <row r="327" customFormat="false" ht="12.75" hidden="false" customHeight="false" outlineLevel="0" collapsed="false">
      <c r="A327" s="1" t="n">
        <v>45504</v>
      </c>
      <c r="B327" s="0" t="n">
        <f aca="false">ROUND((A327-$B$2-210)/365,0)</f>
        <v>57</v>
      </c>
      <c r="C327" s="0" t="n">
        <f aca="false">ROUND((A327-$C$2-210)/365,0)</f>
        <v>32</v>
      </c>
      <c r="D327" s="0" t="n">
        <f aca="false">ROUND((A327-$D$2-210)/365,0)</f>
        <v>29</v>
      </c>
      <c r="E327" s="2" t="n">
        <f aca="false">Darron!E327+Kristi!E327</f>
        <v>213351.943980885</v>
      </c>
      <c r="F327" s="2" t="n">
        <f aca="false">Darron!F327+Kristi!F327</f>
        <v>0</v>
      </c>
      <c r="G327" s="2" t="n">
        <f aca="false">Darron!G327+Kristi!G327</f>
        <v>0</v>
      </c>
      <c r="H327" s="2" t="n">
        <f aca="false">Darron!H327+Kristi!H327</f>
        <v>23920.9567968158</v>
      </c>
      <c r="I327" s="2" t="n">
        <f aca="false">Darron!I327+Kristi!I327</f>
        <v>0</v>
      </c>
      <c r="J327" s="2" t="n">
        <f aca="false">Darron!K327+Kristi!J327</f>
        <v>279420</v>
      </c>
      <c r="K327" s="2" t="n">
        <f aca="false">Darron!M327+Kristi!K327</f>
        <v>2081872.56550696</v>
      </c>
      <c r="L327" s="2" t="n">
        <f aca="false">IF(I327=0,L326+F327+G327+H327,L326+F327+G327+I327)</f>
        <v>2416016.63647839</v>
      </c>
    </row>
    <row r="328" customFormat="false" ht="12.75" hidden="false" customHeight="false" outlineLevel="0" collapsed="false">
      <c r="A328" s="1" t="n">
        <v>45535</v>
      </c>
      <c r="B328" s="0" t="n">
        <f aca="false">ROUND((A328-$B$2-210)/365,0)</f>
        <v>57</v>
      </c>
      <c r="C328" s="0" t="n">
        <f aca="false">ROUND((A328-$C$2-210)/365,0)</f>
        <v>32</v>
      </c>
      <c r="D328" s="0" t="n">
        <f aca="false">ROUND((A328-$D$2-210)/365,0)</f>
        <v>29</v>
      </c>
      <c r="E328" s="2" t="n">
        <f aca="false">Darron!E328+Kristi!E328</f>
        <v>214382.300982255</v>
      </c>
      <c r="F328" s="2" t="n">
        <f aca="false">Darron!F328+Kristi!F328</f>
        <v>0</v>
      </c>
      <c r="G328" s="2" t="n">
        <f aca="false">Darron!G328+Kristi!G328</f>
        <v>0</v>
      </c>
      <c r="H328" s="2" t="n">
        <f aca="false">Darron!H328+Kristi!H328</f>
        <v>24160.1663647839</v>
      </c>
      <c r="I328" s="2" t="n">
        <f aca="false">Darron!I328+Kristi!I328</f>
        <v>0</v>
      </c>
      <c r="J328" s="2" t="n">
        <f aca="false">Darron!K328+Kristi!J328</f>
        <v>279420</v>
      </c>
      <c r="K328" s="2" t="n">
        <f aca="false">Darron!M328+Kristi!K328</f>
        <v>2106032.73187175</v>
      </c>
      <c r="L328" s="2" t="n">
        <f aca="false">IF(I328=0,L327+F328+G328+H328,L327+F328+G328+I328)</f>
        <v>2440176.80284318</v>
      </c>
    </row>
    <row r="329" customFormat="false" ht="12.75" hidden="false" customHeight="false" outlineLevel="0" collapsed="false">
      <c r="A329" s="1" t="n">
        <v>45565</v>
      </c>
      <c r="B329" s="0" t="n">
        <f aca="false">ROUND((A329-$B$2-210)/365,0)</f>
        <v>57</v>
      </c>
      <c r="C329" s="0" t="n">
        <f aca="false">ROUND((A329-$C$2-210)/365,0)</f>
        <v>32</v>
      </c>
      <c r="D329" s="0" t="n">
        <f aca="false">ROUND((A329-$D$2-210)/365,0)</f>
        <v>29</v>
      </c>
      <c r="E329" s="2" t="n">
        <f aca="false">Darron!E329+Kristi!E329</f>
        <v>214382.300982255</v>
      </c>
      <c r="F329" s="2" t="n">
        <f aca="false">Darron!F329+Kristi!F329</f>
        <v>0</v>
      </c>
      <c r="G329" s="2" t="n">
        <f aca="false">Darron!G329+Kristi!G329</f>
        <v>0</v>
      </c>
      <c r="H329" s="2" t="n">
        <f aca="false">Darron!H329+Kristi!H329</f>
        <v>24401.7680284317</v>
      </c>
      <c r="I329" s="2" t="n">
        <f aca="false">Darron!I329+Kristi!I329</f>
        <v>0</v>
      </c>
      <c r="J329" s="2" t="n">
        <f aca="false">Darron!K329+Kristi!J329</f>
        <v>279420</v>
      </c>
      <c r="K329" s="2" t="n">
        <f aca="false">Darron!M329+Kristi!K329</f>
        <v>2130434.49990018</v>
      </c>
      <c r="L329" s="2" t="n">
        <f aca="false">IF(I329=0,L328+F329+G329+H329,L328+F329+G329+I329)</f>
        <v>2464578.57087161</v>
      </c>
    </row>
    <row r="330" customFormat="false" ht="12.75" hidden="false" customHeight="false" outlineLevel="0" collapsed="false">
      <c r="A330" s="1" t="n">
        <v>45596</v>
      </c>
      <c r="B330" s="0" t="n">
        <f aca="false">ROUND((A330-$B$2-210)/365,0)</f>
        <v>57</v>
      </c>
      <c r="C330" s="0" t="n">
        <f aca="false">ROUND((A330-$C$2-210)/365,0)</f>
        <v>32</v>
      </c>
      <c r="D330" s="0" t="n">
        <f aca="false">ROUND((A330-$D$2-210)/365,0)</f>
        <v>29</v>
      </c>
      <c r="E330" s="2" t="n">
        <f aca="false">Darron!E330+Kristi!E330</f>
        <v>214382.300982255</v>
      </c>
      <c r="F330" s="2" t="n">
        <f aca="false">Darron!F330+Kristi!F330</f>
        <v>0</v>
      </c>
      <c r="G330" s="2" t="n">
        <f aca="false">Darron!G330+Kristi!G330</f>
        <v>0</v>
      </c>
      <c r="H330" s="2" t="n">
        <f aca="false">Darron!H330+Kristi!H330</f>
        <v>24645.7857087161</v>
      </c>
      <c r="I330" s="2" t="n">
        <f aca="false">Darron!I330+Kristi!I330</f>
        <v>0</v>
      </c>
      <c r="J330" s="2" t="n">
        <f aca="false">Darron!K330+Kristi!J330</f>
        <v>279420</v>
      </c>
      <c r="K330" s="2" t="n">
        <f aca="false">Darron!M330+Kristi!K330</f>
        <v>2155080.2856089</v>
      </c>
      <c r="L330" s="2" t="n">
        <f aca="false">IF(I330=0,L329+F330+G330+H330,L329+F330+G330+I330)</f>
        <v>2489224.35658032</v>
      </c>
    </row>
    <row r="331" customFormat="false" ht="12.75" hidden="false" customHeight="false" outlineLevel="0" collapsed="false">
      <c r="A331" s="1" t="n">
        <v>45626</v>
      </c>
      <c r="B331" s="0" t="n">
        <f aca="false">ROUND((A331-$B$2-210)/365,0)</f>
        <v>57</v>
      </c>
      <c r="C331" s="0" t="n">
        <f aca="false">ROUND((A331-$C$2-210)/365,0)</f>
        <v>32</v>
      </c>
      <c r="D331" s="0" t="n">
        <f aca="false">ROUND((A331-$D$2-210)/365,0)</f>
        <v>29</v>
      </c>
      <c r="E331" s="2" t="n">
        <f aca="false">Darron!E331+Kristi!E331</f>
        <v>214382.300982255</v>
      </c>
      <c r="F331" s="2" t="n">
        <f aca="false">Darron!F331+Kristi!F331</f>
        <v>0</v>
      </c>
      <c r="G331" s="2" t="n">
        <f aca="false">Darron!G331+Kristi!G331</f>
        <v>0</v>
      </c>
      <c r="H331" s="2" t="n">
        <f aca="false">Darron!H331+Kristi!H331</f>
        <v>24892.2435658032</v>
      </c>
      <c r="I331" s="2" t="n">
        <f aca="false">Darron!I331+Kristi!I331</f>
        <v>0</v>
      </c>
      <c r="J331" s="2" t="n">
        <f aca="false">Darron!K331+Kristi!J331</f>
        <v>279420</v>
      </c>
      <c r="K331" s="2" t="n">
        <f aca="false">Darron!M331+Kristi!K331</f>
        <v>2179972.5291747</v>
      </c>
      <c r="L331" s="2" t="n">
        <f aca="false">IF(I331=0,L330+F331+G331+H331,L330+F331+G331+I331)</f>
        <v>2514116.60014613</v>
      </c>
    </row>
    <row r="332" customFormat="false" ht="12.75" hidden="false" customHeight="false" outlineLevel="0" collapsed="false">
      <c r="A332" s="1" t="n">
        <v>45657</v>
      </c>
      <c r="B332" s="0" t="n">
        <f aca="false">ROUND((A332-$B$2-210)/365,0)</f>
        <v>57</v>
      </c>
      <c r="C332" s="0" t="n">
        <f aca="false">ROUND((A332-$C$2-210)/365,0)</f>
        <v>32</v>
      </c>
      <c r="D332" s="0" t="n">
        <f aca="false">ROUND((A332-$D$2-210)/365,0)</f>
        <v>29</v>
      </c>
      <c r="E332" s="2" t="n">
        <f aca="false">Darron!E332+Kristi!E332</f>
        <v>214382.300982255</v>
      </c>
      <c r="F332" s="2" t="n">
        <f aca="false">Darron!F332+Kristi!F332</f>
        <v>0</v>
      </c>
      <c r="G332" s="2" t="n">
        <f aca="false">Darron!G332+Kristi!G332</f>
        <v>0</v>
      </c>
      <c r="H332" s="2" t="n">
        <f aca="false">Darron!H332+Kristi!H332</f>
        <v>25141.1660014613</v>
      </c>
      <c r="I332" s="2" t="n">
        <f aca="false">Darron!I332+Kristi!I332</f>
        <v>0</v>
      </c>
      <c r="J332" s="2" t="n">
        <f aca="false">Darron!K332+Kristi!J332</f>
        <v>279420</v>
      </c>
      <c r="K332" s="2" t="n">
        <f aca="false">Darron!M332+Kristi!K332</f>
        <v>2205113.69517616</v>
      </c>
      <c r="L332" s="2" t="n">
        <f aca="false">IF(I332=0,L331+F332+G332+H332,L331+F332+G332+I332)</f>
        <v>2539257.76614759</v>
      </c>
    </row>
    <row r="333" customFormat="false" ht="12.75" hidden="false" customHeight="false" outlineLevel="0" collapsed="false">
      <c r="A333" s="1" t="n">
        <v>45688</v>
      </c>
      <c r="B333" s="0" t="n">
        <f aca="false">ROUND((A333-$B$2-210)/365,0)</f>
        <v>57</v>
      </c>
      <c r="C333" s="0" t="n">
        <f aca="false">ROUND((A333-$C$2-210)/365,0)</f>
        <v>32</v>
      </c>
      <c r="D333" s="0" t="n">
        <f aca="false">ROUND((A333-$D$2-210)/365,0)</f>
        <v>29</v>
      </c>
      <c r="E333" s="2" t="n">
        <f aca="false">Darron!E333+Kristi!E333</f>
        <v>214382.300982255</v>
      </c>
      <c r="F333" s="2" t="n">
        <f aca="false">Darron!F333+Kristi!F333</f>
        <v>2023</v>
      </c>
      <c r="G333" s="2" t="n">
        <f aca="false">Darron!G333+Kristi!G333</f>
        <v>404.585234780954</v>
      </c>
      <c r="H333" s="2" t="n">
        <f aca="false">Darron!H333+Kristi!H333</f>
        <v>25392.5776614759</v>
      </c>
      <c r="I333" s="2" t="n">
        <f aca="false">Darron!I333+Kristi!I333</f>
        <v>0</v>
      </c>
      <c r="J333" s="2" t="n">
        <f aca="false">Darron!K333+Kristi!J333</f>
        <v>281443</v>
      </c>
      <c r="K333" s="2" t="n">
        <f aca="false">Darron!M333+Kristi!K333</f>
        <v>2230506.27283764</v>
      </c>
      <c r="L333" s="2" t="n">
        <f aca="false">IF(I333=0,L332+F333+G333+H333,L332+F333+G333+I333)</f>
        <v>2567077.92904384</v>
      </c>
    </row>
    <row r="334" customFormat="false" ht="12.75" hidden="false" customHeight="false" outlineLevel="0" collapsed="false">
      <c r="A334" s="1" t="n">
        <v>45716</v>
      </c>
      <c r="B334" s="0" t="n">
        <f aca="false">ROUND((A334-$B$2-210)/365,0)</f>
        <v>57</v>
      </c>
      <c r="C334" s="0" t="n">
        <f aca="false">ROUND((A334-$C$2-210)/365,0)</f>
        <v>32</v>
      </c>
      <c r="D334" s="0" t="n">
        <f aca="false">ROUND((A334-$D$2-210)/365,0)</f>
        <v>30</v>
      </c>
      <c r="E334" s="2" t="n">
        <f aca="false">Darron!E334+Kristi!E334</f>
        <v>219237.323799626</v>
      </c>
      <c r="F334" s="2" t="n">
        <f aca="false">Darron!F334+Kristi!F334</f>
        <v>2084</v>
      </c>
      <c r="G334" s="2" t="n">
        <f aca="false">Darron!G334+Kristi!G334</f>
        <v>416.722791824383</v>
      </c>
      <c r="H334" s="2" t="n">
        <f aca="false">Darron!H334+Kristi!H334</f>
        <v>25670.7792904384</v>
      </c>
      <c r="I334" s="2" t="n">
        <f aca="false">Darron!I334+Kristi!I334</f>
        <v>0</v>
      </c>
      <c r="J334" s="2" t="n">
        <f aca="false">Darron!K334+Kristi!J334</f>
        <v>283527</v>
      </c>
      <c r="K334" s="2" t="n">
        <f aca="false">Darron!M334+Kristi!K334</f>
        <v>2256177.05212808</v>
      </c>
      <c r="L334" s="2" t="n">
        <f aca="false">IF(I334=0,L333+F334+G334+H334,L333+F334+G334+I334)</f>
        <v>2595249.43112611</v>
      </c>
    </row>
    <row r="335" customFormat="false" ht="12.75" hidden="false" customHeight="false" outlineLevel="0" collapsed="false">
      <c r="A335" s="1" t="n">
        <v>45747</v>
      </c>
      <c r="B335" s="0" t="n">
        <f aca="false">ROUND((A335-$B$2-210)/365,0)</f>
        <v>57</v>
      </c>
      <c r="C335" s="0" t="n">
        <f aca="false">ROUND((A335-$C$2-210)/365,0)</f>
        <v>32</v>
      </c>
      <c r="D335" s="0" t="n">
        <f aca="false">ROUND((A335-$D$2-210)/365,0)</f>
        <v>30</v>
      </c>
      <c r="E335" s="2" t="n">
        <f aca="false">Darron!E335+Kristi!E335</f>
        <v>219237.323799626</v>
      </c>
      <c r="F335" s="2" t="n">
        <f aca="false">Darron!F335+Kristi!F335</f>
        <v>2084</v>
      </c>
      <c r="G335" s="2" t="n">
        <f aca="false">Darron!G335+Kristi!G335</f>
        <v>416.722791824383</v>
      </c>
      <c r="H335" s="2" t="n">
        <f aca="false">Darron!H335+Kristi!H335</f>
        <v>25952.4943112611</v>
      </c>
      <c r="I335" s="2" t="n">
        <f aca="false">Darron!I335+Kristi!I335</f>
        <v>0</v>
      </c>
      <c r="J335" s="2" t="n">
        <f aca="false">Darron!K335+Kristi!J335</f>
        <v>285611</v>
      </c>
      <c r="K335" s="2" t="n">
        <f aca="false">Darron!M335+Kristi!K335</f>
        <v>2282129.54643934</v>
      </c>
      <c r="L335" s="2" t="n">
        <f aca="false">IF(I335=0,L334+F335+G335+H335,L334+F335+G335+I335)</f>
        <v>2623702.64822919</v>
      </c>
    </row>
    <row r="336" customFormat="false" ht="12.75" hidden="false" customHeight="false" outlineLevel="0" collapsed="false">
      <c r="A336" s="1" t="n">
        <v>45777</v>
      </c>
      <c r="B336" s="0" t="n">
        <f aca="false">ROUND((A336-$B$2-210)/365,0)</f>
        <v>58</v>
      </c>
      <c r="C336" s="0" t="n">
        <f aca="false">ROUND((A336-$C$2-210)/365,0)</f>
        <v>33</v>
      </c>
      <c r="D336" s="0" t="n">
        <f aca="false">ROUND((A336-$D$2-210)/365,0)</f>
        <v>30</v>
      </c>
      <c r="E336" s="2" t="n">
        <f aca="false">Darron!E336+Kristi!E336</f>
        <v>219237.323799626</v>
      </c>
      <c r="F336" s="2" t="n">
        <f aca="false">Darron!F336+Kristi!F336</f>
        <v>2084</v>
      </c>
      <c r="G336" s="2" t="n">
        <f aca="false">Darron!G336+Kristi!G336</f>
        <v>416.722791824383</v>
      </c>
      <c r="H336" s="2" t="n">
        <f aca="false">Darron!H336+Kristi!H336</f>
        <v>26237.0264822919</v>
      </c>
      <c r="I336" s="2" t="n">
        <f aca="false">Darron!I336+Kristi!I336</f>
        <v>0</v>
      </c>
      <c r="J336" s="2" t="n">
        <f aca="false">Darron!K336+Kristi!J336</f>
        <v>287695</v>
      </c>
      <c r="K336" s="2" t="n">
        <f aca="false">Darron!M336+Kristi!K336</f>
        <v>2308366.57292163</v>
      </c>
      <c r="L336" s="2" t="n">
        <f aca="false">IF(I336=0,L335+F336+G336+H336,L335+F336+G336+I336)</f>
        <v>2652440.39750331</v>
      </c>
    </row>
    <row r="337" customFormat="false" ht="12.75" hidden="false" customHeight="false" outlineLevel="0" collapsed="false">
      <c r="A337" s="1" t="n">
        <v>45808</v>
      </c>
      <c r="B337" s="0" t="n">
        <f aca="false">ROUND((A337-$B$2-210)/365,0)</f>
        <v>58</v>
      </c>
      <c r="C337" s="0" t="n">
        <f aca="false">ROUND((A337-$C$2-210)/365,0)</f>
        <v>33</v>
      </c>
      <c r="D337" s="0" t="n">
        <f aca="false">ROUND((A337-$D$2-210)/365,0)</f>
        <v>30</v>
      </c>
      <c r="E337" s="2" t="n">
        <f aca="false">Darron!E337+Kristi!E337</f>
        <v>219237.323799626</v>
      </c>
      <c r="F337" s="2" t="n">
        <f aca="false">Darron!F337+Kristi!F337</f>
        <v>2084</v>
      </c>
      <c r="G337" s="2" t="n">
        <f aca="false">Darron!G337+Kristi!G337</f>
        <v>416.722791824383</v>
      </c>
      <c r="H337" s="2" t="n">
        <f aca="false">Darron!H337+Kristi!H337</f>
        <v>26524.4039750331</v>
      </c>
      <c r="I337" s="2" t="n">
        <f aca="false">Darron!I337+Kristi!I337</f>
        <v>0</v>
      </c>
      <c r="J337" s="2" t="n">
        <f aca="false">Darron!K337+Kristi!J337</f>
        <v>289779</v>
      </c>
      <c r="K337" s="2" t="n">
        <f aca="false">Darron!M337+Kristi!K337</f>
        <v>2334890.97689666</v>
      </c>
      <c r="L337" s="2" t="n">
        <f aca="false">IF(I337=0,L336+F337+G337+H337,L336+F337+G337+I337)</f>
        <v>2681465.52427017</v>
      </c>
    </row>
    <row r="338" customFormat="false" ht="12.75" hidden="false" customHeight="false" outlineLevel="0" collapsed="false">
      <c r="A338" s="1" t="n">
        <v>45838</v>
      </c>
      <c r="B338" s="0" t="n">
        <f aca="false">ROUND((A338-$B$2-210)/365,0)</f>
        <v>58</v>
      </c>
      <c r="C338" s="0" t="n">
        <f aca="false">ROUND((A338-$C$2-210)/365,0)</f>
        <v>33</v>
      </c>
      <c r="D338" s="0" t="n">
        <f aca="false">ROUND((A338-$D$2-210)/365,0)</f>
        <v>30</v>
      </c>
      <c r="E338" s="2" t="n">
        <f aca="false">Darron!E338+Kristi!E338</f>
        <v>219237.323799626</v>
      </c>
      <c r="F338" s="2" t="n">
        <f aca="false">Darron!F338+Kristi!F338</f>
        <v>141</v>
      </c>
      <c r="G338" s="2" t="n">
        <f aca="false">Darron!G338+Kristi!G338</f>
        <v>35.25</v>
      </c>
      <c r="H338" s="2" t="n">
        <f aca="false">Darron!H338+Kristi!H338</f>
        <v>26814.6552427017</v>
      </c>
      <c r="I338" s="2" t="n">
        <f aca="false">Darron!I338+Kristi!I338</f>
        <v>0</v>
      </c>
      <c r="J338" s="2" t="n">
        <f aca="false">Darron!K338+Kristi!J338</f>
        <v>289920</v>
      </c>
      <c r="K338" s="2" t="n">
        <f aca="false">Darron!M338+Kristi!K338</f>
        <v>2361705.63213936</v>
      </c>
      <c r="L338" s="2" t="n">
        <f aca="false">IF(I338=0,L337+F338+G338+H338,L337+F338+G338+I338)</f>
        <v>2708456.42951287</v>
      </c>
    </row>
    <row r="339" customFormat="false" ht="12.75" hidden="false" customHeight="false" outlineLevel="0" collapsed="false">
      <c r="A339" s="1" t="n">
        <v>45869</v>
      </c>
      <c r="B339" s="0" t="n">
        <f aca="false">ROUND((A339-$B$2-210)/365,0)</f>
        <v>58</v>
      </c>
      <c r="C339" s="0" t="n">
        <f aca="false">ROUND((A339-$C$2-210)/365,0)</f>
        <v>33</v>
      </c>
      <c r="D339" s="0" t="n">
        <f aca="false">ROUND((A339-$D$2-210)/365,0)</f>
        <v>30</v>
      </c>
      <c r="E339" s="2" t="n">
        <f aca="false">Darron!E339+Kristi!E339</f>
        <v>219237.323799626</v>
      </c>
      <c r="F339" s="2" t="n">
        <f aca="false">Darron!F339+Kristi!F339</f>
        <v>0</v>
      </c>
      <c r="G339" s="2" t="n">
        <f aca="false">Darron!G339+Kristi!G339</f>
        <v>0</v>
      </c>
      <c r="H339" s="2" t="n">
        <f aca="false">Darron!H339+Kristi!H339</f>
        <v>27084.5642951287</v>
      </c>
      <c r="I339" s="2" t="n">
        <f aca="false">Darron!I339+Kristi!I339</f>
        <v>0</v>
      </c>
      <c r="J339" s="2" t="n">
        <f aca="false">Darron!K339+Kristi!J339</f>
        <v>289920</v>
      </c>
      <c r="K339" s="2" t="n">
        <f aca="false">Darron!M339+Kristi!K339</f>
        <v>2388790.19643449</v>
      </c>
      <c r="L339" s="2" t="n">
        <f aca="false">IF(I339=0,L338+F339+G339+H339,L338+F339+G339+I339)</f>
        <v>2735540.993808</v>
      </c>
    </row>
    <row r="340" customFormat="false" ht="12.75" hidden="false" customHeight="false" outlineLevel="0" collapsed="false">
      <c r="A340" s="1" t="n">
        <v>45900</v>
      </c>
      <c r="B340" s="0" t="n">
        <f aca="false">ROUND((A340-$B$2-210)/365,0)</f>
        <v>58</v>
      </c>
      <c r="C340" s="0" t="n">
        <f aca="false">ROUND((A340-$C$2-210)/365,0)</f>
        <v>33</v>
      </c>
      <c r="D340" s="0" t="n">
        <f aca="false">ROUND((A340-$D$2-210)/365,0)</f>
        <v>30</v>
      </c>
      <c r="E340" s="2" t="n">
        <f aca="false">Darron!E340+Kristi!E340</f>
        <v>220288.287941024</v>
      </c>
      <c r="F340" s="2" t="n">
        <f aca="false">Darron!F340+Kristi!F340</f>
        <v>0</v>
      </c>
      <c r="G340" s="2" t="n">
        <f aca="false">Darron!G340+Kristi!G340</f>
        <v>0</v>
      </c>
      <c r="H340" s="2" t="n">
        <f aca="false">Darron!H340+Kristi!H340</f>
        <v>27355.40993808</v>
      </c>
      <c r="I340" s="2" t="n">
        <f aca="false">Darron!I340+Kristi!I340</f>
        <v>0</v>
      </c>
      <c r="J340" s="2" t="n">
        <f aca="false">Darron!K340+Kristi!J340</f>
        <v>289920</v>
      </c>
      <c r="K340" s="2" t="n">
        <f aca="false">Darron!M340+Kristi!K340</f>
        <v>2416145.60637257</v>
      </c>
      <c r="L340" s="2" t="n">
        <f aca="false">IF(I340=0,L339+F340+G340+H340,L339+F340+G340+I340)</f>
        <v>2762896.40374608</v>
      </c>
    </row>
    <row r="341" customFormat="false" ht="12.75" hidden="false" customHeight="false" outlineLevel="0" collapsed="false">
      <c r="A341" s="1" t="n">
        <v>45930</v>
      </c>
      <c r="B341" s="0" t="n">
        <f aca="false">ROUND((A341-$B$2-210)/365,0)</f>
        <v>58</v>
      </c>
      <c r="C341" s="0" t="n">
        <f aca="false">ROUND((A341-$C$2-210)/365,0)</f>
        <v>33</v>
      </c>
      <c r="D341" s="0" t="n">
        <f aca="false">ROUND((A341-$D$2-210)/365,0)</f>
        <v>30</v>
      </c>
      <c r="E341" s="2" t="n">
        <f aca="false">Darron!E341+Kristi!E341</f>
        <v>220288.287941024</v>
      </c>
      <c r="F341" s="2" t="n">
        <f aca="false">Darron!F341+Kristi!F341</f>
        <v>0</v>
      </c>
      <c r="G341" s="2" t="n">
        <f aca="false">Darron!G341+Kristi!G341</f>
        <v>0</v>
      </c>
      <c r="H341" s="2" t="n">
        <f aca="false">Darron!H341+Kristi!H341</f>
        <v>27628.9640374608</v>
      </c>
      <c r="I341" s="2" t="n">
        <f aca="false">Darron!I341+Kristi!I341</f>
        <v>0</v>
      </c>
      <c r="J341" s="2" t="n">
        <f aca="false">Darron!K341+Kristi!J341</f>
        <v>289920</v>
      </c>
      <c r="K341" s="2" t="n">
        <f aca="false">Darron!M341+Kristi!K341</f>
        <v>2443774.57041003</v>
      </c>
      <c r="L341" s="2" t="n">
        <f aca="false">IF(I341=0,L340+F341+G341+H341,L340+F341+G341+I341)</f>
        <v>2790525.36778354</v>
      </c>
    </row>
    <row r="342" customFormat="false" ht="12.75" hidden="false" customHeight="false" outlineLevel="0" collapsed="false">
      <c r="A342" s="1" t="n">
        <v>45961</v>
      </c>
      <c r="B342" s="0" t="n">
        <f aca="false">ROUND((A342-$B$2-210)/365,0)</f>
        <v>58</v>
      </c>
      <c r="C342" s="0" t="n">
        <f aca="false">ROUND((A342-$C$2-210)/365,0)</f>
        <v>33</v>
      </c>
      <c r="D342" s="0" t="n">
        <f aca="false">ROUND((A342-$D$2-210)/365,0)</f>
        <v>30</v>
      </c>
      <c r="E342" s="2" t="n">
        <f aca="false">Darron!E342+Kristi!E342</f>
        <v>220288.287941024</v>
      </c>
      <c r="F342" s="2" t="n">
        <f aca="false">Darron!F342+Kristi!F342</f>
        <v>0</v>
      </c>
      <c r="G342" s="2" t="n">
        <f aca="false">Darron!G342+Kristi!G342</f>
        <v>0</v>
      </c>
      <c r="H342" s="2" t="n">
        <f aca="false">Darron!H342+Kristi!H342</f>
        <v>27905.2536778354</v>
      </c>
      <c r="I342" s="2" t="n">
        <f aca="false">Darron!I342+Kristi!I342</f>
        <v>0</v>
      </c>
      <c r="J342" s="2" t="n">
        <f aca="false">Darron!K342+Kristi!J342</f>
        <v>289920</v>
      </c>
      <c r="K342" s="2" t="n">
        <f aca="false">Darron!M342+Kristi!K342</f>
        <v>2471679.82408787</v>
      </c>
      <c r="L342" s="2" t="n">
        <f aca="false">IF(I342=0,L341+F342+G342+H342,L341+F342+G342+I342)</f>
        <v>2818430.62146137</v>
      </c>
    </row>
    <row r="343" customFormat="false" ht="12.75" hidden="false" customHeight="false" outlineLevel="0" collapsed="false">
      <c r="A343" s="1" t="n">
        <v>45991</v>
      </c>
      <c r="B343" s="0" t="n">
        <f aca="false">ROUND((A343-$B$2-210)/365,0)</f>
        <v>58</v>
      </c>
      <c r="C343" s="0" t="n">
        <f aca="false">ROUND((A343-$C$2-210)/365,0)</f>
        <v>33</v>
      </c>
      <c r="D343" s="0" t="n">
        <f aca="false">ROUND((A343-$D$2-210)/365,0)</f>
        <v>30</v>
      </c>
      <c r="E343" s="2" t="n">
        <f aca="false">Darron!E343+Kristi!E343</f>
        <v>220288.287941024</v>
      </c>
      <c r="F343" s="2" t="n">
        <f aca="false">Darron!F343+Kristi!F343</f>
        <v>0</v>
      </c>
      <c r="G343" s="2" t="n">
        <f aca="false">Darron!G343+Kristi!G343</f>
        <v>0</v>
      </c>
      <c r="H343" s="2" t="n">
        <f aca="false">Darron!H343+Kristi!H343</f>
        <v>28184.3062146137</v>
      </c>
      <c r="I343" s="2" t="n">
        <f aca="false">Darron!I343+Kristi!I343</f>
        <v>0</v>
      </c>
      <c r="J343" s="2" t="n">
        <f aca="false">Darron!K343+Kristi!J343</f>
        <v>289920</v>
      </c>
      <c r="K343" s="2" t="n">
        <f aca="false">Darron!M343+Kristi!K343</f>
        <v>2499864.13030248</v>
      </c>
      <c r="L343" s="2" t="n">
        <f aca="false">IF(I343=0,L342+F343+G343+H343,L342+F343+G343+I343)</f>
        <v>2846614.92767599</v>
      </c>
    </row>
    <row r="344" customFormat="false" ht="12.75" hidden="false" customHeight="false" outlineLevel="0" collapsed="false">
      <c r="A344" s="1" t="n">
        <v>46022</v>
      </c>
      <c r="B344" s="0" t="n">
        <f aca="false">ROUND((A344-$B$2-210)/365,0)</f>
        <v>58</v>
      </c>
      <c r="C344" s="0" t="n">
        <f aca="false">ROUND((A344-$C$2-210)/365,0)</f>
        <v>33</v>
      </c>
      <c r="D344" s="0" t="n">
        <f aca="false">ROUND((A344-$D$2-210)/365,0)</f>
        <v>30</v>
      </c>
      <c r="E344" s="2" t="n">
        <f aca="false">Darron!E344+Kristi!E344</f>
        <v>220288.287941024</v>
      </c>
      <c r="F344" s="2" t="n">
        <f aca="false">Darron!F344+Kristi!F344</f>
        <v>0</v>
      </c>
      <c r="G344" s="2" t="n">
        <f aca="false">Darron!G344+Kristi!G344</f>
        <v>0</v>
      </c>
      <c r="H344" s="2" t="n">
        <f aca="false">Darron!H344+Kristi!H344</f>
        <v>28466.1492767599</v>
      </c>
      <c r="I344" s="2" t="n">
        <f aca="false">Darron!I344+Kristi!I344</f>
        <v>0</v>
      </c>
      <c r="J344" s="2" t="n">
        <f aca="false">Darron!K344+Kristi!J344</f>
        <v>289920</v>
      </c>
      <c r="K344" s="2" t="n">
        <f aca="false">Darron!M344+Kristi!K344</f>
        <v>2528330.27957924</v>
      </c>
      <c r="L344" s="2" t="n">
        <f aca="false">IF(I344=0,L343+F344+G344+H344,L343+F344+G344+I344)</f>
        <v>2875081.07695275</v>
      </c>
    </row>
    <row r="345" customFormat="false" ht="12.75" hidden="false" customHeight="false" outlineLevel="0" collapsed="false">
      <c r="A345" s="1" t="n">
        <v>46053</v>
      </c>
      <c r="B345" s="0" t="n">
        <f aca="false">ROUND((A345-$B$2-210)/365,0)</f>
        <v>58</v>
      </c>
      <c r="C345" s="0" t="n">
        <f aca="false">ROUND((A345-$C$2-210)/365,0)</f>
        <v>33</v>
      </c>
      <c r="D345" s="0" t="n">
        <f aca="false">ROUND((A345-$D$2-210)/365,0)</f>
        <v>30</v>
      </c>
      <c r="E345" s="2" t="n">
        <f aca="false">Darron!E345+Kristi!E345</f>
        <v>220288.287941024</v>
      </c>
      <c r="F345" s="2" t="n">
        <f aca="false">Darron!F345+Kristi!F345</f>
        <v>2084</v>
      </c>
      <c r="G345" s="2" t="n">
        <f aca="false">Darron!G345+Kristi!G345</f>
        <v>416.722791824383</v>
      </c>
      <c r="H345" s="2" t="n">
        <f aca="false">Darron!H345+Kristi!H345</f>
        <v>28750.8107695275</v>
      </c>
      <c r="I345" s="2" t="n">
        <f aca="false">Darron!I345+Kristi!I345</f>
        <v>0</v>
      </c>
      <c r="J345" s="2" t="n">
        <f aca="false">Darron!K345+Kristi!J345</f>
        <v>292004</v>
      </c>
      <c r="K345" s="2" t="n">
        <f aca="false">Darron!M345+Kristi!K345</f>
        <v>2557081.09034877</v>
      </c>
      <c r="L345" s="2" t="n">
        <f aca="false">IF(I345=0,L344+F345+G345+H345,L344+F345+G345+I345)</f>
        <v>2906332.6105141</v>
      </c>
    </row>
    <row r="346" customFormat="false" ht="12.75" hidden="false" customHeight="false" outlineLevel="0" collapsed="false">
      <c r="A346" s="1" t="n">
        <v>46081</v>
      </c>
      <c r="B346" s="0" t="n">
        <f aca="false">ROUND((A346-$B$2-210)/365,0)</f>
        <v>58</v>
      </c>
      <c r="C346" s="0" t="n">
        <f aca="false">ROUND((A346-$C$2-210)/365,0)</f>
        <v>33</v>
      </c>
      <c r="D346" s="0" t="n">
        <f aca="false">ROUND((A346-$D$2-210)/365,0)</f>
        <v>31</v>
      </c>
      <c r="E346" s="2" t="n">
        <f aca="false">Darron!E346+Kristi!E346</f>
        <v>225288.961442916</v>
      </c>
      <c r="F346" s="2" t="n">
        <f aca="false">Darron!F346+Kristi!F346</f>
        <v>2146</v>
      </c>
      <c r="G346" s="2" t="n">
        <f aca="false">Darron!G346+Kristi!G346</f>
        <v>429.224475579114</v>
      </c>
      <c r="H346" s="2" t="n">
        <f aca="false">Darron!H346+Kristi!H346</f>
        <v>29063.326105141</v>
      </c>
      <c r="I346" s="2" t="n">
        <f aca="false">Darron!I346+Kristi!I346</f>
        <v>0</v>
      </c>
      <c r="J346" s="2" t="n">
        <f aca="false">Darron!K346+Kristi!J346</f>
        <v>294150</v>
      </c>
      <c r="K346" s="2" t="n">
        <f aca="false">Darron!M346+Kristi!K346</f>
        <v>2586144.41645391</v>
      </c>
      <c r="L346" s="2" t="n">
        <f aca="false">IF(I346=0,L345+F346+G346+H346,L345+F346+G346+I346)</f>
        <v>2937971.16109482</v>
      </c>
    </row>
    <row r="347" customFormat="false" ht="12.75" hidden="false" customHeight="false" outlineLevel="0" collapsed="false">
      <c r="A347" s="1" t="n">
        <v>46112</v>
      </c>
      <c r="B347" s="0" t="n">
        <f aca="false">ROUND((A347-$B$2-210)/365,0)</f>
        <v>58</v>
      </c>
      <c r="C347" s="0" t="n">
        <f aca="false">ROUND((A347-$C$2-210)/365,0)</f>
        <v>33</v>
      </c>
      <c r="D347" s="0" t="n">
        <f aca="false">ROUND((A347-$D$2-210)/365,0)</f>
        <v>31</v>
      </c>
      <c r="E347" s="2" t="n">
        <f aca="false">Darron!E347+Kristi!E347</f>
        <v>225288.961442916</v>
      </c>
      <c r="F347" s="2" t="n">
        <f aca="false">Darron!F347+Kristi!F347</f>
        <v>2146</v>
      </c>
      <c r="G347" s="2" t="n">
        <f aca="false">Darron!G347+Kristi!G347</f>
        <v>429.224475579114</v>
      </c>
      <c r="H347" s="2" t="n">
        <f aca="false">Darron!H347+Kristi!H347</f>
        <v>29379.7116109482</v>
      </c>
      <c r="I347" s="2" t="n">
        <f aca="false">Darron!I347+Kristi!I347</f>
        <v>0</v>
      </c>
      <c r="J347" s="2" t="n">
        <f aca="false">Darron!K347+Kristi!J347</f>
        <v>296296</v>
      </c>
      <c r="K347" s="2" t="n">
        <f aca="false">Darron!M347+Kristi!K347</f>
        <v>2615524.12806486</v>
      </c>
      <c r="L347" s="2" t="n">
        <f aca="false">IF(I347=0,L346+F347+G347+H347,L346+F347+G347+I347)</f>
        <v>2969926.09718135</v>
      </c>
    </row>
    <row r="348" customFormat="false" ht="12.75" hidden="false" customHeight="false" outlineLevel="0" collapsed="false">
      <c r="A348" s="1" t="n">
        <v>46142</v>
      </c>
      <c r="B348" s="0" t="n">
        <f aca="false">ROUND((A348-$B$2-210)/365,0)</f>
        <v>59</v>
      </c>
      <c r="C348" s="0" t="n">
        <f aca="false">ROUND((A348-$C$2-210)/365,0)</f>
        <v>34</v>
      </c>
      <c r="D348" s="0" t="n">
        <f aca="false">ROUND((A348-$D$2-210)/365,0)</f>
        <v>31</v>
      </c>
      <c r="E348" s="2" t="n">
        <f aca="false">Darron!E348+Kristi!E348</f>
        <v>225288.961442916</v>
      </c>
      <c r="F348" s="2" t="n">
        <f aca="false">Darron!F348+Kristi!F348</f>
        <v>2146</v>
      </c>
      <c r="G348" s="2" t="n">
        <f aca="false">Darron!G348+Kristi!G348</f>
        <v>429.224475579114</v>
      </c>
      <c r="H348" s="2" t="n">
        <f aca="false">Darron!H348+Kristi!H348</f>
        <v>29699.2609718135</v>
      </c>
      <c r="I348" s="2" t="n">
        <f aca="false">Darron!I348+Kristi!I348</f>
        <v>0</v>
      </c>
      <c r="J348" s="2" t="n">
        <f aca="false">Darron!K348+Kristi!J348</f>
        <v>298442</v>
      </c>
      <c r="K348" s="2" t="n">
        <f aca="false">Darron!M348+Kristi!K348</f>
        <v>2645223.38903667</v>
      </c>
      <c r="L348" s="2" t="n">
        <f aca="false">IF(I348=0,L347+F348+G348+H348,L347+F348+G348+I348)</f>
        <v>3002200.58262874</v>
      </c>
    </row>
    <row r="349" customFormat="false" ht="12.75" hidden="false" customHeight="false" outlineLevel="0" collapsed="false">
      <c r="A349" s="1" t="n">
        <v>46173</v>
      </c>
      <c r="B349" s="0" t="n">
        <f aca="false">ROUND((A349-$B$2-210)/365,0)</f>
        <v>59</v>
      </c>
      <c r="C349" s="0" t="n">
        <f aca="false">ROUND((A349-$C$2-210)/365,0)</f>
        <v>34</v>
      </c>
      <c r="D349" s="0" t="n">
        <f aca="false">ROUND((A349-$D$2-210)/365,0)</f>
        <v>31</v>
      </c>
      <c r="E349" s="2" t="n">
        <f aca="false">Darron!E349+Kristi!E349</f>
        <v>225288.961442916</v>
      </c>
      <c r="F349" s="2" t="n">
        <f aca="false">Darron!F349+Kristi!F349</f>
        <v>1978</v>
      </c>
      <c r="G349" s="2" t="n">
        <f aca="false">Darron!G349+Kristi!G349</f>
        <v>429.224475579114</v>
      </c>
      <c r="H349" s="2" t="n">
        <f aca="false">Darron!H349+Kristi!H349</f>
        <v>30022.0058262874</v>
      </c>
      <c r="I349" s="2" t="n">
        <f aca="false">Darron!I349+Kristi!I349</f>
        <v>0</v>
      </c>
      <c r="J349" s="2" t="n">
        <f aca="false">Darron!K349+Kristi!J349</f>
        <v>300420</v>
      </c>
      <c r="K349" s="2" t="n">
        <f aca="false">Darron!M349+Kristi!K349</f>
        <v>2675245.39486296</v>
      </c>
      <c r="L349" s="2" t="n">
        <f aca="false">IF(I349=0,L348+F349+G349+H349,L348+F349+G349+I349)</f>
        <v>3034629.81293061</v>
      </c>
    </row>
    <row r="350" customFormat="false" ht="12.75" hidden="false" customHeight="false" outlineLevel="0" collapsed="false">
      <c r="A350" s="1" t="n">
        <v>46203</v>
      </c>
      <c r="B350" s="0" t="n">
        <f aca="false">ROUND((A350-$B$2-210)/365,0)</f>
        <v>59</v>
      </c>
      <c r="C350" s="0" t="n">
        <f aca="false">ROUND((A350-$C$2-210)/365,0)</f>
        <v>34</v>
      </c>
      <c r="D350" s="0" t="n">
        <f aca="false">ROUND((A350-$D$2-210)/365,0)</f>
        <v>31</v>
      </c>
      <c r="E350" s="2" t="n">
        <f aca="false">Darron!E350+Kristi!E350</f>
        <v>225288.961442916</v>
      </c>
      <c r="F350" s="2" t="n">
        <f aca="false">Darron!F350+Kristi!F350</f>
        <v>0</v>
      </c>
      <c r="G350" s="2" t="n">
        <f aca="false">Darron!G350+Kristi!G350</f>
        <v>0</v>
      </c>
      <c r="H350" s="2" t="n">
        <f aca="false">Darron!H350+Kristi!H350</f>
        <v>30346.2981293061</v>
      </c>
      <c r="I350" s="2" t="n">
        <f aca="false">Darron!I350+Kristi!I350</f>
        <v>0</v>
      </c>
      <c r="J350" s="2" t="n">
        <f aca="false">Darron!K350+Kristi!J350</f>
        <v>300420</v>
      </c>
      <c r="K350" s="2" t="n">
        <f aca="false">Darron!M350+Kristi!K350</f>
        <v>2705591.69299227</v>
      </c>
      <c r="L350" s="2" t="n">
        <f aca="false">IF(I350=0,L349+F350+G350+H350,L349+F350+G350+I350)</f>
        <v>3064976.11105991</v>
      </c>
    </row>
    <row r="351" customFormat="false" ht="12.75" hidden="false" customHeight="false" outlineLevel="0" collapsed="false">
      <c r="A351" s="1" t="n">
        <v>46234</v>
      </c>
      <c r="B351" s="0" t="n">
        <f aca="false">ROUND((A351-$B$2-210)/365,0)</f>
        <v>59</v>
      </c>
      <c r="C351" s="0" t="n">
        <f aca="false">ROUND((A351-$C$2-210)/365,0)</f>
        <v>34</v>
      </c>
      <c r="D351" s="0" t="n">
        <f aca="false">ROUND((A351-$D$2-210)/365,0)</f>
        <v>31</v>
      </c>
      <c r="E351" s="2" t="n">
        <f aca="false">Darron!E351+Kristi!E351</f>
        <v>225288.961442916</v>
      </c>
      <c r="F351" s="2" t="n">
        <f aca="false">Darron!F351+Kristi!F351</f>
        <v>0</v>
      </c>
      <c r="G351" s="2" t="n">
        <f aca="false">Darron!G351+Kristi!G351</f>
        <v>0</v>
      </c>
      <c r="H351" s="2" t="n">
        <f aca="false">Darron!H351+Kristi!H351</f>
        <v>30649.7611105991</v>
      </c>
      <c r="I351" s="2" t="n">
        <f aca="false">Darron!I351+Kristi!I351</f>
        <v>0</v>
      </c>
      <c r="J351" s="2" t="n">
        <f aca="false">Darron!K351+Kristi!J351</f>
        <v>300420</v>
      </c>
      <c r="K351" s="2" t="n">
        <f aca="false">Darron!M351+Kristi!K351</f>
        <v>2736241.45410287</v>
      </c>
      <c r="L351" s="2" t="n">
        <f aca="false">IF(I351=0,L350+F351+G351+H351,L350+F351+G351+I351)</f>
        <v>3095625.87217051</v>
      </c>
    </row>
    <row r="352" customFormat="false" ht="12.75" hidden="false" customHeight="false" outlineLevel="0" collapsed="false">
      <c r="A352" s="1" t="n">
        <v>46265</v>
      </c>
      <c r="B352" s="0" t="n">
        <f aca="false">ROUND((A352-$B$2-210)/365,0)</f>
        <v>59</v>
      </c>
      <c r="C352" s="0" t="n">
        <f aca="false">ROUND((A352-$C$2-210)/365,0)</f>
        <v>34</v>
      </c>
      <c r="D352" s="0" t="n">
        <f aca="false">ROUND((A352-$D$2-210)/365,0)</f>
        <v>31</v>
      </c>
      <c r="E352" s="2" t="n">
        <f aca="false">Darron!E352+Kristi!E352</f>
        <v>226360.944867142</v>
      </c>
      <c r="F352" s="2" t="n">
        <f aca="false">Darron!F352+Kristi!F352</f>
        <v>0</v>
      </c>
      <c r="G352" s="2" t="n">
        <f aca="false">Darron!G352+Kristi!G352</f>
        <v>0</v>
      </c>
      <c r="H352" s="2" t="n">
        <f aca="false">Darron!H352+Kristi!H352</f>
        <v>30956.2587217051</v>
      </c>
      <c r="I352" s="2" t="n">
        <f aca="false">Darron!I352+Kristi!I352</f>
        <v>0</v>
      </c>
      <c r="J352" s="2" t="n">
        <f aca="false">Darron!K352+Kristi!J352</f>
        <v>300420</v>
      </c>
      <c r="K352" s="2" t="n">
        <f aca="false">Darron!M352+Kristi!K352</f>
        <v>2767197.71282457</v>
      </c>
      <c r="L352" s="2" t="n">
        <f aca="false">IF(I352=0,L351+F352+G352+H352,L351+F352+G352+I352)</f>
        <v>3126582.13089222</v>
      </c>
    </row>
    <row r="353" customFormat="false" ht="12.75" hidden="false" customHeight="false" outlineLevel="0" collapsed="false">
      <c r="A353" s="1" t="n">
        <v>46295</v>
      </c>
      <c r="B353" s="0" t="n">
        <f aca="false">ROUND((A353-$B$2-210)/365,0)</f>
        <v>59</v>
      </c>
      <c r="C353" s="0" t="n">
        <f aca="false">ROUND((A353-$C$2-210)/365,0)</f>
        <v>34</v>
      </c>
      <c r="D353" s="0" t="n">
        <f aca="false">ROUND((A353-$D$2-210)/365,0)</f>
        <v>31</v>
      </c>
      <c r="E353" s="2" t="n">
        <f aca="false">Darron!E353+Kristi!E353</f>
        <v>226360.944867142</v>
      </c>
      <c r="F353" s="2" t="n">
        <f aca="false">Darron!F353+Kristi!F353</f>
        <v>0</v>
      </c>
      <c r="G353" s="2" t="n">
        <f aca="false">Darron!G353+Kristi!G353</f>
        <v>0</v>
      </c>
      <c r="H353" s="2" t="n">
        <f aca="false">Darron!H353+Kristi!H353</f>
        <v>31265.8213089222</v>
      </c>
      <c r="I353" s="2" t="n">
        <f aca="false">Darron!I353+Kristi!I353</f>
        <v>0</v>
      </c>
      <c r="J353" s="2" t="n">
        <f aca="false">Darron!K353+Kristi!J353</f>
        <v>300420</v>
      </c>
      <c r="K353" s="2" t="n">
        <f aca="false">Darron!M353+Kristi!K353</f>
        <v>2798463.53413349</v>
      </c>
      <c r="L353" s="2" t="n">
        <f aca="false">IF(I353=0,L352+F353+G353+H353,L352+F353+G353+I353)</f>
        <v>3157847.95220114</v>
      </c>
    </row>
    <row r="354" customFormat="false" ht="12.75" hidden="false" customHeight="false" outlineLevel="0" collapsed="false">
      <c r="A354" s="1" t="n">
        <v>46326</v>
      </c>
      <c r="B354" s="0" t="n">
        <f aca="false">ROUND((A354-$B$2-210)/365,0)</f>
        <v>59</v>
      </c>
      <c r="C354" s="0" t="n">
        <f aca="false">ROUND((A354-$C$2-210)/365,0)</f>
        <v>34</v>
      </c>
      <c r="D354" s="0" t="n">
        <f aca="false">ROUND((A354-$D$2-210)/365,0)</f>
        <v>31</v>
      </c>
      <c r="E354" s="2" t="n">
        <f aca="false">Darron!E354+Kristi!E354</f>
        <v>226360.944867142</v>
      </c>
      <c r="F354" s="2" t="n">
        <f aca="false">Darron!F354+Kristi!F354</f>
        <v>0</v>
      </c>
      <c r="G354" s="2" t="n">
        <f aca="false">Darron!G354+Kristi!G354</f>
        <v>0</v>
      </c>
      <c r="H354" s="2" t="n">
        <f aca="false">Darron!H354+Kristi!H354</f>
        <v>31578.4795220114</v>
      </c>
      <c r="I354" s="2" t="n">
        <f aca="false">Darron!I354+Kristi!I354</f>
        <v>0</v>
      </c>
      <c r="J354" s="2" t="n">
        <f aca="false">Darron!K354+Kristi!J354</f>
        <v>300420</v>
      </c>
      <c r="K354" s="2" t="n">
        <f aca="false">Darron!M354+Kristi!K354</f>
        <v>2830042.0136555</v>
      </c>
      <c r="L354" s="2" t="n">
        <f aca="false">IF(I354=0,L353+F354+G354+H354,L353+F354+G354+I354)</f>
        <v>3189426.43172315</v>
      </c>
    </row>
    <row r="355" customFormat="false" ht="12.75" hidden="false" customHeight="false" outlineLevel="0" collapsed="false">
      <c r="A355" s="1" t="n">
        <v>46356</v>
      </c>
      <c r="B355" s="0" t="n">
        <f aca="false">ROUND((A355-$B$2-210)/365,0)</f>
        <v>59</v>
      </c>
      <c r="C355" s="0" t="n">
        <f aca="false">ROUND((A355-$C$2-210)/365,0)</f>
        <v>34</v>
      </c>
      <c r="D355" s="0" t="n">
        <f aca="false">ROUND((A355-$D$2-210)/365,0)</f>
        <v>31</v>
      </c>
      <c r="E355" s="2" t="n">
        <f aca="false">Darron!E355+Kristi!E355</f>
        <v>226360.944867142</v>
      </c>
      <c r="F355" s="2" t="n">
        <f aca="false">Darron!F355+Kristi!F355</f>
        <v>0</v>
      </c>
      <c r="G355" s="2" t="n">
        <f aca="false">Darron!G355+Kristi!G355</f>
        <v>0</v>
      </c>
      <c r="H355" s="2" t="n">
        <f aca="false">Darron!H355+Kristi!H355</f>
        <v>31894.2643172315</v>
      </c>
      <c r="I355" s="2" t="n">
        <f aca="false">Darron!I355+Kristi!I355</f>
        <v>0</v>
      </c>
      <c r="J355" s="2" t="n">
        <f aca="false">Darron!K355+Kristi!J355</f>
        <v>300420</v>
      </c>
      <c r="K355" s="2" t="n">
        <f aca="false">Darron!M355+Kristi!K355</f>
        <v>2861936.27797274</v>
      </c>
      <c r="L355" s="2" t="n">
        <f aca="false">IF(I355=0,L354+F355+G355+H355,L354+F355+G355+I355)</f>
        <v>3221320.69604038</v>
      </c>
    </row>
    <row r="356" customFormat="false" ht="12.75" hidden="false" customHeight="false" outlineLevel="0" collapsed="false">
      <c r="A356" s="1" t="n">
        <v>46387</v>
      </c>
      <c r="B356" s="0" t="n">
        <f aca="false">ROUND((A356-$B$2-210)/365,0)</f>
        <v>59</v>
      </c>
      <c r="C356" s="0" t="n">
        <f aca="false">ROUND((A356-$C$2-210)/365,0)</f>
        <v>34</v>
      </c>
      <c r="D356" s="0" t="n">
        <f aca="false">ROUND((A356-$D$2-210)/365,0)</f>
        <v>31</v>
      </c>
      <c r="E356" s="2" t="n">
        <f aca="false">Darron!E356+Kristi!E356</f>
        <v>226360.944867142</v>
      </c>
      <c r="F356" s="2" t="n">
        <f aca="false">Darron!F356+Kristi!F356</f>
        <v>0</v>
      </c>
      <c r="G356" s="2" t="n">
        <f aca="false">Darron!G356+Kristi!G356</f>
        <v>0</v>
      </c>
      <c r="H356" s="2" t="n">
        <f aca="false">Darron!H356+Kristi!H356</f>
        <v>32213.2069604038</v>
      </c>
      <c r="I356" s="2" t="n">
        <f aca="false">Darron!I356+Kristi!I356</f>
        <v>0</v>
      </c>
      <c r="J356" s="2" t="n">
        <f aca="false">Darron!K356+Kristi!J356</f>
        <v>300420</v>
      </c>
      <c r="K356" s="2" t="n">
        <f aca="false">Darron!M356+Kristi!K356</f>
        <v>2894149.48493314</v>
      </c>
      <c r="L356" s="2" t="n">
        <f aca="false">IF(I356=0,L355+F356+G356+H356,L355+F356+G356+I356)</f>
        <v>3253533.90300079</v>
      </c>
    </row>
    <row r="357" customFormat="false" ht="12.75" hidden="false" customHeight="false" outlineLevel="0" collapsed="false">
      <c r="A357" s="1" t="n">
        <v>46418</v>
      </c>
      <c r="B357" s="0" t="n">
        <f aca="false">ROUND((A357-$B$2-210)/365,0)</f>
        <v>59</v>
      </c>
      <c r="C357" s="0" t="n">
        <f aca="false">ROUND((A357-$C$2-210)/365,0)</f>
        <v>34</v>
      </c>
      <c r="D357" s="0" t="n">
        <f aca="false">ROUND((A357-$D$2-210)/365,0)</f>
        <v>31</v>
      </c>
      <c r="E357" s="2" t="n">
        <f aca="false">Darron!E357+Kristi!E357</f>
        <v>226360.944867142</v>
      </c>
      <c r="F357" s="2" t="n">
        <f aca="false">Darron!F357+Kristi!F357</f>
        <v>2146</v>
      </c>
      <c r="G357" s="2" t="n">
        <f aca="false">Darron!G357+Kristi!G357</f>
        <v>429.224475579114</v>
      </c>
      <c r="H357" s="2" t="n">
        <f aca="false">Darron!H357+Kristi!H357</f>
        <v>32535.3390300079</v>
      </c>
      <c r="I357" s="2" t="n">
        <f aca="false">Darron!I357+Kristi!I357</f>
        <v>0</v>
      </c>
      <c r="J357" s="2" t="n">
        <f aca="false">Darron!K357+Kristi!J357</f>
        <v>302566</v>
      </c>
      <c r="K357" s="2" t="n">
        <f aca="false">Darron!M357+Kristi!K357</f>
        <v>2926684.82396315</v>
      </c>
      <c r="L357" s="2" t="n">
        <f aca="false">IF(I357=0,L356+F357+G357+H357,L356+F357+G357+I357)</f>
        <v>3288644.46650637</v>
      </c>
    </row>
    <row r="358" customFormat="false" ht="12.75" hidden="false" customHeight="false" outlineLevel="0" collapsed="false">
      <c r="A358" s="1" t="n">
        <v>46446</v>
      </c>
      <c r="B358" s="0" t="n">
        <f aca="false">ROUND((A358-$B$2-210)/365,0)</f>
        <v>59</v>
      </c>
      <c r="C358" s="0" t="n">
        <f aca="false">ROUND((A358-$C$2-210)/365,0)</f>
        <v>34</v>
      </c>
      <c r="D358" s="0" t="n">
        <f aca="false">ROUND((A358-$D$2-210)/365,0)</f>
        <v>32</v>
      </c>
      <c r="E358" s="2" t="n">
        <f aca="false">Darron!E358+Kristi!E358</f>
        <v>231511.638574091</v>
      </c>
      <c r="F358" s="2" t="n">
        <f aca="false">Darron!F358+Kristi!F358</f>
        <v>2211</v>
      </c>
      <c r="G358" s="2" t="n">
        <f aca="false">Darron!G358+Kristi!G358</f>
        <v>442.101209846488</v>
      </c>
      <c r="H358" s="2" t="n">
        <f aca="false">Darron!H358+Kristi!H358</f>
        <v>32886.4446650637</v>
      </c>
      <c r="I358" s="2" t="n">
        <f aca="false">Darron!I358+Kristi!I358</f>
        <v>0</v>
      </c>
      <c r="J358" s="2" t="n">
        <f aca="false">Darron!K358+Kristi!J358</f>
        <v>304777</v>
      </c>
      <c r="K358" s="2" t="n">
        <f aca="false">Darron!M358+Kristi!K358</f>
        <v>2959571.26862821</v>
      </c>
      <c r="L358" s="2" t="n">
        <f aca="false">IF(I358=0,L357+F358+G358+H358,L357+F358+G358+I358)</f>
        <v>3324184.01238128</v>
      </c>
    </row>
    <row r="359" customFormat="false" ht="12.75" hidden="false" customHeight="false" outlineLevel="0" collapsed="false">
      <c r="A359" s="1" t="n">
        <v>46477</v>
      </c>
      <c r="B359" s="0" t="n">
        <f aca="false">ROUND((A359-$B$2-210)/365,0)</f>
        <v>59</v>
      </c>
      <c r="C359" s="0" t="n">
        <f aca="false">ROUND((A359-$C$2-210)/365,0)</f>
        <v>34</v>
      </c>
      <c r="D359" s="0" t="n">
        <f aca="false">ROUND((A359-$D$2-210)/365,0)</f>
        <v>32</v>
      </c>
      <c r="E359" s="2" t="n">
        <f aca="false">Darron!E359+Kristi!E359</f>
        <v>231511.638574091</v>
      </c>
      <c r="F359" s="2" t="n">
        <f aca="false">Darron!F359+Kristi!F359</f>
        <v>2211</v>
      </c>
      <c r="G359" s="2" t="n">
        <f aca="false">Darron!G359+Kristi!G359</f>
        <v>442.101209846488</v>
      </c>
      <c r="H359" s="2" t="n">
        <f aca="false">Darron!H359+Kristi!H359</f>
        <v>33241.8401238128</v>
      </c>
      <c r="I359" s="2" t="n">
        <f aca="false">Darron!I359+Kristi!I359</f>
        <v>0</v>
      </c>
      <c r="J359" s="2" t="n">
        <f aca="false">Darron!K359+Kristi!J359</f>
        <v>306988</v>
      </c>
      <c r="K359" s="2" t="n">
        <f aca="false">Darron!M359+Kristi!K359</f>
        <v>2992813.10875202</v>
      </c>
      <c r="L359" s="2" t="n">
        <f aca="false">IF(I359=0,L358+F359+G359+H359,L358+F359+G359+I359)</f>
        <v>3360078.95371494</v>
      </c>
    </row>
    <row r="360" customFormat="false" ht="12.75" hidden="false" customHeight="false" outlineLevel="0" collapsed="false">
      <c r="A360" s="1" t="n">
        <v>46507</v>
      </c>
      <c r="B360" s="0" t="n">
        <f aca="false">ROUND((A360-$B$2-210)/365,0)</f>
        <v>60</v>
      </c>
      <c r="C360" s="0" t="n">
        <f aca="false">ROUND((A360-$C$2-210)/365,0)</f>
        <v>35</v>
      </c>
      <c r="D360" s="0" t="n">
        <f aca="false">ROUND((A360-$D$2-210)/365,0)</f>
        <v>32</v>
      </c>
      <c r="E360" s="2" t="n">
        <f aca="false">Darron!E360+Kristi!E360</f>
        <v>231511.638574091</v>
      </c>
      <c r="F360" s="2" t="n">
        <f aca="false">Darron!F360+Kristi!F360</f>
        <v>2211</v>
      </c>
      <c r="G360" s="2" t="n">
        <f aca="false">Darron!G360+Kristi!G360</f>
        <v>442.101209846488</v>
      </c>
      <c r="H360" s="2" t="n">
        <f aca="false">Darron!H360+Kristi!H360</f>
        <v>33600.7895371494</v>
      </c>
      <c r="I360" s="2" t="n">
        <f aca="false">Darron!I360+Kristi!I360</f>
        <v>0</v>
      </c>
      <c r="J360" s="2" t="n">
        <f aca="false">Darron!K360+Kristi!J360</f>
        <v>309199</v>
      </c>
      <c r="K360" s="2" t="n">
        <f aca="false">Darron!M360+Kristi!K360</f>
        <v>3026413.89828917</v>
      </c>
      <c r="L360" s="2" t="n">
        <f aca="false">IF(I360=0,L359+F360+G360+H360,L359+F360+G360+I360)</f>
        <v>3396332.84446194</v>
      </c>
    </row>
    <row r="361" customFormat="false" ht="12.75" hidden="false" customHeight="false" outlineLevel="0" collapsed="false">
      <c r="A361" s="1" t="n">
        <v>46538</v>
      </c>
      <c r="B361" s="0" t="n">
        <f aca="false">ROUND((A361-$B$2-210)/365,0)</f>
        <v>60</v>
      </c>
      <c r="C361" s="0" t="n">
        <f aca="false">ROUND((A361-$C$2-210)/365,0)</f>
        <v>35</v>
      </c>
      <c r="D361" s="0" t="n">
        <f aca="false">ROUND((A361-$D$2-210)/365,0)</f>
        <v>32</v>
      </c>
      <c r="E361" s="2" t="n">
        <f aca="false">Darron!E361+Kristi!E361</f>
        <v>231511.638574091</v>
      </c>
      <c r="F361" s="2" t="n">
        <f aca="false">Darron!F361+Kristi!F361</f>
        <v>1721</v>
      </c>
      <c r="G361" s="2" t="n">
        <f aca="false">Darron!G361+Kristi!G361</f>
        <v>430.25</v>
      </c>
      <c r="H361" s="2" t="n">
        <f aca="false">Darron!H361+Kristi!H361</f>
        <v>33963.3284446194</v>
      </c>
      <c r="I361" s="2" t="n">
        <f aca="false">Darron!I361+Kristi!I361</f>
        <v>0</v>
      </c>
      <c r="J361" s="2" t="n">
        <f aca="false">Darron!K361+Kristi!J361</f>
        <v>310920</v>
      </c>
      <c r="K361" s="2" t="n">
        <f aca="false">Darron!M361+Kristi!K361</f>
        <v>3060377.22673379</v>
      </c>
      <c r="L361" s="2" t="n">
        <f aca="false">IF(I361=0,L360+F361+G361+H361,L360+F361+G361+I361)</f>
        <v>3432447.42290656</v>
      </c>
    </row>
    <row r="362" customFormat="false" ht="12.75" hidden="false" customHeight="false" outlineLevel="0" collapsed="false">
      <c r="A362" s="1" t="n">
        <v>46568</v>
      </c>
      <c r="B362" s="0" t="n">
        <f aca="false">ROUND((A362-$B$2-210)/365,0)</f>
        <v>60</v>
      </c>
      <c r="C362" s="0" t="n">
        <f aca="false">ROUND((A362-$C$2-210)/365,0)</f>
        <v>35</v>
      </c>
      <c r="D362" s="0" t="n">
        <f aca="false">ROUND((A362-$D$2-210)/365,0)</f>
        <v>32</v>
      </c>
      <c r="E362" s="2" t="n">
        <f aca="false">Darron!E362+Kristi!E362</f>
        <v>231511.638574091</v>
      </c>
      <c r="F362" s="2" t="n">
        <f aca="false">Darron!F362+Kristi!F362</f>
        <v>0</v>
      </c>
      <c r="G362" s="2" t="n">
        <f aca="false">Darron!G362+Kristi!G362</f>
        <v>0</v>
      </c>
      <c r="H362" s="2" t="n">
        <f aca="false">Darron!H362+Kristi!H362</f>
        <v>34324.4742290656</v>
      </c>
      <c r="I362" s="2" t="n">
        <f aca="false">Darron!I362+Kristi!I362</f>
        <v>0</v>
      </c>
      <c r="J362" s="2" t="n">
        <f aca="false">Darron!K362+Kristi!J362</f>
        <v>310920</v>
      </c>
      <c r="K362" s="2" t="n">
        <f aca="false">Darron!M362+Kristi!K362</f>
        <v>3094701.70096286</v>
      </c>
      <c r="L362" s="2" t="n">
        <f aca="false">IF(I362=0,L361+F362+G362+H362,L361+F362+G362+I362)</f>
        <v>3466771.89713562</v>
      </c>
    </row>
    <row r="363" customFormat="false" ht="12.75" hidden="false" customHeight="false" outlineLevel="0" collapsed="false">
      <c r="A363" s="1" t="n">
        <v>46599</v>
      </c>
      <c r="B363" s="0" t="n">
        <f aca="false">ROUND((A363-$B$2-210)/365,0)</f>
        <v>60</v>
      </c>
      <c r="C363" s="0" t="n">
        <f aca="false">ROUND((A363-$C$2-210)/365,0)</f>
        <v>35</v>
      </c>
      <c r="D363" s="0" t="n">
        <f aca="false">ROUND((A363-$D$2-210)/365,0)</f>
        <v>32</v>
      </c>
      <c r="E363" s="2" t="n">
        <f aca="false">Darron!E363+Kristi!E363</f>
        <v>231511.638574091</v>
      </c>
      <c r="F363" s="2" t="n">
        <f aca="false">Darron!F363+Kristi!F363</f>
        <v>0</v>
      </c>
      <c r="G363" s="2" t="n">
        <f aca="false">Darron!G363+Kristi!G363</f>
        <v>0</v>
      </c>
      <c r="H363" s="2" t="n">
        <f aca="false">Darron!H363+Kristi!H363</f>
        <v>34667.7189713562</v>
      </c>
      <c r="I363" s="2" t="n">
        <f aca="false">Darron!I363+Kristi!I363</f>
        <v>0</v>
      </c>
      <c r="J363" s="2" t="n">
        <f aca="false">Darron!K363+Kristi!J363</f>
        <v>310920</v>
      </c>
      <c r="K363" s="2" t="n">
        <f aca="false">Darron!M363+Kristi!K363</f>
        <v>3129369.41993421</v>
      </c>
      <c r="L363" s="2" t="n">
        <f aca="false">IF(I363=0,L362+F363+G363+H363,L362+F363+G363+I363)</f>
        <v>3501439.61610698</v>
      </c>
    </row>
    <row r="364" customFormat="false" ht="12.75" hidden="false" customHeight="false" outlineLevel="0" collapsed="false">
      <c r="A364" s="1" t="n">
        <v>46630</v>
      </c>
      <c r="B364" s="0" t="n">
        <f aca="false">ROUND((A364-$B$2-210)/365,0)</f>
        <v>60</v>
      </c>
      <c r="C364" s="0" t="n">
        <f aca="false">ROUND((A364-$C$2-210)/365,0)</f>
        <v>35</v>
      </c>
      <c r="D364" s="0" t="n">
        <f aca="false">ROUND((A364-$D$2-210)/365,0)</f>
        <v>32</v>
      </c>
      <c r="E364" s="2" t="n">
        <f aca="false">Darron!E364+Kristi!E364</f>
        <v>232605.061666801</v>
      </c>
      <c r="F364" s="2" t="n">
        <f aca="false">Darron!F364+Kristi!F364</f>
        <v>0</v>
      </c>
      <c r="G364" s="2" t="n">
        <f aca="false">Darron!G364+Kristi!G364</f>
        <v>0</v>
      </c>
      <c r="H364" s="2" t="n">
        <f aca="false">Darron!H364+Kristi!H364</f>
        <v>35014.3961610698</v>
      </c>
      <c r="I364" s="2" t="n">
        <f aca="false">Darron!I364+Kristi!I364</f>
        <v>0</v>
      </c>
      <c r="J364" s="2" t="n">
        <f aca="false">Darron!K364+Kristi!J364</f>
        <v>310920</v>
      </c>
      <c r="K364" s="2" t="n">
        <f aca="false">Darron!M364+Kristi!K364</f>
        <v>3164383.81609528</v>
      </c>
      <c r="L364" s="2" t="n">
        <f aca="false">IF(I364=0,L363+F364+G364+H364,L363+F364+G364+I364)</f>
        <v>3536454.01226805</v>
      </c>
    </row>
    <row r="365" customFormat="false" ht="12.75" hidden="false" customHeight="false" outlineLevel="0" collapsed="false">
      <c r="A365" s="1" t="n">
        <v>46660</v>
      </c>
      <c r="B365" s="0" t="n">
        <f aca="false">ROUND((A365-$B$2-210)/365,0)</f>
        <v>60</v>
      </c>
      <c r="C365" s="0" t="n">
        <f aca="false">ROUND((A365-$C$2-210)/365,0)</f>
        <v>35</v>
      </c>
      <c r="D365" s="0" t="n">
        <f aca="false">ROUND((A365-$D$2-210)/365,0)</f>
        <v>32</v>
      </c>
      <c r="E365" s="2" t="n">
        <f aca="false">Darron!E365+Kristi!E365</f>
        <v>232605.061666801</v>
      </c>
      <c r="F365" s="2" t="n">
        <f aca="false">Darron!F365+Kristi!F365</f>
        <v>0</v>
      </c>
      <c r="G365" s="2" t="n">
        <f aca="false">Darron!G365+Kristi!G365</f>
        <v>0</v>
      </c>
      <c r="H365" s="2" t="n">
        <f aca="false">Darron!H365+Kristi!H365</f>
        <v>35364.5401226805</v>
      </c>
      <c r="I365" s="2" t="n">
        <f aca="false">Darron!I365+Kristi!I365</f>
        <v>0</v>
      </c>
      <c r="J365" s="2" t="n">
        <f aca="false">Darron!K365+Kristi!J365</f>
        <v>310920</v>
      </c>
      <c r="K365" s="2" t="n">
        <f aca="false">Darron!M365+Kristi!K365</f>
        <v>3199748.35621796</v>
      </c>
      <c r="L365" s="2" t="n">
        <f aca="false">IF(I365=0,L364+F365+G365+H365,L364+F365+G365+I365)</f>
        <v>3571818.55239073</v>
      </c>
    </row>
    <row r="366" customFormat="false" ht="12.75" hidden="false" customHeight="false" outlineLevel="0" collapsed="false">
      <c r="A366" s="1" t="n">
        <v>46691</v>
      </c>
      <c r="B366" s="0" t="n">
        <f aca="false">ROUND((A366-$B$2-210)/365,0)</f>
        <v>60</v>
      </c>
      <c r="C366" s="0" t="n">
        <f aca="false">ROUND((A366-$C$2-210)/365,0)</f>
        <v>35</v>
      </c>
      <c r="D366" s="0" t="n">
        <f aca="false">ROUND((A366-$D$2-210)/365,0)</f>
        <v>32</v>
      </c>
      <c r="E366" s="2" t="n">
        <f aca="false">Darron!E366+Kristi!E366</f>
        <v>232605.061666801</v>
      </c>
      <c r="F366" s="2" t="n">
        <f aca="false">Darron!F366+Kristi!F366</f>
        <v>0</v>
      </c>
      <c r="G366" s="2" t="n">
        <f aca="false">Darron!G366+Kristi!G366</f>
        <v>0</v>
      </c>
      <c r="H366" s="2" t="n">
        <f aca="false">Darron!H366+Kristi!H366</f>
        <v>35718.1855239073</v>
      </c>
      <c r="I366" s="2" t="n">
        <f aca="false">Darron!I366+Kristi!I366</f>
        <v>0</v>
      </c>
      <c r="J366" s="2" t="n">
        <f aca="false">Darron!K366+Kristi!J366</f>
        <v>310920</v>
      </c>
      <c r="K366" s="2" t="n">
        <f aca="false">Darron!M366+Kristi!K366</f>
        <v>3235466.54174187</v>
      </c>
      <c r="L366" s="2" t="n">
        <f aca="false">IF(I366=0,L365+F366+G366+H366,L365+F366+G366+I366)</f>
        <v>3607536.73791464</v>
      </c>
    </row>
    <row r="367" customFormat="false" ht="12.75" hidden="false" customHeight="false" outlineLevel="0" collapsed="false">
      <c r="A367" s="1" t="n">
        <v>46721</v>
      </c>
      <c r="B367" s="0" t="n">
        <f aca="false">ROUND((A367-$B$2-210)/365,0)</f>
        <v>60</v>
      </c>
      <c r="C367" s="0" t="n">
        <f aca="false">ROUND((A367-$C$2-210)/365,0)</f>
        <v>35</v>
      </c>
      <c r="D367" s="0" t="n">
        <f aca="false">ROUND((A367-$D$2-210)/365,0)</f>
        <v>32</v>
      </c>
      <c r="E367" s="2" t="n">
        <f aca="false">Darron!E367+Kristi!E367</f>
        <v>232605.061666801</v>
      </c>
      <c r="F367" s="2" t="n">
        <f aca="false">Darron!F367+Kristi!F367</f>
        <v>0</v>
      </c>
      <c r="G367" s="2" t="n">
        <f aca="false">Darron!G367+Kristi!G367</f>
        <v>0</v>
      </c>
      <c r="H367" s="2" t="n">
        <f aca="false">Darron!H367+Kristi!H367</f>
        <v>36075.3673791464</v>
      </c>
      <c r="I367" s="2" t="n">
        <f aca="false">Darron!I367+Kristi!I367</f>
        <v>0</v>
      </c>
      <c r="J367" s="2" t="n">
        <f aca="false">Darron!K367+Kristi!J367</f>
        <v>310920</v>
      </c>
      <c r="K367" s="2" t="n">
        <f aca="false">Darron!M367+Kristi!K367</f>
        <v>3271541.90912102</v>
      </c>
      <c r="L367" s="2" t="n">
        <f aca="false">IF(I367=0,L366+F367+G367+H367,L366+F367+G367+I367)</f>
        <v>3643612.10529378</v>
      </c>
    </row>
    <row r="368" customFormat="false" ht="12.75" hidden="false" customHeight="false" outlineLevel="0" collapsed="false">
      <c r="A368" s="1" t="n">
        <v>46752</v>
      </c>
      <c r="B368" s="0" t="n">
        <f aca="false">ROUND((A368-$B$2-210)/365,0)</f>
        <v>60</v>
      </c>
      <c r="C368" s="0" t="n">
        <f aca="false">ROUND((A368-$C$2-210)/365,0)</f>
        <v>35</v>
      </c>
      <c r="D368" s="0" t="n">
        <f aca="false">ROUND((A368-$D$2-210)/365,0)</f>
        <v>32</v>
      </c>
      <c r="E368" s="2" t="n">
        <f aca="false">Darron!E368+Kristi!E368</f>
        <v>232605.061666801</v>
      </c>
      <c r="F368" s="2" t="n">
        <f aca="false">Darron!F368+Kristi!F368</f>
        <v>0</v>
      </c>
      <c r="G368" s="2" t="n">
        <f aca="false">Darron!G368+Kristi!G368</f>
        <v>0</v>
      </c>
      <c r="H368" s="2" t="n">
        <f aca="false">Darron!H368+Kristi!H368</f>
        <v>36436.1210529378</v>
      </c>
      <c r="I368" s="2" t="n">
        <f aca="false">Darron!I368+Kristi!I368</f>
        <v>0</v>
      </c>
      <c r="J368" s="2" t="n">
        <f aca="false">Darron!K368+Kristi!J368</f>
        <v>310920</v>
      </c>
      <c r="K368" s="2" t="n">
        <f aca="false">Darron!M368+Kristi!K368</f>
        <v>3307978.03017396</v>
      </c>
      <c r="L368" s="2" t="n">
        <f aca="false">IF(I368=0,L367+F368+G368+H368,L367+F368+G368+I368)</f>
        <v>3680048.22634672</v>
      </c>
    </row>
    <row r="369" customFormat="false" ht="12.75" hidden="false" customHeight="false" outlineLevel="0" collapsed="false">
      <c r="A369" s="1" t="n">
        <v>46783</v>
      </c>
      <c r="B369" s="0" t="n">
        <f aca="false">ROUND((A369-$B$2-210)/365,0)</f>
        <v>60</v>
      </c>
      <c r="C369" s="0" t="n">
        <f aca="false">ROUND((A369-$C$2-210)/365,0)</f>
        <v>35</v>
      </c>
      <c r="D369" s="0" t="n">
        <f aca="false">ROUND((A369-$D$2-210)/365,0)</f>
        <v>32</v>
      </c>
      <c r="E369" s="2" t="n">
        <f aca="false">Darron!E369+Kristi!E369</f>
        <v>232605.061666801</v>
      </c>
      <c r="F369" s="2" t="n">
        <f aca="false">Darron!F369+Kristi!F369</f>
        <v>2211</v>
      </c>
      <c r="G369" s="2" t="n">
        <f aca="false">Darron!G369+Kristi!G369</f>
        <v>442.101209846488</v>
      </c>
      <c r="H369" s="2" t="n">
        <f aca="false">Darron!H369+Kristi!H369</f>
        <v>36800.4822634672</v>
      </c>
      <c r="I369" s="2" t="n">
        <f aca="false">Darron!I369+Kristi!I369</f>
        <v>0</v>
      </c>
      <c r="J369" s="2" t="n">
        <f aca="false">Darron!K369+Kristi!J369</f>
        <v>313131</v>
      </c>
      <c r="K369" s="2" t="n">
        <f aca="false">Darron!M369+Kristi!K369</f>
        <v>3344778.51243742</v>
      </c>
      <c r="L369" s="2" t="n">
        <f aca="false">IF(I369=0,L368+F369+G369+H369,L368+F369+G369+I369)</f>
        <v>3719501.80982003</v>
      </c>
    </row>
    <row r="370" customFormat="false" ht="12.75" hidden="false" customHeight="false" outlineLevel="0" collapsed="false">
      <c r="A370" s="1" t="n">
        <v>46812</v>
      </c>
      <c r="B370" s="0" t="n">
        <f aca="false">ROUND((A370-$B$2-210)/365,0)</f>
        <v>60</v>
      </c>
      <c r="C370" s="0" t="n">
        <f aca="false">ROUND((A370-$C$2-210)/365,0)</f>
        <v>35</v>
      </c>
      <c r="D370" s="0" t="n">
        <f aca="false">ROUND((A370-$D$2-210)/365,0)</f>
        <v>33</v>
      </c>
      <c r="E370" s="2" t="n">
        <f aca="false">Darron!E370+Kristi!E370</f>
        <v>237910.276184959</v>
      </c>
      <c r="F370" s="2" t="n">
        <f aca="false">Darron!F370+Kristi!F370</f>
        <v>2277</v>
      </c>
      <c r="G370" s="2" t="n">
        <f aca="false">Darron!G370+Kristi!G370</f>
        <v>455.364246141882</v>
      </c>
      <c r="H370" s="2" t="n">
        <f aca="false">Darron!H370+Kristi!H370</f>
        <v>37195.0180982003</v>
      </c>
      <c r="I370" s="2" t="n">
        <f aca="false">Darron!I370+Kristi!I370</f>
        <v>0</v>
      </c>
      <c r="J370" s="2" t="n">
        <f aca="false">Darron!K370+Kristi!J370</f>
        <v>315408</v>
      </c>
      <c r="K370" s="2" t="n">
        <f aca="false">Darron!M370+Kristi!K370</f>
        <v>3381973.53053562</v>
      </c>
      <c r="L370" s="2" t="n">
        <f aca="false">IF(I370=0,L369+F370+G370+H370,L369+F370+G370+I370)</f>
        <v>3759429.19216438</v>
      </c>
    </row>
    <row r="371" customFormat="false" ht="12.75" hidden="false" customHeight="false" outlineLevel="0" collapsed="false">
      <c r="A371" s="1" t="n">
        <v>46843</v>
      </c>
      <c r="B371" s="0" t="n">
        <f aca="false">ROUND((A371-$B$2-210)/365,0)</f>
        <v>60</v>
      </c>
      <c r="C371" s="0" t="n">
        <f aca="false">ROUND((A371-$C$2-210)/365,0)</f>
        <v>35</v>
      </c>
      <c r="D371" s="0" t="n">
        <f aca="false">ROUND((A371-$D$2-210)/365,0)</f>
        <v>33</v>
      </c>
      <c r="E371" s="2" t="n">
        <f aca="false">Darron!E371+Kristi!E371</f>
        <v>237910.276184959</v>
      </c>
      <c r="F371" s="2" t="n">
        <f aca="false">Darron!F371+Kristi!F371</f>
        <v>2277</v>
      </c>
      <c r="G371" s="2" t="n">
        <f aca="false">Darron!G371+Kristi!G371</f>
        <v>455.364246141882</v>
      </c>
      <c r="H371" s="2" t="n">
        <f aca="false">Darron!H371+Kristi!H371</f>
        <v>37594.2919216438</v>
      </c>
      <c r="I371" s="2" t="n">
        <f aca="false">Darron!I371+Kristi!I371</f>
        <v>0</v>
      </c>
      <c r="J371" s="2" t="n">
        <f aca="false">Darron!K371+Kristi!J371</f>
        <v>317685</v>
      </c>
      <c r="K371" s="2" t="n">
        <f aca="false">Darron!M371+Kristi!K371</f>
        <v>3419567.82245727</v>
      </c>
      <c r="L371" s="2" t="n">
        <f aca="false">IF(I371=0,L370+F371+G371+H371,L370+F371+G371+I371)</f>
        <v>3799755.84833216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:E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0" width="4.85"/>
    <col collapsed="false" customWidth="true" hidden="false" outlineLevel="0" max="3" min="3" style="0" width="5.71"/>
    <col collapsed="false" customWidth="true" hidden="false" outlineLevel="0" max="4" min="4" style="0" width="6.85"/>
    <col collapsed="false" customWidth="true" hidden="false" outlineLevel="0" max="5" min="5" style="2" width="11.7"/>
  </cols>
  <sheetData>
    <row r="1" customFormat="false" ht="12.75" hidden="false" customHeight="false" outlineLevel="0" collapsed="false">
      <c r="A1" s="4"/>
      <c r="B1" s="4"/>
      <c r="C1" s="4"/>
      <c r="D1" s="4"/>
      <c r="E1" s="5" t="s">
        <v>1</v>
      </c>
    </row>
    <row r="2" customFormat="false" ht="12.75" hidden="false" customHeight="false" outlineLevel="0" collapsed="false">
      <c r="A2" s="4"/>
      <c r="B2" s="9" t="s">
        <v>7</v>
      </c>
      <c r="C2" s="9" t="s">
        <v>8</v>
      </c>
      <c r="D2" s="9" t="s">
        <v>9</v>
      </c>
      <c r="E2" s="10" t="s">
        <v>15</v>
      </c>
    </row>
    <row r="3" customFormat="false" ht="12.75" hidden="false" customHeight="false" outlineLevel="0" collapsed="false">
      <c r="A3" s="13" t="n">
        <v>35886</v>
      </c>
      <c r="B3" s="0" t="s">
        <v>18</v>
      </c>
      <c r="C3" s="14" t="n">
        <f aca="false">B3-25</f>
        <v>6</v>
      </c>
      <c r="D3" s="14" t="n">
        <f aca="false">B3-28</f>
        <v>3</v>
      </c>
      <c r="E3" s="2" t="n">
        <f aca="false">Total!J12</f>
        <v>4424</v>
      </c>
    </row>
    <row r="4" customFormat="false" ht="12.75" hidden="false" customHeight="false" outlineLevel="0" collapsed="false">
      <c r="A4" s="13" t="n">
        <v>36251</v>
      </c>
      <c r="B4" s="0" t="s">
        <v>19</v>
      </c>
      <c r="C4" s="14" t="n">
        <f aca="false">B4-25</f>
        <v>7</v>
      </c>
      <c r="D4" s="14" t="n">
        <f aca="false">B4-28</f>
        <v>4</v>
      </c>
      <c r="E4" s="2" t="n">
        <f aca="false">Total!J24</f>
        <v>12161</v>
      </c>
    </row>
    <row r="5" customFormat="false" ht="12.75" hidden="false" customHeight="false" outlineLevel="0" collapsed="false">
      <c r="A5" s="13" t="n">
        <v>36617</v>
      </c>
      <c r="B5" s="0" t="s">
        <v>20</v>
      </c>
      <c r="C5" s="14" t="n">
        <f aca="false">B5-25</f>
        <v>8</v>
      </c>
      <c r="D5" s="14" t="n">
        <f aca="false">B5-28</f>
        <v>5</v>
      </c>
      <c r="E5" s="2" t="n">
        <f aca="false">Total!J36</f>
        <v>21020</v>
      </c>
    </row>
    <row r="6" customFormat="false" ht="12.75" hidden="false" customHeight="false" outlineLevel="0" collapsed="false">
      <c r="A6" s="13" t="n">
        <v>36982</v>
      </c>
      <c r="B6" s="0" t="s">
        <v>21</v>
      </c>
      <c r="C6" s="14" t="n">
        <f aca="false">B6-25</f>
        <v>9</v>
      </c>
      <c r="D6" s="14" t="n">
        <f aca="false">B6-28</f>
        <v>6</v>
      </c>
      <c r="E6" s="2" t="n">
        <f aca="false">Total!J48</f>
        <v>30995</v>
      </c>
    </row>
    <row r="7" customFormat="false" ht="12.75" hidden="false" customHeight="false" outlineLevel="0" collapsed="false">
      <c r="A7" s="13" t="n">
        <v>37347</v>
      </c>
      <c r="B7" s="0" t="s">
        <v>22</v>
      </c>
      <c r="C7" s="14" t="n">
        <f aca="false">B7-25</f>
        <v>10</v>
      </c>
      <c r="D7" s="14" t="n">
        <f aca="false">B7-28</f>
        <v>7</v>
      </c>
      <c r="E7" s="2" t="n">
        <f aca="false">Total!J60</f>
        <v>42113</v>
      </c>
    </row>
    <row r="8" customFormat="false" ht="12.75" hidden="false" customHeight="false" outlineLevel="0" collapsed="false">
      <c r="A8" s="13" t="n">
        <v>37712</v>
      </c>
      <c r="B8" s="0" t="s">
        <v>23</v>
      </c>
      <c r="C8" s="14" t="n">
        <f aca="false">B8-25</f>
        <v>11</v>
      </c>
      <c r="D8" s="14" t="n">
        <f aca="false">B8-28</f>
        <v>8</v>
      </c>
      <c r="E8" s="2" t="n">
        <f aca="false">Total!J72</f>
        <v>52737</v>
      </c>
    </row>
    <row r="9" customFormat="false" ht="12.75" hidden="false" customHeight="false" outlineLevel="0" collapsed="false">
      <c r="A9" s="13" t="n">
        <v>38078</v>
      </c>
      <c r="B9" s="0" t="s">
        <v>24</v>
      </c>
      <c r="C9" s="14" t="n">
        <f aca="false">B9-25</f>
        <v>12</v>
      </c>
      <c r="D9" s="14" t="n">
        <f aca="false">B9-28</f>
        <v>9</v>
      </c>
      <c r="E9" s="2" t="n">
        <f aca="false">Total!J84</f>
        <v>63367</v>
      </c>
    </row>
    <row r="10" customFormat="false" ht="12.75" hidden="false" customHeight="false" outlineLevel="0" collapsed="false">
      <c r="A10" s="13" t="n">
        <v>38443</v>
      </c>
      <c r="B10" s="0" t="s">
        <v>25</v>
      </c>
      <c r="C10" s="14" t="n">
        <f aca="false">B10-25</f>
        <v>13</v>
      </c>
      <c r="D10" s="14" t="n">
        <f aca="false">B10-28</f>
        <v>10</v>
      </c>
      <c r="E10" s="2" t="n">
        <f aca="false">Total!J96</f>
        <v>74002</v>
      </c>
    </row>
    <row r="11" customFormat="false" ht="12.75" hidden="false" customHeight="false" outlineLevel="0" collapsed="false">
      <c r="A11" s="13" t="n">
        <v>38808</v>
      </c>
      <c r="B11" s="0" t="s">
        <v>26</v>
      </c>
      <c r="C11" s="14" t="n">
        <f aca="false">B11-25</f>
        <v>14</v>
      </c>
      <c r="D11" s="14" t="n">
        <f aca="false">B11-28</f>
        <v>11</v>
      </c>
      <c r="E11" s="2" t="n">
        <f aca="false">Total!J108</f>
        <v>84638</v>
      </c>
    </row>
    <row r="12" customFormat="false" ht="12.75" hidden="false" customHeight="false" outlineLevel="0" collapsed="false">
      <c r="A12" s="13" t="n">
        <v>39173</v>
      </c>
      <c r="B12" s="0" t="s">
        <v>27</v>
      </c>
      <c r="C12" s="14" t="n">
        <f aca="false">B12-25</f>
        <v>15</v>
      </c>
      <c r="D12" s="14" t="n">
        <f aca="false">B12-28</f>
        <v>12</v>
      </c>
      <c r="E12" s="2" t="n">
        <f aca="false">Total!J120</f>
        <v>95280</v>
      </c>
    </row>
    <row r="13" customFormat="false" ht="12.75" hidden="false" customHeight="false" outlineLevel="0" collapsed="false">
      <c r="A13" s="13" t="n">
        <v>39539</v>
      </c>
      <c r="B13" s="0" t="s">
        <v>28</v>
      </c>
      <c r="C13" s="14" t="n">
        <f aca="false">B13-25</f>
        <v>16</v>
      </c>
      <c r="D13" s="14" t="n">
        <f aca="false">B13-28</f>
        <v>13</v>
      </c>
      <c r="E13" s="2" t="n">
        <f aca="false">Total!J132</f>
        <v>105927</v>
      </c>
    </row>
    <row r="14" customFormat="false" ht="12.75" hidden="false" customHeight="false" outlineLevel="0" collapsed="false">
      <c r="A14" s="13" t="n">
        <v>39904</v>
      </c>
      <c r="B14" s="0" t="s">
        <v>29</v>
      </c>
      <c r="C14" s="14" t="n">
        <f aca="false">B14-25</f>
        <v>17</v>
      </c>
      <c r="D14" s="14" t="n">
        <f aca="false">B14-28</f>
        <v>14</v>
      </c>
      <c r="E14" s="2" t="n">
        <f aca="false">Total!J144</f>
        <v>116575</v>
      </c>
    </row>
    <row r="15" customFormat="false" ht="12.75" hidden="false" customHeight="false" outlineLevel="0" collapsed="false">
      <c r="A15" s="13" t="n">
        <v>40269</v>
      </c>
      <c r="B15" s="0" t="s">
        <v>30</v>
      </c>
      <c r="C15" s="14" t="n">
        <f aca="false">B15-25</f>
        <v>18</v>
      </c>
      <c r="D15" s="14" t="n">
        <f aca="false">B15-28</f>
        <v>15</v>
      </c>
      <c r="E15" s="2" t="n">
        <f aca="false">Total!J156</f>
        <v>127229</v>
      </c>
    </row>
    <row r="16" customFormat="false" ht="12.75" hidden="false" customHeight="false" outlineLevel="0" collapsed="false">
      <c r="A16" s="13" t="n">
        <v>40634</v>
      </c>
      <c r="B16" s="0" t="s">
        <v>31</v>
      </c>
      <c r="C16" s="14" t="n">
        <f aca="false">B16-25</f>
        <v>19</v>
      </c>
      <c r="D16" s="14" t="n">
        <f aca="false">B16-28</f>
        <v>16</v>
      </c>
      <c r="E16" s="2" t="n">
        <f aca="false">Total!J168</f>
        <v>137891</v>
      </c>
    </row>
    <row r="17" customFormat="false" ht="12.75" hidden="false" customHeight="false" outlineLevel="0" collapsed="false">
      <c r="A17" s="13" t="n">
        <v>41000</v>
      </c>
      <c r="B17" s="0" t="s">
        <v>32</v>
      </c>
      <c r="C17" s="14" t="n">
        <f aca="false">B17-25</f>
        <v>20</v>
      </c>
      <c r="D17" s="14" t="n">
        <f aca="false">B17-28</f>
        <v>17</v>
      </c>
      <c r="E17" s="2" t="n">
        <f aca="false">Total!J180</f>
        <v>148555</v>
      </c>
    </row>
    <row r="18" customFormat="false" ht="12.75" hidden="false" customHeight="false" outlineLevel="0" collapsed="false">
      <c r="A18" s="13" t="n">
        <v>41365</v>
      </c>
      <c r="B18" s="0" t="s">
        <v>33</v>
      </c>
      <c r="C18" s="14" t="n">
        <f aca="false">B18-25</f>
        <v>21</v>
      </c>
      <c r="D18" s="14" t="n">
        <f aca="false">B18-28</f>
        <v>18</v>
      </c>
      <c r="E18" s="2" t="n">
        <f aca="false">Total!J192</f>
        <v>159222</v>
      </c>
    </row>
    <row r="19" customFormat="false" ht="12.75" hidden="false" customHeight="false" outlineLevel="0" collapsed="false">
      <c r="A19" s="13" t="n">
        <v>41730</v>
      </c>
      <c r="B19" s="0" t="s">
        <v>34</v>
      </c>
      <c r="C19" s="14" t="n">
        <f aca="false">B19-25</f>
        <v>22</v>
      </c>
      <c r="D19" s="14" t="n">
        <f aca="false">B19-28</f>
        <v>19</v>
      </c>
      <c r="E19" s="2" t="n">
        <f aca="false">Total!J204</f>
        <v>169896</v>
      </c>
    </row>
    <row r="20" customFormat="false" ht="12.75" hidden="false" customHeight="false" outlineLevel="0" collapsed="false">
      <c r="A20" s="13" t="n">
        <v>42095</v>
      </c>
      <c r="B20" s="0" t="s">
        <v>35</v>
      </c>
      <c r="C20" s="14" t="n">
        <f aca="false">B20-25</f>
        <v>23</v>
      </c>
      <c r="D20" s="14" t="n">
        <f aca="false">B20-28</f>
        <v>20</v>
      </c>
      <c r="E20" s="2" t="n">
        <f aca="false">Total!J216</f>
        <v>180575</v>
      </c>
    </row>
    <row r="21" customFormat="false" ht="12.75" hidden="false" customHeight="false" outlineLevel="0" collapsed="false">
      <c r="A21" s="13" t="n">
        <v>42461</v>
      </c>
      <c r="B21" s="0" t="s">
        <v>36</v>
      </c>
      <c r="C21" s="14" t="n">
        <f aca="false">B21-25</f>
        <v>24</v>
      </c>
      <c r="D21" s="14" t="n">
        <f aca="false">B21-28</f>
        <v>21</v>
      </c>
      <c r="E21" s="2" t="n">
        <f aca="false">Total!J228</f>
        <v>191261</v>
      </c>
    </row>
    <row r="22" customFormat="false" ht="12.75" hidden="false" customHeight="false" outlineLevel="0" collapsed="false">
      <c r="A22" s="13" t="n">
        <v>42826</v>
      </c>
      <c r="B22" s="0" t="s">
        <v>37</v>
      </c>
      <c r="C22" s="14" t="n">
        <f aca="false">B22-25</f>
        <v>25</v>
      </c>
      <c r="D22" s="14" t="n">
        <f aca="false">B22-28</f>
        <v>22</v>
      </c>
      <c r="E22" s="2" t="n">
        <f aca="false">Total!J240</f>
        <v>201952</v>
      </c>
    </row>
    <row r="23" customFormat="false" ht="12.75" hidden="false" customHeight="false" outlineLevel="0" collapsed="false">
      <c r="A23" s="13" t="n">
        <v>43191</v>
      </c>
      <c r="B23" s="0" t="s">
        <v>38</v>
      </c>
      <c r="C23" s="14" t="n">
        <f aca="false">B23-25</f>
        <v>26</v>
      </c>
      <c r="D23" s="14" t="n">
        <f aca="false">B23-28</f>
        <v>23</v>
      </c>
      <c r="E23" s="2" t="n">
        <f aca="false">Total!J252</f>
        <v>212647</v>
      </c>
    </row>
    <row r="24" customFormat="false" ht="12.75" hidden="false" customHeight="false" outlineLevel="0" collapsed="false">
      <c r="A24" s="13" t="n">
        <v>43556</v>
      </c>
      <c r="B24" s="0" t="s">
        <v>39</v>
      </c>
      <c r="C24" s="14" t="n">
        <f aca="false">B24-25</f>
        <v>27</v>
      </c>
      <c r="D24" s="14" t="n">
        <f aca="false">B24-28</f>
        <v>24</v>
      </c>
      <c r="E24" s="2" t="n">
        <f aca="false">Total!J264</f>
        <v>223349</v>
      </c>
    </row>
    <row r="25" customFormat="false" ht="12.75" hidden="false" customHeight="false" outlineLevel="0" collapsed="false">
      <c r="A25" s="13" t="n">
        <v>43922</v>
      </c>
      <c r="B25" s="0" t="s">
        <v>40</v>
      </c>
      <c r="C25" s="14" t="n">
        <f aca="false">B25-25</f>
        <v>28</v>
      </c>
      <c r="D25" s="14" t="n">
        <f aca="false">B25-28</f>
        <v>25</v>
      </c>
      <c r="E25" s="2" t="n">
        <f aca="false">Total!J276</f>
        <v>234056</v>
      </c>
    </row>
    <row r="26" customFormat="false" ht="12.75" hidden="false" customHeight="false" outlineLevel="0" collapsed="false">
      <c r="A26" s="13" t="n">
        <v>44287</v>
      </c>
      <c r="B26" s="0" t="s">
        <v>41</v>
      </c>
      <c r="C26" s="14" t="n">
        <f aca="false">B26-25</f>
        <v>29</v>
      </c>
      <c r="D26" s="14" t="n">
        <f aca="false">B26-28</f>
        <v>26</v>
      </c>
      <c r="E26" s="2" t="n">
        <f aca="false">Total!J288</f>
        <v>244770</v>
      </c>
    </row>
    <row r="27" customFormat="false" ht="12.75" hidden="false" customHeight="false" outlineLevel="0" collapsed="false">
      <c r="A27" s="13" t="n">
        <v>44652</v>
      </c>
      <c r="B27" s="0" t="s">
        <v>42</v>
      </c>
      <c r="C27" s="14" t="n">
        <f aca="false">B27-25</f>
        <v>30</v>
      </c>
      <c r="D27" s="14" t="n">
        <f aca="false">B27-28</f>
        <v>27</v>
      </c>
      <c r="E27" s="2" t="n">
        <f aca="false">Total!J300</f>
        <v>255492</v>
      </c>
    </row>
    <row r="28" customFormat="false" ht="12.75" hidden="false" customHeight="false" outlineLevel="0" collapsed="false">
      <c r="A28" s="13" t="n">
        <v>45017</v>
      </c>
      <c r="B28" s="0" t="s">
        <v>43</v>
      </c>
      <c r="C28" s="14" t="n">
        <f aca="false">B28-25</f>
        <v>31</v>
      </c>
      <c r="D28" s="14" t="n">
        <f aca="false">B28-28</f>
        <v>28</v>
      </c>
      <c r="E28" s="2" t="n">
        <f aca="false">Total!J312</f>
        <v>266219</v>
      </c>
    </row>
    <row r="29" customFormat="false" ht="12.75" hidden="false" customHeight="false" outlineLevel="0" collapsed="false">
      <c r="A29" s="13" t="n">
        <v>45383</v>
      </c>
      <c r="B29" s="0" t="s">
        <v>44</v>
      </c>
      <c r="C29" s="14" t="n">
        <f aca="false">B29-25</f>
        <v>32</v>
      </c>
      <c r="D29" s="14" t="n">
        <f aca="false">B29-28</f>
        <v>29</v>
      </c>
      <c r="E29" s="2" t="n">
        <f aca="false">Total!J324</f>
        <v>276953</v>
      </c>
    </row>
    <row r="30" customFormat="false" ht="12.75" hidden="false" customHeight="false" outlineLevel="0" collapsed="false">
      <c r="A30" s="13" t="n">
        <v>45748</v>
      </c>
      <c r="B30" s="0" t="s">
        <v>45</v>
      </c>
      <c r="C30" s="14" t="n">
        <f aca="false">B30-25</f>
        <v>33</v>
      </c>
      <c r="D30" s="14" t="n">
        <f aca="false">B30-28</f>
        <v>30</v>
      </c>
      <c r="E30" s="2" t="n">
        <f aca="false">Total!J336</f>
        <v>287695</v>
      </c>
    </row>
    <row r="31" customFormat="false" ht="12.75" hidden="false" customHeight="false" outlineLevel="0" collapsed="false">
      <c r="A31" s="13" t="n">
        <v>46113</v>
      </c>
      <c r="B31" s="0" t="s">
        <v>46</v>
      </c>
      <c r="C31" s="14" t="n">
        <f aca="false">B31-25</f>
        <v>34</v>
      </c>
      <c r="D31" s="14" t="n">
        <f aca="false">B31-28</f>
        <v>31</v>
      </c>
      <c r="E31" s="2" t="n">
        <f aca="false">Total!J348</f>
        <v>298442</v>
      </c>
    </row>
    <row r="32" customFormat="false" ht="12.75" hidden="false" customHeight="false" outlineLevel="0" collapsed="false">
      <c r="A32" s="13" t="n">
        <v>46478</v>
      </c>
      <c r="B32" s="0" t="s">
        <v>47</v>
      </c>
      <c r="C32" s="14" t="n">
        <f aca="false">B32-25</f>
        <v>35</v>
      </c>
      <c r="D32" s="14" t="n">
        <f aca="false">B32-28</f>
        <v>32</v>
      </c>
      <c r="E32" s="2" t="n">
        <f aca="false">Total!J360</f>
        <v>309199</v>
      </c>
    </row>
    <row r="33" customFormat="false" ht="12.75" hidden="false" customHeight="false" outlineLevel="0" collapsed="false">
      <c r="A33" s="13"/>
    </row>
    <row r="34" customFormat="false" ht="12.75" hidden="false" customHeight="false" outlineLevel="0" collapsed="false">
      <c r="A34" s="13"/>
    </row>
    <row r="35" customFormat="false" ht="12.75" hidden="false" customHeight="false" outlineLevel="0" collapsed="false">
      <c r="A35" s="13"/>
    </row>
    <row r="36" customFormat="false" ht="12.75" hidden="false" customHeight="false" outlineLevel="0" collapsed="false">
      <c r="A36" s="13"/>
    </row>
    <row r="37" customFormat="false" ht="12.75" hidden="false" customHeight="false" outlineLevel="0" collapsed="false">
      <c r="A37" s="13"/>
    </row>
    <row r="38" customFormat="false" ht="12.75" hidden="false" customHeight="false" outlineLevel="0" collapsed="false">
      <c r="A38" s="13"/>
    </row>
    <row r="39" customFormat="false" ht="12.75" hidden="false" customHeight="false" outlineLevel="0" collapsed="false">
      <c r="A39" s="13"/>
    </row>
    <row r="40" customFormat="false" ht="12.75" hidden="false" customHeight="false" outlineLevel="0" collapsed="false">
      <c r="A40" s="13"/>
    </row>
    <row r="41" customFormat="false" ht="12.75" hidden="false" customHeight="false" outlineLevel="0" collapsed="false">
      <c r="A41" s="13"/>
    </row>
    <row r="42" customFormat="false" ht="12.75" hidden="false" customHeight="false" outlineLevel="0" collapsed="false">
      <c r="A42" s="13"/>
    </row>
    <row r="43" customFormat="false" ht="12.75" hidden="false" customHeight="false" outlineLevel="0" collapsed="false">
      <c r="A43" s="13"/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3"/>
    </row>
    <row r="46" customFormat="false" ht="12.75" hidden="false" customHeight="false" outlineLevel="0" collapsed="false">
      <c r="A46" s="13"/>
    </row>
    <row r="47" customFormat="false" ht="12.75" hidden="false" customHeight="false" outlineLevel="0" collapsed="false">
      <c r="A47" s="13"/>
    </row>
    <row r="48" customFormat="false" ht="12.75" hidden="false" customHeight="false" outlineLevel="0" collapsed="false">
      <c r="A48" s="13"/>
    </row>
    <row r="49" customFormat="false" ht="12.75" hidden="false" customHeight="false" outlineLevel="0" collapsed="false">
      <c r="A49" s="13"/>
    </row>
    <row r="50" customFormat="false" ht="12.75" hidden="false" customHeight="false" outlineLevel="0" collapsed="false">
      <c r="A50" s="13"/>
    </row>
    <row r="51" customFormat="false" ht="12.75" hidden="false" customHeight="false" outlineLevel="0" collapsed="false">
      <c r="A51" s="13"/>
    </row>
    <row r="52" customFormat="false" ht="12.75" hidden="false" customHeight="false" outlineLevel="0" collapsed="false">
      <c r="A52" s="13"/>
    </row>
    <row r="53" customFormat="false" ht="12.75" hidden="false" customHeight="false" outlineLevel="0" collapsed="false">
      <c r="A53" s="13"/>
    </row>
    <row r="54" customFormat="false" ht="12.75" hidden="false" customHeight="false" outlineLevel="0" collapsed="false">
      <c r="A54" s="13"/>
    </row>
    <row r="55" customFormat="false" ht="12.75" hidden="false" customHeight="false" outlineLevel="0" collapsed="false">
      <c r="A55" s="13"/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3"/>
    </row>
    <row r="58" customFormat="false" ht="12.75" hidden="false" customHeight="false" outlineLevel="0" collapsed="false">
      <c r="A58" s="13"/>
    </row>
    <row r="59" customFormat="false" ht="12.75" hidden="false" customHeight="false" outlineLevel="0" collapsed="false">
      <c r="A59" s="13"/>
    </row>
    <row r="60" customFormat="false" ht="12.75" hidden="false" customHeight="false" outlineLevel="0" collapsed="false">
      <c r="A60" s="13"/>
    </row>
    <row r="61" customFormat="false" ht="12.75" hidden="false" customHeight="false" outlineLevel="0" collapsed="false">
      <c r="A61" s="13"/>
    </row>
    <row r="62" customFormat="false" ht="12.75" hidden="false" customHeight="false" outlineLevel="0" collapsed="false">
      <c r="A62" s="13"/>
    </row>
    <row r="63" customFormat="false" ht="12.75" hidden="false" customHeight="false" outlineLevel="0" collapsed="false">
      <c r="A63" s="13"/>
    </row>
    <row r="64" customFormat="false" ht="12.75" hidden="false" customHeight="false" outlineLevel="0" collapsed="false">
      <c r="A64" s="13"/>
    </row>
    <row r="65" customFormat="false" ht="12.75" hidden="false" customHeight="false" outlineLevel="0" collapsed="false">
      <c r="A65" s="13"/>
    </row>
    <row r="66" customFormat="false" ht="12.75" hidden="false" customHeight="false" outlineLevel="0" collapsed="false">
      <c r="A66" s="13"/>
    </row>
    <row r="67" customFormat="false" ht="12.75" hidden="false" customHeight="false" outlineLevel="0" collapsed="false">
      <c r="A67" s="13"/>
    </row>
    <row r="68" customFormat="false" ht="12.75" hidden="false" customHeight="false" outlineLevel="0" collapsed="false">
      <c r="A68" s="13"/>
    </row>
    <row r="69" customFormat="false" ht="12.75" hidden="false" customHeight="false" outlineLevel="0" collapsed="false">
      <c r="A69" s="13"/>
    </row>
    <row r="70" customFormat="false" ht="12.75" hidden="false" customHeight="false" outlineLevel="0" collapsed="false">
      <c r="A70" s="13"/>
    </row>
    <row r="71" customFormat="false" ht="12.75" hidden="false" customHeight="false" outlineLevel="0" collapsed="false">
      <c r="A71" s="13"/>
    </row>
    <row r="72" customFormat="false" ht="12.75" hidden="false" customHeight="false" outlineLevel="0" collapsed="false">
      <c r="A72" s="13"/>
    </row>
    <row r="73" customFormat="false" ht="12.75" hidden="false" customHeight="false" outlineLevel="0" collapsed="false">
      <c r="A73" s="13"/>
    </row>
    <row r="74" customFormat="false" ht="12.75" hidden="false" customHeight="false" outlineLevel="0" collapsed="false">
      <c r="A74" s="13"/>
    </row>
    <row r="75" customFormat="false" ht="12.75" hidden="false" customHeight="false" outlineLevel="0" collapsed="false">
      <c r="A75" s="13"/>
    </row>
    <row r="76" customFormat="false" ht="12.75" hidden="false" customHeight="false" outlineLevel="0" collapsed="false">
      <c r="A76" s="13"/>
    </row>
    <row r="77" customFormat="false" ht="12.75" hidden="false" customHeight="false" outlineLevel="0" collapsed="false">
      <c r="A77" s="13"/>
    </row>
    <row r="78" customFormat="false" ht="12.75" hidden="false" customHeight="false" outlineLevel="0" collapsed="false">
      <c r="A78" s="13"/>
    </row>
    <row r="79" customFormat="false" ht="12.75" hidden="false" customHeight="false" outlineLevel="0" collapsed="false">
      <c r="A79" s="13"/>
    </row>
    <row r="80" customFormat="false" ht="12.75" hidden="false" customHeight="false" outlineLevel="0" collapsed="false">
      <c r="A80" s="13"/>
    </row>
    <row r="81" customFormat="false" ht="12.75" hidden="false" customHeight="false" outlineLevel="0" collapsed="false">
      <c r="A81" s="13"/>
    </row>
    <row r="82" customFormat="false" ht="12.75" hidden="false" customHeight="false" outlineLevel="0" collapsed="false">
      <c r="A82" s="13"/>
    </row>
    <row r="83" customFormat="false" ht="12.75" hidden="false" customHeight="false" outlineLevel="0" collapsed="false">
      <c r="A83" s="13"/>
    </row>
    <row r="84" customFormat="false" ht="12.75" hidden="false" customHeight="false" outlineLevel="0" collapsed="false">
      <c r="A84" s="13"/>
    </row>
    <row r="85" customFormat="false" ht="12.75" hidden="false" customHeight="false" outlineLevel="0" collapsed="false">
      <c r="A85" s="13"/>
    </row>
    <row r="86" customFormat="false" ht="12.75" hidden="false" customHeight="false" outlineLevel="0" collapsed="false">
      <c r="A86" s="13"/>
    </row>
    <row r="87" customFormat="false" ht="12.75" hidden="false" customHeight="false" outlineLevel="0" collapsed="false">
      <c r="A87" s="13"/>
    </row>
    <row r="88" customFormat="false" ht="12.75" hidden="false" customHeight="false" outlineLevel="0" collapsed="false">
      <c r="A88" s="13"/>
    </row>
    <row r="89" customFormat="false" ht="12.75" hidden="false" customHeight="false" outlineLevel="0" collapsed="false">
      <c r="A89" s="13"/>
    </row>
    <row r="90" customFormat="false" ht="12.75" hidden="false" customHeight="false" outlineLevel="0" collapsed="false">
      <c r="A90" s="13"/>
    </row>
    <row r="91" customFormat="false" ht="12.75" hidden="false" customHeight="false" outlineLevel="0" collapsed="false">
      <c r="A91" s="13"/>
    </row>
    <row r="92" customFormat="false" ht="12.75" hidden="false" customHeight="false" outlineLevel="0" collapsed="false">
      <c r="A92" s="13"/>
    </row>
    <row r="93" customFormat="false" ht="12.75" hidden="false" customHeight="false" outlineLevel="0" collapsed="false">
      <c r="A93" s="13"/>
    </row>
    <row r="94" customFormat="false" ht="12.75" hidden="false" customHeight="false" outlineLevel="0" collapsed="false">
      <c r="A94" s="13"/>
    </row>
    <row r="95" customFormat="false" ht="12.75" hidden="false" customHeight="false" outlineLevel="0" collapsed="false">
      <c r="A95" s="13"/>
    </row>
    <row r="96" customFormat="false" ht="12.75" hidden="false" customHeight="false" outlineLevel="0" collapsed="false">
      <c r="A96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2" width="15.28"/>
    <col collapsed="false" customWidth="true" hidden="false" outlineLevel="0" max="3" min="3" style="12" width="10.13"/>
    <col collapsed="false" customWidth="true" hidden="false" outlineLevel="0" max="4" min="4" style="2" width="15.28"/>
    <col collapsed="false" customWidth="true" hidden="false" outlineLevel="0" max="5" min="5" style="12" width="10.13"/>
  </cols>
  <sheetData>
    <row r="1" customFormat="false" ht="12.75" hidden="false" customHeight="false" outlineLevel="0" collapsed="false">
      <c r="A1" s="1" t="s">
        <v>48</v>
      </c>
      <c r="B1" s="15" t="n">
        <v>7.20578778</v>
      </c>
      <c r="D1" s="15" t="n">
        <v>5.37573188</v>
      </c>
    </row>
    <row r="2" customFormat="false" ht="12.75" hidden="false" customHeight="false" outlineLevel="0" collapsed="false">
      <c r="A2" s="3"/>
      <c r="B2" s="5" t="s">
        <v>49</v>
      </c>
      <c r="C2" s="7" t="s">
        <v>50</v>
      </c>
      <c r="D2" s="5" t="s">
        <v>49</v>
      </c>
      <c r="E2" s="7" t="s">
        <v>50</v>
      </c>
    </row>
    <row r="3" customFormat="false" ht="12.75" hidden="false" customHeight="false" outlineLevel="0" collapsed="false">
      <c r="A3" s="16"/>
      <c r="B3" s="10" t="s">
        <v>51</v>
      </c>
      <c r="C3" s="11" t="s">
        <v>16</v>
      </c>
      <c r="D3" s="10" t="s">
        <v>52</v>
      </c>
      <c r="E3" s="11" t="s">
        <v>16</v>
      </c>
    </row>
    <row r="4" customFormat="false" ht="12.75" hidden="false" customHeight="false" outlineLevel="0" collapsed="false">
      <c r="A4" s="1" t="n">
        <v>35703</v>
      </c>
      <c r="B4" s="2" t="n">
        <v>37.16</v>
      </c>
      <c r="D4" s="2" t="n">
        <v>49.81</v>
      </c>
    </row>
    <row r="5" customFormat="false" ht="12.75" hidden="false" customHeight="false" outlineLevel="0" collapsed="false">
      <c r="A5" s="1" t="n">
        <v>35704</v>
      </c>
      <c r="B5" s="2" t="n">
        <v>37.41</v>
      </c>
      <c r="C5" s="12" t="n">
        <f aca="false">(B5-$B$4)/($B$4*(A5-$A$4)/365)</f>
        <v>2.45559741657697</v>
      </c>
      <c r="D5" s="2" t="n">
        <v>49.89</v>
      </c>
      <c r="E5" s="12" t="n">
        <f aca="false">(D5-$D$4)/($D$4*(A5-$A$4)/365)</f>
        <v>0.586227665127472</v>
      </c>
    </row>
    <row r="6" customFormat="false" ht="12.75" hidden="false" customHeight="false" outlineLevel="0" collapsed="false">
      <c r="A6" s="1" t="n">
        <v>35705</v>
      </c>
      <c r="B6" s="2" t="n">
        <v>37.55</v>
      </c>
      <c r="C6" s="12" t="n">
        <f aca="false">(B6-$B$4)/($B$4*(A6-$A$4)/365)</f>
        <v>1.91536598493004</v>
      </c>
      <c r="D6" s="2" t="n">
        <v>50.09</v>
      </c>
      <c r="E6" s="12" t="n">
        <f aca="false">(D6-$D$4)/($D$4*(A6-$A$4)/365)</f>
        <v>1.0258984139731</v>
      </c>
    </row>
    <row r="7" customFormat="false" ht="12.75" hidden="false" customHeight="false" outlineLevel="0" collapsed="false">
      <c r="A7" s="1" t="n">
        <v>35706</v>
      </c>
      <c r="B7" s="2" t="n">
        <v>37.75</v>
      </c>
      <c r="C7" s="12" t="n">
        <f aca="false">(B7-$B$4)/($B$4*(A7-$A$4)/365)</f>
        <v>1.93173663437389</v>
      </c>
      <c r="D7" s="2" t="n">
        <v>50.36</v>
      </c>
      <c r="E7" s="12" t="n">
        <f aca="false">(D7-$D$4)/($D$4*(A7-$A$4)/365)</f>
        <v>1.34343839925048</v>
      </c>
    </row>
    <row r="8" customFormat="false" ht="12.75" hidden="false" customHeight="false" outlineLevel="0" collapsed="false">
      <c r="A8" s="1" t="n">
        <v>35709</v>
      </c>
      <c r="B8" s="2" t="n">
        <v>38</v>
      </c>
      <c r="C8" s="12" t="n">
        <f aca="false">(B8-$B$4)/($B$4*(A8-$A$4)/365)</f>
        <v>1.37513455328311</v>
      </c>
      <c r="D8" s="2" t="n">
        <v>50.56</v>
      </c>
      <c r="E8" s="12" t="n">
        <f aca="false">(D8-$D$4)/($D$4*(A8-$A$4)/365)</f>
        <v>0.915980726761694</v>
      </c>
    </row>
    <row r="9" customFormat="false" ht="12.75" hidden="false" customHeight="false" outlineLevel="0" collapsed="false">
      <c r="A9" s="1" t="n">
        <v>35710</v>
      </c>
      <c r="B9" s="2" t="n">
        <v>38.32</v>
      </c>
      <c r="C9" s="12" t="n">
        <f aca="false">(B9-$B$4)/($B$4*(A9-$A$4)/365)</f>
        <v>1.62771028755959</v>
      </c>
      <c r="D9" s="2" t="n">
        <v>51.05</v>
      </c>
      <c r="E9" s="12" t="n">
        <f aca="false">(D9-$D$4)/($D$4*(A9-$A$4)/365)</f>
        <v>1.29807554421085</v>
      </c>
    </row>
    <row r="10" customFormat="false" ht="12.75" hidden="false" customHeight="false" outlineLevel="0" collapsed="false">
      <c r="A10" s="1" t="n">
        <v>35711</v>
      </c>
      <c r="B10" s="2" t="n">
        <v>37.98</v>
      </c>
      <c r="C10" s="12" t="n">
        <f aca="false">(B10-$B$4)/($B$4*(A10-$A$4)/365)</f>
        <v>1.00679494079656</v>
      </c>
      <c r="D10" s="2" t="n">
        <v>50.88</v>
      </c>
      <c r="E10" s="12" t="n">
        <f aca="false">(D10-$D$4)/($D$4*(A10-$A$4)/365)</f>
        <v>0.980099377635013</v>
      </c>
    </row>
    <row r="11" customFormat="false" ht="12.75" hidden="false" customHeight="false" outlineLevel="0" collapsed="false">
      <c r="A11" s="1" t="n">
        <v>35712</v>
      </c>
      <c r="B11" s="2" t="n">
        <v>37.86</v>
      </c>
      <c r="C11" s="12" t="n">
        <f aca="false">(B11-$B$4)/($B$4*(A11-$A$4)/365)</f>
        <v>0.763963640712837</v>
      </c>
      <c r="D11" s="2" t="n">
        <v>50.93</v>
      </c>
      <c r="E11" s="12" t="n">
        <f aca="false">(D11-$D$4)/($D$4*(A11-$A$4)/365)</f>
        <v>0.911909701309418</v>
      </c>
    </row>
    <row r="12" customFormat="false" ht="12.75" hidden="false" customHeight="false" outlineLevel="0" collapsed="false">
      <c r="A12" s="1" t="n">
        <v>35713</v>
      </c>
      <c r="B12" s="2" t="n">
        <v>37.71</v>
      </c>
      <c r="C12" s="12" t="n">
        <f aca="false">(B12-$B$4)/($B$4*(A12-$A$4)/365)</f>
        <v>0.540231431646936</v>
      </c>
      <c r="D12" s="2" t="n">
        <v>50.7</v>
      </c>
      <c r="E12" s="12" t="n">
        <f aca="false">(D12-$D$4)/($D$4*(A12-$A$4)/365)</f>
        <v>0.652178277454327</v>
      </c>
    </row>
    <row r="13" customFormat="false" ht="12.75" hidden="false" customHeight="false" outlineLevel="0" collapsed="false">
      <c r="A13" s="1" t="n">
        <v>35716</v>
      </c>
      <c r="B13" s="2" t="n">
        <v>37.73</v>
      </c>
      <c r="C13" s="12" t="n">
        <f aca="false">(B13-$B$4)/($B$4*(A13-$A$4)/365)</f>
        <v>0.430674008445806</v>
      </c>
      <c r="D13" s="2" t="n">
        <v>50.78</v>
      </c>
      <c r="E13" s="12" t="n">
        <f aca="false">(D13-$D$4)/($D$4*(A13-$A$4)/365)</f>
        <v>0.546770033820826</v>
      </c>
    </row>
    <row r="14" customFormat="false" ht="12.75" hidden="false" customHeight="false" outlineLevel="0" collapsed="false">
      <c r="A14" s="1" t="n">
        <v>35717</v>
      </c>
      <c r="B14" s="2" t="n">
        <v>37.86</v>
      </c>
      <c r="C14" s="12" t="n">
        <f aca="false">(B14-$B$4)/($B$4*(A14-$A$4)/365)</f>
        <v>0.491119483315395</v>
      </c>
      <c r="D14" s="2" t="n">
        <v>50.71</v>
      </c>
      <c r="E14" s="12" t="n">
        <f aca="false">(D14-$D$4)/($D$4*(A14-$A$4)/365)</f>
        <v>0.471075802334585</v>
      </c>
    </row>
    <row r="15" customFormat="false" ht="12.75" hidden="false" customHeight="false" outlineLevel="0" collapsed="false">
      <c r="A15" s="1" t="n">
        <v>35718</v>
      </c>
      <c r="B15" s="2" t="n">
        <v>37.7</v>
      </c>
      <c r="C15" s="12" t="n">
        <f aca="false">(B15-$B$4)/($B$4*(A15-$A$4)/365)</f>
        <v>0.353606027987087</v>
      </c>
      <c r="D15" s="2" t="n">
        <v>50.58</v>
      </c>
      <c r="E15" s="12" t="n">
        <f aca="false">(D15-$D$4)/($D$4*(A15-$A$4)/365)</f>
        <v>0.376162751790134</v>
      </c>
    </row>
    <row r="16" customFormat="false" ht="12.75" hidden="false" customHeight="false" outlineLevel="0" collapsed="false">
      <c r="A16" s="1" t="n">
        <v>35719</v>
      </c>
      <c r="B16" s="2" t="n">
        <v>37.45</v>
      </c>
      <c r="C16" s="12" t="n">
        <f aca="false">(B16-$B$4)/($B$4*(A16-$A$4)/365)</f>
        <v>0.178030812701834</v>
      </c>
      <c r="D16" s="2" t="n">
        <v>49.99</v>
      </c>
      <c r="E16" s="12" t="n">
        <f aca="false">(D16-$D$4)/($D$4*(A16-$A$4)/365)</f>
        <v>0.0824382654085524</v>
      </c>
    </row>
    <row r="17" customFormat="false" ht="12.75" hidden="false" customHeight="false" outlineLevel="0" collapsed="false">
      <c r="A17" s="1" t="n">
        <v>35720</v>
      </c>
      <c r="B17" s="2" t="n">
        <v>37.05</v>
      </c>
      <c r="C17" s="12" t="n">
        <f aca="false">(B17-$B$4)/($B$4*(A17-$A$4)/365)</f>
        <v>-0.0635566390172858</v>
      </c>
      <c r="D17" s="2" t="n">
        <v>49.24</v>
      </c>
      <c r="E17" s="12" t="n">
        <f aca="false">(D17-$D$4)/($D$4*(A17-$A$4)/365)</f>
        <v>-0.245698359649019</v>
      </c>
    </row>
    <row r="18" customFormat="false" ht="12.75" hidden="false" customHeight="false" outlineLevel="0" collapsed="false">
      <c r="A18" s="1" t="n">
        <v>35723</v>
      </c>
      <c r="B18" s="2" t="n">
        <v>37.56</v>
      </c>
      <c r="C18" s="12" t="n">
        <f aca="false">(B18-$B$4)/($B$4*(A18-$A$4)/365)</f>
        <v>0.19644779332616</v>
      </c>
      <c r="D18" s="2" t="n">
        <v>49.85</v>
      </c>
      <c r="E18" s="12" t="n">
        <f aca="false">(D18-$D$4)/($D$4*(A18-$A$4)/365)</f>
        <v>0.0146556916281868</v>
      </c>
    </row>
    <row r="19" customFormat="false" ht="12.75" hidden="false" customHeight="false" outlineLevel="0" collapsed="false">
      <c r="A19" s="1" t="n">
        <v>35724</v>
      </c>
      <c r="B19" s="2" t="n">
        <v>38.08</v>
      </c>
      <c r="C19" s="12" t="n">
        <f aca="false">(B19-$B$4)/($B$4*(A19-$A$4)/365)</f>
        <v>0.430314213952536</v>
      </c>
      <c r="D19" s="2" t="n">
        <v>50.45</v>
      </c>
      <c r="E19" s="12" t="n">
        <f aca="false">(D19-$D$4)/($D$4*(A19-$A$4)/365)</f>
        <v>0.22332482481047</v>
      </c>
    </row>
    <row r="20" customFormat="false" ht="12.75" hidden="false" customHeight="false" outlineLevel="0" collapsed="false">
      <c r="A20" s="1" t="n">
        <v>35725</v>
      </c>
      <c r="B20" s="2" t="n">
        <v>37.93</v>
      </c>
      <c r="C20" s="12" t="n">
        <f aca="false">(B20-$B$4)/($B$4*(A20-$A$4)/365)</f>
        <v>0.343783638320776</v>
      </c>
      <c r="D20" s="2" t="n">
        <v>50.45</v>
      </c>
      <c r="E20" s="12" t="n">
        <f aca="false">(D20-$D$4)/($D$4*(A20-$A$4)/365)</f>
        <v>0.213173696409995</v>
      </c>
    </row>
    <row r="21" customFormat="false" ht="12.75" hidden="false" customHeight="false" outlineLevel="0" collapsed="false">
      <c r="A21" s="1" t="n">
        <v>35726</v>
      </c>
      <c r="B21" s="2" t="n">
        <v>37.32</v>
      </c>
      <c r="C21" s="12" t="n">
        <f aca="false">(B21-$B$4)/($B$4*(A21-$A$4)/365)</f>
        <v>0.0683296672438823</v>
      </c>
      <c r="D21" s="2" t="n">
        <v>49.53</v>
      </c>
      <c r="E21" s="12" t="n">
        <f aca="false">(D21-$D$4)/($D$4*(A21-$A$4)/365)</f>
        <v>-0.0892085577367915</v>
      </c>
    </row>
    <row r="22" customFormat="false" ht="12.75" hidden="false" customHeight="false" outlineLevel="0" collapsed="false">
      <c r="A22" s="1" t="n">
        <v>35727</v>
      </c>
      <c r="B22" s="2" t="n">
        <v>36.98</v>
      </c>
      <c r="C22" s="12" t="n">
        <f aca="false">(B22-$B$4)/($B$4*(A22-$A$4)/365)</f>
        <v>-0.0736679224973088</v>
      </c>
      <c r="D22" s="2" t="n">
        <v>48.84</v>
      </c>
      <c r="E22" s="12" t="n">
        <f aca="false">(D22-$D$4)/($D$4*(A22-$A$4)/365)</f>
        <v>-0.296167101652948</v>
      </c>
    </row>
    <row r="23" customFormat="false" ht="12.75" hidden="false" customHeight="false" outlineLevel="0" collapsed="false">
      <c r="A23" s="1" t="n">
        <v>35730</v>
      </c>
      <c r="B23" s="2" t="n">
        <v>36.98</v>
      </c>
      <c r="C23" s="12" t="n">
        <f aca="false">(B23-$B$4)/($B$4*(A23-$A$4)/365)</f>
        <v>-0.0654825977753856</v>
      </c>
      <c r="D23" s="2" t="n">
        <v>48.84</v>
      </c>
      <c r="E23" s="12" t="n">
        <f aca="false">(D23-$D$4)/($D$4*(A23-$A$4)/365)</f>
        <v>-0.263259645913731</v>
      </c>
    </row>
    <row r="24" customFormat="false" ht="12.75" hidden="false" customHeight="false" outlineLevel="0" collapsed="false">
      <c r="A24" s="1" t="n">
        <v>35731</v>
      </c>
      <c r="B24" s="2" t="n">
        <v>36.98</v>
      </c>
      <c r="C24" s="12" t="n">
        <f aca="false">(B24-$B$4)/($B$4*(A24-$A$4)/365)</f>
        <v>-0.0631439335691218</v>
      </c>
      <c r="D24" s="2" t="n">
        <v>45.07</v>
      </c>
      <c r="E24" s="12" t="n">
        <f aca="false">(D24-$D$4)/($D$4*(A24-$A$4)/365)</f>
        <v>-1.24049961281441</v>
      </c>
    </row>
    <row r="25" customFormat="false" ht="12.75" hidden="false" customHeight="false" outlineLevel="0" collapsed="false">
      <c r="A25" s="1" t="n">
        <v>35732</v>
      </c>
      <c r="B25" s="2" t="n">
        <v>36.27</v>
      </c>
      <c r="C25" s="12" t="n">
        <f aca="false">(B25-$B$4)/($B$4*(A25-$A$4)/365)</f>
        <v>-0.301445751828067</v>
      </c>
      <c r="D25" s="2" t="n">
        <v>47.29</v>
      </c>
      <c r="E25" s="12" t="n">
        <f aca="false">(D25-$D$4)/($D$4*(A25-$A$4)/365)</f>
        <v>-0.636764532810889</v>
      </c>
    </row>
    <row r="26" customFormat="false" ht="12.75" hidden="false" customHeight="false" outlineLevel="0" collapsed="false">
      <c r="A26" s="1" t="n">
        <v>35733</v>
      </c>
      <c r="B26" s="2" t="n">
        <v>35.76</v>
      </c>
      <c r="C26" s="12" t="n">
        <f aca="false">(B26-$B$4)/($B$4*(A26-$A$4)/365)</f>
        <v>-0.4583781844277</v>
      </c>
      <c r="D26" s="2" t="n">
        <v>46.36</v>
      </c>
      <c r="E26" s="12" t="n">
        <f aca="false">(D26-$D$4)/($D$4*(A26-$A$4)/365)</f>
        <v>-0.84270226862076</v>
      </c>
    </row>
    <row r="27" customFormat="false" ht="12.75" hidden="false" customHeight="false" outlineLevel="0" collapsed="false">
      <c r="A27" s="1" t="n">
        <v>35734</v>
      </c>
      <c r="B27" s="2" t="n">
        <v>36.17</v>
      </c>
      <c r="C27" s="12" t="n">
        <f aca="false">(B27-$B$4)/($B$4*(A27-$A$4)/365)</f>
        <v>-0.313682766762733</v>
      </c>
      <c r="D27" s="2" t="n">
        <v>46.94</v>
      </c>
      <c r="E27" s="12" t="n">
        <f aca="false">(D27-$D$4)/($D$4*(A27-$A$4)/365)</f>
        <v>-0.678416693111243</v>
      </c>
    </row>
    <row r="28" customFormat="false" ht="12.75" hidden="false" customHeight="false" outlineLevel="0" collapsed="false">
      <c r="A28" s="1" t="n">
        <v>35737</v>
      </c>
      <c r="B28" s="2" t="n">
        <v>36.96</v>
      </c>
      <c r="C28" s="12" t="n">
        <f aca="false">(B28-$B$4)/($B$4*(A28-$A$4)/365)</f>
        <v>-0.0577787627429862</v>
      </c>
      <c r="D28" s="2" t="n">
        <v>48.08</v>
      </c>
      <c r="E28" s="12" t="n">
        <f aca="false">(D28-$D$4)/($D$4*(A28-$A$4)/365)</f>
        <v>-0.372858037011232</v>
      </c>
    </row>
    <row r="29" customFormat="false" ht="12.75" hidden="false" customHeight="false" outlineLevel="0" collapsed="false">
      <c r="A29" s="1" t="n">
        <v>35738</v>
      </c>
      <c r="B29" s="2" t="n">
        <v>37.04</v>
      </c>
      <c r="C29" s="12" t="n">
        <f aca="false">(B29-$B$4)/($B$4*(A29-$A$4)/365)</f>
        <v>-0.0336767645701977</v>
      </c>
      <c r="D29" s="2" t="n">
        <v>48.36</v>
      </c>
      <c r="E29" s="12" t="n">
        <f aca="false">(D29-$D$4)/($D$4*(A29-$A$4)/365)</f>
        <v>-0.303582183726734</v>
      </c>
    </row>
    <row r="30" customFormat="false" ht="12.75" hidden="false" customHeight="false" outlineLevel="0" collapsed="false">
      <c r="A30" s="1" t="n">
        <v>35739</v>
      </c>
      <c r="B30" s="2" t="n">
        <v>37.2</v>
      </c>
      <c r="C30" s="12" t="n">
        <f aca="false">(B30-$B$4)/($B$4*(A30-$A$4)/365)</f>
        <v>0.0109137662958993</v>
      </c>
      <c r="D30" s="2" t="n">
        <v>48.6</v>
      </c>
      <c r="E30" s="12" t="n">
        <f aca="false">(D30-$D$4)/($D$4*(A30-$A$4)/365)</f>
        <v>-0.246297039862589</v>
      </c>
    </row>
    <row r="31" customFormat="false" ht="12.75" hidden="false" customHeight="false" outlineLevel="0" collapsed="false">
      <c r="A31" s="1" t="n">
        <v>35740</v>
      </c>
      <c r="B31" s="2" t="n">
        <v>37.05</v>
      </c>
      <c r="C31" s="12" t="n">
        <f aca="false">(B31-$B$4)/($B$4*(A31-$A$4)/365)</f>
        <v>-0.0292016990079421</v>
      </c>
      <c r="D31" s="2" t="n">
        <v>48.25</v>
      </c>
      <c r="E31" s="12" t="n">
        <f aca="false">(D31-$D$4)/($D$4*(A31-$A$4)/365)</f>
        <v>-0.308957823513134</v>
      </c>
    </row>
    <row r="32" customFormat="false" ht="12.75" hidden="false" customHeight="false" outlineLevel="0" collapsed="false">
      <c r="A32" s="1" t="n">
        <v>35741</v>
      </c>
      <c r="B32" s="2" t="n">
        <v>36.63</v>
      </c>
      <c r="C32" s="12" t="n">
        <f aca="false">(B32-$B$4)/($B$4*(A32-$A$4)/365)</f>
        <v>-0.136996487451134</v>
      </c>
      <c r="D32" s="2" t="n">
        <v>47.54</v>
      </c>
      <c r="E32" s="12" t="n">
        <f aca="false">(D32-$D$4)/($D$4*(A32-$A$4)/365)</f>
        <v>-0.437742368368221</v>
      </c>
    </row>
    <row r="33" customFormat="false" ht="12.75" hidden="false" customHeight="false" outlineLevel="0" collapsed="false">
      <c r="A33" s="1" t="n">
        <v>35744</v>
      </c>
      <c r="B33" s="2" t="n">
        <v>36.46</v>
      </c>
      <c r="C33" s="12" t="n">
        <f aca="false">(B33-$B$4)/($B$4*(A33-$A$4)/365)</f>
        <v>-0.167699335766231</v>
      </c>
      <c r="D33" s="2" t="n">
        <v>47.2</v>
      </c>
      <c r="E33" s="12" t="n">
        <f aca="false">(D33-$D$4)/($D$4*(A33-$A$4)/365)</f>
        <v>-0.466479940848395</v>
      </c>
    </row>
    <row r="34" customFormat="false" ht="12.75" hidden="false" customHeight="false" outlineLevel="0" collapsed="false">
      <c r="A34" s="1" t="n">
        <v>35745</v>
      </c>
      <c r="B34" s="2" t="n">
        <v>36.52</v>
      </c>
      <c r="C34" s="12" t="n">
        <f aca="false">(B34-$B$4)/($B$4*(A34-$A$4)/365)</f>
        <v>-0.14967450920088</v>
      </c>
      <c r="D34" s="2" t="n">
        <v>47.12</v>
      </c>
      <c r="E34" s="12" t="n">
        <f aca="false">(D34-$D$4)/($D$4*(A34-$A$4)/365)</f>
        <v>-0.469331077140755</v>
      </c>
    </row>
    <row r="35" customFormat="false" ht="12.75" hidden="false" customHeight="false" outlineLevel="0" collapsed="false">
      <c r="A35" s="1" t="n">
        <v>35746</v>
      </c>
      <c r="B35" s="2" t="n">
        <v>35.9</v>
      </c>
      <c r="C35" s="12" t="n">
        <f aca="false">(B35-$B$4)/($B$4*(A35-$A$4)/365)</f>
        <v>-0.287818859989486</v>
      </c>
      <c r="D35" s="2" t="n">
        <v>46.18</v>
      </c>
      <c r="E35" s="12" t="n">
        <f aca="false">(D35-$D$4)/($D$4*(A35-$A$4)/365)</f>
        <v>-0.618606518724643</v>
      </c>
    </row>
    <row r="36" customFormat="false" ht="12.75" hidden="false" customHeight="false" outlineLevel="0" collapsed="false">
      <c r="A36" s="1" t="n">
        <v>35747</v>
      </c>
      <c r="B36" s="2" t="n">
        <v>36.23</v>
      </c>
      <c r="C36" s="12" t="n">
        <f aca="false">(B36-$B$4)/($B$4*(A36-$A$4)/365)</f>
        <v>-0.207609599765143</v>
      </c>
      <c r="D36" s="2" t="n">
        <v>46.73</v>
      </c>
      <c r="E36" s="12" t="n">
        <f aca="false">(D36-$D$4)/($D$4*(A36-$A$4)/365)</f>
        <v>-0.51294920698655</v>
      </c>
    </row>
    <row r="37" customFormat="false" ht="12.75" hidden="false" customHeight="false" outlineLevel="0" collapsed="false">
      <c r="A37" s="1" t="n">
        <v>35748</v>
      </c>
      <c r="B37" s="2" t="n">
        <v>36.59</v>
      </c>
      <c r="C37" s="12" t="n">
        <f aca="false">(B37-$B$4)/($B$4*(A37-$A$4)/365)</f>
        <v>-0.124416935773231</v>
      </c>
      <c r="D37" s="2" t="n">
        <v>47.41</v>
      </c>
      <c r="E37" s="12" t="n">
        <f aca="false">(D37-$D$4)/($D$4*(A37-$A$4)/365)</f>
        <v>-0.390818443418324</v>
      </c>
    </row>
    <row r="38" customFormat="false" ht="12.75" hidden="false" customHeight="false" outlineLevel="0" collapsed="false">
      <c r="A38" s="1" t="n">
        <v>35751</v>
      </c>
      <c r="B38" s="2" t="n">
        <v>37.2</v>
      </c>
      <c r="C38" s="12" t="n">
        <f aca="false">(B38-$B$4)/($B$4*(A38-$A$4)/365)</f>
        <v>0.0081853247219245</v>
      </c>
      <c r="D38" s="2" t="n">
        <v>48.3</v>
      </c>
      <c r="E38" s="12" t="n">
        <f aca="false">(D38-$D$4)/($D$4*(A38-$A$4)/365)</f>
        <v>-0.230521816235027</v>
      </c>
    </row>
    <row r="39" customFormat="false" ht="12.75" hidden="false" customHeight="false" outlineLevel="0" collapsed="false">
      <c r="A39" s="1" t="n">
        <v>35752</v>
      </c>
      <c r="B39" s="2" t="n">
        <v>36.89</v>
      </c>
      <c r="C39" s="12" t="n">
        <f aca="false">(B39-$B$4)/($B$4*(A39-$A$4)/365)</f>
        <v>-0.0541233716306752</v>
      </c>
      <c r="D39" s="2" t="n">
        <v>47.8</v>
      </c>
      <c r="E39" s="12" t="n">
        <f aca="false">(D39-$D$4)/($D$4*(A39-$A$4)/365)</f>
        <v>-0.300591226251594</v>
      </c>
    </row>
    <row r="40" customFormat="false" ht="12.75" hidden="false" customHeight="false" outlineLevel="0" collapsed="false">
      <c r="A40" s="1" t="n">
        <v>35753</v>
      </c>
      <c r="B40" s="2" t="n">
        <v>37.13</v>
      </c>
      <c r="C40" s="12" t="n">
        <f aca="false">(B40-$B$4)/($B$4*(A40-$A$4)/365)</f>
        <v>-0.00589343379978354</v>
      </c>
      <c r="D40" s="2" t="n">
        <v>47.85</v>
      </c>
      <c r="E40" s="12" t="n">
        <f aca="false">(D40-$D$4)/($D$4*(A40-$A$4)/365)</f>
        <v>-0.287251555912468</v>
      </c>
    </row>
    <row r="41" customFormat="false" ht="12.75" hidden="false" customHeight="false" outlineLevel="0" collapsed="false">
      <c r="A41" s="1" t="n">
        <v>35754</v>
      </c>
      <c r="B41" s="2" t="n">
        <v>37.63</v>
      </c>
      <c r="C41" s="12" t="n">
        <f aca="false">(B41-$B$4)/($B$4*(A41-$A$4)/365)</f>
        <v>0.0905200616306814</v>
      </c>
      <c r="D41" s="2" t="n">
        <v>48.51</v>
      </c>
      <c r="E41" s="12" t="n">
        <f aca="false">(D41-$D$4)/($D$4*(A41-$A$4)/365)</f>
        <v>-0.186788226633758</v>
      </c>
    </row>
    <row r="42" customFormat="false" ht="12.75" hidden="false" customHeight="false" outlineLevel="0" collapsed="false">
      <c r="A42" s="1" t="n">
        <v>35755</v>
      </c>
      <c r="B42" s="2" t="n">
        <v>37.82</v>
      </c>
      <c r="C42" s="12" t="n">
        <f aca="false">(B42-$B$4)/($B$4*(A42-$A$4)/365)</f>
        <v>0.124668791918524</v>
      </c>
      <c r="D42" s="2" t="n">
        <v>48.52</v>
      </c>
      <c r="E42" s="12" t="n">
        <f aca="false">(D42-$D$4)/($D$4*(A42-$A$4)/365)</f>
        <v>-0.181786944234244</v>
      </c>
    </row>
    <row r="43" customFormat="false" ht="12.75" hidden="false" customHeight="false" outlineLevel="0" collapsed="false">
      <c r="A43" s="1" t="n">
        <v>35758</v>
      </c>
      <c r="B43" s="2" t="n">
        <v>37.27</v>
      </c>
      <c r="C43" s="12" t="n">
        <f aca="false">(B43-$B$4)/($B$4*(A43-$A$4)/365)</f>
        <v>0.0196447793326169</v>
      </c>
      <c r="D43" s="2" t="n">
        <v>47.64</v>
      </c>
      <c r="E43" s="12" t="n">
        <f aca="false">(D43-$D$4)/($D$4*(A43-$A$4)/365)</f>
        <v>-0.289116825756055</v>
      </c>
    </row>
    <row r="44" customFormat="false" ht="12.75" hidden="false" customHeight="false" outlineLevel="0" collapsed="false">
      <c r="A44" s="1" t="n">
        <v>35759</v>
      </c>
      <c r="B44" s="2" t="n">
        <v>37.78</v>
      </c>
      <c r="C44" s="12" t="n">
        <f aca="false">(B44-$B$4)/($B$4*(A44-$A$4)/365)</f>
        <v>0.108747885591266</v>
      </c>
      <c r="D44" s="2" t="n">
        <v>47.72</v>
      </c>
      <c r="E44" s="12" t="n">
        <f aca="false">(D44-$D$4)/($D$4*(A44-$A$4)/365)</f>
        <v>-0.273485674133135</v>
      </c>
    </row>
    <row r="45" customFormat="false" ht="12.75" hidden="false" customHeight="false" outlineLevel="0" collapsed="false">
      <c r="A45" s="1" t="n">
        <v>35760</v>
      </c>
      <c r="B45" s="2" t="n">
        <v>37.45</v>
      </c>
      <c r="C45" s="12" t="n">
        <f aca="false">(B45-$B$4)/($B$4*(A45-$A$4)/365)</f>
        <v>0.0499735614601639</v>
      </c>
      <c r="D45" s="2" t="n">
        <v>47.77</v>
      </c>
      <c r="E45" s="12" t="n">
        <f aca="false">(D45-$D$4)/($D$4*(A45-$A$4)/365)</f>
        <v>-0.262259744925453</v>
      </c>
    </row>
    <row r="46" customFormat="false" ht="12.75" hidden="false" customHeight="false" outlineLevel="0" collapsed="false">
      <c r="A46" s="1" t="n">
        <v>35762</v>
      </c>
      <c r="B46" s="2" t="n">
        <v>37.6</v>
      </c>
      <c r="C46" s="12" t="n">
        <f aca="false">(B46-$B$4)/($B$4*(A46-$A$4)/365)</f>
        <v>0.0732517195453476</v>
      </c>
      <c r="D46" s="2" t="n">
        <v>47.84</v>
      </c>
      <c r="E46" s="12" t="n">
        <f aca="false">(D46-$D$4)/($D$4*(A46-$A$4)/365)</f>
        <v>-0.244675529724819</v>
      </c>
    </row>
    <row r="47" customFormat="false" ht="12.75" hidden="false" customHeight="false" outlineLevel="0" collapsed="false">
      <c r="A47" s="1" t="n">
        <v>35765</v>
      </c>
      <c r="B47" s="2" t="n">
        <v>38.19</v>
      </c>
      <c r="C47" s="12" t="n">
        <f aca="false">(B47-$B$4)/($B$4*(A47-$A$4)/365)</f>
        <v>0.163178408972534</v>
      </c>
      <c r="D47" s="2" t="n">
        <v>48.8</v>
      </c>
      <c r="E47" s="12" t="n">
        <f aca="false">(D47-$D$4)/($D$4*(A47-$A$4)/365)</f>
        <v>-0.119372972132815</v>
      </c>
    </row>
    <row r="48" customFormat="false" ht="12.75" hidden="false" customHeight="false" outlineLevel="0" collapsed="false">
      <c r="A48" s="1" t="n">
        <v>35766</v>
      </c>
      <c r="B48" s="2" t="n">
        <v>38.15</v>
      </c>
      <c r="C48" s="12" t="n">
        <f aca="false">(B48-$B$4)/($B$4*(A48-$A$4)/365)</f>
        <v>0.15435183761341</v>
      </c>
      <c r="D48" s="2" t="n">
        <v>48.61</v>
      </c>
      <c r="E48" s="12" t="n">
        <f aca="false">(D48-$D$4)/($D$4*(A48-$A$4)/365)</f>
        <v>-0.139578015506544</v>
      </c>
    </row>
    <row r="49" customFormat="false" ht="12.75" hidden="false" customHeight="false" outlineLevel="0" collapsed="false">
      <c r="A49" s="1" t="n">
        <v>35767</v>
      </c>
      <c r="B49" s="2" t="n">
        <v>38.34</v>
      </c>
      <c r="C49" s="12" t="n">
        <f aca="false">(B49-$B$4)/($B$4*(A49-$A$4)/365)</f>
        <v>0.181100309472552</v>
      </c>
      <c r="D49" s="2" t="n">
        <v>48.73</v>
      </c>
      <c r="E49" s="12" t="n">
        <f aca="false">(D49-$D$4)/($D$4*(A49-$A$4)/365)</f>
        <v>-0.123657398112829</v>
      </c>
    </row>
    <row r="50" customFormat="false" ht="12.75" hidden="false" customHeight="false" outlineLevel="0" collapsed="false">
      <c r="A50" s="1" t="n">
        <v>35768</v>
      </c>
      <c r="B50" s="2" t="n">
        <v>38.27</v>
      </c>
      <c r="C50" s="12" t="n">
        <f aca="false">(B50-$B$4)/($B$4*(A50-$A$4)/365)</f>
        <v>0.167736192763104</v>
      </c>
      <c r="D50" s="2" t="n">
        <v>48.7</v>
      </c>
      <c r="E50" s="12" t="n">
        <f aca="false">(D50-$D$4)/($D$4*(A50-$A$4)/365)</f>
        <v>-0.125137059286828</v>
      </c>
    </row>
    <row r="51" customFormat="false" ht="12.75" hidden="false" customHeight="false" outlineLevel="0" collapsed="false">
      <c r="A51" s="1" t="n">
        <v>35769</v>
      </c>
      <c r="B51" s="2" t="n">
        <v>38.61</v>
      </c>
      <c r="C51" s="12" t="n">
        <f aca="false">(B51-$B$4)/($B$4*(A51-$A$4)/365)</f>
        <v>0.215794924487067</v>
      </c>
      <c r="D51" s="2" t="n">
        <v>49.15</v>
      </c>
      <c r="E51" s="12" t="n">
        <f aca="false">(D51-$D$4)/($D$4*(A51-$A$4)/365)</f>
        <v>-0.073278458140936</v>
      </c>
    </row>
    <row r="52" customFormat="false" ht="12.75" hidden="false" customHeight="false" outlineLevel="0" collapsed="false">
      <c r="A52" s="1" t="n">
        <v>35772</v>
      </c>
      <c r="B52" s="2" t="n">
        <v>38.58</v>
      </c>
      <c r="C52" s="12" t="n">
        <f aca="false">(B52-$B$4)/($B$4*(A52-$A$4)/365)</f>
        <v>0.202141932263147</v>
      </c>
      <c r="D52" s="2" t="n">
        <v>49.17</v>
      </c>
      <c r="E52" s="12" t="n">
        <f aca="false">(D52-$D$4)/($D$4*(A52-$A$4)/365)</f>
        <v>-0.0679684249423171</v>
      </c>
    </row>
    <row r="53" customFormat="false" ht="12.75" hidden="false" customHeight="false" outlineLevel="0" collapsed="false">
      <c r="A53" s="1" t="n">
        <v>35773</v>
      </c>
      <c r="B53" s="2" t="n">
        <v>38.4</v>
      </c>
      <c r="C53" s="12" t="n">
        <f aca="false">(B53-$B$4)/($B$4*(A53-$A$4)/365)</f>
        <v>0.173996616946025</v>
      </c>
      <c r="D53" s="2" t="n">
        <v>48.68</v>
      </c>
      <c r="E53" s="12" t="n">
        <f aca="false">(D53-$D$4)/($D$4*(A53-$A$4)/365)</f>
        <v>-0.118292368141796</v>
      </c>
    </row>
    <row r="54" customFormat="false" ht="12.75" hidden="false" customHeight="false" outlineLevel="0" collapsed="false">
      <c r="A54" s="1" t="n">
        <v>35774</v>
      </c>
      <c r="B54" s="2" t="n">
        <v>38.23</v>
      </c>
      <c r="C54" s="12" t="n">
        <f aca="false">(B54-$B$4)/($B$4*(A54-$A$4)/365)</f>
        <v>0.148027562576752</v>
      </c>
      <c r="D54" s="2" t="n">
        <v>48.13</v>
      </c>
      <c r="E54" s="12" t="n">
        <f aca="false">(D54-$D$4)/($D$4*(A54-$A$4)/365)</f>
        <v>-0.17339128123489</v>
      </c>
    </row>
    <row r="55" customFormat="false" ht="12.75" hidden="false" customHeight="false" outlineLevel="0" collapsed="false">
      <c r="A55" s="1" t="n">
        <v>35775</v>
      </c>
      <c r="B55" s="2" t="n">
        <v>37.81</v>
      </c>
      <c r="C55" s="12" t="n">
        <f aca="false">(B55-$B$4)/($B$4*(A55-$A$4)/365)</f>
        <v>0.088674351154169</v>
      </c>
      <c r="D55" s="2" t="n">
        <v>47.33</v>
      </c>
      <c r="E55" s="12" t="n">
        <f aca="false">(D55-$D$4)/($D$4*(A55-$A$4)/365)</f>
        <v>-0.252403578041001</v>
      </c>
    </row>
    <row r="56" customFormat="false" ht="12.75" hidden="false" customHeight="false" outlineLevel="0" collapsed="false">
      <c r="A56" s="1" t="n">
        <v>35776</v>
      </c>
      <c r="B56" s="2" t="n">
        <v>37.8</v>
      </c>
      <c r="C56" s="12" t="n">
        <f aca="false">(B56-$B$4)/($B$4*(A56-$A$4)/365)</f>
        <v>0.086114101184069</v>
      </c>
      <c r="D56" s="2" t="n">
        <v>46.93</v>
      </c>
      <c r="E56" s="12" t="n">
        <f aca="false">(D56-$D$4)/($D$4*(A56-$A$4)/365)</f>
        <v>-0.289098574583417</v>
      </c>
    </row>
    <row r="57" customFormat="false" ht="12.75" hidden="false" customHeight="false" outlineLevel="0" collapsed="false">
      <c r="A57" s="1" t="n">
        <v>35779</v>
      </c>
      <c r="B57" s="2" t="n">
        <v>37.13</v>
      </c>
      <c r="C57" s="12" t="n">
        <f aca="false">(B57-$B$4)/($B$4*(A57-$A$4)/365)</f>
        <v>-0.00387725907880496</v>
      </c>
      <c r="D57" s="2" t="n">
        <v>47.05</v>
      </c>
      <c r="E57" s="12" t="n">
        <f aca="false">(D57-$D$4)/($D$4*(A57-$A$4)/365)</f>
        <v>-0.26611650588024</v>
      </c>
    </row>
    <row r="58" customFormat="false" ht="12.75" hidden="false" customHeight="false" outlineLevel="0" collapsed="false">
      <c r="A58" s="1" t="n">
        <v>35780</v>
      </c>
      <c r="B58" s="2" t="n">
        <v>38.3</v>
      </c>
      <c r="C58" s="12" t="n">
        <f aca="false">(B58-$B$4)/($B$4*(A58-$A$4)/365)</f>
        <v>0.14542239246222</v>
      </c>
      <c r="D58" s="2" t="n">
        <v>47.3</v>
      </c>
      <c r="E58" s="12" t="n">
        <f aca="false">(D58-$D$4)/($D$4*(A58-$A$4)/365)</f>
        <v>-0.238868740173699</v>
      </c>
    </row>
    <row r="59" customFormat="false" ht="12.75" hidden="false" customHeight="false" outlineLevel="0" collapsed="false">
      <c r="A59" s="1" t="n">
        <v>35781</v>
      </c>
      <c r="B59" s="2" t="n">
        <v>38.22</v>
      </c>
      <c r="C59" s="12" t="n">
        <f aca="false">(B59-$B$4)/($B$4*(A59-$A$4)/365)</f>
        <v>0.133483757003671</v>
      </c>
      <c r="D59" s="2" t="n">
        <v>47.26</v>
      </c>
      <c r="E59" s="12" t="n">
        <f aca="false">(D59-$D$4)/($D$4*(A59-$A$4)/365)</f>
        <v>-0.239564190076136</v>
      </c>
    </row>
    <row r="60" customFormat="false" ht="12.75" hidden="false" customHeight="false" outlineLevel="0" collapsed="false">
      <c r="A60" s="1" t="n">
        <v>35782</v>
      </c>
      <c r="B60" s="2" t="n">
        <v>37.98</v>
      </c>
      <c r="C60" s="12" t="n">
        <f aca="false">(B60-$B$4)/($B$4*(A60-$A$4)/365)</f>
        <v>0.101953918055347</v>
      </c>
      <c r="D60" s="2" t="n">
        <v>46.59</v>
      </c>
      <c r="E60" s="12" t="n">
        <f aca="false">(D60-$D$4)/($D$4*(A60-$A$4)/365)</f>
        <v>-0.298679285080775</v>
      </c>
    </row>
    <row r="61" customFormat="false" ht="12.75" hidden="false" customHeight="false" outlineLevel="0" collapsed="false">
      <c r="A61" s="1" t="n">
        <v>35783</v>
      </c>
      <c r="B61" s="2" t="n">
        <v>37.98</v>
      </c>
      <c r="C61" s="12" t="n">
        <f aca="false">(B61-$B$4)/($B$4*(A61-$A$4)/365)</f>
        <v>0.100679494079656</v>
      </c>
      <c r="D61" s="2" t="n">
        <v>46.59</v>
      </c>
      <c r="E61" s="12" t="n">
        <f aca="false">(D61-$D$4)/($D$4*(A61-$A$4)/365)</f>
        <v>-0.294945794017266</v>
      </c>
    </row>
    <row r="62" customFormat="false" ht="12.75" hidden="false" customHeight="false" outlineLevel="0" collapsed="false">
      <c r="A62" s="1" t="n">
        <v>35786</v>
      </c>
      <c r="B62" s="2" t="n">
        <v>37.39</v>
      </c>
      <c r="C62" s="12" t="n">
        <f aca="false">(B62-$B$4)/($B$4*(A62-$A$4)/365)</f>
        <v>0.0272186701596488</v>
      </c>
      <c r="D62" s="2" t="n">
        <v>46.75</v>
      </c>
      <c r="E62" s="12" t="n">
        <f aca="false">(D62-$D$4)/($D$4*(A62-$A$4)/365)</f>
        <v>-0.270159134832847</v>
      </c>
    </row>
    <row r="63" customFormat="false" ht="12.75" hidden="false" customHeight="false" outlineLevel="0" collapsed="false">
      <c r="A63" s="1" t="n">
        <v>35787</v>
      </c>
      <c r="B63" s="2" t="n">
        <v>36.93</v>
      </c>
      <c r="C63" s="12" t="n">
        <f aca="false">(B63-$B$4)/($B$4*(A63-$A$4)/365)</f>
        <v>-0.0268946383720331</v>
      </c>
      <c r="D63" s="2" t="n">
        <v>46.08</v>
      </c>
      <c r="E63" s="12" t="n">
        <f aca="false">(D63-$D$4)/($D$4*(A63-$A$4)/365)</f>
        <v>-0.325391248649631</v>
      </c>
    </row>
    <row r="64" customFormat="false" ht="12.75" hidden="false" customHeight="false" outlineLevel="0" collapsed="false">
      <c r="A64" s="1" t="n">
        <v>35788</v>
      </c>
      <c r="B64" s="2" t="n">
        <v>36.73</v>
      </c>
      <c r="C64" s="12" t="n">
        <f aca="false">(B64-$B$4)/($B$4*(A64-$A$4)/365)</f>
        <v>-0.0496897359589691</v>
      </c>
      <c r="D64" s="2" t="n">
        <v>45.75</v>
      </c>
      <c r="E64" s="12" t="n">
        <f aca="false">(D64-$D$4)/($D$4*(A64-$A$4)/365)</f>
        <v>-0.35001240006141</v>
      </c>
    </row>
    <row r="65" customFormat="false" ht="12.75" hidden="false" customHeight="false" outlineLevel="0" collapsed="false">
      <c r="A65" s="1" t="n">
        <v>35793</v>
      </c>
      <c r="B65" s="2" t="n">
        <v>37.44</v>
      </c>
      <c r="C65" s="12" t="n">
        <f aca="false">(B65-$B$4)/($B$4*(A65-$A$4)/365)</f>
        <v>0.0305585456285135</v>
      </c>
      <c r="D65" s="2" t="n">
        <v>42.09</v>
      </c>
      <c r="E65" s="12" t="n">
        <f aca="false">(D65-$D$4)/($D$4*(A65-$A$4)/365)</f>
        <v>-0.628566329831136</v>
      </c>
    </row>
    <row r="66" customFormat="false" ht="12.75" hidden="false" customHeight="false" outlineLevel="0" collapsed="false">
      <c r="A66" s="1" t="n">
        <v>35794</v>
      </c>
      <c r="B66" s="2" t="n">
        <v>38.03</v>
      </c>
      <c r="C66" s="12" t="n">
        <f aca="false">(B66-$B$4)/($B$4*(A66-$A$4)/365)</f>
        <v>0.0939063627438229</v>
      </c>
      <c r="D66" s="2" t="n">
        <v>43.03</v>
      </c>
      <c r="E66" s="12" t="n">
        <f aca="false">(D66-$D$4)/($D$4*(A66-$A$4)/365)</f>
        <v>-0.545964776039058</v>
      </c>
    </row>
    <row r="67" customFormat="false" ht="12.75" hidden="false" customHeight="false" outlineLevel="0" collapsed="false">
      <c r="A67" s="1" t="n">
        <v>35795</v>
      </c>
      <c r="B67" s="2" t="n">
        <v>38.1</v>
      </c>
      <c r="C67" s="12" t="n">
        <f aca="false">(B67-$B$4)/($B$4*(A67-$A$4)/365)</f>
        <v>0.10035919876445</v>
      </c>
      <c r="D67" s="2" t="n">
        <v>43.32</v>
      </c>
      <c r="E67" s="12" t="n">
        <f aca="false">(D67-$D$4)/($D$4*(A67-$A$4)/365)</f>
        <v>-0.516931731885513</v>
      </c>
    </row>
    <row r="68" customFormat="false" ht="12.75" hidden="false" customHeight="false" outlineLevel="0" collapsed="false">
      <c r="A68" s="1" t="n">
        <v>35796</v>
      </c>
      <c r="B68" s="2" t="n">
        <v>38.19</v>
      </c>
      <c r="C68" s="12" t="n">
        <f aca="false">(B68-$B$4)/($B$4*(A68-$A$4)/365)</f>
        <v>0.108785605981689</v>
      </c>
      <c r="D68" s="2" t="n">
        <v>42.92</v>
      </c>
      <c r="E68" s="12" t="n">
        <f aca="false">(D68-$D$4)/($D$4*(A68-$A$4)/365)</f>
        <v>-0.542890942571017</v>
      </c>
    </row>
    <row r="69" customFormat="false" ht="12.75" hidden="false" customHeight="false" outlineLevel="0" collapsed="false">
      <c r="A69" s="1" t="n">
        <v>35797</v>
      </c>
      <c r="B69" s="2" t="n">
        <v>38.32</v>
      </c>
      <c r="C69" s="12" t="n">
        <f aca="false">(B69-$B$4)/($B$4*(A69-$A$4)/365)</f>
        <v>0.121212468222523</v>
      </c>
      <c r="D69" s="2" t="n">
        <v>43.2</v>
      </c>
      <c r="E69" s="12" t="n">
        <f aca="false">(D69-$D$4)/($D$4*(A69-$A$4)/365)</f>
        <v>-0.515287881182536</v>
      </c>
    </row>
    <row r="70" customFormat="false" ht="12.75" hidden="false" customHeight="false" outlineLevel="0" collapsed="false">
      <c r="A70" s="1" t="n">
        <v>35800</v>
      </c>
      <c r="B70" s="2" t="n">
        <v>37.99</v>
      </c>
      <c r="C70" s="12" t="n">
        <f aca="false">(B70-$B$4)/($B$4*(A70-$A$4)/365)</f>
        <v>0.0840472517838719</v>
      </c>
      <c r="D70" s="2" t="n">
        <v>42.74</v>
      </c>
      <c r="E70" s="12" t="n">
        <f aca="false">(D70-$D$4)/($D$4*(A70-$A$4)/365)</f>
        <v>-0.534101751604551</v>
      </c>
    </row>
    <row r="71" customFormat="false" ht="12.75" hidden="false" customHeight="false" outlineLevel="0" collapsed="false">
      <c r="A71" s="1" t="n">
        <v>35801</v>
      </c>
      <c r="B71" s="2" t="n">
        <v>37.99</v>
      </c>
      <c r="C71" s="12" t="n">
        <f aca="false">(B71-$B$4)/($B$4*(A71-$A$4)/365)</f>
        <v>0.0831896267656691</v>
      </c>
      <c r="D71" s="2" t="n">
        <v>42.74</v>
      </c>
      <c r="E71" s="12" t="n">
        <f aca="false">(D71-$D$4)/($D$4*(A71-$A$4)/365)</f>
        <v>-0.528651733731035</v>
      </c>
    </row>
    <row r="72" customFormat="false" ht="12.75" hidden="false" customHeight="false" outlineLevel="0" collapsed="false">
      <c r="A72" s="1" t="n">
        <v>35802</v>
      </c>
      <c r="B72" s="2" t="n">
        <v>38.02</v>
      </c>
      <c r="C72" s="12" t="n">
        <f aca="false">(B72-$B$4)/($B$4*(A72-$A$4)/365)</f>
        <v>0.085325809222473</v>
      </c>
      <c r="D72" s="2" t="n">
        <v>42.54</v>
      </c>
      <c r="E72" s="12" t="n">
        <f aca="false">(D72-$D$4)/($D$4*(A72-$A$4)/365)</f>
        <v>-0.538115546146062</v>
      </c>
    </row>
    <row r="73" customFormat="false" ht="12.75" hidden="false" customHeight="false" outlineLevel="0" collapsed="false">
      <c r="A73" s="1" t="n">
        <v>35803</v>
      </c>
      <c r="B73" s="2" t="n">
        <v>37.75</v>
      </c>
      <c r="C73" s="12" t="n">
        <f aca="false">(B73-$B$4)/($B$4*(A73-$A$4)/365)</f>
        <v>0.0579520990312167</v>
      </c>
      <c r="D73" s="2" t="n">
        <v>42.09</v>
      </c>
      <c r="E73" s="12" t="n">
        <f aca="false">(D73-$D$4)/($D$4*(A73-$A$4)/365)</f>
        <v>-0.565709696848022</v>
      </c>
    </row>
    <row r="74" customFormat="false" ht="12.75" hidden="false" customHeight="false" outlineLevel="0" collapsed="false">
      <c r="A74" s="1" t="n">
        <v>35804</v>
      </c>
      <c r="B74" s="2" t="n">
        <v>36.79</v>
      </c>
      <c r="C74" s="12" t="n">
        <f aca="false">(B74-$B$4)/($B$4*(A74-$A$4)/365)</f>
        <v>-0.0359830116488503</v>
      </c>
      <c r="D74" s="2" t="n">
        <v>40.74</v>
      </c>
      <c r="E74" s="12" t="n">
        <f aca="false">(D74-$D$4)/($D$4*(A74-$A$4)/365)</f>
        <v>-0.658055064691372</v>
      </c>
    </row>
    <row r="75" customFormat="false" ht="12.75" hidden="false" customHeight="false" outlineLevel="0" collapsed="false">
      <c r="A75" s="1" t="n">
        <v>35807</v>
      </c>
      <c r="B75" s="2" t="n">
        <v>37.16</v>
      </c>
      <c r="C75" s="12" t="n">
        <f aca="false">(B75-$B$4)/($B$4*(A75-$A$4)/365)</f>
        <v>0</v>
      </c>
      <c r="D75" s="2" t="n">
        <v>40.87</v>
      </c>
      <c r="E75" s="12" t="n">
        <f aca="false">(D75-$D$4)/($D$4*(A75-$A$4)/365)</f>
        <v>-0.629912899788427</v>
      </c>
    </row>
    <row r="76" customFormat="false" ht="12.75" hidden="false" customHeight="false" outlineLevel="0" collapsed="false">
      <c r="A76" s="1" t="n">
        <v>35808</v>
      </c>
      <c r="B76" s="2" t="n">
        <v>37.58</v>
      </c>
      <c r="C76" s="12" t="n">
        <f aca="false">(B76-$B$4)/($B$4*(A76-$A$4)/365)</f>
        <v>0.0392895586652316</v>
      </c>
      <c r="D76" s="2" t="n">
        <v>41.53</v>
      </c>
      <c r="E76" s="12" t="n">
        <f aca="false">(D76-$D$4)/($D$4*(A76-$A$4)/365)</f>
        <v>-0.577852984197092</v>
      </c>
    </row>
    <row r="77" customFormat="false" ht="12.75" hidden="false" customHeight="false" outlineLevel="0" collapsed="false">
      <c r="A77" s="1" t="n">
        <v>35809</v>
      </c>
      <c r="B77" s="2" t="n">
        <v>37.84</v>
      </c>
      <c r="C77" s="12" t="n">
        <f aca="false">(B77-$B$4)/($B$4*(A77-$A$4)/365)</f>
        <v>0.0630115563499001</v>
      </c>
      <c r="D77" s="2" t="n">
        <v>41.8</v>
      </c>
      <c r="E77" s="12" t="n">
        <f aca="false">(D77-$D$4)/($D$4*(A77-$A$4)/365)</f>
        <v>-0.553736273310277</v>
      </c>
    </row>
    <row r="78" customFormat="false" ht="12.75" hidden="false" customHeight="false" outlineLevel="0" collapsed="false">
      <c r="A78" s="1" t="n">
        <v>35810</v>
      </c>
      <c r="B78" s="2" t="n">
        <v>37.61</v>
      </c>
      <c r="C78" s="12" t="n">
        <f aca="false">(B78-$B$4)/($B$4*(A78-$A$4)/365)</f>
        <v>0.041309115419052</v>
      </c>
      <c r="D78" s="2" t="n">
        <v>41.6</v>
      </c>
      <c r="E78" s="12" t="n">
        <f aca="false">(D78-$D$4)/($D$4*(A78-$A$4)/365)</f>
        <v>-0.562258076015964</v>
      </c>
    </row>
    <row r="79" customFormat="false" ht="12.75" hidden="false" customHeight="false" outlineLevel="0" collapsed="false">
      <c r="A79" s="1" t="n">
        <v>35811</v>
      </c>
      <c r="C79" s="12" t="n">
        <f aca="false">(B79-$B$4)/($B$4*(A79-$A$4)/365)</f>
        <v>-3.37962962962963</v>
      </c>
      <c r="E79" s="12" t="n">
        <f aca="false">(D79-$D$4)/($D$4*(A79-$A$4)/365)</f>
        <v>-3.37962962962963</v>
      </c>
    </row>
    <row r="80" customFormat="false" ht="12.75" hidden="false" customHeight="false" outlineLevel="0" collapsed="false">
      <c r="A80" s="1" t="n">
        <v>35814</v>
      </c>
      <c r="C80" s="12" t="n">
        <f aca="false">(B80-$B$4)/($B$4*(A80-$A$4)/365)</f>
        <v>-3.28828828828829</v>
      </c>
      <c r="E80" s="12" t="n">
        <f aca="false">(D80-$D$4)/($D$4*(A80-$A$4)/365)</f>
        <v>-3.28828828828829</v>
      </c>
    </row>
    <row r="81" customFormat="false" ht="12.75" hidden="false" customHeight="false" outlineLevel="0" collapsed="false">
      <c r="A81" s="1" t="n">
        <v>35815</v>
      </c>
      <c r="C81" s="12" t="n">
        <f aca="false">(B81-$B$4)/($B$4*(A81-$A$4)/365)</f>
        <v>-3.25892857142857</v>
      </c>
      <c r="E81" s="12" t="n">
        <f aca="false">(D81-$D$4)/($D$4*(A81-$A$4)/365)</f>
        <v>-3.25892857142857</v>
      </c>
    </row>
    <row r="82" customFormat="false" ht="12.75" hidden="false" customHeight="false" outlineLevel="0" collapsed="false">
      <c r="A82" s="1" t="n">
        <v>35816</v>
      </c>
      <c r="C82" s="12" t="n">
        <f aca="false">(B82-$B$4)/($B$4*(A82-$A$4)/365)</f>
        <v>-3.23008849557522</v>
      </c>
      <c r="E82" s="12" t="n">
        <f aca="false">(D82-$D$4)/($D$4*(A82-$A$4)/365)</f>
        <v>-3.23008849557522</v>
      </c>
    </row>
    <row r="83" customFormat="false" ht="12.75" hidden="false" customHeight="false" outlineLevel="0" collapsed="false">
      <c r="A83" s="1" t="n">
        <v>35817</v>
      </c>
      <c r="C83" s="12" t="n">
        <f aca="false">(B83-$B$4)/($B$4*(A83-$A$4)/365)</f>
        <v>-3.20175438596491</v>
      </c>
      <c r="E83" s="12" t="n">
        <f aca="false">(D83-$D$4)/($D$4*(A83-$A$4)/365)</f>
        <v>-3.20175438596491</v>
      </c>
    </row>
    <row r="84" customFormat="false" ht="12.75" hidden="false" customHeight="false" outlineLevel="0" collapsed="false">
      <c r="A84" s="1" t="n">
        <v>35818</v>
      </c>
      <c r="C84" s="12" t="n">
        <f aca="false">(B84-$B$4)/($B$4*(A84-$A$4)/365)</f>
        <v>-3.17391304347826</v>
      </c>
      <c r="E84" s="12" t="n">
        <f aca="false">(D84-$D$4)/($D$4*(A84-$A$4)/365)</f>
        <v>-3.17391304347826</v>
      </c>
    </row>
    <row r="85" customFormat="false" ht="12.75" hidden="false" customHeight="false" outlineLevel="0" collapsed="false">
      <c r="A85" s="1" t="n">
        <v>35821</v>
      </c>
      <c r="C85" s="12" t="n">
        <f aca="false">(B85-$B$4)/($B$4*(A85-$A$4)/365)</f>
        <v>-3.09322033898305</v>
      </c>
      <c r="E85" s="12" t="n">
        <f aca="false">(D85-$D$4)/($D$4*(A85-$A$4)/365)</f>
        <v>-3.09322033898305</v>
      </c>
    </row>
    <row r="86" customFormat="false" ht="12.75" hidden="false" customHeight="false" outlineLevel="0" collapsed="false">
      <c r="A86" s="1" t="n">
        <v>35822</v>
      </c>
      <c r="C86" s="12" t="n">
        <f aca="false">(B86-$B$4)/($B$4*(A86-$A$4)/365)</f>
        <v>-3.0672268907563</v>
      </c>
      <c r="E86" s="12" t="n">
        <f aca="false">(D86-$D$4)/($D$4*(A86-$A$4)/365)</f>
        <v>-3.0672268907563</v>
      </c>
    </row>
    <row r="87" customFormat="false" ht="12.75" hidden="false" customHeight="false" outlineLevel="0" collapsed="false">
      <c r="A87" s="1" t="n">
        <v>35823</v>
      </c>
      <c r="C87" s="12" t="n">
        <f aca="false">(B87-$B$4)/($B$4*(A87-$A$4)/365)</f>
        <v>-3.04166666666667</v>
      </c>
      <c r="E87" s="12" t="n">
        <f aca="false">(D87-$D$4)/($D$4*(A87-$A$4)/365)</f>
        <v>-3.04166666666667</v>
      </c>
    </row>
    <row r="88" customFormat="false" ht="12.75" hidden="false" customHeight="false" outlineLevel="0" collapsed="false">
      <c r="A88" s="1" t="n">
        <v>35824</v>
      </c>
      <c r="C88" s="12" t="n">
        <f aca="false">(B88-$B$4)/($B$4*(A88-$A$4)/365)</f>
        <v>-3.01652892561983</v>
      </c>
      <c r="E88" s="12" t="n">
        <f aca="false">(D88-$D$4)/($D$4*(A88-$A$4)/365)</f>
        <v>-3.01652892561984</v>
      </c>
    </row>
    <row r="89" customFormat="false" ht="12.75" hidden="false" customHeight="false" outlineLevel="0" collapsed="false">
      <c r="A89" s="1" t="n">
        <v>35825</v>
      </c>
      <c r="C89" s="12" t="n">
        <f aca="false">(B89-$B$4)/($B$4*(A89-$A$4)/365)</f>
        <v>-2.99180327868852</v>
      </c>
      <c r="E89" s="12" t="n">
        <f aca="false">(D89-$D$4)/($D$4*(A89-$A$4)/365)</f>
        <v>-2.99180327868852</v>
      </c>
    </row>
    <row r="90" customFormat="false" ht="12.75" hidden="false" customHeight="false" outlineLevel="0" collapsed="false">
      <c r="A90" s="1" t="n">
        <v>35828</v>
      </c>
      <c r="C90" s="12" t="n">
        <f aca="false">(B90-$B$4)/($B$4*(A90-$A$4)/365)</f>
        <v>-2.92</v>
      </c>
      <c r="E90" s="12" t="n">
        <f aca="false">(D90-$D$4)/($D$4*(A90-$A$4)/365)</f>
        <v>-2.92</v>
      </c>
    </row>
    <row r="91" customFormat="false" ht="12.75" hidden="false" customHeight="false" outlineLevel="0" collapsed="false">
      <c r="A91" s="1" t="n">
        <v>35829</v>
      </c>
      <c r="C91" s="12" t="n">
        <f aca="false">(B91-$B$4)/($B$4*(A91-$A$4)/365)</f>
        <v>-2.8968253968254</v>
      </c>
      <c r="E91" s="12" t="n">
        <f aca="false">(D91-$D$4)/($D$4*(A91-$A$4)/365)</f>
        <v>-2.8968253968254</v>
      </c>
    </row>
    <row r="92" customFormat="false" ht="12.75" hidden="false" customHeight="false" outlineLevel="0" collapsed="false">
      <c r="A92" s="1" t="n">
        <v>35830</v>
      </c>
      <c r="C92" s="12" t="n">
        <f aca="false">(B92-$B$4)/($B$4*(A92-$A$4)/365)</f>
        <v>-2.8740157480315</v>
      </c>
      <c r="E92" s="12" t="n">
        <f aca="false">(D92-$D$4)/($D$4*(A92-$A$4)/365)</f>
        <v>-2.8740157480315</v>
      </c>
    </row>
    <row r="93" customFormat="false" ht="12.75" hidden="false" customHeight="false" outlineLevel="0" collapsed="false">
      <c r="A93" s="1" t="n">
        <v>35831</v>
      </c>
      <c r="C93" s="12" t="n">
        <f aca="false">(B93-$B$4)/($B$4*(A93-$A$4)/365)</f>
        <v>-2.8515625</v>
      </c>
      <c r="E93" s="12" t="n">
        <f aca="false">(D93-$D$4)/($D$4*(A93-$A$4)/365)</f>
        <v>-2.8515625</v>
      </c>
    </row>
    <row r="94" customFormat="false" ht="12.75" hidden="false" customHeight="false" outlineLevel="0" collapsed="false">
      <c r="A94" s="1" t="n">
        <v>35832</v>
      </c>
      <c r="B94" s="2" t="n">
        <v>39.73</v>
      </c>
      <c r="C94" s="12" t="n">
        <f aca="false">(B94-$B$4)/($B$4*(A94-$A$4)/365)</f>
        <v>0.195686367770629</v>
      </c>
      <c r="D94" s="2" t="n">
        <v>44.64</v>
      </c>
      <c r="E94" s="12" t="n">
        <f aca="false">(D94-$D$4)/($D$4*(A94-$A$4)/365)</f>
        <v>-0.29368188262685</v>
      </c>
    </row>
    <row r="95" customFormat="false" ht="12.75" hidden="false" customHeight="false" outlineLevel="0" collapsed="false">
      <c r="A95" s="1" t="n">
        <v>35835</v>
      </c>
      <c r="B95" s="2" t="n">
        <v>39.65</v>
      </c>
      <c r="C95" s="12" t="n">
        <f aca="false">(B95-$B$4)/($B$4*(A95-$A$4)/365)</f>
        <v>0.185285986887171</v>
      </c>
      <c r="D95" s="2" t="n">
        <v>44.52</v>
      </c>
      <c r="E95" s="12" t="n">
        <f aca="false">(D95-$D$4)/($D$4*(A95-$A$4)/365)</f>
        <v>-0.293668972398143</v>
      </c>
    </row>
    <row r="96" customFormat="false" ht="12.75" hidden="false" customHeight="false" outlineLevel="0" collapsed="false">
      <c r="A96" s="1" t="n">
        <v>35836</v>
      </c>
      <c r="B96" s="2" t="n">
        <v>39.97</v>
      </c>
      <c r="C96" s="12" t="n">
        <f aca="false">(B96-$B$4)/($B$4*(A96-$A$4)/365)</f>
        <v>0.207525676408459</v>
      </c>
      <c r="D96" s="2" t="n">
        <v>44.84</v>
      </c>
      <c r="E96" s="12" t="n">
        <f aca="false">(D96-$D$4)/($D$4*(A96-$A$4)/365)</f>
        <v>-0.273830027789812</v>
      </c>
    </row>
    <row r="97" customFormat="false" ht="12.75" hidden="false" customHeight="false" outlineLevel="0" collapsed="false">
      <c r="A97" s="1" t="n">
        <v>35837</v>
      </c>
      <c r="B97" s="2" t="n">
        <v>39.99</v>
      </c>
      <c r="C97" s="12" t="n">
        <f aca="false">(B97-$B$4)/($B$4*(A97-$A$4)/365)</f>
        <v>0.207443005639189</v>
      </c>
      <c r="D97" s="2" t="n">
        <v>45.14</v>
      </c>
      <c r="E97" s="12" t="n">
        <f aca="false">(D97-$D$4)/($D$4*(A97-$A$4)/365)</f>
        <v>-0.255380895162813</v>
      </c>
    </row>
    <row r="98" customFormat="false" ht="12.75" hidden="false" customHeight="false" outlineLevel="0" collapsed="false">
      <c r="A98" s="1" t="n">
        <v>35838</v>
      </c>
      <c r="B98" s="2" t="n">
        <v>40.14</v>
      </c>
      <c r="C98" s="12" t="n">
        <f aca="false">(B98-$B$4)/($B$4*(A98-$A$4)/365)</f>
        <v>0.2168201570785</v>
      </c>
      <c r="D98" s="2" t="n">
        <v>45.51</v>
      </c>
      <c r="E98" s="12" t="n">
        <f aca="false">(D98-$D$4)/($D$4*(A98-$A$4)/365)</f>
        <v>-0.233405459263721</v>
      </c>
    </row>
    <row r="99" customFormat="false" ht="12.75" hidden="false" customHeight="false" outlineLevel="0" collapsed="false">
      <c r="A99" s="1" t="n">
        <v>35839</v>
      </c>
      <c r="B99" s="2" t="n">
        <v>40.04</v>
      </c>
      <c r="C99" s="12" t="n">
        <f aca="false">(B99-$B$4)/($B$4*(A99-$A$4)/365)</f>
        <v>0.208003545874755</v>
      </c>
      <c r="D99" s="2" t="n">
        <v>45.42</v>
      </c>
      <c r="E99" s="12" t="n">
        <f aca="false">(D99-$D$4)/($D$4*(A99-$A$4)/365)</f>
        <v>-0.236538552381402</v>
      </c>
    </row>
    <row r="100" customFormat="false" ht="12.75" hidden="false" customHeight="false" outlineLevel="0" collapsed="false">
      <c r="A100" s="1" t="n">
        <v>35842</v>
      </c>
      <c r="B100" s="2" t="n">
        <v>40.04</v>
      </c>
      <c r="C100" s="12" t="n">
        <f aca="false">(B100-$B$4)/($B$4*(A100-$A$4)/365)</f>
        <v>0.20351426071199</v>
      </c>
      <c r="D100" s="2" t="n">
        <v>45.42</v>
      </c>
      <c r="E100" s="12" t="n">
        <f aca="false">(D100-$D$4)/($D$4*(A100-$A$4)/365)</f>
        <v>-0.231433403768854</v>
      </c>
    </row>
    <row r="101" customFormat="false" ht="12.75" hidden="false" customHeight="false" outlineLevel="0" collapsed="false">
      <c r="A101" s="1" t="n">
        <v>35843</v>
      </c>
      <c r="B101" s="2" t="n">
        <v>40.23</v>
      </c>
      <c r="C101" s="12" t="n">
        <f aca="false">(B101-$B$4)/($B$4*(A101-$A$4)/365)</f>
        <v>0.215390973396894</v>
      </c>
      <c r="D101" s="2" t="n">
        <v>45.25</v>
      </c>
      <c r="E101" s="12" t="n">
        <f aca="false">(D101-$D$4)/($D$4*(A101-$A$4)/365)</f>
        <v>-0.23867840651619</v>
      </c>
    </row>
    <row r="102" customFormat="false" ht="12.75" hidden="false" customHeight="false" outlineLevel="0" collapsed="false">
      <c r="A102" s="1" t="n">
        <v>35844</v>
      </c>
      <c r="B102" s="2" t="n">
        <v>40.52</v>
      </c>
      <c r="C102" s="12" t="n">
        <f aca="false">(B102-$B$4)/($B$4*(A102-$A$4)/365)</f>
        <v>0.234065455877975</v>
      </c>
      <c r="D102" s="2" t="n">
        <v>45.75</v>
      </c>
      <c r="E102" s="12" t="n">
        <f aca="false">(D102-$D$4)/($D$4*(A102-$A$4)/365)</f>
        <v>-0.211000383015744</v>
      </c>
    </row>
    <row r="103" customFormat="false" ht="12.75" hidden="false" customHeight="false" outlineLevel="0" collapsed="false">
      <c r="A103" s="1" t="n">
        <v>35845</v>
      </c>
      <c r="B103" s="2" t="n">
        <v>40.34</v>
      </c>
      <c r="C103" s="12" t="n">
        <f aca="false">(B103-$B$4)/($B$4*(A103-$A$4)/365)</f>
        <v>0.219966191118726</v>
      </c>
      <c r="D103" s="2" t="n">
        <v>45.79</v>
      </c>
      <c r="E103" s="12" t="n">
        <f aca="false">(D103-$D$4)/($D$4*(A103-$A$4)/365)</f>
        <v>-0.207450282906029</v>
      </c>
    </row>
    <row r="104" customFormat="false" ht="12.75" hidden="false" customHeight="false" outlineLevel="0" collapsed="false">
      <c r="A104" s="1" t="n">
        <v>35846</v>
      </c>
      <c r="B104" s="2" t="n">
        <v>40.53</v>
      </c>
      <c r="C104" s="12" t="n">
        <f aca="false">(B104-$B$4)/($B$4*(A104-$A$4)/365)</f>
        <v>0.231478693534668</v>
      </c>
      <c r="D104" s="2" t="n">
        <v>45.83</v>
      </c>
      <c r="E104" s="12" t="n">
        <f aca="false">(D104-$D$4)/($D$4*(A104-$A$4)/365)</f>
        <v>-0.203949834546101</v>
      </c>
    </row>
    <row r="105" customFormat="false" ht="12.75" hidden="false" customHeight="false" outlineLevel="0" collapsed="false">
      <c r="A105" s="1" t="n">
        <v>35849</v>
      </c>
      <c r="B105" s="2" t="n">
        <v>40.7</v>
      </c>
      <c r="C105" s="12" t="n">
        <f aca="false">(B105-$B$4)/($B$4*(A105-$A$4)/365)</f>
        <v>0.238159311087191</v>
      </c>
      <c r="D105" s="2" t="n">
        <v>46.06</v>
      </c>
      <c r="E105" s="12" t="n">
        <f aca="false">(D105-$D$4)/($D$4*(A105-$A$4)/365)</f>
        <v>-0.188215217827745</v>
      </c>
    </row>
    <row r="106" customFormat="false" ht="12.75" hidden="false" customHeight="false" outlineLevel="0" collapsed="false">
      <c r="A106" s="1" t="n">
        <v>35850</v>
      </c>
      <c r="B106" s="2" t="n">
        <v>40.38</v>
      </c>
      <c r="C106" s="12" t="n">
        <f aca="false">(B106-$B$4)/($B$4*(A106-$A$4)/365)</f>
        <v>0.215157106976268</v>
      </c>
      <c r="D106" s="2" t="n">
        <v>45.77</v>
      </c>
      <c r="E106" s="12" t="n">
        <f aca="false">(D106-$D$4)/($D$4*(A106-$A$4)/365)</f>
        <v>-0.201391136659442</v>
      </c>
    </row>
    <row r="107" customFormat="false" ht="12.75" hidden="false" customHeight="false" outlineLevel="0" collapsed="false">
      <c r="A107" s="1" t="n">
        <v>35851</v>
      </c>
      <c r="B107" s="2" t="n">
        <v>40.78</v>
      </c>
      <c r="C107" s="12" t="n">
        <f aca="false">(B107-$B$4)/($B$4*(A107-$A$4)/365)</f>
        <v>0.240250341838071</v>
      </c>
      <c r="D107" s="2" t="n">
        <v>46.46</v>
      </c>
      <c r="E107" s="12" t="n">
        <f aca="false">(D107-$D$4)/($D$4*(A107-$A$4)/365)</f>
        <v>-0.165866780251442</v>
      </c>
    </row>
    <row r="108" customFormat="false" ht="12.75" hidden="false" customHeight="false" outlineLevel="0" collapsed="false">
      <c r="A108" s="1" t="n">
        <v>35852</v>
      </c>
    </row>
    <row r="109" customFormat="false" ht="12.75" hidden="false" customHeight="false" outlineLevel="0" collapsed="false">
      <c r="A109" s="1" t="n">
        <v>35853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1997-08-25T13:00:07Z</dcterms:created>
  <dc:creator/>
  <dc:description/>
  <dc:language>en-US</dc:language>
  <cp:lastModifiedBy>Darron Giron</cp:lastModifiedBy>
  <cp:lastPrinted>1997-10-03T18:43:35Z</cp:lastPrinted>
  <dcterms:modified xsi:type="dcterms:W3CDTF">2001-08-07T16:59:07Z</dcterms:modified>
  <cp:revision>0</cp:revision>
  <dc:subject/>
  <dc:title/>
</cp:coreProperties>
</file>