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ion Month View, 1999" sheetId="1" state="visible" r:id="rId3"/>
    <sheet name="99 Acct Month vs. 99 Prod Month" sheetId="2" state="visible" r:id="rId4"/>
  </sheets>
  <definedNames>
    <definedName function="false" hidden="false" localSheetId="0" name="_xlnm.Print_Area" vbProcedure="false">'Production Month View, 1999'!$A$1:$W$67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<sst xmlns="http://schemas.openxmlformats.org/spreadsheetml/2006/main" count="212" uniqueCount="97">
  <si>
    <t xml:space="preserve">3rd Party Expense by Contract Assignment</t>
  </si>
  <si>
    <t xml:space="preserve">Contract</t>
  </si>
  <si>
    <t xml:space="preserve">3rd Party Pipe </t>
  </si>
  <si>
    <t xml:space="preserve">Jan Exp</t>
  </si>
  <si>
    <t xml:space="preserve">Feb Exp</t>
  </si>
  <si>
    <t xml:space="preserve">Mar Exp</t>
  </si>
  <si>
    <t xml:space="preserve">Apr Exp</t>
  </si>
  <si>
    <t xml:space="preserve">May Exp</t>
  </si>
  <si>
    <t xml:space="preserve">June Exp</t>
  </si>
  <si>
    <t xml:space="preserve">July Exp</t>
  </si>
  <si>
    <t xml:space="preserve">Aug Exp</t>
  </si>
  <si>
    <t xml:space="preserve">Sept Exp</t>
  </si>
  <si>
    <t xml:space="preserve">Oct Exp</t>
  </si>
  <si>
    <t xml:space="preserve">Nov Exp</t>
  </si>
  <si>
    <t xml:space="preserve">Dec Exp</t>
  </si>
  <si>
    <t xml:space="preserve">Jan 2000 Exp</t>
  </si>
  <si>
    <t xml:space="preserve">Feb 2000 Exp</t>
  </si>
  <si>
    <t xml:space="preserve">Mar 2000 Exp</t>
  </si>
  <si>
    <t xml:space="preserve">Apr 2000 Exp</t>
  </si>
  <si>
    <t xml:space="preserve">May 2000 Exp</t>
  </si>
  <si>
    <t xml:space="preserve">Jun 2000 Exp</t>
  </si>
  <si>
    <t xml:space="preserve">Jul 2000 Exp</t>
  </si>
  <si>
    <t xml:space="preserve">1999 Totals</t>
  </si>
  <si>
    <t xml:space="preserve">2000 Totals</t>
  </si>
  <si>
    <t xml:space="preserve">012-15600-02-082 (96006655)</t>
  </si>
  <si>
    <t xml:space="preserve">Channel Industries</t>
  </si>
  <si>
    <t xml:space="preserve">               ????        (96017259)</t>
  </si>
  <si>
    <t xml:space="preserve">012-24535-02-005 (96006998)</t>
  </si>
  <si>
    <t xml:space="preserve">Dow Pipeline Company</t>
  </si>
  <si>
    <t xml:space="preserve">East Texas Gas Systems</t>
  </si>
  <si>
    <t xml:space="preserve"> </t>
  </si>
  <si>
    <t xml:space="preserve">012-26707-02-001 (96006853)</t>
  </si>
  <si>
    <t xml:space="preserve">El Paso Offshore Gathering</t>
  </si>
  <si>
    <t xml:space="preserve">012-26707-02-002 (96006854)</t>
  </si>
  <si>
    <t xml:space="preserve">012-60233-02-001 (96006770)</t>
  </si>
  <si>
    <t xml:space="preserve">MidCon Texas Pipeline Operator</t>
  </si>
  <si>
    <t xml:space="preserve">012-22645-02-018 (96006399)</t>
  </si>
  <si>
    <t xml:space="preserve">Koch Midstream Services</t>
  </si>
  <si>
    <t xml:space="preserve">012-52030-02-001 (96008514)</t>
  </si>
  <si>
    <t xml:space="preserve">Lavaca Pipeline Company</t>
  </si>
  <si>
    <t xml:space="preserve">012-82628-02-002 (96008703)</t>
  </si>
  <si>
    <t xml:space="preserve">Southland Energy Company</t>
  </si>
  <si>
    <t xml:space="preserve">012-91000-02-002 (96008706)</t>
  </si>
  <si>
    <t xml:space="preserve">Unit Gas Transmission Company</t>
  </si>
  <si>
    <t xml:space="preserve">012-87103-02-002 (96008850)</t>
  </si>
  <si>
    <t xml:space="preserve">Tejas Ship Channel</t>
  </si>
  <si>
    <t xml:space="preserve">South Texas Treaters</t>
  </si>
  <si>
    <t xml:space="preserve">                 ????        (96008135)</t>
  </si>
  <si>
    <t xml:space="preserve">Tejas Gas Pipeline</t>
  </si>
  <si>
    <t xml:space="preserve">012-27105-02-009 (96007323)</t>
  </si>
  <si>
    <t xml:space="preserve">Reliant Entex Energy</t>
  </si>
  <si>
    <t xml:space="preserve">Ed Gottlob's Total</t>
  </si>
  <si>
    <t xml:space="preserve">Ed's 3rd Party Transport Total</t>
  </si>
  <si>
    <t xml:space="preserve">Gulf Energy Pipeline, LLC</t>
  </si>
  <si>
    <t xml:space="preserve">Florida Gas Transmisson Company</t>
  </si>
  <si>
    <t xml:space="preserve">PG&amp;E Texas Pipeline, L.P. </t>
  </si>
  <si>
    <t xml:space="preserve">               ????        (96022051)</t>
  </si>
  <si>
    <t xml:space="preserve">Black Marlin Pipeline Company</t>
  </si>
  <si>
    <t xml:space="preserve">.</t>
  </si>
  <si>
    <t xml:space="preserve">Tom Martin's Total</t>
  </si>
  <si>
    <t xml:space="preserve">Tom's 3rd Party Transport Total</t>
  </si>
  <si>
    <t xml:space="preserve">012-42639-40-001 (96013404)</t>
  </si>
  <si>
    <t xml:space="preserve">Humble Gas Pipeline Co.</t>
  </si>
  <si>
    <t xml:space="preserve">012-42639-02-006 (96013400)</t>
  </si>
  <si>
    <t xml:space="preserve">Duke Energy Field Services</t>
  </si>
  <si>
    <t xml:space="preserve">012-87089-02-001 (96006817)</t>
  </si>
  <si>
    <t xml:space="preserve">Tejas Gas Operating, LLC</t>
  </si>
  <si>
    <t xml:space="preserve">012-27298-04-006 (96016603 &amp; 96021368)</t>
  </si>
  <si>
    <t xml:space="preserve">King Ranch Gas Plant</t>
  </si>
  <si>
    <t xml:space="preserve">012-66942-02-001 (96009637)</t>
  </si>
  <si>
    <t xml:space="preserve">PG&amp;E Hydrocarbons, LP</t>
  </si>
  <si>
    <t xml:space="preserve">012-90935-04-004 (96007257)</t>
  </si>
  <si>
    <t xml:space="preserve">Gulf Plain Processing Plant</t>
  </si>
  <si>
    <t xml:space="preserve">012-35335-02-002 (96008709)</t>
  </si>
  <si>
    <t xml:space="preserve">Gulf Coast Pipeline Company</t>
  </si>
  <si>
    <t xml:space="preserve">012-35423-02-001 (96006421)</t>
  </si>
  <si>
    <t xml:space="preserve">012-35423-02-005 (96006306)</t>
  </si>
  <si>
    <t xml:space="preserve">012-35423-02-007 (96006950)</t>
  </si>
  <si>
    <t xml:space="preserve">012-35423-02-008 (96007179)</t>
  </si>
  <si>
    <t xml:space="preserve">  </t>
  </si>
  <si>
    <t xml:space="preserve">Greg Sharp's Total</t>
  </si>
  <si>
    <t xml:space="preserve">Greg's 3rd Party Transport Total</t>
  </si>
  <si>
    <t xml:space="preserve">Total 3rd Party Transport</t>
  </si>
  <si>
    <t xml:space="preserve">HPL Compression Company (96021534)</t>
  </si>
  <si>
    <t xml:space="preserve">Schneider's Group</t>
  </si>
  <si>
    <t xml:space="preserve">MidTexas Pipeline Company (96017303)</t>
  </si>
  <si>
    <t xml:space="preserve">PG&amp;E Gas Transmission Teco, Inc. (96006968)</t>
  </si>
  <si>
    <t xml:space="preserve">Production Month View, 3rd Party Expense,1999</t>
  </si>
  <si>
    <t xml:space="preserve">HPL Compression (Schneider)</t>
  </si>
  <si>
    <t xml:space="preserve">MidTexas Capacity (Schneider)</t>
  </si>
  <si>
    <t xml:space="preserve">PG&amp;E Transmission (Schneider)</t>
  </si>
  <si>
    <t xml:space="preserve">Monthly Totals (Minus Scheider)</t>
  </si>
  <si>
    <t xml:space="preserve">Accounting Month View, 3rd Party Expense, 1999</t>
  </si>
  <si>
    <t xml:space="preserve">Monthly Totals (Minus Schneider)</t>
  </si>
  <si>
    <t xml:space="preserve">Acct. Month vs. Production Month Differential</t>
  </si>
  <si>
    <t xml:space="preserve">Monthly Totals represent combined 3rd Party Expense for Ed Gottlob, Tom Martin, and Greg Sharp.  </t>
  </si>
  <si>
    <t xml:space="preserve">Steve Schneider's Expense, although shown here, has been backed out of the monthly totals.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</si>
</sst>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  <font>
      <b val="true"/>
      <i val="true"/>
      <u val="singl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2577240</xdr:colOff>
      <xdr:row>21</xdr:row>
      <xdr:rowOff>86040</xdr:rowOff>
    </xdr:from>
    <xdr:to>
      <xdr:col>0</xdr:col>
      <xdr:colOff>3385800</xdr:colOff>
      <xdr:row>21</xdr:row>
      <xdr:rowOff>86040</xdr:rowOff>
    </xdr:to>
    <xdr:sp>
      <xdr:nvSpPr>
        <xdr:cNvPr id="0" name="Line 1"/>
        <xdr:cNvSpPr/>
      </xdr:nvSpPr>
      <xdr:spPr>
        <a:xfrm>
          <a:off x="2577240" y="4143600"/>
          <a:ext cx="808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2618640</xdr:colOff>
      <xdr:row>33</xdr:row>
      <xdr:rowOff>104760</xdr:rowOff>
    </xdr:from>
    <xdr:to>
      <xdr:col>0</xdr:col>
      <xdr:colOff>3396240</xdr:colOff>
      <xdr:row>33</xdr:row>
      <xdr:rowOff>104760</xdr:rowOff>
    </xdr:to>
    <xdr:sp>
      <xdr:nvSpPr>
        <xdr:cNvPr id="1" name="Line 2"/>
        <xdr:cNvSpPr/>
      </xdr:nvSpPr>
      <xdr:spPr>
        <a:xfrm>
          <a:off x="2618640" y="6467400"/>
          <a:ext cx="777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2618640</xdr:colOff>
      <xdr:row>57</xdr:row>
      <xdr:rowOff>104760</xdr:rowOff>
    </xdr:from>
    <xdr:to>
      <xdr:col>0</xdr:col>
      <xdr:colOff>3396240</xdr:colOff>
      <xdr:row>57</xdr:row>
      <xdr:rowOff>104760</xdr:rowOff>
    </xdr:to>
    <xdr:sp>
      <xdr:nvSpPr>
        <xdr:cNvPr id="2" name="Line 3"/>
        <xdr:cNvSpPr/>
      </xdr:nvSpPr>
      <xdr:spPr>
        <a:xfrm>
          <a:off x="2618640" y="11058480"/>
          <a:ext cx="777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2629080</xdr:colOff>
      <xdr:row>59</xdr:row>
      <xdr:rowOff>114120</xdr:rowOff>
    </xdr:from>
    <xdr:to>
      <xdr:col>0</xdr:col>
      <xdr:colOff>3427200</xdr:colOff>
      <xdr:row>59</xdr:row>
      <xdr:rowOff>114120</xdr:rowOff>
    </xdr:to>
    <xdr:sp>
      <xdr:nvSpPr>
        <xdr:cNvPr id="3" name="Line 6"/>
        <xdr:cNvSpPr/>
      </xdr:nvSpPr>
      <xdr:spPr>
        <a:xfrm>
          <a:off x="2629080" y="11467800"/>
          <a:ext cx="798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49.99"/>
    <col collapsed="false" customWidth="true" hidden="false" outlineLevel="0" max="2" min="2" style="0" width="2.56"/>
    <col collapsed="false" customWidth="true" hidden="false" outlineLevel="0" max="3" min="3" style="0" width="39.13"/>
    <col collapsed="false" customWidth="true" hidden="false" outlineLevel="0" max="4" min="4" style="2" width="16.84"/>
    <col collapsed="false" customWidth="true" hidden="false" outlineLevel="0" max="5" min="5" style="2" width="17.42"/>
    <col collapsed="false" customWidth="true" hidden="false" outlineLevel="0" max="6" min="6" style="2" width="17.85"/>
    <col collapsed="false" customWidth="true" hidden="false" outlineLevel="0" max="7" min="7" style="2" width="17.14"/>
    <col collapsed="false" customWidth="true" hidden="false" outlineLevel="0" max="8" min="8" style="2" width="15.41"/>
    <col collapsed="false" customWidth="true" hidden="false" outlineLevel="0" max="9" min="9" style="2" width="16.13"/>
    <col collapsed="false" customWidth="true" hidden="false" outlineLevel="0" max="10" min="10" style="3" width="17.56"/>
    <col collapsed="false" customWidth="true" hidden="false" outlineLevel="0" max="11" min="11" style="3" width="18.99"/>
    <col collapsed="false" customWidth="true" hidden="false" outlineLevel="0" max="12" min="12" style="3" width="16.99"/>
    <col collapsed="false" customWidth="true" hidden="false" outlineLevel="0" max="13" min="13" style="4" width="17.42"/>
    <col collapsed="false" customWidth="true" hidden="false" outlineLevel="0" max="14" min="14" style="3" width="18.56"/>
    <col collapsed="false" customWidth="true" hidden="false" outlineLevel="0" max="15" min="15" style="2" width="16.56"/>
    <col collapsed="false" customWidth="true" hidden="false" outlineLevel="0" max="16" min="16" style="2" width="16.84"/>
    <col collapsed="false" customWidth="true" hidden="false" outlineLevel="0" max="18" min="17" style="2" width="17.7"/>
    <col collapsed="false" customWidth="true" hidden="false" outlineLevel="0" max="22" min="19" style="2" width="19.41"/>
    <col collapsed="false" customWidth="true" hidden="false" outlineLevel="0" max="23" min="23" style="2" width="21.56"/>
    <col collapsed="false" customWidth="true" hidden="false" outlineLevel="0" max="24" min="24" style="0" width="22.28"/>
  </cols>
  <sheetData>
    <row r="1" customFormat="false" ht="21" hidden="false" customHeight="true" outlineLevel="0" collapsed="false">
      <c r="A1" s="5" t="s">
        <v>0</v>
      </c>
      <c r="C1" s="6"/>
    </row>
    <row r="2" customFormat="false" ht="12.75" hidden="false" customHeight="true" outlineLevel="0" collapsed="false">
      <c r="A2" s="7"/>
      <c r="C2" s="6"/>
    </row>
    <row r="4" customFormat="false" ht="15" hidden="false" customHeight="false" outlineLevel="0" collapsed="false">
      <c r="A4" s="8" t="s">
        <v>1</v>
      </c>
      <c r="B4" s="9"/>
      <c r="C4" s="8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22</v>
      </c>
      <c r="X4" s="10" t="s">
        <v>23</v>
      </c>
    </row>
    <row r="5" customFormat="false" ht="15" hidden="false" customHeight="false" outlineLevel="0" collapsed="false">
      <c r="A5" s="9" t="s">
        <v>24</v>
      </c>
      <c r="B5" s="9"/>
      <c r="C5" s="9" t="s">
        <v>25</v>
      </c>
      <c r="D5" s="2" t="n">
        <v>399.64</v>
      </c>
      <c r="E5" s="2" t="n">
        <v>90.24</v>
      </c>
      <c r="F5" s="2" t="n">
        <v>214.84</v>
      </c>
      <c r="G5" s="2" t="n">
        <v>143.3</v>
      </c>
      <c r="H5" s="2" t="n">
        <v>124.64</v>
      </c>
      <c r="I5" s="2" t="n">
        <v>110.03</v>
      </c>
      <c r="J5" s="2" t="n">
        <v>107.72</v>
      </c>
      <c r="K5" s="2" t="n">
        <v>178.74</v>
      </c>
      <c r="L5" s="2" t="n">
        <v>197.12</v>
      </c>
      <c r="M5" s="2" t="n">
        <v>190.63</v>
      </c>
      <c r="N5" s="2" t="n">
        <v>184.71</v>
      </c>
      <c r="O5" s="2" t="n">
        <v>355.46</v>
      </c>
      <c r="P5" s="2" t="n">
        <v>359.88</v>
      </c>
      <c r="Q5" s="2" t="n">
        <v>260.1</v>
      </c>
      <c r="X5" s="1"/>
    </row>
    <row r="6" customFormat="false" ht="15" hidden="false" customHeight="false" outlineLevel="0" collapsed="false">
      <c r="A6" s="9" t="s">
        <v>26</v>
      </c>
      <c r="B6" s="9"/>
      <c r="C6" s="9" t="s">
        <v>25</v>
      </c>
      <c r="D6" s="2" t="n">
        <v>0</v>
      </c>
      <c r="J6" s="2" t="n">
        <v>7419.54</v>
      </c>
      <c r="K6" s="2" t="n">
        <v>4853.67</v>
      </c>
      <c r="L6" s="2" t="n">
        <v>840</v>
      </c>
      <c r="M6" s="2" t="n">
        <v>0</v>
      </c>
      <c r="N6" s="2" t="n">
        <v>0</v>
      </c>
      <c r="O6" s="2" t="n">
        <v>9441.82</v>
      </c>
      <c r="P6" s="2" t="n">
        <v>10298.05</v>
      </c>
      <c r="Q6" s="2" t="n">
        <v>0</v>
      </c>
      <c r="R6" s="2" t="n">
        <v>0</v>
      </c>
      <c r="S6" s="2" t="n">
        <v>13038</v>
      </c>
      <c r="T6" s="2" t="n">
        <v>34629.48</v>
      </c>
      <c r="U6" s="2" t="n">
        <v>27140.91</v>
      </c>
      <c r="V6" s="2" t="n">
        <v>36709.89</v>
      </c>
      <c r="X6" s="9"/>
    </row>
    <row r="7" customFormat="false" ht="15" hidden="false" customHeight="false" outlineLevel="0" collapsed="false">
      <c r="A7" s="9" t="s">
        <v>27</v>
      </c>
      <c r="B7" s="9"/>
      <c r="C7" s="9" t="s">
        <v>28</v>
      </c>
      <c r="D7" s="2" t="n">
        <v>845.27</v>
      </c>
      <c r="E7" s="2" t="n">
        <v>768.87</v>
      </c>
      <c r="F7" s="2" t="n">
        <v>747.11</v>
      </c>
      <c r="G7" s="2" t="n">
        <v>795.92</v>
      </c>
      <c r="H7" s="2" t="n">
        <v>750.14</v>
      </c>
      <c r="I7" s="2" t="n">
        <v>617.73</v>
      </c>
      <c r="J7" s="2" t="n">
        <v>704.81</v>
      </c>
      <c r="K7" s="2" t="n">
        <v>627.53</v>
      </c>
      <c r="L7" s="2" t="n">
        <v>773.21</v>
      </c>
      <c r="M7" s="2" t="n">
        <v>716.99</v>
      </c>
      <c r="N7" s="2" t="n">
        <v>667.68</v>
      </c>
      <c r="O7" s="2" t="n">
        <v>608.6</v>
      </c>
      <c r="P7" s="2" t="n">
        <v>493.86</v>
      </c>
      <c r="Q7" s="2" t="n">
        <v>579.57</v>
      </c>
      <c r="R7" s="2" t="n">
        <v>472.24</v>
      </c>
      <c r="S7" s="2" t="n">
        <v>365.45</v>
      </c>
      <c r="T7" s="2" t="n">
        <v>526.07</v>
      </c>
      <c r="U7" s="2" t="n">
        <v>389.7</v>
      </c>
      <c r="V7" s="2" t="n">
        <v>683.55</v>
      </c>
      <c r="X7" s="1"/>
    </row>
    <row r="8" customFormat="false" ht="15" hidden="false" customHeight="false" outlineLevel="0" collapsed="false">
      <c r="A8" s="9" t="n">
        <v>96023455</v>
      </c>
      <c r="B8" s="9"/>
      <c r="C8" s="9" t="s">
        <v>29</v>
      </c>
      <c r="E8" s="2" t="s">
        <v>30</v>
      </c>
      <c r="F8" s="2" t="s">
        <v>30</v>
      </c>
      <c r="J8" s="2"/>
      <c r="K8" s="2"/>
      <c r="L8" s="2"/>
      <c r="M8" s="2" t="n">
        <v>250</v>
      </c>
      <c r="N8" s="2" t="n">
        <v>250</v>
      </c>
      <c r="O8" s="2" t="n">
        <v>250</v>
      </c>
      <c r="P8" s="2" t="n">
        <v>250</v>
      </c>
      <c r="Q8" s="2" t="n">
        <v>250</v>
      </c>
      <c r="R8" s="2" t="n">
        <v>250</v>
      </c>
      <c r="S8" s="2" t="n">
        <v>250</v>
      </c>
      <c r="T8" s="2" t="n">
        <v>250</v>
      </c>
      <c r="U8" s="2" t="n">
        <v>250</v>
      </c>
      <c r="V8" s="2" t="n">
        <v>250</v>
      </c>
      <c r="X8" s="1"/>
    </row>
    <row r="9" customFormat="false" ht="15" hidden="false" customHeight="false" outlineLevel="0" collapsed="false">
      <c r="A9" s="9" t="s">
        <v>31</v>
      </c>
      <c r="B9" s="9"/>
      <c r="C9" s="9" t="s">
        <v>32</v>
      </c>
      <c r="D9" s="2" t="n">
        <v>713</v>
      </c>
      <c r="E9" s="2" t="n">
        <v>644</v>
      </c>
      <c r="F9" s="2" t="n">
        <v>638.4</v>
      </c>
      <c r="G9" s="2" t="n">
        <v>684</v>
      </c>
      <c r="H9" s="2" t="n">
        <v>192.56</v>
      </c>
      <c r="J9" s="2" t="n">
        <v>0</v>
      </c>
      <c r="K9" s="2" t="n">
        <v>525.28</v>
      </c>
      <c r="L9" s="2" t="n">
        <v>0</v>
      </c>
      <c r="M9" s="2" t="n">
        <v>1116</v>
      </c>
      <c r="N9" s="2" t="n">
        <v>600</v>
      </c>
      <c r="O9" s="2" t="n">
        <v>5449.8</v>
      </c>
      <c r="P9" s="2" t="n">
        <v>8614.4</v>
      </c>
      <c r="Q9" s="2" t="n">
        <v>928</v>
      </c>
      <c r="T9" s="2" t="n">
        <v>992</v>
      </c>
      <c r="V9" s="2" t="n">
        <v>6407.08</v>
      </c>
      <c r="X9" s="1"/>
    </row>
    <row r="10" customFormat="false" ht="15" hidden="false" customHeight="false" outlineLevel="0" collapsed="false">
      <c r="A10" s="9" t="s">
        <v>33</v>
      </c>
      <c r="B10" s="9"/>
      <c r="C10" s="9" t="s">
        <v>32</v>
      </c>
      <c r="D10" s="2" t="n">
        <v>178.25</v>
      </c>
      <c r="E10" s="2" t="n">
        <v>161</v>
      </c>
      <c r="F10" s="2" t="n">
        <v>159.6</v>
      </c>
      <c r="G10" s="2" t="n">
        <v>171</v>
      </c>
      <c r="H10" s="2" t="n">
        <v>48.14</v>
      </c>
      <c r="J10" s="2" t="n">
        <v>0</v>
      </c>
      <c r="K10" s="2" t="n">
        <v>131.32</v>
      </c>
      <c r="L10" s="2" t="n">
        <v>0</v>
      </c>
      <c r="M10" s="2" t="n">
        <v>279</v>
      </c>
      <c r="N10" s="2" t="n">
        <v>150</v>
      </c>
      <c r="O10" s="2" t="n">
        <v>1362.45</v>
      </c>
      <c r="P10" s="2" t="n">
        <v>2153.6</v>
      </c>
      <c r="Q10" s="2" t="n">
        <v>232</v>
      </c>
      <c r="T10" s="2" t="n">
        <v>248</v>
      </c>
      <c r="V10" s="2" t="n">
        <v>1601.77</v>
      </c>
      <c r="X10" s="1"/>
    </row>
    <row r="11" customFormat="false" ht="15" hidden="false" customHeight="false" outlineLevel="0" collapsed="false">
      <c r="A11" s="9" t="s">
        <v>34</v>
      </c>
      <c r="B11" s="9"/>
      <c r="C11" s="9" t="s">
        <v>35</v>
      </c>
      <c r="D11" s="2" t="n">
        <v>959.21</v>
      </c>
      <c r="E11" s="2" t="n">
        <v>544.57</v>
      </c>
      <c r="F11" s="2" t="n">
        <v>493.55</v>
      </c>
      <c r="G11" s="2" t="n">
        <v>275.93</v>
      </c>
      <c r="H11" s="2" t="n">
        <v>220.39</v>
      </c>
      <c r="I11" s="2" t="n">
        <v>187.47</v>
      </c>
      <c r="J11" s="2" t="n">
        <v>188.73</v>
      </c>
      <c r="K11" s="2" t="n">
        <v>180.94</v>
      </c>
      <c r="L11" s="2" t="n">
        <v>147.76</v>
      </c>
      <c r="M11" s="2" t="n">
        <v>286.73</v>
      </c>
      <c r="N11" s="2" t="n">
        <v>410.12</v>
      </c>
      <c r="O11" s="2" t="n">
        <v>906.69</v>
      </c>
      <c r="P11" s="2" t="n">
        <v>989.37</v>
      </c>
      <c r="Q11" s="2" t="n">
        <v>364.39</v>
      </c>
      <c r="R11" s="2" t="n">
        <v>350</v>
      </c>
      <c r="S11" s="2" t="n">
        <v>206.25</v>
      </c>
      <c r="T11" s="2" t="n">
        <v>0.75</v>
      </c>
      <c r="U11" s="2" t="n">
        <v>375</v>
      </c>
      <c r="V11" s="2" t="n">
        <v>14.75</v>
      </c>
      <c r="X11" s="1"/>
    </row>
    <row r="12" customFormat="false" ht="15" hidden="false" customHeight="false" outlineLevel="0" collapsed="false">
      <c r="A12" s="9" t="s">
        <v>36</v>
      </c>
      <c r="B12" s="9"/>
      <c r="C12" s="9" t="s">
        <v>37</v>
      </c>
      <c r="D12" s="2" t="n">
        <v>352.47</v>
      </c>
      <c r="E12" s="2" t="n">
        <v>318.36</v>
      </c>
      <c r="F12" s="2" t="n">
        <v>411.22</v>
      </c>
      <c r="G12" s="2" t="n">
        <v>297.89</v>
      </c>
      <c r="H12" s="2" t="n">
        <v>0</v>
      </c>
      <c r="I12" s="2" t="n">
        <v>654.91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v>0</v>
      </c>
      <c r="X12" s="1"/>
    </row>
    <row r="13" customFormat="false" ht="15" hidden="false" customHeight="false" outlineLevel="0" collapsed="false">
      <c r="A13" s="9" t="s">
        <v>38</v>
      </c>
      <c r="B13" s="9"/>
      <c r="C13" s="9" t="s">
        <v>39</v>
      </c>
      <c r="D13" s="2" t="n">
        <v>50</v>
      </c>
      <c r="E13" s="2" t="n">
        <v>50</v>
      </c>
      <c r="F13" s="2" t="n">
        <v>50</v>
      </c>
      <c r="G13" s="2" t="n">
        <v>50</v>
      </c>
      <c r="H13" s="2" t="n">
        <v>50</v>
      </c>
      <c r="I13" s="2" t="n">
        <v>50</v>
      </c>
      <c r="J13" s="2" t="n">
        <v>50</v>
      </c>
      <c r="K13" s="2" t="n">
        <v>50</v>
      </c>
      <c r="L13" s="2" t="n">
        <v>50</v>
      </c>
      <c r="M13" s="2" t="n">
        <v>50</v>
      </c>
      <c r="N13" s="2" t="n">
        <v>50</v>
      </c>
      <c r="O13" s="2" t="n">
        <v>50</v>
      </c>
      <c r="P13" s="2" t="n">
        <v>50</v>
      </c>
      <c r="Q13" s="2" t="n">
        <v>50</v>
      </c>
      <c r="R13" s="2" t="n">
        <v>50</v>
      </c>
      <c r="S13" s="2" t="n">
        <v>50</v>
      </c>
      <c r="T13" s="2" t="n">
        <v>50</v>
      </c>
      <c r="U13" s="2" t="n">
        <v>50</v>
      </c>
      <c r="V13" s="2" t="n">
        <v>50</v>
      </c>
      <c r="X13" s="1"/>
    </row>
    <row r="14" customFormat="false" ht="15" hidden="false" customHeight="false" outlineLevel="0" collapsed="false">
      <c r="A14" s="9" t="s">
        <v>40</v>
      </c>
      <c r="B14" s="9"/>
      <c r="C14" s="9" t="s">
        <v>41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X14" s="1"/>
    </row>
    <row r="15" customFormat="false" ht="15" hidden="false" customHeight="false" outlineLevel="0" collapsed="false">
      <c r="A15" s="9" t="s">
        <v>42</v>
      </c>
      <c r="B15" s="9"/>
      <c r="C15" s="9" t="s">
        <v>43</v>
      </c>
      <c r="D15" s="2" t="n">
        <v>19218.68</v>
      </c>
      <c r="E15" s="2" t="n">
        <v>15951.64</v>
      </c>
      <c r="F15" s="2" t="n">
        <v>16610.48</v>
      </c>
      <c r="G15" s="2" t="n">
        <v>8992.48</v>
      </c>
      <c r="H15" s="2" t="n">
        <v>10153.28</v>
      </c>
      <c r="I15" s="2" t="n">
        <v>8973.56</v>
      </c>
      <c r="J15" s="2" t="n">
        <v>9984.6</v>
      </c>
      <c r="K15" s="2" t="n">
        <v>10733.92</v>
      </c>
      <c r="L15" s="2" t="n">
        <v>13976.96</v>
      </c>
      <c r="M15" s="2" t="n">
        <v>11484.52</v>
      </c>
      <c r="N15" s="2" t="n">
        <v>12888.72</v>
      </c>
      <c r="O15" s="2" t="n">
        <v>15866.36</v>
      </c>
      <c r="P15" s="2" t="n">
        <v>11323</v>
      </c>
      <c r="Q15" s="2" t="n">
        <v>11823.52</v>
      </c>
      <c r="R15" s="2" t="n">
        <v>6446.39</v>
      </c>
      <c r="S15" s="2" t="n">
        <v>7632.49</v>
      </c>
      <c r="T15" s="2" t="n">
        <v>6942.26</v>
      </c>
      <c r="U15" s="2" t="n">
        <v>8157.96</v>
      </c>
      <c r="V15" s="2" t="n">
        <v>8727.42</v>
      </c>
      <c r="X15" s="1"/>
    </row>
    <row r="16" customFormat="false" ht="15" hidden="false" customHeight="false" outlineLevel="0" collapsed="false">
      <c r="A16" s="9" t="s">
        <v>40</v>
      </c>
      <c r="B16" s="9"/>
      <c r="C16" s="9" t="s">
        <v>41</v>
      </c>
      <c r="D16" s="2" t="s">
        <v>30</v>
      </c>
      <c r="E16" s="2" t="s">
        <v>30</v>
      </c>
      <c r="F16" s="2" t="s">
        <v>30</v>
      </c>
      <c r="G16" s="2" t="s">
        <v>30</v>
      </c>
      <c r="H16" s="2" t="s">
        <v>30</v>
      </c>
      <c r="I16" s="2" t="s">
        <v>30</v>
      </c>
      <c r="J16" s="2" t="s">
        <v>30</v>
      </c>
      <c r="K16" s="2" t="s">
        <v>30</v>
      </c>
      <c r="L16" s="2" t="s">
        <v>30</v>
      </c>
      <c r="M16" s="2" t="s">
        <v>30</v>
      </c>
      <c r="N16" s="2" t="s">
        <v>30</v>
      </c>
      <c r="O16" s="2" t="s">
        <v>30</v>
      </c>
      <c r="P16" s="2" t="n">
        <v>13951</v>
      </c>
      <c r="Q16" s="2" t="s">
        <v>30</v>
      </c>
      <c r="R16" s="2" t="n">
        <v>9669.58</v>
      </c>
      <c r="S16" s="2" t="n">
        <v>10077.48</v>
      </c>
      <c r="T16" s="2" t="n">
        <v>10413.4</v>
      </c>
      <c r="U16" s="2" t="n">
        <v>12236.94</v>
      </c>
      <c r="V16" s="2" t="n">
        <v>13091.13</v>
      </c>
      <c r="X16" s="1"/>
    </row>
    <row r="17" customFormat="false" ht="15" hidden="false" customHeight="false" outlineLevel="0" collapsed="false">
      <c r="A17" s="9" t="s">
        <v>44</v>
      </c>
      <c r="B17" s="9"/>
      <c r="C17" s="9" t="s">
        <v>45</v>
      </c>
      <c r="D17" s="2" t="n">
        <v>2998.89</v>
      </c>
      <c r="E17" s="2" t="n">
        <v>2998.89</v>
      </c>
      <c r="F17" s="2" t="n">
        <v>2998.89</v>
      </c>
      <c r="G17" s="2" t="n">
        <v>2998.89</v>
      </c>
      <c r="H17" s="2" t="n">
        <v>2998.89</v>
      </c>
      <c r="I17" s="2" t="n">
        <v>2998.89</v>
      </c>
      <c r="J17" s="2" t="n">
        <v>2998.89</v>
      </c>
      <c r="K17" s="2" t="n">
        <v>2998.89</v>
      </c>
      <c r="L17" s="2" t="n">
        <v>2998.89</v>
      </c>
      <c r="M17" s="2" t="n">
        <v>5509.89</v>
      </c>
      <c r="N17" s="2" t="n">
        <v>5428.89</v>
      </c>
      <c r="O17" s="2" t="n">
        <v>8020.89</v>
      </c>
      <c r="P17" s="2" t="n">
        <v>3835.89</v>
      </c>
      <c r="Q17" s="2" t="n">
        <v>3781.89</v>
      </c>
      <c r="R17" s="2" t="n">
        <v>9478.89</v>
      </c>
      <c r="S17" s="2" t="n">
        <v>2998.89</v>
      </c>
      <c r="T17" s="2" t="n">
        <v>2998.89</v>
      </c>
      <c r="U17" s="2" t="n">
        <v>5162.5</v>
      </c>
      <c r="V17" s="2" t="n">
        <v>5022</v>
      </c>
      <c r="X17" s="1"/>
    </row>
    <row r="18" customFormat="false" ht="15" hidden="false" customHeight="false" outlineLevel="0" collapsed="false">
      <c r="A18" s="9" t="n">
        <v>96020882</v>
      </c>
      <c r="B18" s="9"/>
      <c r="C18" s="9" t="s">
        <v>46</v>
      </c>
      <c r="J18" s="2"/>
      <c r="K18" s="2"/>
      <c r="L18" s="2"/>
      <c r="M18" s="2"/>
      <c r="N18" s="2"/>
      <c r="U18" s="2" t="n">
        <v>129500</v>
      </c>
      <c r="V18" s="2" t="n">
        <v>129500</v>
      </c>
      <c r="X18" s="1"/>
    </row>
    <row r="19" customFormat="false" ht="15" hidden="false" customHeight="false" outlineLevel="0" collapsed="false">
      <c r="A19" s="9" t="s">
        <v>47</v>
      </c>
      <c r="B19" s="9"/>
      <c r="C19" s="9" t="s">
        <v>48</v>
      </c>
      <c r="J19" s="2" t="n">
        <v>0</v>
      </c>
      <c r="K19" s="2" t="n">
        <v>0</v>
      </c>
      <c r="L19" s="2" t="n">
        <v>500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v>0</v>
      </c>
      <c r="R19" s="2" t="n">
        <v>2075</v>
      </c>
      <c r="S19" s="2" t="n">
        <v>1400</v>
      </c>
      <c r="T19" s="2" t="n">
        <v>300</v>
      </c>
      <c r="X19" s="9"/>
    </row>
    <row r="20" customFormat="false" ht="15" hidden="false" customHeight="false" outlineLevel="0" collapsed="false">
      <c r="A20" s="9" t="s">
        <v>49</v>
      </c>
      <c r="B20" s="9"/>
      <c r="C20" s="9" t="s">
        <v>50</v>
      </c>
      <c r="G20" s="2" t="n">
        <v>387.63</v>
      </c>
      <c r="H20" s="2" t="n">
        <v>492.25</v>
      </c>
      <c r="I20" s="2" t="n">
        <v>229.19</v>
      </c>
      <c r="J20" s="2" t="n">
        <v>447.43</v>
      </c>
      <c r="K20" s="2" t="n">
        <v>343.26</v>
      </c>
      <c r="L20" s="2" t="n">
        <v>298.89</v>
      </c>
      <c r="M20" s="2" t="n">
        <v>1944.02</v>
      </c>
      <c r="N20" s="2" t="n">
        <v>193.97</v>
      </c>
      <c r="O20" s="2" t="n">
        <v>277.43</v>
      </c>
      <c r="P20" s="2" t="n">
        <v>305.37</v>
      </c>
      <c r="Q20" s="2" t="n">
        <v>580</v>
      </c>
      <c r="R20" s="2" t="n">
        <v>620</v>
      </c>
      <c r="S20" s="2" t="n">
        <v>3014.4</v>
      </c>
      <c r="T20" s="2" t="n">
        <v>3114.88</v>
      </c>
      <c r="U20" s="2" t="n">
        <v>600</v>
      </c>
      <c r="V20" s="2" t="n">
        <v>1207.95</v>
      </c>
      <c r="X20" s="1"/>
    </row>
    <row r="21" customFormat="false" ht="15.75" hidden="false" customHeight="false" outlineLevel="0" collapsed="false">
      <c r="A21" s="9"/>
      <c r="B21" s="11"/>
      <c r="C21" s="11"/>
      <c r="J21" s="12"/>
      <c r="K21" s="12"/>
      <c r="L21" s="12"/>
      <c r="M21" s="2"/>
    </row>
    <row r="22" customFormat="false" ht="15.75" hidden="false" customHeight="false" outlineLevel="0" collapsed="false">
      <c r="A22" s="7" t="s">
        <v>51</v>
      </c>
      <c r="B22" s="11"/>
      <c r="C22" s="13" t="s">
        <v>52</v>
      </c>
      <c r="D22" s="14" t="n">
        <f aca="false">SUM(D5:D20)</f>
        <v>25715.41</v>
      </c>
      <c r="E22" s="14" t="n">
        <f aca="false">SUM(E5:E20)</f>
        <v>21527.57</v>
      </c>
      <c r="F22" s="14" t="n">
        <f aca="false">SUM(F5:F20)</f>
        <v>22324.09</v>
      </c>
      <c r="G22" s="14" t="n">
        <f aca="false">SUM(G5:G20)</f>
        <v>14797.04</v>
      </c>
      <c r="H22" s="14" t="n">
        <f aca="false">SUM(H5:H20)</f>
        <v>15030.29</v>
      </c>
      <c r="I22" s="14" t="n">
        <f aca="false">SUM(I5:I20)</f>
        <v>13821.78</v>
      </c>
      <c r="J22" s="14" t="n">
        <f aca="false">SUM(J5:J20)</f>
        <v>21901.72</v>
      </c>
      <c r="K22" s="14" t="n">
        <f aca="false">SUM(K5:K20)</f>
        <v>20623.55</v>
      </c>
      <c r="L22" s="14" t="n">
        <f aca="false">SUM(L5:L20)</f>
        <v>19782.83</v>
      </c>
      <c r="M22" s="14" t="n">
        <f aca="false">SUM(M5:M20)</f>
        <v>21827.78</v>
      </c>
      <c r="N22" s="14" t="n">
        <f aca="false">SUM(N5:N20)</f>
        <v>20824.09</v>
      </c>
      <c r="O22" s="14" t="n">
        <f aca="false">SUM(O5:O20)</f>
        <v>42589.5</v>
      </c>
      <c r="P22" s="14" t="n">
        <f aca="false">SUM(P5:P20)</f>
        <v>52624.42</v>
      </c>
      <c r="Q22" s="14" t="n">
        <f aca="false">SUM(Q5:Q20)</f>
        <v>18849.47</v>
      </c>
      <c r="R22" s="14" t="n">
        <f aca="false">SUM(R5:R20)</f>
        <v>29412.1</v>
      </c>
      <c r="S22" s="14" t="n">
        <f aca="false">SUM(S5:S20)</f>
        <v>39032.96</v>
      </c>
      <c r="T22" s="14" t="n">
        <f aca="false">SUM(T5:T20)</f>
        <v>60465.73</v>
      </c>
      <c r="U22" s="14" t="n">
        <f aca="false">SUM(U5:U20)</f>
        <v>183863.01</v>
      </c>
      <c r="V22" s="14" t="n">
        <f aca="false">SUM(V5:V20)</f>
        <v>203265.54</v>
      </c>
      <c r="W22" s="15" t="n">
        <f aca="false">SUM(D22:O22)</f>
        <v>260765.65</v>
      </c>
      <c r="X22" s="15" t="n">
        <f aca="false">SUM(P22:V22)</f>
        <v>587513.23</v>
      </c>
    </row>
    <row r="23" customFormat="false" ht="15" hidden="false" customHeight="false" outlineLevel="0" collapsed="false">
      <c r="A23" s="9"/>
      <c r="B23" s="11"/>
      <c r="C23" s="11"/>
      <c r="J23" s="2"/>
      <c r="K23" s="2"/>
      <c r="L23" s="2"/>
      <c r="M23" s="2"/>
    </row>
    <row r="24" customFormat="false" ht="15" hidden="false" customHeight="false" outlineLevel="0" collapsed="false">
      <c r="M24" s="2"/>
    </row>
    <row r="25" customFormat="false" ht="15" hidden="false" customHeight="false" outlineLevel="0" collapsed="false">
      <c r="M25" s="2"/>
    </row>
    <row r="26" customFormat="false" ht="15" hidden="false" customHeight="false" outlineLevel="0" collapsed="false">
      <c r="A26" s="8" t="s">
        <v>1</v>
      </c>
      <c r="B26" s="9"/>
      <c r="C26" s="8" t="s">
        <v>2</v>
      </c>
      <c r="D26" s="10" t="s">
        <v>3</v>
      </c>
      <c r="E26" s="10" t="s">
        <v>4</v>
      </c>
      <c r="F26" s="10" t="s">
        <v>5</v>
      </c>
      <c r="G26" s="10" t="s">
        <v>6</v>
      </c>
      <c r="H26" s="10" t="s">
        <v>7</v>
      </c>
      <c r="I26" s="10" t="s">
        <v>8</v>
      </c>
      <c r="J26" s="10" t="s">
        <v>9</v>
      </c>
      <c r="K26" s="10" t="s">
        <v>10</v>
      </c>
      <c r="L26" s="10" t="s">
        <v>11</v>
      </c>
      <c r="M26" s="10" t="s">
        <v>12</v>
      </c>
      <c r="N26" s="10" t="s">
        <v>13</v>
      </c>
      <c r="O26" s="10" t="s">
        <v>14</v>
      </c>
      <c r="P26" s="10" t="s">
        <v>15</v>
      </c>
      <c r="Q26" s="10" t="s">
        <v>16</v>
      </c>
      <c r="R26" s="10" t="s">
        <v>17</v>
      </c>
      <c r="S26" s="10" t="s">
        <v>18</v>
      </c>
      <c r="T26" s="10" t="s">
        <v>19</v>
      </c>
      <c r="U26" s="10" t="s">
        <v>20</v>
      </c>
      <c r="V26" s="10" t="str">
        <f aca="false">V4</f>
        <v>Jul 2000 Exp</v>
      </c>
    </row>
    <row r="27" customFormat="false" ht="15" hidden="false" customHeight="false" outlineLevel="0" collapsed="false">
      <c r="A27" s="9" t="s">
        <v>40</v>
      </c>
      <c r="B27" s="9"/>
      <c r="C27" s="9" t="s">
        <v>41</v>
      </c>
      <c r="D27" s="2" t="n">
        <v>20817.81</v>
      </c>
      <c r="E27" s="2" t="n">
        <v>18038.34</v>
      </c>
      <c r="F27" s="2" t="n">
        <v>18440.86</v>
      </c>
      <c r="G27" s="2" t="n">
        <v>13138.65</v>
      </c>
      <c r="H27" s="2" t="n">
        <v>15508.89</v>
      </c>
      <c r="I27" s="2" t="n">
        <v>14668.39</v>
      </c>
      <c r="J27" s="2" t="n">
        <v>13965.93</v>
      </c>
      <c r="K27" s="2" t="n">
        <v>15425.8</v>
      </c>
      <c r="L27" s="2" t="n">
        <v>15081.09</v>
      </c>
      <c r="M27" s="2" t="n">
        <v>15357.83</v>
      </c>
      <c r="N27" s="2" t="n">
        <v>17016.54</v>
      </c>
      <c r="O27" s="2" t="n">
        <v>19344.18</v>
      </c>
      <c r="P27" s="2" t="n">
        <v>6526.43</v>
      </c>
      <c r="Q27" s="2" t="n">
        <v>13916.52</v>
      </c>
      <c r="R27" s="2" t="n">
        <v>5206.7</v>
      </c>
      <c r="S27" s="2" t="n">
        <v>4318.92</v>
      </c>
      <c r="T27" s="2" t="n">
        <v>4462.88</v>
      </c>
      <c r="U27" s="2" t="n">
        <v>2159.46</v>
      </c>
      <c r="V27" s="2" t="n">
        <v>1785.15</v>
      </c>
      <c r="X27" s="1"/>
    </row>
    <row r="28" customFormat="false" ht="15" hidden="false" customHeight="false" outlineLevel="0" collapsed="false">
      <c r="A28" s="9" t="s">
        <v>42</v>
      </c>
      <c r="B28" s="9"/>
      <c r="C28" s="9" t="s">
        <v>43</v>
      </c>
      <c r="F28" s="2" t="s">
        <v>30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v>0</v>
      </c>
      <c r="R28" s="2" t="n">
        <v>3471.13</v>
      </c>
      <c r="S28" s="2" t="n">
        <v>3271.07</v>
      </c>
      <c r="T28" s="2" t="n">
        <v>2975.26</v>
      </c>
      <c r="U28" s="2" t="n">
        <v>1439.64</v>
      </c>
      <c r="V28" s="2" t="n">
        <v>1190.1</v>
      </c>
      <c r="X28" s="1"/>
    </row>
    <row r="29" customFormat="false" ht="15" hidden="false" customHeight="false" outlineLevel="0" collapsed="false">
      <c r="A29" s="9" t="n">
        <v>96006922</v>
      </c>
      <c r="B29" s="9"/>
      <c r="C29" s="9" t="s">
        <v>53</v>
      </c>
      <c r="J29" s="2"/>
      <c r="K29" s="2"/>
      <c r="L29" s="2"/>
      <c r="M29" s="2"/>
      <c r="N29" s="2"/>
      <c r="P29" s="2" t="s">
        <v>30</v>
      </c>
      <c r="Q29" s="2" t="s">
        <v>30</v>
      </c>
      <c r="R29" s="2" t="n">
        <v>8556</v>
      </c>
      <c r="S29" s="2" t="n">
        <v>8164.2</v>
      </c>
      <c r="T29" s="2" t="n">
        <v>10843.8</v>
      </c>
      <c r="U29" s="2" t="n">
        <v>9788.4</v>
      </c>
    </row>
    <row r="30" customFormat="false" ht="15" hidden="false" customHeight="false" outlineLevel="0" collapsed="false">
      <c r="A30" s="9" t="n">
        <v>96019281</v>
      </c>
      <c r="B30" s="9"/>
      <c r="C30" s="9" t="s">
        <v>54</v>
      </c>
      <c r="J30" s="2"/>
      <c r="K30" s="2"/>
      <c r="L30" s="2"/>
      <c r="M30" s="2"/>
      <c r="N30" s="2"/>
      <c r="R30" s="2" t="n">
        <v>3912.89</v>
      </c>
      <c r="S30" s="2" t="n">
        <v>1993.41</v>
      </c>
      <c r="T30" s="2" t="n">
        <v>2903</v>
      </c>
      <c r="U30" s="2" t="n">
        <v>0</v>
      </c>
      <c r="V30" s="2" t="n">
        <v>0</v>
      </c>
    </row>
    <row r="31" customFormat="false" ht="15" hidden="false" customHeight="false" outlineLevel="0" collapsed="false">
      <c r="A31" s="9" t="n">
        <v>96033429</v>
      </c>
      <c r="B31" s="9"/>
      <c r="C31" s="9" t="s">
        <v>55</v>
      </c>
      <c r="J31" s="2"/>
      <c r="K31" s="2"/>
      <c r="L31" s="2"/>
      <c r="M31" s="2"/>
      <c r="N31" s="2"/>
      <c r="R31" s="2" t="n">
        <v>13948.2</v>
      </c>
      <c r="S31" s="2" t="n">
        <v>4800</v>
      </c>
      <c r="T31" s="2" t="n">
        <v>5330</v>
      </c>
      <c r="V31" s="2" t="n">
        <v>2500</v>
      </c>
    </row>
    <row r="32" customFormat="false" ht="15" hidden="false" customHeight="false" outlineLevel="0" collapsed="false">
      <c r="A32" s="9" t="s">
        <v>56</v>
      </c>
      <c r="B32" s="9"/>
      <c r="C32" s="9" t="s">
        <v>57</v>
      </c>
      <c r="D32" s="2" t="n">
        <v>16492.18</v>
      </c>
      <c r="J32" s="2" t="n">
        <v>11315.62</v>
      </c>
      <c r="K32" s="2" t="n">
        <v>14931.88</v>
      </c>
      <c r="L32" s="2" t="n">
        <v>16492.18</v>
      </c>
      <c r="M32" s="2" t="n">
        <v>16433.18</v>
      </c>
      <c r="N32" s="2" t="n">
        <v>12193.9</v>
      </c>
      <c r="O32" s="2" t="n">
        <v>21754.04</v>
      </c>
      <c r="P32" s="2" t="n">
        <v>40650.25</v>
      </c>
      <c r="Q32" s="2" t="n">
        <v>44356.5</v>
      </c>
      <c r="R32" s="2" t="n">
        <v>39516.65</v>
      </c>
      <c r="S32" s="2" t="n">
        <v>45182.79</v>
      </c>
      <c r="T32" s="2" t="n">
        <v>36037.27</v>
      </c>
      <c r="U32" s="2" t="n">
        <v>37244.38</v>
      </c>
      <c r="V32" s="2" t="n">
        <v>28968.66</v>
      </c>
      <c r="X32" s="9"/>
    </row>
    <row r="33" customFormat="false" ht="15.75" hidden="false" customHeight="false" outlineLevel="0" collapsed="false">
      <c r="B33" s="11"/>
      <c r="C33" s="11"/>
      <c r="J33" s="12"/>
      <c r="K33" s="12"/>
      <c r="L33" s="12"/>
      <c r="M33" s="2"/>
      <c r="P33" s="2" t="s">
        <v>58</v>
      </c>
    </row>
    <row r="34" customFormat="false" ht="15.75" hidden="false" customHeight="false" outlineLevel="0" collapsed="false">
      <c r="A34" s="7" t="s">
        <v>59</v>
      </c>
      <c r="B34" s="11"/>
      <c r="C34" s="13" t="s">
        <v>60</v>
      </c>
      <c r="D34" s="14" t="n">
        <f aca="false">SUM(D27:D32)</f>
        <v>37309.99</v>
      </c>
      <c r="E34" s="14" t="n">
        <f aca="false">SUM(E27:E32)</f>
        <v>18038.34</v>
      </c>
      <c r="F34" s="14" t="n">
        <f aca="false">SUM(F27:F32)</f>
        <v>18440.86</v>
      </c>
      <c r="G34" s="14" t="n">
        <f aca="false">SUM(G27:G32)</f>
        <v>13138.65</v>
      </c>
      <c r="H34" s="14" t="n">
        <f aca="false">SUM(H27:H32)</f>
        <v>15508.89</v>
      </c>
      <c r="I34" s="14" t="n">
        <f aca="false">SUM(I27:I32)</f>
        <v>14668.39</v>
      </c>
      <c r="J34" s="14" t="n">
        <f aca="false">SUM(J27:J32)</f>
        <v>25281.55</v>
      </c>
      <c r="K34" s="14" t="n">
        <f aca="false">SUM(K27:K32)</f>
        <v>30357.68</v>
      </c>
      <c r="L34" s="14" t="n">
        <f aca="false">SUM(L27:L32)</f>
        <v>31573.27</v>
      </c>
      <c r="M34" s="14" t="n">
        <f aca="false">SUM(M27:M32)</f>
        <v>31791.01</v>
      </c>
      <c r="N34" s="14" t="n">
        <f aca="false">SUM(N27:N32)</f>
        <v>29210.44</v>
      </c>
      <c r="O34" s="14" t="n">
        <f aca="false">SUM(O27:O32)</f>
        <v>41098.22</v>
      </c>
      <c r="P34" s="14" t="n">
        <f aca="false">SUM(P27:P32)</f>
        <v>47176.68</v>
      </c>
      <c r="Q34" s="14" t="n">
        <f aca="false">SUM(Q27:Q32)</f>
        <v>58273.02</v>
      </c>
      <c r="R34" s="14" t="n">
        <f aca="false">SUM(R27:R32)</f>
        <v>74611.57</v>
      </c>
      <c r="S34" s="14" t="n">
        <f aca="false">SUM(S27:S32)</f>
        <v>67730.39</v>
      </c>
      <c r="T34" s="14" t="n">
        <f aca="false">SUM(T27:T32)</f>
        <v>62552.21</v>
      </c>
      <c r="U34" s="14" t="n">
        <f aca="false">SUM(U27:U32)</f>
        <v>50631.88</v>
      </c>
      <c r="V34" s="14" t="n">
        <f aca="false">SUM(V27:V32)</f>
        <v>34443.91</v>
      </c>
      <c r="W34" s="15" t="n">
        <f aca="false">SUM(D34:O34)</f>
        <v>306417.29</v>
      </c>
      <c r="X34" s="15" t="n">
        <f aca="false">SUM(P34:V34)</f>
        <v>395419.66</v>
      </c>
    </row>
    <row r="35" customFormat="false" ht="15" hidden="false" customHeight="false" outlineLevel="0" collapsed="false">
      <c r="B35" s="11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2"/>
    </row>
    <row r="36" customFormat="false" ht="15" hidden="false" customHeight="false" outlineLevel="0" collapsed="false">
      <c r="B36" s="11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2"/>
    </row>
    <row r="37" customFormat="false" ht="15" hidden="false" customHeight="false" outlineLevel="0" collapsed="false">
      <c r="M37" s="2"/>
    </row>
    <row r="38" customFormat="false" ht="15" hidden="false" customHeight="false" outlineLevel="0" collapsed="false">
      <c r="A38" s="8" t="s">
        <v>1</v>
      </c>
      <c r="B38" s="9"/>
      <c r="C38" s="8" t="s">
        <v>2</v>
      </c>
      <c r="D38" s="10" t="s">
        <v>3</v>
      </c>
      <c r="E38" s="10" t="s">
        <v>4</v>
      </c>
      <c r="F38" s="10" t="s">
        <v>5</v>
      </c>
      <c r="G38" s="10" t="s">
        <v>6</v>
      </c>
      <c r="H38" s="10" t="s">
        <v>7</v>
      </c>
      <c r="I38" s="10" t="s">
        <v>8</v>
      </c>
      <c r="J38" s="10" t="s">
        <v>9</v>
      </c>
      <c r="K38" s="10" t="s">
        <v>10</v>
      </c>
      <c r="L38" s="10" t="s">
        <v>11</v>
      </c>
      <c r="M38" s="10" t="s">
        <v>12</v>
      </c>
      <c r="N38" s="10" t="s">
        <v>13</v>
      </c>
      <c r="O38" s="10" t="s">
        <v>14</v>
      </c>
      <c r="P38" s="10" t="s">
        <v>15</v>
      </c>
      <c r="Q38" s="10" t="s">
        <v>16</v>
      </c>
      <c r="R38" s="10" t="s">
        <v>17</v>
      </c>
      <c r="S38" s="10" t="s">
        <v>18</v>
      </c>
      <c r="T38" s="10" t="s">
        <v>19</v>
      </c>
      <c r="U38" s="10" t="s">
        <v>20</v>
      </c>
      <c r="V38" s="10" t="str">
        <f aca="false">V4</f>
        <v>Jul 2000 Exp</v>
      </c>
    </row>
    <row r="39" customFormat="false" ht="15" hidden="false" customHeight="false" outlineLevel="0" collapsed="false">
      <c r="A39" s="9" t="s">
        <v>61</v>
      </c>
      <c r="B39" s="9"/>
      <c r="C39" s="9" t="s">
        <v>62</v>
      </c>
      <c r="D39" s="2" t="n">
        <v>21200</v>
      </c>
      <c r="E39" s="2" t="n">
        <v>21200</v>
      </c>
      <c r="F39" s="2" t="n">
        <v>21200</v>
      </c>
      <c r="G39" s="2" t="n">
        <v>21200</v>
      </c>
      <c r="H39" s="2" t="n">
        <v>21200</v>
      </c>
      <c r="I39" s="2" t="n">
        <v>21200</v>
      </c>
      <c r="J39" s="2" t="n">
        <v>21200</v>
      </c>
      <c r="K39" s="2" t="n">
        <v>21200</v>
      </c>
      <c r="L39" s="2" t="n">
        <v>21200</v>
      </c>
      <c r="M39" s="2" t="n">
        <v>21200</v>
      </c>
      <c r="N39" s="2" t="n">
        <v>21200</v>
      </c>
      <c r="O39" s="2" t="n">
        <v>21200</v>
      </c>
      <c r="P39" s="2" t="n">
        <v>21200</v>
      </c>
      <c r="Q39" s="2" t="n">
        <v>21200</v>
      </c>
      <c r="R39" s="2" t="n">
        <v>21200</v>
      </c>
      <c r="S39" s="2" t="n">
        <v>21200</v>
      </c>
      <c r="T39" s="2" t="n">
        <v>21200</v>
      </c>
      <c r="U39" s="2" t="n">
        <v>21200</v>
      </c>
      <c r="V39" s="2" t="n">
        <v>21200</v>
      </c>
    </row>
    <row r="40" customFormat="false" ht="15" hidden="false" customHeight="false" outlineLevel="0" collapsed="false">
      <c r="A40" s="9" t="s">
        <v>63</v>
      </c>
      <c r="B40" s="9"/>
      <c r="C40" s="9" t="s">
        <v>62</v>
      </c>
      <c r="H40" s="2" t="n">
        <v>1016.89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v>196.51</v>
      </c>
      <c r="O40" s="2" t="n">
        <v>271.64</v>
      </c>
      <c r="P40" s="2" t="n">
        <v>245</v>
      </c>
      <c r="Q40" s="2" t="n">
        <v>87.5</v>
      </c>
      <c r="R40" s="2" t="n">
        <v>138.59</v>
      </c>
      <c r="S40" s="2" t="n">
        <v>168.25</v>
      </c>
      <c r="T40" s="2" t="n">
        <v>246.22</v>
      </c>
    </row>
    <row r="41" customFormat="false" ht="15" hidden="false" customHeight="false" outlineLevel="0" collapsed="false">
      <c r="A41" s="9" t="n">
        <v>96008324</v>
      </c>
      <c r="B41" s="9"/>
      <c r="C41" s="9" t="s">
        <v>62</v>
      </c>
      <c r="J41" s="2"/>
      <c r="K41" s="2"/>
      <c r="L41" s="2"/>
      <c r="M41" s="2" t="n">
        <v>0</v>
      </c>
      <c r="N41" s="2" t="n">
        <v>400</v>
      </c>
      <c r="O41" s="2" t="n">
        <v>0</v>
      </c>
      <c r="P41" s="2" t="n">
        <v>43.13</v>
      </c>
      <c r="Q41" s="2" t="n">
        <v>0</v>
      </c>
    </row>
    <row r="42" customFormat="false" ht="15" hidden="false" customHeight="false" outlineLevel="0" collapsed="false">
      <c r="A42" s="9" t="n">
        <v>96013402</v>
      </c>
      <c r="B42" s="9"/>
      <c r="C42" s="9" t="s">
        <v>62</v>
      </c>
      <c r="J42" s="2"/>
      <c r="K42" s="2"/>
      <c r="L42" s="2"/>
      <c r="M42" s="2" t="n">
        <v>1317.17</v>
      </c>
      <c r="N42" s="2" t="n">
        <v>4987.7</v>
      </c>
      <c r="O42" s="2" t="n">
        <v>4848.86</v>
      </c>
      <c r="P42" s="2" t="n">
        <v>5281.32</v>
      </c>
      <c r="Q42" s="2" t="n">
        <v>4501.89</v>
      </c>
      <c r="R42" s="2" t="n">
        <v>3591.23</v>
      </c>
      <c r="S42" s="2" t="n">
        <v>5179.1</v>
      </c>
      <c r="T42" s="2" t="n">
        <v>1526.31</v>
      </c>
      <c r="U42" s="2" t="n">
        <v>2280.18</v>
      </c>
      <c r="V42" s="2" t="n">
        <v>5523.04</v>
      </c>
    </row>
    <row r="43" customFormat="false" ht="15" hidden="false" customHeight="false" outlineLevel="0" collapsed="false">
      <c r="A43" s="9" t="n">
        <v>96013403</v>
      </c>
      <c r="B43" s="9"/>
      <c r="C43" s="9" t="s">
        <v>62</v>
      </c>
      <c r="J43" s="2"/>
      <c r="K43" s="2"/>
      <c r="L43" s="2"/>
      <c r="M43" s="2" t="n">
        <v>150</v>
      </c>
      <c r="N43" s="2" t="n">
        <v>0</v>
      </c>
      <c r="O43" s="2" t="n">
        <v>0</v>
      </c>
      <c r="P43" s="2" t="n">
        <v>2316.14</v>
      </c>
      <c r="Q43" s="2" t="n">
        <v>660.92</v>
      </c>
      <c r="R43" s="2" t="n">
        <v>32.05</v>
      </c>
      <c r="S43" s="2" t="n">
        <v>2720.78</v>
      </c>
      <c r="T43" s="2" t="n">
        <v>744.9</v>
      </c>
      <c r="U43" s="2" t="n">
        <v>7266.37</v>
      </c>
      <c r="V43" s="2" t="n">
        <v>5519.34</v>
      </c>
    </row>
    <row r="44" customFormat="false" ht="15" hidden="false" customHeight="false" outlineLevel="0" collapsed="false">
      <c r="A44" s="9" t="n">
        <v>96026826</v>
      </c>
      <c r="B44" s="9"/>
      <c r="C44" s="9" t="s">
        <v>62</v>
      </c>
      <c r="J44" s="2"/>
      <c r="K44" s="2"/>
      <c r="L44" s="2"/>
      <c r="M44" s="2" t="n">
        <v>28917</v>
      </c>
      <c r="N44" s="2" t="n">
        <v>28917</v>
      </c>
      <c r="O44" s="2" t="n">
        <v>28917</v>
      </c>
      <c r="P44" s="2" t="n">
        <v>28917</v>
      </c>
      <c r="Q44" s="2" t="n">
        <v>28917</v>
      </c>
      <c r="R44" s="2" t="n">
        <v>28917</v>
      </c>
      <c r="S44" s="2" t="n">
        <v>28917</v>
      </c>
      <c r="T44" s="2" t="n">
        <v>28917</v>
      </c>
      <c r="U44" s="2" t="n">
        <v>28917</v>
      </c>
      <c r="V44" s="2" t="n">
        <v>28917</v>
      </c>
    </row>
    <row r="45" customFormat="false" ht="15" hidden="false" customHeight="false" outlineLevel="0" collapsed="false">
      <c r="A45" s="9" t="n">
        <v>96006399</v>
      </c>
      <c r="B45" s="9"/>
      <c r="C45" s="9" t="s">
        <v>64</v>
      </c>
      <c r="J45" s="2"/>
      <c r="K45" s="2"/>
      <c r="L45" s="2"/>
      <c r="M45" s="2" t="n">
        <v>0</v>
      </c>
      <c r="N45" s="2" t="n">
        <v>0</v>
      </c>
      <c r="O45" s="2" t="n">
        <v>413.11</v>
      </c>
      <c r="P45" s="2" t="n">
        <v>182.75</v>
      </c>
      <c r="Q45" s="2" t="n">
        <v>180.25</v>
      </c>
      <c r="R45" s="2" t="n">
        <v>177.37</v>
      </c>
      <c r="S45" s="2" t="n">
        <v>0</v>
      </c>
      <c r="T45" s="2" t="n">
        <v>0</v>
      </c>
    </row>
    <row r="46" customFormat="false" ht="15" hidden="false" customHeight="false" outlineLevel="0" collapsed="false">
      <c r="A46" s="9" t="s">
        <v>65</v>
      </c>
      <c r="B46" s="9"/>
      <c r="C46" s="9" t="s">
        <v>66</v>
      </c>
      <c r="E46" s="2" t="n">
        <v>2041.77</v>
      </c>
      <c r="F46" s="2" t="n">
        <v>2146.47</v>
      </c>
      <c r="G46" s="2" t="n">
        <v>1670.44</v>
      </c>
      <c r="H46" s="2" t="n">
        <v>1542.63</v>
      </c>
      <c r="I46" s="2" t="n">
        <v>1353.68</v>
      </c>
      <c r="J46" s="2" t="n">
        <v>1303.54</v>
      </c>
      <c r="K46" s="2" t="n">
        <v>1153.37</v>
      </c>
      <c r="L46" s="2" t="n">
        <v>1033.01</v>
      </c>
      <c r="M46" s="2" t="n">
        <v>1086.31</v>
      </c>
      <c r="N46" s="2" t="n">
        <v>966.07</v>
      </c>
      <c r="O46" s="2" t="n">
        <v>885.24</v>
      </c>
      <c r="P46" s="2" t="n">
        <v>1738.39</v>
      </c>
      <c r="Q46" s="2" t="n">
        <v>1626.24</v>
      </c>
      <c r="S46" s="2" t="n">
        <v>1682.32</v>
      </c>
      <c r="T46" s="2" t="n">
        <v>2188.48</v>
      </c>
      <c r="V46" s="2" t="n">
        <v>1177.68</v>
      </c>
    </row>
    <row r="47" customFormat="false" ht="15" hidden="false" customHeight="false" outlineLevel="0" collapsed="false">
      <c r="A47" s="9" t="s">
        <v>67</v>
      </c>
      <c r="B47" s="9"/>
      <c r="C47" s="9" t="s">
        <v>68</v>
      </c>
      <c r="G47" s="2" t="n">
        <v>0</v>
      </c>
      <c r="H47" s="2" t="n">
        <v>0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v>0</v>
      </c>
      <c r="O47" s="2" t="n">
        <v>0</v>
      </c>
      <c r="P47" s="2" t="n">
        <v>0</v>
      </c>
      <c r="Q47" s="2" t="n">
        <v>0</v>
      </c>
      <c r="R47" s="2" t="n">
        <v>0</v>
      </c>
      <c r="S47" s="2" t="n">
        <v>0</v>
      </c>
      <c r="T47" s="2" t="n">
        <v>0</v>
      </c>
      <c r="U47" s="2" t="n">
        <v>0</v>
      </c>
      <c r="V47" s="2" t="n">
        <v>0</v>
      </c>
    </row>
    <row r="48" customFormat="false" ht="15" hidden="false" customHeight="false" outlineLevel="0" collapsed="false">
      <c r="A48" s="9" t="s">
        <v>69</v>
      </c>
      <c r="B48" s="9"/>
      <c r="C48" s="9" t="s">
        <v>70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v>0</v>
      </c>
      <c r="O48" s="2" t="n">
        <v>0</v>
      </c>
      <c r="P48" s="2" t="n">
        <v>0</v>
      </c>
      <c r="Q48" s="2" t="n">
        <v>0</v>
      </c>
    </row>
    <row r="49" customFormat="false" ht="15" hidden="false" customHeight="false" outlineLevel="0" collapsed="false">
      <c r="A49" s="9" t="s">
        <v>71</v>
      </c>
      <c r="B49" s="9"/>
      <c r="C49" s="9" t="s">
        <v>72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v>0</v>
      </c>
      <c r="O49" s="2" t="n">
        <v>0</v>
      </c>
      <c r="P49" s="2" t="n">
        <v>0</v>
      </c>
      <c r="Q49" s="2" t="n">
        <v>0</v>
      </c>
      <c r="S49" s="2" t="n">
        <v>0</v>
      </c>
      <c r="T49" s="2" t="n">
        <v>0</v>
      </c>
      <c r="U49" s="2" t="n">
        <v>0</v>
      </c>
      <c r="V49" s="2" t="n">
        <v>0</v>
      </c>
    </row>
    <row r="50" customFormat="false" ht="15" hidden="false" customHeight="false" outlineLevel="0" collapsed="false">
      <c r="A50" s="9" t="s">
        <v>73</v>
      </c>
      <c r="B50" s="9"/>
      <c r="C50" s="9" t="s">
        <v>74</v>
      </c>
      <c r="D50" s="2" t="n">
        <v>2801.9</v>
      </c>
      <c r="E50" s="2" t="n">
        <v>6724.7</v>
      </c>
      <c r="F50" s="2" t="n">
        <v>7686.2</v>
      </c>
      <c r="G50" s="2" t="n">
        <v>6792</v>
      </c>
      <c r="H50" s="2" t="n">
        <v>6436.2</v>
      </c>
      <c r="I50" s="2" t="n">
        <v>6561</v>
      </c>
      <c r="J50" s="2" t="n">
        <v>8116.6</v>
      </c>
      <c r="K50" s="2" t="n">
        <v>7434.8</v>
      </c>
      <c r="L50" s="2" t="n">
        <v>6228.2</v>
      </c>
      <c r="M50" s="2" t="n">
        <v>6328.9</v>
      </c>
      <c r="N50" s="2" t="n">
        <v>6785.2</v>
      </c>
      <c r="O50" s="2" t="n">
        <v>7014.1</v>
      </c>
      <c r="P50" s="2" t="n">
        <v>6307.7</v>
      </c>
      <c r="Q50" s="2" t="n">
        <v>7296</v>
      </c>
      <c r="R50" s="2" t="n">
        <v>3852.1</v>
      </c>
      <c r="S50" s="2" t="n">
        <v>3333</v>
      </c>
      <c r="T50" s="2" t="n">
        <v>6423.2</v>
      </c>
      <c r="U50" s="2" t="n">
        <v>6234</v>
      </c>
      <c r="V50" s="2" t="n">
        <v>5084.6</v>
      </c>
    </row>
    <row r="51" customFormat="false" ht="15" hidden="false" customHeight="false" outlineLevel="0" collapsed="false">
      <c r="A51" s="9" t="s">
        <v>75</v>
      </c>
      <c r="B51" s="9"/>
      <c r="C51" s="9" t="s">
        <v>53</v>
      </c>
      <c r="D51" s="2" t="n">
        <v>88.45</v>
      </c>
      <c r="E51" s="2" t="n">
        <v>138.3</v>
      </c>
      <c r="F51" s="2" t="n">
        <v>141.35</v>
      </c>
      <c r="G51" s="2" t="n">
        <v>147.5</v>
      </c>
      <c r="H51" s="2" t="n">
        <v>149.45</v>
      </c>
      <c r="I51" s="2" t="n">
        <v>102</v>
      </c>
      <c r="J51" s="2" t="n">
        <v>102.6</v>
      </c>
      <c r="K51" s="2" t="n">
        <v>207.34</v>
      </c>
      <c r="L51" s="2" t="n">
        <v>160.72</v>
      </c>
      <c r="M51" s="2" t="n">
        <v>175.42</v>
      </c>
      <c r="N51" s="2" t="n">
        <v>150.85</v>
      </c>
      <c r="O51" s="2" t="n">
        <v>134.4</v>
      </c>
      <c r="P51" s="2" t="n">
        <v>109.27</v>
      </c>
      <c r="Q51" s="2" t="n">
        <v>172.55</v>
      </c>
      <c r="R51" s="2" t="n">
        <v>210.8</v>
      </c>
      <c r="S51" s="2" t="n">
        <v>204</v>
      </c>
      <c r="T51" s="2" t="n">
        <v>210.8</v>
      </c>
      <c r="U51" s="2" t="n">
        <v>204</v>
      </c>
      <c r="V51" s="2" t="n">
        <v>210.8</v>
      </c>
    </row>
    <row r="52" customFormat="false" ht="15" hidden="false" customHeight="false" outlineLevel="0" collapsed="false">
      <c r="A52" s="9" t="s">
        <v>76</v>
      </c>
      <c r="B52" s="9"/>
      <c r="C52" s="9" t="s">
        <v>53</v>
      </c>
      <c r="D52" s="2" t="n">
        <v>2536.6</v>
      </c>
      <c r="E52" s="2" t="n">
        <v>2354.15</v>
      </c>
      <c r="F52" s="2" t="n">
        <v>2455.45</v>
      </c>
      <c r="G52" s="2" t="n">
        <v>2152.7</v>
      </c>
      <c r="H52" s="2" t="n">
        <v>2005.05</v>
      </c>
      <c r="I52" s="2" t="n">
        <v>2112.15</v>
      </c>
      <c r="J52" s="2" t="n">
        <v>2740.1</v>
      </c>
      <c r="K52" s="2" t="n">
        <v>2331.8</v>
      </c>
      <c r="L52" s="2" t="n">
        <v>2666.85</v>
      </c>
      <c r="M52" s="2" t="n">
        <v>2585.65</v>
      </c>
      <c r="N52" s="2" t="n">
        <v>2198.2</v>
      </c>
      <c r="O52" s="2" t="n">
        <v>1864.65</v>
      </c>
      <c r="P52" s="2" t="n">
        <v>1921.65</v>
      </c>
      <c r="Q52" s="2" t="n">
        <v>1528.3</v>
      </c>
      <c r="R52" s="2" t="n">
        <v>1633.7</v>
      </c>
      <c r="S52" s="2" t="n">
        <v>1581</v>
      </c>
      <c r="T52" s="2" t="n">
        <v>1633.7</v>
      </c>
      <c r="U52" s="2" t="n">
        <v>1563</v>
      </c>
      <c r="V52" s="2" t="n">
        <v>1949.4</v>
      </c>
    </row>
    <row r="53" customFormat="false" ht="15" hidden="false" customHeight="false" outlineLevel="0" collapsed="false">
      <c r="A53" s="9" t="s">
        <v>77</v>
      </c>
      <c r="B53" s="9"/>
      <c r="C53" s="9" t="s">
        <v>53</v>
      </c>
      <c r="D53" s="2" t="n">
        <v>1093.95</v>
      </c>
      <c r="E53" s="2" t="n">
        <v>545.4</v>
      </c>
      <c r="F53" s="2" t="n">
        <v>389.8</v>
      </c>
      <c r="G53" s="2" t="n">
        <v>0</v>
      </c>
      <c r="H53" s="2" t="n">
        <v>0</v>
      </c>
      <c r="I53" s="2" t="n">
        <v>0</v>
      </c>
      <c r="J53" s="2" t="n">
        <v>0</v>
      </c>
      <c r="K53" s="2" t="n">
        <v>0</v>
      </c>
      <c r="L53" s="2" t="n">
        <v>0</v>
      </c>
      <c r="M53" s="2" t="n">
        <v>0</v>
      </c>
      <c r="N53" s="2" t="n">
        <v>0</v>
      </c>
      <c r="O53" s="2" t="n">
        <v>0</v>
      </c>
      <c r="P53" s="2" t="n">
        <v>0</v>
      </c>
      <c r="Q53" s="2" t="n">
        <v>232</v>
      </c>
      <c r="S53" s="2" t="n">
        <v>216</v>
      </c>
      <c r="T53" s="2" t="n">
        <v>0</v>
      </c>
      <c r="U53" s="2" t="n">
        <v>240</v>
      </c>
      <c r="V53" s="2" t="n">
        <v>248</v>
      </c>
      <c r="X53" s="1"/>
    </row>
    <row r="54" customFormat="false" ht="15" hidden="false" customHeight="false" outlineLevel="0" collapsed="false">
      <c r="A54" s="9" t="s">
        <v>78</v>
      </c>
      <c r="B54" s="9"/>
      <c r="C54" s="9" t="s">
        <v>53</v>
      </c>
      <c r="D54" s="2" t="n">
        <v>101020.81</v>
      </c>
      <c r="E54" s="2" t="n">
        <v>87317.93</v>
      </c>
      <c r="F54" s="2" t="n">
        <v>102972.11</v>
      </c>
      <c r="G54" s="2" t="n">
        <v>118832.94</v>
      </c>
      <c r="H54" s="2" t="n">
        <v>116910.83</v>
      </c>
      <c r="I54" s="2" t="n">
        <v>103367.27</v>
      </c>
      <c r="J54" s="2" t="n">
        <v>94057.82</v>
      </c>
      <c r="K54" s="2" t="n">
        <v>103081.22</v>
      </c>
      <c r="L54" s="2" t="n">
        <v>110708.79</v>
      </c>
      <c r="M54" s="2" t="n">
        <v>105900.98</v>
      </c>
      <c r="N54" s="2" t="n">
        <v>98675.86</v>
      </c>
      <c r="O54" s="2" t="n">
        <v>97215.24</v>
      </c>
      <c r="P54" s="2" t="n">
        <v>94026.03</v>
      </c>
      <c r="Q54" s="2" t="n">
        <v>97184.41</v>
      </c>
      <c r="R54" s="2" t="n">
        <v>110670.01</v>
      </c>
      <c r="S54" s="2" t="n">
        <v>110834.1</v>
      </c>
      <c r="T54" s="2" t="n">
        <v>114957.61</v>
      </c>
      <c r="U54" s="2" t="n">
        <v>81816.75</v>
      </c>
      <c r="V54" s="2" t="n">
        <v>79125.17</v>
      </c>
    </row>
    <row r="55" customFormat="false" ht="15" hidden="false" customHeight="false" outlineLevel="0" collapsed="false">
      <c r="A55" s="9" t="n">
        <v>96006922</v>
      </c>
      <c r="B55" s="9"/>
      <c r="C55" s="9" t="s">
        <v>53</v>
      </c>
      <c r="J55" s="2"/>
      <c r="K55" s="2"/>
      <c r="L55" s="2"/>
      <c r="M55" s="2"/>
      <c r="N55" s="2"/>
      <c r="P55" s="2" t="n">
        <v>9490.96</v>
      </c>
      <c r="Q55" s="2" t="n">
        <v>8017.92</v>
      </c>
      <c r="R55" s="2" t="n">
        <v>0</v>
      </c>
      <c r="T55" s="2" t="s">
        <v>30</v>
      </c>
      <c r="V55" s="2" t="n">
        <v>12810.52</v>
      </c>
    </row>
    <row r="56" customFormat="false" ht="15" hidden="false" customHeight="false" outlineLevel="0" collapsed="false">
      <c r="A56" s="9" t="s">
        <v>30</v>
      </c>
      <c r="B56" s="9"/>
      <c r="C56" s="9" t="s">
        <v>79</v>
      </c>
      <c r="J56" s="2" t="s">
        <v>30</v>
      </c>
      <c r="K56" s="2" t="s">
        <v>30</v>
      </c>
      <c r="L56" s="2" t="s">
        <v>30</v>
      </c>
      <c r="M56" s="2" t="s">
        <v>30</v>
      </c>
      <c r="N56" s="2" t="s">
        <v>30</v>
      </c>
      <c r="O56" s="2" t="s">
        <v>30</v>
      </c>
      <c r="P56" s="2" t="s">
        <v>30</v>
      </c>
    </row>
    <row r="57" customFormat="false" ht="15.75" hidden="false" customHeight="false" outlineLevel="0" collapsed="false">
      <c r="A57" s="9"/>
      <c r="B57" s="11"/>
      <c r="C57" s="11"/>
      <c r="J57" s="12"/>
      <c r="K57" s="12"/>
      <c r="L57" s="12"/>
      <c r="M57" s="2"/>
    </row>
    <row r="58" customFormat="false" ht="15.75" hidden="false" customHeight="false" outlineLevel="0" collapsed="false">
      <c r="A58" s="7" t="s">
        <v>80</v>
      </c>
      <c r="B58" s="11"/>
      <c r="C58" s="13" t="s">
        <v>81</v>
      </c>
      <c r="D58" s="14" t="n">
        <f aca="false">SUM(D39:D56)</f>
        <v>128741.71</v>
      </c>
      <c r="E58" s="14" t="n">
        <f aca="false">SUM(E39:E56)</f>
        <v>120322.25</v>
      </c>
      <c r="F58" s="14" t="n">
        <f aca="false">SUM(F39:F56)</f>
        <v>136991.38</v>
      </c>
      <c r="G58" s="14" t="n">
        <f aca="false">SUM(G39:G56)</f>
        <v>150795.58</v>
      </c>
      <c r="H58" s="14" t="n">
        <f aca="false">SUM(H39:H56)</f>
        <v>149261.05</v>
      </c>
      <c r="I58" s="14" t="n">
        <f aca="false">SUM(I39:I56)</f>
        <v>134696.1</v>
      </c>
      <c r="J58" s="14" t="n">
        <f aca="false">SUM(J39:J56)</f>
        <v>127520.66</v>
      </c>
      <c r="K58" s="14" t="n">
        <f aca="false">SUM(K39:K56)</f>
        <v>135408.53</v>
      </c>
      <c r="L58" s="14" t="n">
        <f aca="false">SUM(L39:L56)</f>
        <v>141997.57</v>
      </c>
      <c r="M58" s="14" t="n">
        <f aca="false">SUM(M39:M56)</f>
        <v>167661.43</v>
      </c>
      <c r="N58" s="14" t="n">
        <f aca="false">SUM(N39:N56)</f>
        <v>164477.39</v>
      </c>
      <c r="O58" s="14" t="n">
        <f aca="false">SUM(O39:O56)</f>
        <v>162764.24</v>
      </c>
      <c r="P58" s="14" t="n">
        <f aca="false">SUM(P39:P56)</f>
        <v>171779.34</v>
      </c>
      <c r="Q58" s="14" t="n">
        <f aca="false">SUM(Q39:Q56)</f>
        <v>171604.98</v>
      </c>
      <c r="R58" s="14" t="n">
        <f aca="false">SUM(R39:R56)</f>
        <v>170422.85</v>
      </c>
      <c r="S58" s="14" t="n">
        <f aca="false">SUM(S39:S56)</f>
        <v>176035.55</v>
      </c>
      <c r="T58" s="14" t="n">
        <f aca="false">SUM(T39:T56)</f>
        <v>178048.22</v>
      </c>
      <c r="U58" s="14" t="n">
        <f aca="false">SUM(U39:U56)</f>
        <v>149721.3</v>
      </c>
      <c r="V58" s="14" t="n">
        <f aca="false">SUM(V39:V56)</f>
        <v>161765.55</v>
      </c>
      <c r="W58" s="15" t="n">
        <f aca="false">SUM(D58:O58)</f>
        <v>1720637.89</v>
      </c>
      <c r="X58" s="15" t="n">
        <f aca="false">SUM(P58:V58)</f>
        <v>1179377.79</v>
      </c>
    </row>
    <row r="59" customFormat="false" ht="15.75" hidden="false" customHeight="false" outlineLevel="0" collapsed="false"/>
    <row r="60" customFormat="false" ht="15.75" hidden="false" customHeight="false" outlineLevel="0" collapsed="false">
      <c r="C60" s="7" t="s">
        <v>82</v>
      </c>
      <c r="D60" s="14" t="n">
        <f aca="false">SUM(D22,D34,D58)</f>
        <v>191767.11</v>
      </c>
      <c r="E60" s="14" t="n">
        <f aca="false">SUM(E22,E34,E58)</f>
        <v>159888.16</v>
      </c>
      <c r="F60" s="14" t="n">
        <f aca="false">SUM(F22,F34,F58)</f>
        <v>177756.33</v>
      </c>
      <c r="G60" s="14" t="n">
        <f aca="false">SUM(G22,G34,G58)</f>
        <v>178731.27</v>
      </c>
      <c r="H60" s="14" t="n">
        <f aca="false">SUM(H22,H34,H58)</f>
        <v>179800.23</v>
      </c>
      <c r="I60" s="14" t="n">
        <f aca="false">SUM(I22,I34,I58)</f>
        <v>163186.27</v>
      </c>
      <c r="J60" s="14" t="n">
        <f aca="false">SUM(J22,J34,J58)</f>
        <v>174703.93</v>
      </c>
      <c r="K60" s="14" t="n">
        <f aca="false">SUM(K22,K34,K58)</f>
        <v>186389.76</v>
      </c>
      <c r="L60" s="14" t="n">
        <f aca="false">SUM(L22,L34,L58)</f>
        <v>193353.67</v>
      </c>
      <c r="M60" s="18" t="n">
        <f aca="false">SUM(M22,M34,M58)</f>
        <v>221280.22</v>
      </c>
      <c r="N60" s="18" t="n">
        <f aca="false">SUM(N22,N34,N58)</f>
        <v>214511.92</v>
      </c>
      <c r="O60" s="18" t="n">
        <f aca="false">SUM(O22,O34,O58)</f>
        <v>246451.96</v>
      </c>
      <c r="P60" s="18" t="n">
        <f aca="false">SUM(P22,P34,P58)</f>
        <v>271580.44</v>
      </c>
      <c r="Q60" s="18" t="n">
        <f aca="false">SUM(Q22,Q34,Q58)</f>
        <v>248727.47</v>
      </c>
      <c r="R60" s="18" t="n">
        <f aca="false">SUM(R22,R34,R58)</f>
        <v>274446.52</v>
      </c>
      <c r="S60" s="18" t="n">
        <f aca="false">SUM(S22,S34,S58)</f>
        <v>282798.9</v>
      </c>
      <c r="T60" s="18" t="n">
        <f aca="false">SUM(T22,T34,T58)</f>
        <v>301066.16</v>
      </c>
      <c r="U60" s="18" t="n">
        <f aca="false">SUM(U22,U34,U58)</f>
        <v>384216.19</v>
      </c>
      <c r="V60" s="18" t="n">
        <f aca="false">SUM(V22,V34,V58)</f>
        <v>399475</v>
      </c>
      <c r="W60" s="19" t="n">
        <f aca="false">SUM(W22,W34,W58)</f>
        <v>2287820.83</v>
      </c>
      <c r="X60" s="19" t="n">
        <f aca="false">SUM(X22,X34,X58)</f>
        <v>2162310.68</v>
      </c>
    </row>
    <row r="64" customFormat="false" ht="15" hidden="false" customHeight="false" outlineLevel="0" collapsed="false">
      <c r="A64" s="1" t="s">
        <v>83</v>
      </c>
      <c r="B64" s="1"/>
      <c r="C64" s="1" t="s">
        <v>84</v>
      </c>
      <c r="D64" s="20" t="n">
        <v>412678.13</v>
      </c>
      <c r="E64" s="20" t="n">
        <v>412678.13</v>
      </c>
      <c r="F64" s="20" t="n">
        <v>412678.13</v>
      </c>
      <c r="G64" s="20" t="n">
        <v>412678.13</v>
      </c>
      <c r="H64" s="20" t="n">
        <v>412678.13</v>
      </c>
      <c r="I64" s="20" t="n">
        <v>412678.13</v>
      </c>
      <c r="J64" s="4" t="n">
        <v>412678.13</v>
      </c>
      <c r="K64" s="4" t="n">
        <v>412678.13</v>
      </c>
      <c r="L64" s="4" t="n">
        <v>821250</v>
      </c>
      <c r="M64" s="4" t="n">
        <v>412678.13</v>
      </c>
      <c r="N64" s="4" t="n">
        <v>412678.13</v>
      </c>
      <c r="O64" s="20" t="n">
        <v>412678.13</v>
      </c>
      <c r="P64" s="20" t="n">
        <v>738475.47</v>
      </c>
      <c r="Q64" s="20" t="n">
        <v>736975.47</v>
      </c>
      <c r="R64" s="20" t="n">
        <v>736975.47</v>
      </c>
      <c r="S64" s="20" t="n">
        <v>736975.47</v>
      </c>
      <c r="T64" s="20"/>
      <c r="U64" s="20" t="n">
        <v>734922.34</v>
      </c>
      <c r="V64" s="20" t="n">
        <v>734922.34</v>
      </c>
      <c r="X64" s="1"/>
    </row>
    <row r="65" customFormat="false" ht="15" hidden="false" customHeight="false" outlineLevel="0" collapsed="false">
      <c r="A65" s="1" t="s">
        <v>85</v>
      </c>
      <c r="B65" s="1"/>
      <c r="C65" s="1" t="s">
        <v>84</v>
      </c>
      <c r="D65" s="20"/>
      <c r="E65" s="20" t="n">
        <v>569835</v>
      </c>
      <c r="F65" s="20" t="n">
        <v>630888.75</v>
      </c>
      <c r="G65" s="20" t="n">
        <v>610537.5</v>
      </c>
      <c r="H65" s="20" t="n">
        <v>630888.75</v>
      </c>
      <c r="I65" s="20" t="n">
        <v>607500</v>
      </c>
      <c r="J65" s="4" t="n">
        <v>630888.75</v>
      </c>
      <c r="K65" s="4" t="n">
        <v>633926.25</v>
      </c>
      <c r="L65" s="4" t="n">
        <v>610537.5</v>
      </c>
      <c r="M65" s="4" t="n">
        <v>630888.75</v>
      </c>
      <c r="N65" s="4" t="n">
        <v>610537.5</v>
      </c>
      <c r="O65" s="20" t="n">
        <v>630888.75</v>
      </c>
      <c r="P65" s="20" t="n">
        <v>630888.75</v>
      </c>
      <c r="Q65" s="20" t="n">
        <v>590186.25</v>
      </c>
      <c r="R65" s="20" t="n">
        <v>632450.03</v>
      </c>
      <c r="S65" s="20" t="n">
        <v>610537.5</v>
      </c>
      <c r="T65" s="20" t="n">
        <v>627750</v>
      </c>
      <c r="U65" s="20" t="n">
        <v>607500</v>
      </c>
      <c r="V65" s="20" t="n">
        <v>627750</v>
      </c>
      <c r="X65" s="1"/>
    </row>
    <row r="66" customFormat="false" ht="15" hidden="false" customHeight="false" outlineLevel="0" collapsed="false">
      <c r="A66" s="1" t="s">
        <v>86</v>
      </c>
      <c r="B66" s="1"/>
      <c r="C66" s="1" t="s">
        <v>84</v>
      </c>
      <c r="D66" s="20"/>
      <c r="E66" s="20"/>
      <c r="F66" s="20" t="n">
        <v>155000</v>
      </c>
      <c r="G66" s="20" t="n">
        <v>150000</v>
      </c>
      <c r="H66" s="20" t="n">
        <v>155000</v>
      </c>
      <c r="I66" s="20" t="n">
        <v>150000</v>
      </c>
      <c r="J66" s="4" t="n">
        <v>155000</v>
      </c>
      <c r="K66" s="4" t="n">
        <v>155000</v>
      </c>
      <c r="L66" s="4" t="n">
        <v>150000</v>
      </c>
      <c r="M66" s="4" t="n">
        <v>155000</v>
      </c>
      <c r="N66" s="4" t="n">
        <v>150000</v>
      </c>
      <c r="O66" s="20" t="n">
        <v>155000</v>
      </c>
      <c r="P66" s="20" t="n">
        <v>155000</v>
      </c>
      <c r="Q66" s="20" t="n">
        <v>145000</v>
      </c>
      <c r="R66" s="20" t="n">
        <v>155000</v>
      </c>
      <c r="S66" s="20" t="n">
        <v>150000</v>
      </c>
      <c r="T66" s="20" t="n">
        <v>155000</v>
      </c>
      <c r="U66" s="20" t="n">
        <v>150000</v>
      </c>
      <c r="V66" s="20" t="n">
        <v>155000</v>
      </c>
      <c r="X66" s="1"/>
    </row>
  </sheetData>
  <printOptions headings="false" gridLines="true" gridLinesSet="true" horizontalCentered="false" verticalCentered="false"/>
  <pageMargins left="0" right="0.0597222222222222" top="0" bottom="0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&amp;C3rd Party Transport Expense</oddHeader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55.56"/>
    <col collapsed="false" customWidth="true" hidden="false" outlineLevel="0" max="2" min="2" style="9" width="17.28"/>
    <col collapsed="false" customWidth="true" hidden="false" outlineLevel="0" max="3" min="3" style="9" width="16.7"/>
    <col collapsed="false" customWidth="true" hidden="false" outlineLevel="0" max="4" min="4" style="9" width="17.7"/>
    <col collapsed="false" customWidth="true" hidden="false" outlineLevel="0" max="6" min="5" style="9" width="18.7"/>
    <col collapsed="false" customWidth="true" hidden="false" outlineLevel="0" max="7" min="7" style="9" width="19.28"/>
    <col collapsed="false" customWidth="true" hidden="false" outlineLevel="0" max="8" min="8" style="9" width="18.14"/>
    <col collapsed="false" customWidth="true" hidden="false" outlineLevel="0" max="9" min="9" style="9" width="18.56"/>
    <col collapsed="false" customWidth="true" hidden="false" outlineLevel="0" max="10" min="10" style="9" width="17.99"/>
    <col collapsed="false" customWidth="true" hidden="false" outlineLevel="0" max="11" min="11" style="9" width="18.28"/>
    <col collapsed="false" customWidth="true" hidden="false" outlineLevel="0" max="12" min="12" style="9" width="18.7"/>
    <col collapsed="false" customWidth="true" hidden="false" outlineLevel="0" max="13" min="13" style="9" width="17.28"/>
    <col collapsed="false" customWidth="true" hidden="false" outlineLevel="0" max="14" min="14" style="9" width="19.99"/>
  </cols>
  <sheetData>
    <row r="1" customFormat="false" ht="15.75" hidden="false" customHeight="false" outlineLevel="0" collapsed="false"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10" t="s">
        <v>22</v>
      </c>
      <c r="O1" s="2" t="s">
        <v>30</v>
      </c>
    </row>
    <row r="2" customFormat="false" ht="15.75" hidden="false" customHeight="false" outlineLevel="0" collapsed="false">
      <c r="A2" s="21" t="s">
        <v>87</v>
      </c>
      <c r="B2" s="2" t="n">
        <v>587478.93</v>
      </c>
      <c r="C2" s="2" t="n">
        <v>1142067.41</v>
      </c>
      <c r="D2" s="2" t="n">
        <v>1376038.91</v>
      </c>
      <c r="E2" s="2" t="n">
        <v>1351833.31</v>
      </c>
      <c r="F2" s="2" t="n">
        <v>1378367.11</v>
      </c>
      <c r="G2" s="2" t="n">
        <v>1333176.93</v>
      </c>
      <c r="H2" s="2" t="n">
        <v>1373270.81</v>
      </c>
      <c r="I2" s="2" t="n">
        <v>1387994.14</v>
      </c>
      <c r="J2" s="2" t="n">
        <v>1360780.33</v>
      </c>
      <c r="K2" s="2" t="n">
        <v>1419559.77</v>
      </c>
      <c r="L2" s="2" t="n">
        <v>1387783.32</v>
      </c>
      <c r="M2" s="2" t="n">
        <v>1444496.97</v>
      </c>
      <c r="N2" s="2" t="n">
        <f aca="false">SUM(B2:M2)</f>
        <v>15542847.94</v>
      </c>
    </row>
    <row r="3" customFormat="false" ht="15" hidden="false" customHeight="false" outlineLevel="0" collapsed="false">
      <c r="A3" s="0" t="s">
        <v>88</v>
      </c>
      <c r="B3" s="2" t="n">
        <v>412678.13</v>
      </c>
      <c r="C3" s="2" t="n">
        <v>412678.13</v>
      </c>
      <c r="D3" s="2" t="n">
        <v>412678.13</v>
      </c>
      <c r="E3" s="2" t="n">
        <v>412678.13</v>
      </c>
      <c r="F3" s="2" t="n">
        <v>412678.13</v>
      </c>
      <c r="G3" s="2" t="n">
        <v>412678.13</v>
      </c>
      <c r="H3" s="2" t="n">
        <v>412678.13</v>
      </c>
      <c r="I3" s="2" t="n">
        <v>412678.13</v>
      </c>
      <c r="J3" s="2" t="n">
        <v>412678.13</v>
      </c>
      <c r="K3" s="2" t="n">
        <v>412678.13</v>
      </c>
      <c r="L3" s="2" t="n">
        <v>412678.13</v>
      </c>
      <c r="M3" s="2" t="n">
        <v>412678.13</v>
      </c>
      <c r="N3" s="2" t="n">
        <f aca="false">SUM(B3:M3)</f>
        <v>4952137.56</v>
      </c>
    </row>
    <row r="4" customFormat="false" ht="15" hidden="false" customHeight="false" outlineLevel="0" collapsed="false">
      <c r="A4" s="0" t="s">
        <v>89</v>
      </c>
      <c r="B4" s="2"/>
      <c r="C4" s="2" t="n">
        <v>569835</v>
      </c>
      <c r="D4" s="2" t="n">
        <v>630888.75</v>
      </c>
      <c r="E4" s="2" t="n">
        <v>610537.5</v>
      </c>
      <c r="F4" s="2" t="n">
        <v>630888.75</v>
      </c>
      <c r="G4" s="2" t="n">
        <v>607500</v>
      </c>
      <c r="H4" s="2" t="n">
        <v>630888.75</v>
      </c>
      <c r="I4" s="2" t="n">
        <v>633926.25</v>
      </c>
      <c r="J4" s="2" t="n">
        <v>610537.5</v>
      </c>
      <c r="K4" s="2" t="n">
        <v>630888.75</v>
      </c>
      <c r="L4" s="2" t="n">
        <v>610537.5</v>
      </c>
      <c r="M4" s="2" t="n">
        <v>630888.75</v>
      </c>
      <c r="N4" s="2" t="n">
        <f aca="false">SUM(B4:M4)</f>
        <v>6797317.5</v>
      </c>
    </row>
    <row r="5" customFormat="false" ht="15.75" hidden="false" customHeight="false" outlineLevel="0" collapsed="false">
      <c r="A5" s="22" t="s">
        <v>90</v>
      </c>
      <c r="B5" s="2"/>
      <c r="C5" s="2"/>
      <c r="D5" s="2" t="n">
        <v>155000</v>
      </c>
      <c r="E5" s="2" t="n">
        <v>150000</v>
      </c>
      <c r="F5" s="2" t="n">
        <v>155000</v>
      </c>
      <c r="G5" s="2" t="n">
        <v>150000</v>
      </c>
      <c r="H5" s="2" t="n">
        <v>155000</v>
      </c>
      <c r="I5" s="2" t="n">
        <v>155000</v>
      </c>
      <c r="J5" s="2" t="n">
        <v>150000</v>
      </c>
      <c r="K5" s="2" t="n">
        <v>155000</v>
      </c>
      <c r="L5" s="2" t="n">
        <v>150000</v>
      </c>
      <c r="M5" s="2" t="n">
        <v>155000</v>
      </c>
      <c r="N5" s="2" t="n">
        <f aca="false">SUM(B5:M5)</f>
        <v>1530000</v>
      </c>
    </row>
    <row r="6" customFormat="false" ht="15.75" hidden="false" customHeight="false" outlineLevel="0" collapsed="false">
      <c r="A6" s="23" t="s">
        <v>91</v>
      </c>
      <c r="B6" s="24" t="n">
        <f aca="false">B2-B3-B4-B5</f>
        <v>174800.8</v>
      </c>
      <c r="C6" s="24" t="n">
        <f aca="false">C2-C3-C4-C5</f>
        <v>159554.28</v>
      </c>
      <c r="D6" s="24" t="n">
        <f aca="false">D2-D3-D4-D5</f>
        <v>177472.03</v>
      </c>
      <c r="E6" s="24" t="n">
        <f aca="false">E2-E3-E4-E5</f>
        <v>178617.68</v>
      </c>
      <c r="F6" s="24" t="n">
        <f aca="false">F2-F3-F4-F5</f>
        <v>179800.23</v>
      </c>
      <c r="G6" s="24" t="n">
        <f aca="false">G2-G3-G4-G5</f>
        <v>162998.8</v>
      </c>
      <c r="H6" s="24" t="n">
        <f aca="false">H2-H3-H4-H5</f>
        <v>174703.93</v>
      </c>
      <c r="I6" s="24" t="n">
        <f aca="false">I2-I3-I4-I5</f>
        <v>186389.76</v>
      </c>
      <c r="J6" s="24" t="n">
        <f aca="false">J2-J3-J4-J5</f>
        <v>187564.7</v>
      </c>
      <c r="K6" s="24" t="n">
        <f aca="false">K2-K3-K4-K5</f>
        <v>220992.89</v>
      </c>
      <c r="L6" s="24" t="n">
        <f aca="false">L2-L3-L4-L5</f>
        <v>214567.69</v>
      </c>
      <c r="M6" s="24" t="n">
        <f aca="false">M2-M3-M4-M5</f>
        <v>245930.09</v>
      </c>
      <c r="N6" s="25" t="n">
        <f aca="false">SUM(B6:M6)</f>
        <v>2263392.88</v>
      </c>
    </row>
    <row r="9" customFormat="false" ht="15.75" hidden="false" customHeight="false" outlineLevel="0" collapsed="false"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</row>
    <row r="10" customFormat="false" ht="15.75" hidden="false" customHeight="false" outlineLevel="0" collapsed="false">
      <c r="A10" s="21" t="s">
        <v>92</v>
      </c>
      <c r="B10" s="2" t="n">
        <v>0</v>
      </c>
      <c r="C10" s="2" t="n">
        <v>946946.82</v>
      </c>
      <c r="D10" s="2" t="n">
        <v>990221.71</v>
      </c>
      <c r="E10" s="2" t="n">
        <v>1039456.54</v>
      </c>
      <c r="F10" s="2" t="n">
        <v>944532.81</v>
      </c>
      <c r="G10" s="2" t="n">
        <v>922234.51</v>
      </c>
      <c r="H10" s="2" t="n">
        <v>846458.76</v>
      </c>
      <c r="I10" s="2" t="n">
        <v>3382147.19</v>
      </c>
      <c r="J10" s="2" t="n">
        <v>2593384.44</v>
      </c>
      <c r="K10" s="2" t="n">
        <v>1783028.64</v>
      </c>
      <c r="L10" s="2" t="n">
        <v>125895.57</v>
      </c>
      <c r="M10" s="2" t="n">
        <v>1230397.93</v>
      </c>
      <c r="N10" s="2" t="n">
        <f aca="false">SUM(B10:M10)</f>
        <v>14804704.92</v>
      </c>
    </row>
    <row r="11" customFormat="false" ht="15" hidden="false" customHeight="false" outlineLevel="0" collapsed="false">
      <c r="A11" s="0" t="s">
        <v>88</v>
      </c>
      <c r="B11" s="2"/>
      <c r="C11" s="2"/>
      <c r="D11" s="2"/>
      <c r="E11" s="2"/>
      <c r="F11" s="2"/>
      <c r="G11" s="2"/>
      <c r="H11" s="2"/>
      <c r="I11" s="2" t="n">
        <v>2476068.75</v>
      </c>
      <c r="J11" s="2" t="n">
        <v>1646606.29</v>
      </c>
      <c r="K11" s="2" t="n">
        <v>821250</v>
      </c>
      <c r="L11" s="2" t="n">
        <v>-817143.74</v>
      </c>
      <c r="M11" s="2" t="n">
        <v>412678.13</v>
      </c>
      <c r="N11" s="2" t="n">
        <f aca="false">SUM(B11:M11)</f>
        <v>4539459.43</v>
      </c>
    </row>
    <row r="12" customFormat="false" ht="15" hidden="false" customHeight="false" outlineLevel="0" collapsed="false">
      <c r="A12" s="0" t="s">
        <v>89</v>
      </c>
      <c r="B12" s="2"/>
      <c r="C12" s="2" t="n">
        <v>569835</v>
      </c>
      <c r="D12" s="2" t="n">
        <v>630888.75</v>
      </c>
      <c r="E12" s="2" t="n">
        <v>610537.5</v>
      </c>
      <c r="F12" s="2" t="n">
        <v>630888.75</v>
      </c>
      <c r="G12" s="2" t="n">
        <v>607500</v>
      </c>
      <c r="H12" s="2" t="n">
        <v>630888.75</v>
      </c>
      <c r="I12" s="2" t="n">
        <v>633926.25</v>
      </c>
      <c r="J12" s="2" t="n">
        <v>610537.5</v>
      </c>
      <c r="K12" s="2" t="n">
        <v>630888.75</v>
      </c>
      <c r="L12" s="2" t="n">
        <v>610537.5</v>
      </c>
      <c r="M12" s="2" t="n">
        <v>630888.75</v>
      </c>
      <c r="N12" s="2" t="n">
        <f aca="false">SUM(B12:M12)</f>
        <v>6797317.5</v>
      </c>
    </row>
    <row r="13" customFormat="false" ht="15.75" hidden="false" customHeight="false" outlineLevel="0" collapsed="false">
      <c r="A13" s="22" t="s">
        <v>90</v>
      </c>
      <c r="B13" s="2"/>
      <c r="C13" s="2" t="n">
        <v>155000</v>
      </c>
      <c r="D13" s="2" t="n">
        <v>150000</v>
      </c>
      <c r="E13" s="2" t="n">
        <v>155000</v>
      </c>
      <c r="F13" s="2" t="n">
        <v>150000</v>
      </c>
      <c r="G13" s="2" t="n">
        <v>155000</v>
      </c>
      <c r="H13" s="2" t="n">
        <v>155000</v>
      </c>
      <c r="I13" s="2" t="n">
        <v>150000</v>
      </c>
      <c r="J13" s="2" t="n">
        <v>155000</v>
      </c>
      <c r="K13" s="2" t="n">
        <v>150000</v>
      </c>
      <c r="L13" s="2" t="n">
        <v>155000</v>
      </c>
      <c r="M13" s="2"/>
      <c r="N13" s="2" t="n">
        <f aca="false">SUM(B13:M13)</f>
        <v>1530000</v>
      </c>
    </row>
    <row r="14" customFormat="false" ht="15.75" hidden="false" customHeight="false" outlineLevel="0" collapsed="false">
      <c r="A14" s="23" t="s">
        <v>93</v>
      </c>
      <c r="B14" s="24" t="n">
        <f aca="false">B10-B11-B12-B13</f>
        <v>0</v>
      </c>
      <c r="C14" s="24" t="n">
        <f aca="false">C10-C11-C12-C13</f>
        <v>222111.82</v>
      </c>
      <c r="D14" s="24" t="n">
        <f aca="false">D10-D11-D12-D13</f>
        <v>209332.96</v>
      </c>
      <c r="E14" s="24" t="n">
        <f aca="false">E10-E11-E12-E13</f>
        <v>273919.04</v>
      </c>
      <c r="F14" s="24" t="n">
        <f aca="false">F10-F11-F12-F13</f>
        <v>163644.06</v>
      </c>
      <c r="G14" s="24" t="n">
        <f aca="false">G10-G11-G12-G13</f>
        <v>159734.51</v>
      </c>
      <c r="H14" s="24" t="n">
        <f aca="false">H10-H11-H12-H13</f>
        <v>60570.01</v>
      </c>
      <c r="I14" s="24" t="n">
        <f aca="false">I10-I11-I12-I13</f>
        <v>122152.19</v>
      </c>
      <c r="J14" s="24" t="n">
        <f aca="false">J10-J11-J12-J13</f>
        <v>181240.65</v>
      </c>
      <c r="K14" s="24" t="n">
        <f aca="false">K10-K11-K12-K13</f>
        <v>180889.89</v>
      </c>
      <c r="L14" s="24" t="n">
        <f aca="false">L10-L11-L12-L13</f>
        <v>177501.81</v>
      </c>
      <c r="M14" s="24" t="n">
        <f aca="false">M10-M11-M12-M13</f>
        <v>186831.05</v>
      </c>
      <c r="N14" s="25" t="n">
        <f aca="false">SUM(B14:M14)</f>
        <v>1937927.99</v>
      </c>
    </row>
    <row r="15" customFormat="false" ht="15" hidden="false" customHeight="false" outlineLevel="0" collapsed="false">
      <c r="D15" s="26"/>
      <c r="G15" s="26"/>
    </row>
    <row r="16" customFormat="false" ht="15.75" hidden="false" customHeight="false" outlineLevel="0" collapsed="false"/>
    <row r="17" customFormat="false" ht="15.75" hidden="false" customHeight="false" outlineLevel="0" collapsed="false">
      <c r="A17" s="27" t="s">
        <v>94</v>
      </c>
      <c r="B17" s="2" t="n">
        <f aca="false">B6-B14</f>
        <v>174800.8</v>
      </c>
      <c r="C17" s="2" t="n">
        <f aca="false">C6-C14</f>
        <v>-62557.54</v>
      </c>
      <c r="D17" s="2" t="n">
        <f aca="false">D6-D14</f>
        <v>-31860.9300000001</v>
      </c>
      <c r="E17" s="2" t="n">
        <f aca="false">E6-E14</f>
        <v>-95301.36</v>
      </c>
      <c r="F17" s="2" t="n">
        <f aca="false">F6-F14</f>
        <v>16156.17</v>
      </c>
      <c r="G17" s="2" t="n">
        <f aca="false">G6-G14</f>
        <v>3264.28999999992</v>
      </c>
      <c r="H17" s="2" t="n">
        <f aca="false">H6-H14</f>
        <v>114133.92</v>
      </c>
      <c r="I17" s="2" t="n">
        <f aca="false">I6-I14</f>
        <v>64237.57</v>
      </c>
      <c r="J17" s="2" t="n">
        <f aca="false">J6-J14</f>
        <v>6324.05000000016</v>
      </c>
      <c r="K17" s="2" t="n">
        <f aca="false">K6-K14</f>
        <v>40103.0000000001</v>
      </c>
      <c r="L17" s="2" t="n">
        <f aca="false">L6-L14</f>
        <v>37065.88</v>
      </c>
      <c r="M17" s="2" t="n">
        <f aca="false">M6-M14</f>
        <v>59099.04</v>
      </c>
      <c r="N17" s="14" t="n">
        <f aca="false">SUM(B17:M17)</f>
        <v>325464.89</v>
      </c>
    </row>
    <row r="21" customFormat="false" ht="15" hidden="false" customHeight="false" outlineLevel="0" collapsed="false">
      <c r="A21" s="0" t="s">
        <v>95</v>
      </c>
    </row>
    <row r="22" customFormat="false" ht="15" hidden="false" customHeight="false" outlineLevel="0" collapsed="false">
      <c r="A22" s="0" t="s"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1999-11-01T14:49:03Z</dcterms:created>
  <dc:creator>mwalter</dc:creator>
  <dc:description/>
  <dc:language>en-US</dc:language>
  <cp:lastModifiedBy>mwalter</cp:lastModifiedBy>
  <cp:lastPrinted>2000-03-30T13:31:18Z</cp:lastPrinted>
  <cp:revision>0</cp:revision>
  <dc:subject/>
  <dc:title/>
</cp:coreProperties>
</file>