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tail" sheetId="2" state="visible" r:id="rId4"/>
  </sheets>
  <externalReferences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<sst xmlns="http://schemas.openxmlformats.org/spreadsheetml/2006/main" count="2164" uniqueCount="560">
  <si>
    <t xml:space="preserve">West Gas</t>
  </si>
  <si>
    <t xml:space="preserve">By Team</t>
  </si>
  <si>
    <t xml:space="preserve">Originator</t>
  </si>
  <si>
    <t xml:space="preserve">Commodity</t>
  </si>
  <si>
    <t xml:space="preserve">Team</t>
  </si>
  <si>
    <t xml:space="preserve">Revised Total</t>
  </si>
  <si>
    <t xml:space="preserve">%Total</t>
  </si>
  <si>
    <t xml:space="preserve">Original Total</t>
  </si>
  <si>
    <t xml:space="preserve">Variance</t>
  </si>
  <si>
    <t xml:space="preserve">Tycholiz </t>
  </si>
  <si>
    <t xml:space="preserve">Gas </t>
  </si>
  <si>
    <t xml:space="preserve">West Gas </t>
  </si>
  <si>
    <t xml:space="preserve">Whitt  </t>
  </si>
  <si>
    <t xml:space="preserve">Lucci  </t>
  </si>
  <si>
    <t xml:space="preserve">Miller  </t>
  </si>
  <si>
    <t xml:space="preserve">Harrison  </t>
  </si>
  <si>
    <t xml:space="preserve">Ward  </t>
  </si>
  <si>
    <t xml:space="preserve">Fuller </t>
  </si>
  <si>
    <t xml:space="preserve">Staab </t>
  </si>
  <si>
    <t xml:space="preserve">Total </t>
  </si>
  <si>
    <t xml:space="preserve">Enron North Americas</t>
  </si>
  <si>
    <t xml:space="preserve">West Gas Originations Detail</t>
  </si>
  <si>
    <t xml:space="preserve">YTD September 30, 2001</t>
  </si>
  <si>
    <t xml:space="preserve">Deal #</t>
  </si>
  <si>
    <t xml:space="preserve">Deal Date</t>
  </si>
  <si>
    <t xml:space="preserve">Counterparty</t>
  </si>
  <si>
    <t xml:space="preserve">Book</t>
  </si>
  <si>
    <t xml:space="preserve">Value</t>
  </si>
  <si>
    <t xml:space="preserve">QM7036</t>
  </si>
  <si>
    <t xml:space="preserve">TUDOR</t>
  </si>
  <si>
    <t xml:space="preserve">FT-NWEST</t>
  </si>
  <si>
    <t xml:space="preserve">Abramo</t>
  </si>
  <si>
    <t xml:space="preserve">Abramo Total</t>
  </si>
  <si>
    <t xml:space="preserve">VT2967</t>
  </si>
  <si>
    <t xml:space="preserve">Clinton</t>
  </si>
  <si>
    <t xml:space="preserve">Ng-Price</t>
  </si>
  <si>
    <t xml:space="preserve">Frihart</t>
  </si>
  <si>
    <t xml:space="preserve">Frihart Total</t>
  </si>
  <si>
    <t xml:space="preserve">VP7300/930527</t>
  </si>
  <si>
    <t xml:space="preserve">E Prime (5 Day Call Option)</t>
  </si>
  <si>
    <t xml:space="preserve">GD-Options</t>
  </si>
  <si>
    <t xml:space="preserve">Fuller</t>
  </si>
  <si>
    <t xml:space="preserve">VT8850.1</t>
  </si>
  <si>
    <t xml:space="preserve">Cascade Natural Gas</t>
  </si>
  <si>
    <t xml:space="preserve">Denver</t>
  </si>
  <si>
    <t xml:space="preserve">QI4184.4</t>
  </si>
  <si>
    <t xml:space="preserve">ECC</t>
  </si>
  <si>
    <t xml:space="preserve">FT-WEST</t>
  </si>
  <si>
    <t xml:space="preserve">VN1031.1</t>
  </si>
  <si>
    <t xml:space="preserve">E Prime</t>
  </si>
  <si>
    <t xml:space="preserve">FT-Denver</t>
  </si>
  <si>
    <t xml:space="preserve">West Power</t>
  </si>
  <si>
    <t xml:space="preserve">VB3363</t>
  </si>
  <si>
    <t xml:space="preserve">E prime</t>
  </si>
  <si>
    <t xml:space="preserve">NG-Price</t>
  </si>
  <si>
    <t xml:space="preserve">VC0613.1</t>
  </si>
  <si>
    <t xml:space="preserve">e-prime</t>
  </si>
  <si>
    <t xml:space="preserve">VC3685</t>
  </si>
  <si>
    <t xml:space="preserve">FT-Nwest</t>
  </si>
  <si>
    <t xml:space="preserve">VA7823.1</t>
  </si>
  <si>
    <t xml:space="preserve">VB7504</t>
  </si>
  <si>
    <t xml:space="preserve">V85231.1</t>
  </si>
  <si>
    <t xml:space="preserve">809969/VC1329</t>
  </si>
  <si>
    <t xml:space="preserve">Raised Aluminum</t>
  </si>
  <si>
    <t xml:space="preserve">GD-NEW</t>
  </si>
  <si>
    <t xml:space="preserve">VL9859</t>
  </si>
  <si>
    <t xml:space="preserve">V98819</t>
  </si>
  <si>
    <t xml:space="preserve">Marathon</t>
  </si>
  <si>
    <t xml:space="preserve">VI8853</t>
  </si>
  <si>
    <t xml:space="preserve">Kaiser Aluminum</t>
  </si>
  <si>
    <t xml:space="preserve">VI8832.2</t>
  </si>
  <si>
    <t xml:space="preserve">West Linn Paper</t>
  </si>
  <si>
    <t xml:space="preserve">VY4735.1</t>
  </si>
  <si>
    <t xml:space="preserve">Enserco</t>
  </si>
  <si>
    <t xml:space="preserve">WC-ROX</t>
  </si>
  <si>
    <t xml:space="preserve">VT2963</t>
  </si>
  <si>
    <t xml:space="preserve">Y55775</t>
  </si>
  <si>
    <t xml:space="preserve">WT-CAL</t>
  </si>
  <si>
    <t xml:space="preserve">VI5978</t>
  </si>
  <si>
    <t xml:space="preserve">E</t>
  </si>
  <si>
    <t xml:space="preserve">Ng-price</t>
  </si>
  <si>
    <t xml:space="preserve">VR5720</t>
  </si>
  <si>
    <t xml:space="preserve">W-PGE</t>
  </si>
  <si>
    <t xml:space="preserve">VY6313.1</t>
  </si>
  <si>
    <t xml:space="preserve">Kaiser Al</t>
  </si>
  <si>
    <t xml:space="preserve">VK8282</t>
  </si>
  <si>
    <t xml:space="preserve">e prime</t>
  </si>
  <si>
    <t xml:space="preserve">VG0596</t>
  </si>
  <si>
    <t xml:space="preserve">VO9858.1</t>
  </si>
  <si>
    <t xml:space="preserve">VZ3778.1</t>
  </si>
  <si>
    <t xml:space="preserve">ANNUITY</t>
  </si>
  <si>
    <t xml:space="preserve">Intra CAND BC</t>
  </si>
  <si>
    <t xml:space="preserve">MGMT-WEST</t>
  </si>
  <si>
    <t xml:space="preserve">VI8832.3</t>
  </si>
  <si>
    <t xml:space="preserve">Cascade</t>
  </si>
  <si>
    <t xml:space="preserve">VM0000</t>
  </si>
  <si>
    <t xml:space="preserve">INTRA-CAND-BC</t>
  </si>
  <si>
    <t xml:space="preserve">VY4734.1</t>
  </si>
  <si>
    <t xml:space="preserve">Puget Sound</t>
  </si>
  <si>
    <t xml:space="preserve">NW Natural</t>
  </si>
  <si>
    <t xml:space="preserve">Y55662</t>
  </si>
  <si>
    <t xml:space="preserve">Canada</t>
  </si>
  <si>
    <t xml:space="preserve">Y57290</t>
  </si>
  <si>
    <t xml:space="preserve">VC7923</t>
  </si>
  <si>
    <t xml:space="preserve">VF8740</t>
  </si>
  <si>
    <t xml:space="preserve">Eprime</t>
  </si>
  <si>
    <t xml:space="preserve">VI2958</t>
  </si>
  <si>
    <t xml:space="preserve">E'</t>
  </si>
  <si>
    <t xml:space="preserve">VI3827</t>
  </si>
  <si>
    <t xml:space="preserve">VI9246</t>
  </si>
  <si>
    <t xml:space="preserve">VH6424</t>
  </si>
  <si>
    <t xml:space="preserve">CITY OF PALO ALTO (UNWINDS)</t>
  </si>
  <si>
    <t xml:space="preserve">Fuller Total</t>
  </si>
  <si>
    <t xml:space="preserve">QS3631</t>
  </si>
  <si>
    <t xml:space="preserve">Venoco</t>
  </si>
  <si>
    <t xml:space="preserve">FT-West</t>
  </si>
  <si>
    <t xml:space="preserve">Gilbert</t>
  </si>
  <si>
    <t xml:space="preserve">Gilbert Total</t>
  </si>
  <si>
    <t xml:space="preserve">Transport Model (84 to 87)</t>
  </si>
  <si>
    <t xml:space="preserve">NWPL</t>
  </si>
  <si>
    <t xml:space="preserve">Harrison</t>
  </si>
  <si>
    <t xml:space="preserve">VW5458</t>
  </si>
  <si>
    <t xml:space="preserve">Bear Paw Energy</t>
  </si>
  <si>
    <t xml:space="preserve">Y13748</t>
  </si>
  <si>
    <t xml:space="preserve">BearPaw</t>
  </si>
  <si>
    <t xml:space="preserve">Y14276</t>
  </si>
  <si>
    <t xml:space="preserve">Thermo Gas Marketing</t>
  </si>
  <si>
    <t xml:space="preserve">Colorado Springs Utilities</t>
  </si>
  <si>
    <t xml:space="preserve">VR7624.1</t>
  </si>
  <si>
    <t xml:space="preserve">VZ3842.1</t>
  </si>
  <si>
    <t xml:space="preserve">Harrison Total</t>
  </si>
  <si>
    <t xml:space="preserve">Lucci</t>
  </si>
  <si>
    <t xml:space="preserve">various</t>
  </si>
  <si>
    <t xml:space="preserve">V03636.1</t>
  </si>
  <si>
    <t xml:space="preserve">Greenley Gas</t>
  </si>
  <si>
    <t xml:space="preserve">VQ1094.1</t>
  </si>
  <si>
    <t xml:space="preserve">Devon</t>
  </si>
  <si>
    <t xml:space="preserve">V54329.1</t>
  </si>
  <si>
    <t xml:space="preserve">Kennedy Oil</t>
  </si>
  <si>
    <t xml:space="preserve">848169/VG8224</t>
  </si>
  <si>
    <t xml:space="preserve">BP Corportaion</t>
  </si>
  <si>
    <t xml:space="preserve">VF4941</t>
  </si>
  <si>
    <t xml:space="preserve">Texaco Natural Gas, Inc.</t>
  </si>
  <si>
    <t xml:space="preserve">QO6003/549652</t>
  </si>
  <si>
    <t xml:space="preserve">Cross Timbers Energy Services</t>
  </si>
  <si>
    <t xml:space="preserve">V54334.1</t>
  </si>
  <si>
    <t xml:space="preserve">PSCO</t>
  </si>
  <si>
    <t xml:space="preserve">1060325</t>
  </si>
  <si>
    <t xml:space="preserve">Retex Inc.</t>
  </si>
  <si>
    <t xml:space="preserve">VQ0724.1</t>
  </si>
  <si>
    <t xml:space="preserve">retex</t>
  </si>
  <si>
    <t xml:space="preserve">CMS Field Services</t>
  </si>
  <si>
    <t xml:space="preserve">QC5965</t>
  </si>
  <si>
    <t xml:space="preserve">Citizens</t>
  </si>
  <si>
    <t xml:space="preserve">VU0927</t>
  </si>
  <si>
    <t xml:space="preserve">Sempra</t>
  </si>
  <si>
    <t xml:space="preserve">Y46735.1</t>
  </si>
  <si>
    <t xml:space="preserve">Devon Energy</t>
  </si>
  <si>
    <t xml:space="preserve">VJ6828</t>
  </si>
  <si>
    <t xml:space="preserve">QT5145</t>
  </si>
  <si>
    <t xml:space="preserve">Dominion E&amp;P</t>
  </si>
  <si>
    <t xml:space="preserve">CMS</t>
  </si>
  <si>
    <t xml:space="preserve">VB4113</t>
  </si>
  <si>
    <t xml:space="preserve">Western Gas</t>
  </si>
  <si>
    <t xml:space="preserve">QS7610.1</t>
  </si>
  <si>
    <t xml:space="preserve">Oneok Energy Marketing and Trade</t>
  </si>
  <si>
    <t xml:space="preserve">N48252.6</t>
  </si>
  <si>
    <t xml:space="preserve">Phillips</t>
  </si>
  <si>
    <t xml:space="preserve">QM9162.1</t>
  </si>
  <si>
    <t xml:space="preserve">Howell Petroleum</t>
  </si>
  <si>
    <t xml:space="preserve">VJ6780</t>
  </si>
  <si>
    <t xml:space="preserve">EJW Family</t>
  </si>
  <si>
    <t xml:space="preserve">NA4410</t>
  </si>
  <si>
    <t xml:space="preserve">Sinclair Oil</t>
  </si>
  <si>
    <t xml:space="preserve">VK9218</t>
  </si>
  <si>
    <t xml:space="preserve">SINCLAIR OIL CO.</t>
  </si>
  <si>
    <t xml:space="preserve">Coleman Oil &amp; Gas</t>
  </si>
  <si>
    <t xml:space="preserve">VQ0740.1</t>
  </si>
  <si>
    <t xml:space="preserve">Excelon Energy</t>
  </si>
  <si>
    <t xml:space="preserve">Wellstar</t>
  </si>
  <si>
    <t xml:space="preserve">EJW</t>
  </si>
  <si>
    <t xml:space="preserve">V54341.1</t>
  </si>
  <si>
    <t xml:space="preserve">KN Retail Gas Services</t>
  </si>
  <si>
    <t xml:space="preserve">VJ1275</t>
  </si>
  <si>
    <t xml:space="preserve">VQ0810.1</t>
  </si>
  <si>
    <t xml:space="preserve">VB5063</t>
  </si>
  <si>
    <t xml:space="preserve">V54336.1</t>
  </si>
  <si>
    <t xml:space="preserve">North Finn</t>
  </si>
  <si>
    <t xml:space="preserve">VB4034</t>
  </si>
  <si>
    <t xml:space="preserve">Y52684</t>
  </si>
  <si>
    <t xml:space="preserve">VR6045.1</t>
  </si>
  <si>
    <t xml:space="preserve">JM Huber</t>
  </si>
  <si>
    <t xml:space="preserve">W-Keystone</t>
  </si>
  <si>
    <t xml:space="preserve">Western Gas Resources Inc.</t>
  </si>
  <si>
    <t xml:space="preserve">Y52521</t>
  </si>
  <si>
    <t xml:space="preserve">Oneok Gas Marketing</t>
  </si>
  <si>
    <t xml:space="preserve">VT5633/965089/967236</t>
  </si>
  <si>
    <t xml:space="preserve">Northwest Natural Gas</t>
  </si>
  <si>
    <t xml:space="preserve">VX6932.1</t>
  </si>
  <si>
    <t xml:space="preserve">Dominion</t>
  </si>
  <si>
    <t xml:space="preserve">Millennium Gas Mkt.</t>
  </si>
  <si>
    <t xml:space="preserve">VD9575</t>
  </si>
  <si>
    <t xml:space="preserve">Citation</t>
  </si>
  <si>
    <t xml:space="preserve">Rainbow Gas</t>
  </si>
  <si>
    <t xml:space="preserve">QO0903.1</t>
  </si>
  <si>
    <t xml:space="preserve">Unicomene</t>
  </si>
  <si>
    <t xml:space="preserve">QJ9240</t>
  </si>
  <si>
    <t xml:space="preserve">Cenex</t>
  </si>
  <si>
    <t xml:space="preserve">VZ8382.1</t>
  </si>
  <si>
    <t xml:space="preserve">Y46280.1-3</t>
  </si>
  <si>
    <t xml:space="preserve">Patina Oil &amp; Gas</t>
  </si>
  <si>
    <t xml:space="preserve">VQ0751.1</t>
  </si>
  <si>
    <t xml:space="preserve">Colorado Spring Utilities</t>
  </si>
  <si>
    <t xml:space="preserve">Teal Ridge Energy</t>
  </si>
  <si>
    <t xml:space="preserve">GD-New</t>
  </si>
  <si>
    <t xml:space="preserve">VZ8297.1</t>
  </si>
  <si>
    <t xml:space="preserve">QT5305.1</t>
  </si>
  <si>
    <t xml:space="preserve">Burlington Resources</t>
  </si>
  <si>
    <t xml:space="preserve">Oxy Usa</t>
  </si>
  <si>
    <t xml:space="preserve">Millenium Gas Marketing</t>
  </si>
  <si>
    <t xml:space="preserve">dominion</t>
  </si>
  <si>
    <t xml:space="preserve">Retex</t>
  </si>
  <si>
    <t xml:space="preserve">QM9097.1</t>
  </si>
  <si>
    <t xml:space="preserve">Relient Energy Services, Inc.</t>
  </si>
  <si>
    <t xml:space="preserve">FT-Central</t>
  </si>
  <si>
    <t xml:space="preserve">excelon energy</t>
  </si>
  <si>
    <t xml:space="preserve">Y44368</t>
  </si>
  <si>
    <t xml:space="preserve">Y46764</t>
  </si>
  <si>
    <t xml:space="preserve">IM-Mid Central South</t>
  </si>
  <si>
    <t xml:space="preserve">Western Gas Resources</t>
  </si>
  <si>
    <t xml:space="preserve">western gas resources</t>
  </si>
  <si>
    <t xml:space="preserve">V89671</t>
  </si>
  <si>
    <t xml:space="preserve">QN8907.1</t>
  </si>
  <si>
    <t xml:space="preserve">EJW Family Ltd</t>
  </si>
  <si>
    <t xml:space="preserve">VZ5048.1</t>
  </si>
  <si>
    <t xml:space="preserve">Exelon</t>
  </si>
  <si>
    <t xml:space="preserve">VJ6799</t>
  </si>
  <si>
    <t xml:space="preserve">Excelon</t>
  </si>
  <si>
    <t xml:space="preserve">Exelon Inc.</t>
  </si>
  <si>
    <t xml:space="preserve">WA Moncrief</t>
  </si>
  <si>
    <t xml:space="preserve">QM9512</t>
  </si>
  <si>
    <t xml:space="preserve">E-prime</t>
  </si>
  <si>
    <t xml:space="preserve">Y467661-2</t>
  </si>
  <si>
    <t xml:space="preserve">El Paso</t>
  </si>
  <si>
    <t xml:space="preserve">QN4987.1</t>
  </si>
  <si>
    <t xml:space="preserve">QN6164.1</t>
  </si>
  <si>
    <t xml:space="preserve">Marathon Oil &amp; Gas</t>
  </si>
  <si>
    <t xml:space="preserve">VJ6814</t>
  </si>
  <si>
    <t xml:space="preserve">QN6053.1</t>
  </si>
  <si>
    <t xml:space="preserve">Westport Oil &amp; Gas</t>
  </si>
  <si>
    <t xml:space="preserve">VQ1300.1</t>
  </si>
  <si>
    <t xml:space="preserve">PETROGULF</t>
  </si>
  <si>
    <t xml:space="preserve">QN6117.1</t>
  </si>
  <si>
    <t xml:space="preserve">Greeley Gas Company</t>
  </si>
  <si>
    <t xml:space="preserve">Quantum</t>
  </si>
  <si>
    <t xml:space="preserve">VQ0785.1</t>
  </si>
  <si>
    <t xml:space="preserve">Arkansas River Power Authority</t>
  </si>
  <si>
    <t xml:space="preserve">VR4617.1</t>
  </si>
  <si>
    <t xml:space="preserve">England Energy</t>
  </si>
  <si>
    <t xml:space="preserve">FT-PGE</t>
  </si>
  <si>
    <t xml:space="preserve">Sempra Energy Trading Corp.</t>
  </si>
  <si>
    <t xml:space="preserve">BTA Oil Producers</t>
  </si>
  <si>
    <t xml:space="preserve">GD-NEWJR</t>
  </si>
  <si>
    <t xml:space="preserve">VX6954.1</t>
  </si>
  <si>
    <t xml:space="preserve">VX7586.1</t>
  </si>
  <si>
    <t xml:space="preserve">Sempra Energy Trading</t>
  </si>
  <si>
    <t xml:space="preserve">WC-CAL</t>
  </si>
  <si>
    <t xml:space="preserve">WC-SJ</t>
  </si>
  <si>
    <t xml:space="preserve">Y46745</t>
  </si>
  <si>
    <t xml:space="preserve">Y43022.1.2</t>
  </si>
  <si>
    <t xml:space="preserve">Y52678</t>
  </si>
  <si>
    <t xml:space="preserve">QM9140.1</t>
  </si>
  <si>
    <t xml:space="preserve">Dominion Exploration &amp; Production</t>
  </si>
  <si>
    <t xml:space="preserve">QN2687</t>
  </si>
  <si>
    <t xml:space="preserve">Dynegy Marketing &amp; Trade</t>
  </si>
  <si>
    <t xml:space="preserve">QN8798.1</t>
  </si>
  <si>
    <t xml:space="preserve">HS Resources Inc.</t>
  </si>
  <si>
    <t xml:space="preserve">QN8837.1</t>
  </si>
  <si>
    <t xml:space="preserve">QN8840.1</t>
  </si>
  <si>
    <t xml:space="preserve">EOG Resources</t>
  </si>
  <si>
    <t xml:space="preserve">QN8874.1</t>
  </si>
  <si>
    <t xml:space="preserve">Occidentenemar</t>
  </si>
  <si>
    <t xml:space="preserve">QN8890.1</t>
  </si>
  <si>
    <t xml:space="preserve">Aquila Energy Marketing &amp; trade</t>
  </si>
  <si>
    <t xml:space="preserve">QN7581</t>
  </si>
  <si>
    <t xml:space="preserve">BP Energy</t>
  </si>
  <si>
    <t xml:space="preserve">QN7596</t>
  </si>
  <si>
    <t xml:space="preserve">QO0881.1</t>
  </si>
  <si>
    <t xml:space="preserve">QO2599</t>
  </si>
  <si>
    <t xml:space="preserve">PREMIER ENTERPRISES</t>
  </si>
  <si>
    <t xml:space="preserve">NATIONAL FUESL MARKETING</t>
  </si>
  <si>
    <t xml:space="preserve">IM-West</t>
  </si>
  <si>
    <t xml:space="preserve">QO5731/594532</t>
  </si>
  <si>
    <t xml:space="preserve">Relaint Energy Services, Inc.</t>
  </si>
  <si>
    <t xml:space="preserve">QR4490</t>
  </si>
  <si>
    <t xml:space="preserve">QT5131</t>
  </si>
  <si>
    <t xml:space="preserve">Cross Timbers</t>
  </si>
  <si>
    <t xml:space="preserve">qy6476</t>
  </si>
  <si>
    <t xml:space="preserve">Westport</t>
  </si>
  <si>
    <t xml:space="preserve">QY3799</t>
  </si>
  <si>
    <t xml:space="preserve">Forrest Oil</t>
  </si>
  <si>
    <t xml:space="preserve">QY6470</t>
  </si>
  <si>
    <t xml:space="preserve">KN Retail Services</t>
  </si>
  <si>
    <t xml:space="preserve">Relex</t>
  </si>
  <si>
    <t xml:space="preserve">reliant energy</t>
  </si>
  <si>
    <t xml:space="preserve">duke field services</t>
  </si>
  <si>
    <t xml:space="preserve">crosstimbers</t>
  </si>
  <si>
    <t xml:space="preserve">V40795.1</t>
  </si>
  <si>
    <t xml:space="preserve">VB4044</t>
  </si>
  <si>
    <t xml:space="preserve">VB4132</t>
  </si>
  <si>
    <t xml:space="preserve">VB4828</t>
  </si>
  <si>
    <t xml:space="preserve">Patina Oil</t>
  </si>
  <si>
    <t xml:space="preserve">VF4922</t>
  </si>
  <si>
    <t xml:space="preserve">VF4891</t>
  </si>
  <si>
    <t xml:space="preserve">VJ8803</t>
  </si>
  <si>
    <t xml:space="preserve">VJ9132</t>
  </si>
  <si>
    <t xml:space="preserve">VJ9247</t>
  </si>
  <si>
    <t xml:space="preserve">KN Gas Services</t>
  </si>
  <si>
    <t xml:space="preserve">Lucci Total</t>
  </si>
  <si>
    <t xml:space="preserve">QT5925/VP5179</t>
  </si>
  <si>
    <t xml:space="preserve">PNM - El Paso Transport</t>
  </si>
  <si>
    <t xml:space="preserve">Miller</t>
  </si>
  <si>
    <t xml:space="preserve">Kern/Socal Trans Demand reduction</t>
  </si>
  <si>
    <t xml:space="preserve">Kern Demand reduction</t>
  </si>
  <si>
    <t xml:space="preserve">V16627</t>
  </si>
  <si>
    <t xml:space="preserve">DUKE ENERGY</t>
  </si>
  <si>
    <t xml:space="preserve">V4234</t>
  </si>
  <si>
    <t xml:space="preserve">KERN/PRODUCER PAYMENTS</t>
  </si>
  <si>
    <t xml:space="preserve">Mexicana - Jjune Invoice</t>
  </si>
  <si>
    <t xml:space="preserve">Mexicana - July Invoice</t>
  </si>
  <si>
    <t xml:space="preserve">WC-SANJUAN</t>
  </si>
  <si>
    <t xml:space="preserve">VT9298</t>
  </si>
  <si>
    <t xml:space="preserve">San Diego Gas &amp; Electric</t>
  </si>
  <si>
    <t xml:space="preserve">VE4661</t>
  </si>
  <si>
    <t xml:space="preserve">Mexicana de Cobre</t>
  </si>
  <si>
    <t xml:space="preserve">Miller Total</t>
  </si>
  <si>
    <t xml:space="preserve">VC2610.1</t>
  </si>
  <si>
    <t xml:space="preserve">HS Energy Services</t>
  </si>
  <si>
    <t xml:space="preserve">Orro</t>
  </si>
  <si>
    <t xml:space="preserve">Orro Total</t>
  </si>
  <si>
    <t xml:space="preserve">VV1921.1/VV1921.2</t>
  </si>
  <si>
    <t xml:space="preserve">EES</t>
  </si>
  <si>
    <t xml:space="preserve">W-MGMT</t>
  </si>
  <si>
    <t xml:space="preserve">Shetal</t>
  </si>
  <si>
    <t xml:space="preserve">VX1927</t>
  </si>
  <si>
    <t xml:space="preserve">WT-ROX</t>
  </si>
  <si>
    <t xml:space="preserve">Shetal Total</t>
  </si>
  <si>
    <t xml:space="preserve">VB6907</t>
  </si>
  <si>
    <t xml:space="preserve">ft. James</t>
  </si>
  <si>
    <t xml:space="preserve">South</t>
  </si>
  <si>
    <t xml:space="preserve">South Total</t>
  </si>
  <si>
    <t xml:space="preserve">Y52509</t>
  </si>
  <si>
    <t xml:space="preserve">Staab</t>
  </si>
  <si>
    <t xml:space="preserve">VR8745.1</t>
  </si>
  <si>
    <t xml:space="preserve">Y52717</t>
  </si>
  <si>
    <t xml:space="preserve">Y52611</t>
  </si>
  <si>
    <t xml:space="preserve">Citation Oil and Gas</t>
  </si>
  <si>
    <t xml:space="preserve">Y52703</t>
  </si>
  <si>
    <t xml:space="preserve">Y52619</t>
  </si>
  <si>
    <t xml:space="preserve">Staab Total</t>
  </si>
  <si>
    <t xml:space="preserve">Tycholiz</t>
  </si>
  <si>
    <t xml:space="preserve">TransAlta Energy</t>
  </si>
  <si>
    <t xml:space="preserve">EC3952.35</t>
  </si>
  <si>
    <t xml:space="preserve">PGE</t>
  </si>
  <si>
    <t xml:space="preserve">Rockies to Socal Transport (producer annuity)</t>
  </si>
  <si>
    <t xml:space="preserve">Kern/Socal Trans.</t>
  </si>
  <si>
    <t xml:space="preserve">QN6292</t>
  </si>
  <si>
    <t xml:space="preserve">FT-CAND-EGSC (CANADA)</t>
  </si>
  <si>
    <t xml:space="preserve">QK5339</t>
  </si>
  <si>
    <t xml:space="preserve">Mercada Gas Services</t>
  </si>
  <si>
    <t xml:space="preserve">NG</t>
  </si>
  <si>
    <t xml:space="preserve">NF1164.7&amp;8</t>
  </si>
  <si>
    <t xml:space="preserve">Mercado</t>
  </si>
  <si>
    <t xml:space="preserve">NF1164.C</t>
  </si>
  <si>
    <t xml:space="preserve">Mercado Gas</t>
  </si>
  <si>
    <t xml:space="preserve">QV8440.1</t>
  </si>
  <si>
    <t xml:space="preserve">V10337.1</t>
  </si>
  <si>
    <t xml:space="preserve">QT5176</t>
  </si>
  <si>
    <t xml:space="preserve">AEC Marketing</t>
  </si>
  <si>
    <t xml:space="preserve">VA5249/796406</t>
  </si>
  <si>
    <t xml:space="preserve">Transport Sierra Pacific Power Company &amp; Cinergy Marketing &amp; Trading LLC</t>
  </si>
  <si>
    <t xml:space="preserve">NF1164.D</t>
  </si>
  <si>
    <t xml:space="preserve">MERCADO</t>
  </si>
  <si>
    <t xml:space="preserve">NF1164</t>
  </si>
  <si>
    <t xml:space="preserve">QS3369</t>
  </si>
  <si>
    <t xml:space="preserve">VT8896</t>
  </si>
  <si>
    <t xml:space="preserve">Petro-Canada Hydrocarbons</t>
  </si>
  <si>
    <t xml:space="preserve">NF1164.F</t>
  </si>
  <si>
    <t xml:space="preserve">NF1164.f</t>
  </si>
  <si>
    <t xml:space="preserve">NF1164.E</t>
  </si>
  <si>
    <t xml:space="preserve">QV8440</t>
  </si>
  <si>
    <t xml:space="preserve">Tycholiz Total</t>
  </si>
  <si>
    <t xml:space="preserve">V70861</t>
  </si>
  <si>
    <t xml:space="preserve">Tucson</t>
  </si>
  <si>
    <t xml:space="preserve">Ward</t>
  </si>
  <si>
    <t xml:space="preserve">835457/VM8665</t>
  </si>
  <si>
    <t xml:space="preserve">Citizens Communications (Deamnd Charges (0.09)</t>
  </si>
  <si>
    <t xml:space="preserve">VA2303</t>
  </si>
  <si>
    <t xml:space="preserve">VQ4106</t>
  </si>
  <si>
    <t xml:space="preserve">Palo Alto</t>
  </si>
  <si>
    <t xml:space="preserve">QR1502</t>
  </si>
  <si>
    <t xml:space="preserve">Merced</t>
  </si>
  <si>
    <t xml:space="preserve">VE1156</t>
  </si>
  <si>
    <t xml:space="preserve">Elpaso</t>
  </si>
  <si>
    <t xml:space="preserve">VH6422?889419</t>
  </si>
  <si>
    <t xml:space="preserve">City of Palo Alto</t>
  </si>
  <si>
    <t xml:space="preserve">V39711</t>
  </si>
  <si>
    <t xml:space="preserve">Pala Alto</t>
  </si>
  <si>
    <t xml:space="preserve">VT9214</t>
  </si>
  <si>
    <t xml:space="preserve">Mesa</t>
  </si>
  <si>
    <t xml:space="preserve">VC7636</t>
  </si>
  <si>
    <t xml:space="preserve">VR1040</t>
  </si>
  <si>
    <t xml:space="preserve">V41871.1</t>
  </si>
  <si>
    <t xml:space="preserve">Western New Mexico Natural Gas Co.</t>
  </si>
  <si>
    <t xml:space="preserve">VB2255</t>
  </si>
  <si>
    <t xml:space="preserve">City of Mesa</t>
  </si>
  <si>
    <t xml:space="preserve">VF2203</t>
  </si>
  <si>
    <t xml:space="preserve">Pasadena</t>
  </si>
  <si>
    <t xml:space="preserve">QN0191</t>
  </si>
  <si>
    <t xml:space="preserve">V80973</t>
  </si>
  <si>
    <t xml:space="preserve">PaloAlto</t>
  </si>
  <si>
    <t xml:space="preserve">VH6423</t>
  </si>
  <si>
    <t xml:space="preserve">City of Pasadena</t>
  </si>
  <si>
    <t xml:space="preserve">QT5520</t>
  </si>
  <si>
    <t xml:space="preserve">QN0119</t>
  </si>
  <si>
    <t xml:space="preserve">VB6769</t>
  </si>
  <si>
    <t xml:space="preserve">AES</t>
  </si>
  <si>
    <t xml:space="preserve">Smurfit</t>
  </si>
  <si>
    <t xml:space="preserve">QR0453</t>
  </si>
  <si>
    <t xml:space="preserve">VN4932</t>
  </si>
  <si>
    <t xml:space="preserve">VA7344</t>
  </si>
  <si>
    <t xml:space="preserve">QT5822</t>
  </si>
  <si>
    <t xml:space="preserve">Smurfit Capacity</t>
  </si>
  <si>
    <t xml:space="preserve">VG6036.1</t>
  </si>
  <si>
    <t xml:space="preserve">QS4578</t>
  </si>
  <si>
    <t xml:space="preserve">QW8457</t>
  </si>
  <si>
    <t xml:space="preserve">VA2311.F</t>
  </si>
  <si>
    <t xml:space="preserve">ng-price</t>
  </si>
  <si>
    <t xml:space="preserve">Smurfet</t>
  </si>
  <si>
    <t xml:space="preserve">6369993/V49670.2</t>
  </si>
  <si>
    <t xml:space="preserve">Smurfit-Stone Container Corporation</t>
  </si>
  <si>
    <t xml:space="preserve">y07625</t>
  </si>
  <si>
    <t xml:space="preserve">Bonneville Fuels Corp.</t>
  </si>
  <si>
    <t xml:space="preserve">Options</t>
  </si>
  <si>
    <t xml:space="preserve">NB3939.3</t>
  </si>
  <si>
    <t xml:space="preserve">Houston Energy Ser</t>
  </si>
  <si>
    <t xml:space="preserve">VH6422</t>
  </si>
  <si>
    <t xml:space="preserve">QS5478.N</t>
  </si>
  <si>
    <t xml:space="preserve">CITIZENS</t>
  </si>
  <si>
    <t xml:space="preserve">QS5478.S</t>
  </si>
  <si>
    <t xml:space="preserve">Citizens </t>
  </si>
  <si>
    <t xml:space="preserve">AES New Energy</t>
  </si>
  <si>
    <t xml:space="preserve">VY2649</t>
  </si>
  <si>
    <t xml:space="preserve">VE1190</t>
  </si>
  <si>
    <t xml:space="preserve">Y60506</t>
  </si>
  <si>
    <t xml:space="preserve">Hesco</t>
  </si>
  <si>
    <t xml:space="preserve">City of Pasadena (May Transport)</t>
  </si>
  <si>
    <t xml:space="preserve">QS5478.k</t>
  </si>
  <si>
    <t xml:space="preserve">609214/725150</t>
  </si>
  <si>
    <t xml:space="preserve">City of Pasadena(addition to overage granted 3/29/01)</t>
  </si>
  <si>
    <t xml:space="preserve">QN0023</t>
  </si>
  <si>
    <t xml:space="preserve">VH0003</t>
  </si>
  <si>
    <t xml:space="preserve">VH0023</t>
  </si>
  <si>
    <t xml:space="preserve">EU8529.Y</t>
  </si>
  <si>
    <t xml:space="preserve">Citizen</t>
  </si>
  <si>
    <t xml:space="preserve">VH6425</t>
  </si>
  <si>
    <t xml:space="preserve">EOTT</t>
  </si>
  <si>
    <t xml:space="preserve">Y63300</t>
  </si>
  <si>
    <t xml:space="preserve">SMURFIT</t>
  </si>
  <si>
    <t xml:space="preserve">VX2253</t>
  </si>
  <si>
    <t xml:space="preserve">QM2330.1</t>
  </si>
  <si>
    <t xml:space="preserve">VJ6484</t>
  </si>
  <si>
    <t xml:space="preserve">601</t>
  </si>
  <si>
    <t xml:space="preserve">City of Pasadena (Transport for June)</t>
  </si>
  <si>
    <t xml:space="preserve">VB9822</t>
  </si>
  <si>
    <t xml:space="preserve">QS5478.j</t>
  </si>
  <si>
    <t xml:space="preserve">QS5478</t>
  </si>
  <si>
    <t xml:space="preserve">VF5113</t>
  </si>
  <si>
    <t xml:space="preserve">EU8529</t>
  </si>
  <si>
    <t xml:space="preserve">895696/VL5882</t>
  </si>
  <si>
    <t xml:space="preserve">Arizona Public Service Company</t>
  </si>
  <si>
    <t xml:space="preserve">Y60671</t>
  </si>
  <si>
    <t xml:space="preserve">HESCO</t>
  </si>
  <si>
    <t xml:space="preserve">QS5478.V</t>
  </si>
  <si>
    <t xml:space="preserve">QS5478.Q</t>
  </si>
  <si>
    <t xml:space="preserve">Citizens (Daily/Tom)</t>
  </si>
  <si>
    <t xml:space="preserve">VH5919</t>
  </si>
  <si>
    <t xml:space="preserve">VK6828.1</t>
  </si>
  <si>
    <t xml:space="preserve">VB0897.1</t>
  </si>
  <si>
    <t xml:space="preserve">APS</t>
  </si>
  <si>
    <t xml:space="preserve">Y64404</t>
  </si>
  <si>
    <t xml:space="preserve">VPP5162</t>
  </si>
  <si>
    <t xml:space="preserve">VI2407</t>
  </si>
  <si>
    <t xml:space="preserve">AES/NEW ENERGY</t>
  </si>
  <si>
    <t xml:space="preserve">Y64519</t>
  </si>
  <si>
    <t xml:space="preserve">Y58619</t>
  </si>
  <si>
    <t xml:space="preserve">QS5478.R</t>
  </si>
  <si>
    <t xml:space="preserve">Gd-new</t>
  </si>
  <si>
    <t xml:space="preserve">VP5162</t>
  </si>
  <si>
    <t xml:space="preserve">QS5478.W</t>
  </si>
  <si>
    <t xml:space="preserve">Citizens Communications</t>
  </si>
  <si>
    <t xml:space="preserve">VU4464</t>
  </si>
  <si>
    <t xml:space="preserve">BONNENLLE</t>
  </si>
  <si>
    <t xml:space="preserve">OPTIONS</t>
  </si>
  <si>
    <t xml:space="preserve">EU8529.V</t>
  </si>
  <si>
    <t xml:space="preserve">Citizines</t>
  </si>
  <si>
    <t xml:space="preserve">VY4900</t>
  </si>
  <si>
    <t xml:space="preserve">VY4865</t>
  </si>
  <si>
    <t xml:space="preserve">895226/VL5439</t>
  </si>
  <si>
    <t xml:space="preserve">VY9800</t>
  </si>
  <si>
    <t xml:space="preserve">National Fuel</t>
  </si>
  <si>
    <t xml:space="preserve">Ng-Price2</t>
  </si>
  <si>
    <t xml:space="preserve">WM0101/898700</t>
  </si>
  <si>
    <t xml:space="preserve">107321-04</t>
  </si>
  <si>
    <t xml:space="preserve">VS5060</t>
  </si>
  <si>
    <t xml:space="preserve">Arizona Public Service Co.</t>
  </si>
  <si>
    <t xml:space="preserve">VW5421</t>
  </si>
  <si>
    <t xml:space="preserve">VZ4467</t>
  </si>
  <si>
    <t xml:space="preserve">Smud</t>
  </si>
  <si>
    <t xml:space="preserve">Ng-Pirce</t>
  </si>
  <si>
    <t xml:space="preserve">VZ6029</t>
  </si>
  <si>
    <t xml:space="preserve">Y60633</t>
  </si>
  <si>
    <t xml:space="preserve">National Fuels</t>
  </si>
  <si>
    <t xml:space="preserve">Y61949</t>
  </si>
  <si>
    <t xml:space="preserve">Penn Virginia Oil &amp; Gas Corp</t>
  </si>
  <si>
    <t xml:space="preserve">WC-PERM</t>
  </si>
  <si>
    <t xml:space="preserve">Y61958</t>
  </si>
  <si>
    <t xml:space="preserve">Y65288</t>
  </si>
  <si>
    <t xml:space="preserve">Y64826</t>
  </si>
  <si>
    <t xml:space="preserve">QN5418</t>
  </si>
  <si>
    <t xml:space="preserve">AKZO NOBLE</t>
  </si>
  <si>
    <t xml:space="preserve">QN5519</t>
  </si>
  <si>
    <t xml:space="preserve">CROSS TIMBERS</t>
  </si>
  <si>
    <t xml:space="preserve">EU8529.T</t>
  </si>
  <si>
    <t xml:space="preserve">QS5478.A</t>
  </si>
  <si>
    <t xml:space="preserve">V79713</t>
  </si>
  <si>
    <t xml:space="preserve">V39741</t>
  </si>
  <si>
    <t xml:space="preserve">V50299.1/745696</t>
  </si>
  <si>
    <t xml:space="preserve">Arizon Public Service Company</t>
  </si>
  <si>
    <t xml:space="preserve">QS5478.T</t>
  </si>
  <si>
    <t xml:space="preserve">QS5478.U</t>
  </si>
  <si>
    <t xml:space="preserve">V98141</t>
  </si>
  <si>
    <t xml:space="preserve">Arizona Public Service</t>
  </si>
  <si>
    <t xml:space="preserve">FT-TEXAS</t>
  </si>
  <si>
    <t xml:space="preserve">V97927.1</t>
  </si>
  <si>
    <t xml:space="preserve">VA0763.1</t>
  </si>
  <si>
    <t xml:space="preserve">Elpaso Electric</t>
  </si>
  <si>
    <t xml:space="preserve">VK5156</t>
  </si>
  <si>
    <t xml:space="preserve">VK6792.1</t>
  </si>
  <si>
    <t xml:space="preserve">V10337</t>
  </si>
  <si>
    <t xml:space="preserve">NF1164. F</t>
  </si>
  <si>
    <t xml:space="preserve">Ward Total</t>
  </si>
  <si>
    <t xml:space="preserve">Whitt</t>
  </si>
  <si>
    <t xml:space="preserve">NB3995.3</t>
  </si>
  <si>
    <t xml:space="preserve">TP-FT-Denver: Decrease Med. Bow Vol.</t>
  </si>
  <si>
    <t xml:space="preserve">aec marketing</t>
  </si>
  <si>
    <t xml:space="preserve">Cannon Interests- Houston</t>
  </si>
  <si>
    <t xml:space="preserve">Kennedy</t>
  </si>
  <si>
    <t xml:space="preserve">Whitt Total</t>
  </si>
  <si>
    <t xml:space="preserve">Grand Total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</si>
</sst>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General_)"/>
    <numFmt numFmtId="166" formatCode="_(* #,##0.00_);_(* \(#,##0.00\);_(* \-??_);_(@_)"/>
    <numFmt numFmtId="167" formatCode="_(* #,##0_);_(* \(#,##0\);_(* \-??_);_(@_)"/>
    <numFmt numFmtId="168" formatCode="0%"/>
    <numFmt numFmtId="169" formatCode="0.00%"/>
    <numFmt numFmtId="170" formatCode="0.0%"/>
    <numFmt numFmtId="171" formatCode="m/d/yy"/>
    <numFmt numFmtId="172" formatCode="[$-409]m/d/yyyy"/>
    <numFmt numFmtId="173" formatCode="0.00"/>
    <numFmt numFmtId="174" formatCode="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6"/>
      <name val="Arial"/>
      <family val="2"/>
    </font>
    <font>
      <b val="true"/>
      <sz val="11"/>
      <name val="Arial"/>
      <family val="2"/>
    </font>
    <font>
      <b val="true"/>
      <sz val="14"/>
      <color rgb="FF0000FF"/>
      <name val="Arial"/>
      <family val="2"/>
    </font>
    <font>
      <sz val="10"/>
      <name val="Times New Roman"/>
      <family val="1"/>
    </font>
    <font>
      <sz val="14"/>
      <color rgb="FF0000FF"/>
      <name val="Arial"/>
      <family val="0"/>
    </font>
    <font>
      <b val="true"/>
      <sz val="14"/>
      <color rgb="FF0000FF"/>
      <name val="Times New Roman"/>
      <family val="1"/>
    </font>
    <font>
      <b val="true"/>
      <sz val="14"/>
      <color rgb="FF0000FF"/>
      <name val="Arial"/>
      <family val="0"/>
    </font>
    <font>
      <b val="true"/>
      <sz val="16"/>
      <name val="Times New Roman"/>
      <family val="1"/>
    </font>
    <font>
      <b val="true"/>
      <sz val="16"/>
      <color rgb="FF0000FF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9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15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1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694ORG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epYTD%20Orig%20w%20notes%20Reconcil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Q"/>
      <sheetName val="1Q"/>
      <sheetName val="YTD"/>
      <sheetName val="Team Chart"/>
      <sheetName val="Orig Chart Data"/>
      <sheetName val="By Team"/>
      <sheetName val="By Originator"/>
      <sheetName val="Originator"/>
      <sheetName val="Top 10 Overall"/>
      <sheetName val="All Top 10 Chart"/>
      <sheetName val="Top 10 By Gas"/>
      <sheetName val="Gas Top 10 Chart"/>
      <sheetName val="Top 10 By Power"/>
      <sheetName val="Power Top 10 Chart"/>
      <sheetName val="Mgmt Summary"/>
      <sheetName val="Recon"/>
      <sheetName val="All Originators by Value"/>
      <sheetName val="All Originators by Commodity"/>
      <sheetName val="summary by team"/>
      <sheetName val="West Power"/>
      <sheetName val="Canada"/>
      <sheetName val="West Gas"/>
      <sheetName val="Derivatives"/>
      <sheetName val="Ercot"/>
      <sheetName val="Development"/>
      <sheetName val="Central Gas"/>
      <sheetName val="East Gas"/>
      <sheetName val="North East Power"/>
      <sheetName val="Southeast Power"/>
      <sheetName val="HPL"/>
      <sheetName val="Assets"/>
      <sheetName val="Midwest Power"/>
      <sheetName val="Mexico"/>
      <sheetName val="Asset Marketing"/>
      <sheetName val="ECR"/>
      <sheetName val="Texas Gas"/>
      <sheetName val="Prin Inv"/>
      <sheetName val="Gen Inv"/>
      <sheetName val="Restructur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A2" t="str">
            <v>Sep 2001 YTD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99"/>
    <col collapsed="false" customWidth="true" hidden="false" outlineLevel="0" max="2" min="2" style="0" width="1.85"/>
    <col collapsed="false" customWidth="true" hidden="false" outlineLevel="0" max="3" min="3" style="0" width="16.99"/>
    <col collapsed="false" customWidth="true" hidden="false" outlineLevel="0" max="4" min="4" style="0" width="1.85"/>
    <col collapsed="false" customWidth="true" hidden="false" outlineLevel="0" max="5" min="5" style="0" width="16.99"/>
    <col collapsed="false" customWidth="true" hidden="false" outlineLevel="0" max="6" min="6" style="0" width="1.85"/>
    <col collapsed="false" customWidth="true" hidden="false" outlineLevel="0" max="7" min="7" style="0" width="19.56"/>
    <col collapsed="false" customWidth="true" hidden="false" outlineLevel="0" max="8" min="8" style="0" width="1.85"/>
    <col collapsed="false" customWidth="true" hidden="false" outlineLevel="0" max="9" min="9" style="0" width="10.71"/>
    <col collapsed="false" customWidth="true" hidden="false" outlineLevel="0" max="10" min="10" style="0" width="19.41"/>
    <col collapsed="false" customWidth="true" hidden="false" outlineLevel="0" max="11" min="11" style="0" width="12.99"/>
  </cols>
  <sheetData>
    <row r="1" customFormat="false" ht="20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0.25" hidden="false" customHeight="false" outlineLevel="0" collapsed="false">
      <c r="A2" s="1" t="str">
        <f aca="false">[1]Development!A2</f>
        <v>Sep 2001 YTD</v>
      </c>
      <c r="B2" s="1"/>
      <c r="C2" s="1"/>
      <c r="D2" s="1"/>
      <c r="E2" s="1"/>
      <c r="F2" s="1"/>
      <c r="G2" s="1"/>
      <c r="H2" s="1"/>
      <c r="I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</row>
    <row r="5" customFormat="false" ht="18" hidden="false" customHeight="false" outlineLevel="0" collapsed="false">
      <c r="A5" s="3" t="s">
        <v>2</v>
      </c>
      <c r="B5" s="4"/>
      <c r="C5" s="4" t="s">
        <v>3</v>
      </c>
      <c r="D5" s="4"/>
      <c r="E5" s="4" t="s">
        <v>4</v>
      </c>
      <c r="F5" s="5"/>
      <c r="G5" s="6" t="s">
        <v>5</v>
      </c>
      <c r="H5" s="6"/>
      <c r="I5" s="7" t="s">
        <v>6</v>
      </c>
      <c r="J5" s="6" t="s">
        <v>7</v>
      </c>
      <c r="K5" s="7" t="s">
        <v>8</v>
      </c>
    </row>
    <row r="6" customFormat="false" ht="12.75" hidden="false" customHeight="false" outlineLevel="0" collapsed="false">
      <c r="A6" s="8" t="s">
        <v>9</v>
      </c>
      <c r="B6" s="8"/>
      <c r="C6" s="8" t="s">
        <v>10</v>
      </c>
      <c r="D6" s="8"/>
      <c r="E6" s="8" t="s">
        <v>11</v>
      </c>
      <c r="F6" s="8"/>
      <c r="G6" s="9" t="n">
        <v>22032148</v>
      </c>
      <c r="H6" s="9"/>
      <c r="I6" s="10" t="n">
        <f aca="false">G6/$G$15</f>
        <v>0.444454584740552</v>
      </c>
      <c r="J6" s="9" t="n">
        <v>22032148</v>
      </c>
      <c r="K6" s="11" t="n">
        <f aca="false">+G6-J6</f>
        <v>0</v>
      </c>
    </row>
    <row r="7" customFormat="false" ht="12.75" hidden="false" customHeight="false" outlineLevel="0" collapsed="false">
      <c r="A7" s="8" t="s">
        <v>12</v>
      </c>
      <c r="B7" s="8"/>
      <c r="C7" s="8" t="s">
        <v>10</v>
      </c>
      <c r="D7" s="8"/>
      <c r="E7" s="8" t="s">
        <v>11</v>
      </c>
      <c r="F7" s="8"/>
      <c r="G7" s="9" t="n">
        <v>11726562</v>
      </c>
      <c r="H7" s="9"/>
      <c r="I7" s="10" t="n">
        <f aca="false">G7/$G$15</f>
        <v>0.23655996883029</v>
      </c>
      <c r="J7" s="9" t="n">
        <v>11726562</v>
      </c>
      <c r="K7" s="11" t="n">
        <f aca="false">+G7-J7</f>
        <v>0</v>
      </c>
    </row>
    <row r="8" customFormat="false" ht="12.75" hidden="false" customHeight="false" outlineLevel="0" collapsed="false">
      <c r="A8" s="8" t="s">
        <v>13</v>
      </c>
      <c r="B8" s="8"/>
      <c r="C8" s="8" t="s">
        <v>10</v>
      </c>
      <c r="D8" s="8"/>
      <c r="E8" s="8" t="s">
        <v>11</v>
      </c>
      <c r="F8" s="8"/>
      <c r="G8" s="9" t="n">
        <v>7003877</v>
      </c>
      <c r="H8" s="9"/>
      <c r="I8" s="10" t="n">
        <f aca="false">G8/$G$15</f>
        <v>0.1412892307917</v>
      </c>
      <c r="J8" s="9" t="n">
        <v>7003878</v>
      </c>
      <c r="K8" s="11" t="n">
        <f aca="false">+G8-J8</f>
        <v>-1</v>
      </c>
    </row>
    <row r="9" customFormat="false" ht="12.75" hidden="false" customHeight="false" outlineLevel="0" collapsed="false">
      <c r="A9" s="8" t="s">
        <v>14</v>
      </c>
      <c r="B9" s="8"/>
      <c r="C9" s="8" t="s">
        <v>10</v>
      </c>
      <c r="D9" s="8"/>
      <c r="E9" s="8" t="s">
        <v>11</v>
      </c>
      <c r="F9" s="8"/>
      <c r="G9" s="9" t="n">
        <v>4124771</v>
      </c>
      <c r="H9" s="12"/>
      <c r="I9" s="10" t="n">
        <f aca="false">G9/$G$15</f>
        <v>0.0832090172031737</v>
      </c>
      <c r="J9" s="9" t="n">
        <v>4124771</v>
      </c>
      <c r="K9" s="11" t="n">
        <f aca="false">+G9-J9</f>
        <v>0</v>
      </c>
    </row>
    <row r="10" customFormat="false" ht="12.75" hidden="false" customHeight="false" outlineLevel="0" collapsed="false">
      <c r="A10" s="8" t="s">
        <v>15</v>
      </c>
      <c r="B10" s="8"/>
      <c r="C10" s="8" t="s">
        <v>10</v>
      </c>
      <c r="D10" s="8"/>
      <c r="E10" s="8" t="s">
        <v>11</v>
      </c>
      <c r="F10" s="8"/>
      <c r="G10" s="9" t="n">
        <v>2257911</v>
      </c>
      <c r="H10" s="12"/>
      <c r="I10" s="10" t="n">
        <f aca="false">G10/$G$15</f>
        <v>0.0455488450733956</v>
      </c>
      <c r="J10" s="9" t="n">
        <v>2257911</v>
      </c>
      <c r="K10" s="11" t="n">
        <f aca="false">+G10-J10</f>
        <v>0</v>
      </c>
    </row>
    <row r="11" customFormat="false" ht="12.75" hidden="false" customHeight="false" outlineLevel="0" collapsed="false">
      <c r="A11" s="8" t="s">
        <v>16</v>
      </c>
      <c r="B11" s="8"/>
      <c r="C11" s="8" t="s">
        <v>10</v>
      </c>
      <c r="D11" s="8"/>
      <c r="E11" s="8" t="s">
        <v>11</v>
      </c>
      <c r="F11" s="8"/>
      <c r="G11" s="9" t="n">
        <v>2097474</v>
      </c>
      <c r="H11" s="9"/>
      <c r="I11" s="10" t="n">
        <f aca="false">G11/$G$15</f>
        <v>0.0423123490126384</v>
      </c>
      <c r="J11" s="9" t="n">
        <f aca="false">2103730.48-4500</f>
        <v>2099230.48</v>
      </c>
      <c r="K11" s="11" t="n">
        <f aca="false">+G11-J11</f>
        <v>-1756.47999999998</v>
      </c>
    </row>
    <row r="12" customFormat="false" ht="12.75" hidden="false" customHeight="true" outlineLevel="0" collapsed="false">
      <c r="A12" s="8" t="s">
        <v>17</v>
      </c>
      <c r="B12" s="8"/>
      <c r="C12" s="8" t="s">
        <v>10</v>
      </c>
      <c r="D12" s="8"/>
      <c r="E12" s="8" t="s">
        <v>11</v>
      </c>
      <c r="F12" s="8"/>
      <c r="G12" s="9" t="n">
        <v>313490</v>
      </c>
      <c r="H12" s="9"/>
      <c r="I12" s="10" t="n">
        <f aca="false">G12/$G$15</f>
        <v>0.00632403466835442</v>
      </c>
      <c r="J12" s="9" t="n">
        <v>313490</v>
      </c>
      <c r="K12" s="11" t="n">
        <f aca="false">+G12-J12</f>
        <v>0</v>
      </c>
    </row>
    <row r="13" customFormat="false" ht="12.75" hidden="false" customHeight="false" outlineLevel="0" collapsed="false">
      <c r="A13" s="8" t="s">
        <v>18</v>
      </c>
      <c r="B13" s="8"/>
      <c r="C13" s="8" t="s">
        <v>10</v>
      </c>
      <c r="D13" s="8"/>
      <c r="E13" s="8" t="s">
        <v>11</v>
      </c>
      <c r="F13" s="8"/>
      <c r="G13" s="9" t="n">
        <v>14969</v>
      </c>
      <c r="H13" s="9"/>
      <c r="I13" s="10" t="n">
        <f aca="false">G13/$G$15</f>
        <v>0.000301969679896001</v>
      </c>
      <c r="J13" s="9" t="n">
        <v>14969</v>
      </c>
      <c r="K13" s="11" t="n">
        <f aca="false">+G13-J13</f>
        <v>0</v>
      </c>
    </row>
    <row r="14" customFormat="false" ht="18" hidden="false" customHeight="false" outlineLevel="0" collapsed="false">
      <c r="A14" s="13"/>
      <c r="B14" s="13"/>
      <c r="C14" s="13"/>
      <c r="D14" s="13"/>
      <c r="E14" s="13"/>
      <c r="F14" s="13"/>
      <c r="G14" s="13"/>
      <c r="H14" s="13"/>
      <c r="J14" s="13"/>
      <c r="K14" s="14"/>
    </row>
    <row r="15" customFormat="false" ht="18.75" hidden="false" customHeight="false" outlineLevel="0" collapsed="false">
      <c r="A15" s="15" t="s">
        <v>19</v>
      </c>
      <c r="B15" s="16"/>
      <c r="C15" s="17"/>
      <c r="D15" s="17"/>
      <c r="E15" s="17"/>
      <c r="F15" s="17"/>
      <c r="G15" s="18" t="n">
        <f aca="false">SUM(G6:G14)</f>
        <v>49571202</v>
      </c>
      <c r="H15" s="18"/>
      <c r="I15" s="19" t="n">
        <f aca="false">SUM(I6:I14)</f>
        <v>1</v>
      </c>
      <c r="J15" s="18" t="n">
        <f aca="false">SUM(J6:J14)</f>
        <v>49572959.48</v>
      </c>
      <c r="K15" s="20" t="n">
        <f aca="false">SUM(K6:K14)</f>
        <v>-1757.47999999998</v>
      </c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9"/>
      <c r="H22" s="8"/>
      <c r="I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9"/>
      <c r="H23" s="8"/>
      <c r="I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9"/>
      <c r="H24" s="8"/>
      <c r="I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9"/>
      <c r="H25" s="8"/>
      <c r="I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9"/>
      <c r="H26" s="8"/>
      <c r="I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9"/>
      <c r="H27" s="8"/>
      <c r="I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9"/>
      <c r="H28" s="8"/>
      <c r="I28" s="8"/>
    </row>
  </sheetData>
  <mergeCells count="3">
    <mergeCell ref="A1:I1"/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61" activeCellId="0" sqref="D461"/>
    </sheetView>
  </sheetViews>
  <sheetFormatPr defaultColWidth="9.13671875" defaultRowHeight="12.75" customHeight="true" zeroHeight="false" outlineLevelRow="3" outlineLevelCol="0"/>
  <cols>
    <col collapsed="false" customWidth="true" hidden="false" outlineLevel="0" max="1" min="1" style="14" width="10.71"/>
    <col collapsed="false" customWidth="true" hidden="false" outlineLevel="0" max="2" min="2" style="14" width="14.14"/>
    <col collapsed="false" customWidth="true" hidden="false" outlineLevel="0" max="3" min="3" style="14" width="20.56"/>
    <col collapsed="false" customWidth="true" hidden="false" outlineLevel="0" max="4" min="4" style="14" width="35.28"/>
    <col collapsed="false" customWidth="true" hidden="false" outlineLevel="0" max="5" min="5" style="14" width="12.99"/>
    <col collapsed="false" customWidth="true" hidden="false" outlineLevel="0" max="6" min="6" style="21" width="14.7"/>
    <col collapsed="false" customWidth="true" hidden="false" outlineLevel="0" max="7" min="7" style="14" width="15.56"/>
    <col collapsed="false" customWidth="false" hidden="false" outlineLevel="0" max="257" min="8" style="14" width="9.14"/>
  </cols>
  <sheetData>
    <row r="1" customFormat="false" ht="20.25" hidden="false" customHeight="false" outlineLevel="0" collapsed="false">
      <c r="A1" s="22" t="s">
        <v>20</v>
      </c>
      <c r="B1" s="22"/>
      <c r="C1" s="22"/>
      <c r="D1" s="22"/>
      <c r="E1" s="22"/>
      <c r="F1" s="22"/>
      <c r="G1" s="22"/>
      <c r="H1" s="23"/>
      <c r="I1" s="23"/>
      <c r="J1" s="23"/>
      <c r="K1" s="23"/>
    </row>
    <row r="2" customFormat="false" ht="20.25" hidden="false" customHeight="false" outlineLevel="0" collapsed="false">
      <c r="A2" s="24" t="s">
        <v>21</v>
      </c>
      <c r="B2" s="24"/>
      <c r="C2" s="24"/>
      <c r="D2" s="24"/>
      <c r="E2" s="24"/>
      <c r="F2" s="24"/>
      <c r="G2" s="24"/>
      <c r="H2" s="25"/>
      <c r="I2" s="25"/>
      <c r="J2" s="25"/>
      <c r="K2" s="25"/>
    </row>
    <row r="3" customFormat="false" ht="18.75" hidden="false" customHeight="false" outlineLevel="0" collapsed="false">
      <c r="A3" s="24" t="s">
        <v>22</v>
      </c>
      <c r="B3" s="24"/>
      <c r="C3" s="24"/>
      <c r="D3" s="24"/>
      <c r="E3" s="24"/>
      <c r="F3" s="24"/>
      <c r="G3" s="24"/>
    </row>
    <row r="6" customFormat="false" ht="15.75" hidden="false" customHeight="false" outlineLevel="0" collapsed="false">
      <c r="A6" s="26" t="s">
        <v>23</v>
      </c>
      <c r="B6" s="27" t="s">
        <v>24</v>
      </c>
      <c r="C6" s="28" t="s">
        <v>25</v>
      </c>
      <c r="D6" s="28" t="s">
        <v>4</v>
      </c>
      <c r="E6" s="28" t="s">
        <v>26</v>
      </c>
      <c r="F6" s="29" t="s">
        <v>2</v>
      </c>
      <c r="G6" s="30" t="s">
        <v>27</v>
      </c>
    </row>
    <row r="7" customFormat="false" ht="12.75" hidden="false" customHeight="false" outlineLevel="3" collapsed="false">
      <c r="A7" s="31" t="s">
        <v>28</v>
      </c>
      <c r="B7" s="32" t="n">
        <v>36910</v>
      </c>
      <c r="C7" s="33" t="s">
        <v>29</v>
      </c>
      <c r="D7" s="33" t="s">
        <v>0</v>
      </c>
      <c r="E7" s="33" t="s">
        <v>30</v>
      </c>
      <c r="F7" s="34" t="s">
        <v>31</v>
      </c>
      <c r="G7" s="35" t="n">
        <v>2612</v>
      </c>
    </row>
    <row r="8" customFormat="false" ht="12.75" hidden="false" customHeight="false" outlineLevel="3" collapsed="false">
      <c r="A8" s="31" t="s">
        <v>28</v>
      </c>
      <c r="B8" s="32" t="n">
        <v>36930</v>
      </c>
      <c r="C8" s="33" t="s">
        <v>29</v>
      </c>
      <c r="D8" s="33" t="s">
        <v>0</v>
      </c>
      <c r="E8" s="33" t="s">
        <v>30</v>
      </c>
      <c r="F8" s="34" t="s">
        <v>31</v>
      </c>
      <c r="G8" s="35" t="n">
        <v>-2612</v>
      </c>
    </row>
    <row r="9" customFormat="false" ht="12.75" hidden="false" customHeight="false" outlineLevel="3" collapsed="false">
      <c r="A9" s="31"/>
      <c r="B9" s="32"/>
      <c r="C9" s="33"/>
      <c r="D9" s="33"/>
      <c r="E9" s="33"/>
      <c r="F9" s="36" t="s">
        <v>32</v>
      </c>
      <c r="G9" s="35" t="n">
        <f aca="false">SUBTOTAL(9,G7:G8)</f>
        <v>0</v>
      </c>
    </row>
    <row r="10" customFormat="false" ht="12.75" hidden="false" customHeight="false" outlineLevel="3" collapsed="false">
      <c r="A10" s="37" t="s">
        <v>33</v>
      </c>
      <c r="B10" s="38" t="n">
        <v>37104</v>
      </c>
      <c r="C10" s="37" t="s">
        <v>34</v>
      </c>
      <c r="D10" s="37" t="s">
        <v>0</v>
      </c>
      <c r="E10" s="37" t="s">
        <v>35</v>
      </c>
      <c r="F10" s="34" t="s">
        <v>36</v>
      </c>
      <c r="G10" s="35" t="n">
        <v>0</v>
      </c>
    </row>
    <row r="11" customFormat="false" ht="12.75" hidden="false" customHeight="false" outlineLevel="3" collapsed="false">
      <c r="A11" s="37"/>
      <c r="B11" s="38"/>
      <c r="C11" s="37"/>
      <c r="D11" s="37"/>
      <c r="E11" s="37"/>
      <c r="F11" s="39" t="s">
        <v>37</v>
      </c>
      <c r="G11" s="35" t="n">
        <f aca="false">SUBTOTAL(9,G10)</f>
        <v>0</v>
      </c>
    </row>
    <row r="12" customFormat="false" ht="12.75" hidden="false" customHeight="false" outlineLevel="3" collapsed="false">
      <c r="A12" s="40" t="s">
        <v>38</v>
      </c>
      <c r="B12" s="41" t="n">
        <v>37091</v>
      </c>
      <c r="C12" s="40" t="s">
        <v>39</v>
      </c>
      <c r="D12" s="37" t="s">
        <v>0</v>
      </c>
      <c r="E12" s="42" t="s">
        <v>40</v>
      </c>
      <c r="F12" s="34" t="s">
        <v>41</v>
      </c>
      <c r="G12" s="35" t="n">
        <v>98150</v>
      </c>
    </row>
    <row r="13" customFormat="false" ht="12.75" hidden="false" customHeight="false" outlineLevel="3" collapsed="false">
      <c r="A13" s="37" t="s">
        <v>42</v>
      </c>
      <c r="B13" s="38" t="n">
        <v>37106</v>
      </c>
      <c r="C13" s="37" t="s">
        <v>43</v>
      </c>
      <c r="D13" s="37" t="s">
        <v>0</v>
      </c>
      <c r="E13" s="37" t="s">
        <v>44</v>
      </c>
      <c r="F13" s="34" t="s">
        <v>41</v>
      </c>
      <c r="G13" s="35" t="n">
        <v>72998</v>
      </c>
    </row>
    <row r="14" customFormat="false" ht="12.75" hidden="false" customHeight="false" outlineLevel="3" collapsed="false">
      <c r="A14" s="31" t="s">
        <v>45</v>
      </c>
      <c r="B14" s="32" t="n">
        <v>37034</v>
      </c>
      <c r="C14" s="33" t="s">
        <v>46</v>
      </c>
      <c r="D14" s="33" t="s">
        <v>0</v>
      </c>
      <c r="E14" s="33" t="s">
        <v>47</v>
      </c>
      <c r="F14" s="34" t="s">
        <v>41</v>
      </c>
      <c r="G14" s="35" t="n">
        <v>46269</v>
      </c>
    </row>
    <row r="15" customFormat="false" ht="12.75" hidden="false" customHeight="false" outlineLevel="3" collapsed="false">
      <c r="A15" s="40" t="s">
        <v>48</v>
      </c>
      <c r="B15" s="41" t="n">
        <v>37082</v>
      </c>
      <c r="C15" s="40" t="s">
        <v>49</v>
      </c>
      <c r="D15" s="37" t="s">
        <v>0</v>
      </c>
      <c r="E15" s="42" t="s">
        <v>50</v>
      </c>
      <c r="F15" s="34" t="s">
        <v>41</v>
      </c>
      <c r="G15" s="35" t="n">
        <v>35409</v>
      </c>
    </row>
    <row r="16" customFormat="false" ht="12.75" hidden="false" customHeight="false" outlineLevel="3" collapsed="false">
      <c r="A16" s="31" t="n">
        <v>5</v>
      </c>
      <c r="B16" s="32" t="n">
        <v>37033</v>
      </c>
      <c r="C16" s="33" t="s">
        <v>51</v>
      </c>
      <c r="D16" s="33" t="s">
        <v>0</v>
      </c>
      <c r="E16" s="33" t="s">
        <v>47</v>
      </c>
      <c r="F16" s="34" t="s">
        <v>41</v>
      </c>
      <c r="G16" s="35" t="n">
        <v>26989</v>
      </c>
    </row>
    <row r="17" customFormat="false" ht="12.75" hidden="false" customHeight="false" outlineLevel="3" collapsed="false">
      <c r="A17" s="31" t="s">
        <v>52</v>
      </c>
      <c r="B17" s="32" t="n">
        <v>37033</v>
      </c>
      <c r="C17" s="33" t="s">
        <v>53</v>
      </c>
      <c r="D17" s="33" t="s">
        <v>0</v>
      </c>
      <c r="E17" s="33" t="s">
        <v>54</v>
      </c>
      <c r="F17" s="34" t="s">
        <v>41</v>
      </c>
      <c r="G17" s="35" t="n">
        <v>22738</v>
      </c>
    </row>
    <row r="18" customFormat="false" ht="12.75" hidden="false" customHeight="false" outlineLevel="3" collapsed="false">
      <c r="A18" s="31" t="s">
        <v>55</v>
      </c>
      <c r="B18" s="32" t="n">
        <v>37035</v>
      </c>
      <c r="C18" s="33" t="s">
        <v>56</v>
      </c>
      <c r="D18" s="33" t="s">
        <v>0</v>
      </c>
      <c r="E18" s="33" t="s">
        <v>50</v>
      </c>
      <c r="F18" s="34" t="s">
        <v>41</v>
      </c>
      <c r="G18" s="35" t="n">
        <v>18400</v>
      </c>
    </row>
    <row r="19" customFormat="false" ht="12.75" hidden="false" customHeight="false" outlineLevel="3" collapsed="false">
      <c r="A19" s="31" t="s">
        <v>57</v>
      </c>
      <c r="B19" s="32" t="n">
        <v>37036</v>
      </c>
      <c r="C19" s="33" t="s">
        <v>56</v>
      </c>
      <c r="D19" s="33" t="s">
        <v>0</v>
      </c>
      <c r="E19" s="33" t="s">
        <v>58</v>
      </c>
      <c r="F19" s="34" t="s">
        <v>41</v>
      </c>
      <c r="G19" s="35" t="n">
        <v>12970</v>
      </c>
    </row>
    <row r="20" customFormat="false" ht="12.75" hidden="false" customHeight="false" outlineLevel="3" collapsed="false">
      <c r="A20" s="31" t="s">
        <v>59</v>
      </c>
      <c r="B20" s="32" t="n">
        <v>37029</v>
      </c>
      <c r="C20" s="33" t="s">
        <v>53</v>
      </c>
      <c r="D20" s="33" t="s">
        <v>0</v>
      </c>
      <c r="E20" s="33" t="s">
        <v>58</v>
      </c>
      <c r="F20" s="34" t="s">
        <v>41</v>
      </c>
      <c r="G20" s="35" t="n">
        <v>6445</v>
      </c>
    </row>
    <row r="21" customFormat="false" ht="12.75" hidden="false" customHeight="false" outlineLevel="3" collapsed="false">
      <c r="A21" s="31" t="s">
        <v>60</v>
      </c>
      <c r="B21" s="32" t="n">
        <v>37034</v>
      </c>
      <c r="C21" s="33" t="s">
        <v>46</v>
      </c>
      <c r="D21" s="33" t="s">
        <v>0</v>
      </c>
      <c r="E21" s="33" t="s">
        <v>47</v>
      </c>
      <c r="F21" s="34" t="s">
        <v>41</v>
      </c>
      <c r="G21" s="35" t="n">
        <v>5021</v>
      </c>
    </row>
    <row r="22" customFormat="false" ht="12.75" hidden="false" customHeight="false" outlineLevel="3" collapsed="false">
      <c r="A22" s="31" t="n">
        <v>37039</v>
      </c>
      <c r="B22" s="32" t="n">
        <v>37040</v>
      </c>
      <c r="C22" s="33" t="s">
        <v>56</v>
      </c>
      <c r="D22" s="33" t="s">
        <v>0</v>
      </c>
      <c r="E22" s="33" t="s">
        <v>58</v>
      </c>
      <c r="F22" s="34" t="s">
        <v>41</v>
      </c>
      <c r="G22" s="35" t="n">
        <v>2506.32</v>
      </c>
    </row>
    <row r="23" customFormat="false" ht="12.75" hidden="false" customHeight="false" outlineLevel="3" collapsed="false">
      <c r="A23" s="31" t="s">
        <v>61</v>
      </c>
      <c r="B23" s="32" t="n">
        <v>37021</v>
      </c>
      <c r="C23" s="33" t="s">
        <v>53</v>
      </c>
      <c r="D23" s="33" t="s">
        <v>0</v>
      </c>
      <c r="E23" s="33" t="s">
        <v>58</v>
      </c>
      <c r="F23" s="34" t="s">
        <v>41</v>
      </c>
      <c r="G23" s="35" t="n">
        <v>2298</v>
      </c>
    </row>
    <row r="24" customFormat="false" ht="12.75" hidden="false" customHeight="false" outlineLevel="3" collapsed="false">
      <c r="A24" s="31" t="s">
        <v>62</v>
      </c>
      <c r="B24" s="32" t="n">
        <v>37036</v>
      </c>
      <c r="C24" s="33" t="s">
        <v>63</v>
      </c>
      <c r="D24" s="33" t="s">
        <v>0</v>
      </c>
      <c r="E24" s="33" t="s">
        <v>64</v>
      </c>
      <c r="F24" s="34" t="s">
        <v>41</v>
      </c>
      <c r="G24" s="35" t="n">
        <v>2217</v>
      </c>
    </row>
    <row r="25" customFormat="false" ht="12.75" hidden="false" customHeight="false" outlineLevel="3" collapsed="false">
      <c r="A25" s="40" t="s">
        <v>65</v>
      </c>
      <c r="B25" s="41" t="n">
        <v>37075</v>
      </c>
      <c r="C25" s="40" t="s">
        <v>49</v>
      </c>
      <c r="D25" s="37" t="s">
        <v>0</v>
      </c>
      <c r="E25" s="42" t="s">
        <v>58</v>
      </c>
      <c r="F25" s="34" t="s">
        <v>41</v>
      </c>
      <c r="G25" s="35" t="n">
        <v>2146</v>
      </c>
    </row>
    <row r="26" customFormat="false" ht="12.75" hidden="false" customHeight="false" outlineLevel="3" collapsed="false">
      <c r="A26" s="31" t="s">
        <v>66</v>
      </c>
      <c r="B26" s="32" t="n">
        <v>37036</v>
      </c>
      <c r="C26" s="33" t="s">
        <v>67</v>
      </c>
      <c r="D26" s="33" t="s">
        <v>0</v>
      </c>
      <c r="E26" s="33" t="s">
        <v>54</v>
      </c>
      <c r="F26" s="34" t="s">
        <v>41</v>
      </c>
      <c r="G26" s="35" t="n">
        <v>2111</v>
      </c>
    </row>
    <row r="27" customFormat="false" ht="12.75" hidden="false" customHeight="false" outlineLevel="3" collapsed="false">
      <c r="A27" s="31" t="s">
        <v>68</v>
      </c>
      <c r="B27" s="32" t="n">
        <v>37063</v>
      </c>
      <c r="C27" s="33" t="s">
        <v>69</v>
      </c>
      <c r="D27" s="33" t="s">
        <v>0</v>
      </c>
      <c r="E27" s="33" t="s">
        <v>64</v>
      </c>
      <c r="F27" s="34" t="s">
        <v>41</v>
      </c>
      <c r="G27" s="35" t="n">
        <v>1718.64</v>
      </c>
    </row>
    <row r="28" customFormat="false" ht="12.75" hidden="false" customHeight="false" outlineLevel="3" collapsed="false">
      <c r="A28" s="31" t="s">
        <v>70</v>
      </c>
      <c r="B28" s="32" t="n">
        <v>37064</v>
      </c>
      <c r="C28" s="33" t="s">
        <v>71</v>
      </c>
      <c r="D28" s="33" t="s">
        <v>0</v>
      </c>
      <c r="E28" s="33" t="s">
        <v>58</v>
      </c>
      <c r="F28" s="34" t="s">
        <v>41</v>
      </c>
      <c r="G28" s="35" t="n">
        <v>1502</v>
      </c>
    </row>
    <row r="29" customFormat="false" ht="12.75" hidden="false" customHeight="false" outlineLevel="3" collapsed="false">
      <c r="A29" s="37" t="s">
        <v>72</v>
      </c>
      <c r="B29" s="38" t="n">
        <v>37127</v>
      </c>
      <c r="C29" s="37" t="s">
        <v>73</v>
      </c>
      <c r="D29" s="37" t="s">
        <v>0</v>
      </c>
      <c r="E29" s="37" t="s">
        <v>74</v>
      </c>
      <c r="F29" s="34" t="s">
        <v>41</v>
      </c>
      <c r="G29" s="35" t="n">
        <v>1500</v>
      </c>
    </row>
    <row r="30" customFormat="false" ht="12.75" hidden="false" customHeight="false" outlineLevel="3" collapsed="false">
      <c r="A30" s="37" t="s">
        <v>75</v>
      </c>
      <c r="B30" s="38" t="n">
        <v>37104</v>
      </c>
      <c r="C30" s="37" t="s">
        <v>49</v>
      </c>
      <c r="D30" s="37" t="s">
        <v>0</v>
      </c>
      <c r="E30" s="37" t="s">
        <v>35</v>
      </c>
      <c r="F30" s="34" t="s">
        <v>41</v>
      </c>
      <c r="G30" s="35" t="n">
        <v>1190</v>
      </c>
    </row>
    <row r="31" customFormat="false" ht="12.75" hidden="false" customHeight="false" outlineLevel="3" collapsed="false">
      <c r="A31" s="43" t="s">
        <v>76</v>
      </c>
      <c r="B31" s="44" t="n">
        <v>37160</v>
      </c>
      <c r="C31" s="43" t="s">
        <v>69</v>
      </c>
      <c r="D31" s="37" t="s">
        <v>0</v>
      </c>
      <c r="E31" s="43" t="s">
        <v>77</v>
      </c>
      <c r="F31" s="34" t="s">
        <v>41</v>
      </c>
      <c r="G31" s="9" t="n">
        <v>1163</v>
      </c>
    </row>
    <row r="32" customFormat="false" ht="12.75" hidden="false" customHeight="false" outlineLevel="3" collapsed="false">
      <c r="A32" s="31" t="s">
        <v>78</v>
      </c>
      <c r="B32" s="32" t="n">
        <v>37062</v>
      </c>
      <c r="C32" s="33" t="s">
        <v>79</v>
      </c>
      <c r="D32" s="33" t="s">
        <v>0</v>
      </c>
      <c r="E32" s="33" t="s">
        <v>80</v>
      </c>
      <c r="F32" s="34" t="s">
        <v>41</v>
      </c>
      <c r="G32" s="35" t="n">
        <v>1124</v>
      </c>
    </row>
    <row r="33" customFormat="false" ht="12.75" hidden="false" customHeight="false" outlineLevel="3" collapsed="false">
      <c r="A33" s="40" t="s">
        <v>81</v>
      </c>
      <c r="B33" s="41" t="n">
        <v>37098</v>
      </c>
      <c r="C33" s="40" t="s">
        <v>69</v>
      </c>
      <c r="D33" s="37" t="s">
        <v>0</v>
      </c>
      <c r="E33" s="42" t="s">
        <v>82</v>
      </c>
      <c r="F33" s="34" t="s">
        <v>41</v>
      </c>
      <c r="G33" s="35" t="n">
        <v>1123</v>
      </c>
    </row>
    <row r="34" customFormat="false" ht="12.75" hidden="false" customHeight="false" outlineLevel="3" collapsed="false">
      <c r="A34" s="45" t="s">
        <v>83</v>
      </c>
      <c r="B34" s="38" t="n">
        <v>37130</v>
      </c>
      <c r="C34" s="37" t="s">
        <v>84</v>
      </c>
      <c r="D34" s="37" t="s">
        <v>0</v>
      </c>
      <c r="E34" s="37" t="s">
        <v>74</v>
      </c>
      <c r="F34" s="34" t="s">
        <v>41</v>
      </c>
      <c r="G34" s="35" t="n">
        <v>1109</v>
      </c>
    </row>
    <row r="35" customFormat="false" ht="12.75" hidden="false" customHeight="false" outlineLevel="3" collapsed="false">
      <c r="A35" s="31" t="s">
        <v>85</v>
      </c>
      <c r="B35" s="32" t="n">
        <v>37070</v>
      </c>
      <c r="C35" s="33" t="s">
        <v>86</v>
      </c>
      <c r="D35" s="33" t="s">
        <v>0</v>
      </c>
      <c r="E35" s="33" t="s">
        <v>58</v>
      </c>
      <c r="F35" s="34" t="s">
        <v>41</v>
      </c>
      <c r="G35" s="35" t="n">
        <v>1063</v>
      </c>
    </row>
    <row r="36" customFormat="false" ht="12.75" hidden="false" customHeight="false" outlineLevel="3" collapsed="false">
      <c r="A36" s="31" t="s">
        <v>87</v>
      </c>
      <c r="B36" s="32" t="n">
        <v>37053</v>
      </c>
      <c r="C36" s="33" t="s">
        <v>86</v>
      </c>
      <c r="D36" s="33" t="s">
        <v>0</v>
      </c>
      <c r="E36" s="33" t="s">
        <v>58</v>
      </c>
      <c r="F36" s="34" t="s">
        <v>41</v>
      </c>
      <c r="G36" s="35" t="n">
        <v>956</v>
      </c>
    </row>
    <row r="37" customFormat="false" ht="12.75" hidden="false" customHeight="false" outlineLevel="3" collapsed="false">
      <c r="A37" s="40" t="s">
        <v>88</v>
      </c>
      <c r="B37" s="41" t="n">
        <v>37090</v>
      </c>
      <c r="C37" s="40" t="s">
        <v>49</v>
      </c>
      <c r="D37" s="37" t="s">
        <v>0</v>
      </c>
      <c r="E37" s="42" t="s">
        <v>58</v>
      </c>
      <c r="F37" s="34" t="s">
        <v>41</v>
      </c>
      <c r="G37" s="35" t="n">
        <v>855</v>
      </c>
    </row>
    <row r="38" customFormat="false" ht="12.75" hidden="false" customHeight="false" outlineLevel="3" collapsed="false">
      <c r="A38" s="45" t="s">
        <v>89</v>
      </c>
      <c r="B38" s="38" t="n">
        <v>37131</v>
      </c>
      <c r="C38" s="37" t="s">
        <v>49</v>
      </c>
      <c r="D38" s="37" t="s">
        <v>0</v>
      </c>
      <c r="E38" s="37" t="s">
        <v>44</v>
      </c>
      <c r="F38" s="34" t="s">
        <v>41</v>
      </c>
      <c r="G38" s="35" t="n">
        <v>600</v>
      </c>
    </row>
    <row r="39" customFormat="false" ht="12.75" hidden="false" customHeight="false" outlineLevel="3" collapsed="false">
      <c r="A39" s="31" t="s">
        <v>90</v>
      </c>
      <c r="B39" s="32" t="n">
        <v>37070</v>
      </c>
      <c r="C39" s="33" t="s">
        <v>91</v>
      </c>
      <c r="D39" s="33" t="s">
        <v>0</v>
      </c>
      <c r="E39" s="33" t="s">
        <v>92</v>
      </c>
      <c r="F39" s="34" t="s">
        <v>41</v>
      </c>
      <c r="G39" s="35" t="n">
        <v>472</v>
      </c>
    </row>
    <row r="40" customFormat="false" ht="12.75" hidden="false" customHeight="false" outlineLevel="3" collapsed="false">
      <c r="A40" s="31" t="s">
        <v>93</v>
      </c>
      <c r="B40" s="32" t="n">
        <v>37064</v>
      </c>
      <c r="C40" s="33" t="s">
        <v>69</v>
      </c>
      <c r="D40" s="33" t="s">
        <v>0</v>
      </c>
      <c r="E40" s="33" t="s">
        <v>58</v>
      </c>
      <c r="F40" s="34" t="s">
        <v>41</v>
      </c>
      <c r="G40" s="35" t="n">
        <v>177</v>
      </c>
    </row>
    <row r="41" customFormat="false" ht="12.75" hidden="false" customHeight="false" outlineLevel="3" collapsed="false">
      <c r="A41" s="37"/>
      <c r="B41" s="38" t="n">
        <v>37132</v>
      </c>
      <c r="C41" s="37" t="s">
        <v>71</v>
      </c>
      <c r="D41" s="37" t="s">
        <v>0</v>
      </c>
      <c r="E41" s="37" t="s">
        <v>77</v>
      </c>
      <c r="F41" s="34" t="s">
        <v>41</v>
      </c>
      <c r="G41" s="35" t="n">
        <v>15</v>
      </c>
    </row>
    <row r="42" customFormat="false" ht="12.75" hidden="false" customHeight="false" outlineLevel="3" collapsed="false">
      <c r="A42" s="43" t="n">
        <v>599653</v>
      </c>
      <c r="B42" s="44" t="n">
        <v>37162</v>
      </c>
      <c r="C42" s="43" t="s">
        <v>94</v>
      </c>
      <c r="D42" s="37" t="s">
        <v>0</v>
      </c>
      <c r="E42" s="43" t="s">
        <v>74</v>
      </c>
      <c r="F42" s="34" t="s">
        <v>41</v>
      </c>
      <c r="G42" s="9" t="n">
        <v>10</v>
      </c>
    </row>
    <row r="43" customFormat="false" ht="12.75" hidden="false" customHeight="false" outlineLevel="3" collapsed="false">
      <c r="A43" s="40" t="s">
        <v>95</v>
      </c>
      <c r="B43" s="41" t="n">
        <v>37075</v>
      </c>
      <c r="C43" s="40" t="s">
        <v>49</v>
      </c>
      <c r="D43" s="37" t="s">
        <v>0</v>
      </c>
      <c r="E43" s="42" t="s">
        <v>35</v>
      </c>
      <c r="F43" s="34" t="s">
        <v>41</v>
      </c>
      <c r="G43" s="35" t="n">
        <v>0</v>
      </c>
    </row>
    <row r="44" customFormat="false" ht="12.75" hidden="false" customHeight="false" outlineLevel="3" collapsed="false">
      <c r="A44" s="46" t="n">
        <v>996079</v>
      </c>
      <c r="B44" s="38" t="n">
        <v>37124</v>
      </c>
      <c r="C44" s="37" t="s">
        <v>73</v>
      </c>
      <c r="D44" s="37" t="s">
        <v>0</v>
      </c>
      <c r="E44" s="37" t="s">
        <v>96</v>
      </c>
      <c r="F44" s="34" t="s">
        <v>41</v>
      </c>
      <c r="G44" s="35" t="n">
        <v>0</v>
      </c>
    </row>
    <row r="45" customFormat="false" ht="12.75" hidden="false" customHeight="false" outlineLevel="3" collapsed="false">
      <c r="A45" s="37" t="n">
        <v>1005453</v>
      </c>
      <c r="B45" s="38" t="n">
        <v>37127</v>
      </c>
      <c r="C45" s="37" t="s">
        <v>71</v>
      </c>
      <c r="D45" s="37" t="s">
        <v>0</v>
      </c>
      <c r="E45" s="37" t="s">
        <v>96</v>
      </c>
      <c r="F45" s="34" t="s">
        <v>41</v>
      </c>
      <c r="G45" s="35" t="n">
        <v>0</v>
      </c>
    </row>
    <row r="46" customFormat="false" ht="12.75" hidden="false" customHeight="false" outlineLevel="3" collapsed="false">
      <c r="A46" s="37" t="s">
        <v>97</v>
      </c>
      <c r="B46" s="38" t="n">
        <v>37127</v>
      </c>
      <c r="C46" s="37" t="s">
        <v>98</v>
      </c>
      <c r="D46" s="37" t="s">
        <v>0</v>
      </c>
      <c r="E46" s="37" t="s">
        <v>74</v>
      </c>
      <c r="F46" s="34" t="s">
        <v>41</v>
      </c>
      <c r="G46" s="35" t="n">
        <v>0</v>
      </c>
    </row>
    <row r="47" customFormat="false" ht="12.75" hidden="false" customHeight="false" outlineLevel="3" collapsed="false">
      <c r="A47" s="37"/>
      <c r="B47" s="38" t="n">
        <v>37131</v>
      </c>
      <c r="C47" s="37" t="s">
        <v>99</v>
      </c>
      <c r="D47" s="37" t="s">
        <v>0</v>
      </c>
      <c r="E47" s="37" t="s">
        <v>74</v>
      </c>
      <c r="F47" s="34" t="s">
        <v>41</v>
      </c>
      <c r="G47" s="35" t="n">
        <v>0</v>
      </c>
    </row>
    <row r="48" customFormat="false" ht="12.75" hidden="false" customHeight="false" outlineLevel="3" collapsed="false">
      <c r="A48" s="43" t="s">
        <v>100</v>
      </c>
      <c r="B48" s="44" t="n">
        <v>37160</v>
      </c>
      <c r="C48" s="43" t="s">
        <v>69</v>
      </c>
      <c r="D48" s="37" t="s">
        <v>0</v>
      </c>
      <c r="E48" s="43"/>
      <c r="F48" s="34" t="s">
        <v>41</v>
      </c>
      <c r="G48" s="9" t="n">
        <v>0</v>
      </c>
    </row>
    <row r="49" customFormat="false" ht="12.75" hidden="false" customHeight="false" outlineLevel="3" collapsed="false">
      <c r="A49" s="43" t="n">
        <v>1065632</v>
      </c>
      <c r="B49" s="44" t="n">
        <v>37161</v>
      </c>
      <c r="C49" s="43" t="s">
        <v>69</v>
      </c>
      <c r="D49" s="37" t="s">
        <v>0</v>
      </c>
      <c r="E49" s="43" t="s">
        <v>101</v>
      </c>
      <c r="F49" s="34" t="s">
        <v>41</v>
      </c>
      <c r="G49" s="9" t="n">
        <v>0</v>
      </c>
    </row>
    <row r="50" customFormat="false" ht="12.75" hidden="false" customHeight="false" outlineLevel="3" collapsed="false">
      <c r="A50" s="43" t="s">
        <v>102</v>
      </c>
      <c r="B50" s="44" t="n">
        <v>37161</v>
      </c>
      <c r="C50" s="43" t="s">
        <v>94</v>
      </c>
      <c r="D50" s="37" t="s">
        <v>0</v>
      </c>
      <c r="E50" s="43" t="s">
        <v>77</v>
      </c>
      <c r="F50" s="34" t="s">
        <v>41</v>
      </c>
      <c r="G50" s="9" t="n">
        <v>0</v>
      </c>
    </row>
    <row r="51" customFormat="false" ht="12.75" hidden="false" customHeight="false" outlineLevel="3" collapsed="false">
      <c r="A51" s="31" t="s">
        <v>103</v>
      </c>
      <c r="B51" s="32" t="n">
        <v>37040</v>
      </c>
      <c r="C51" s="33" t="s">
        <v>56</v>
      </c>
      <c r="D51" s="33" t="s">
        <v>0</v>
      </c>
      <c r="E51" s="33" t="s">
        <v>54</v>
      </c>
      <c r="F51" s="34" t="s">
        <v>41</v>
      </c>
      <c r="G51" s="35" t="n">
        <v>0</v>
      </c>
    </row>
    <row r="52" customFormat="false" ht="12.75" hidden="false" customHeight="false" outlineLevel="3" collapsed="false">
      <c r="A52" s="31" t="s">
        <v>104</v>
      </c>
      <c r="B52" s="32" t="n">
        <v>37050</v>
      </c>
      <c r="C52" s="33" t="s">
        <v>105</v>
      </c>
      <c r="D52" s="33" t="s">
        <v>0</v>
      </c>
      <c r="E52" s="33" t="s">
        <v>80</v>
      </c>
      <c r="F52" s="34" t="s">
        <v>41</v>
      </c>
      <c r="G52" s="35" t="n">
        <v>0</v>
      </c>
    </row>
    <row r="53" customFormat="false" ht="12.75" hidden="false" customHeight="false" outlineLevel="3" collapsed="false">
      <c r="A53" s="31" t="s">
        <v>104</v>
      </c>
      <c r="B53" s="32" t="n">
        <v>37050</v>
      </c>
      <c r="C53" s="33" t="s">
        <v>105</v>
      </c>
      <c r="D53" s="33" t="s">
        <v>0</v>
      </c>
      <c r="E53" s="33" t="s">
        <v>80</v>
      </c>
      <c r="F53" s="34" t="s">
        <v>41</v>
      </c>
      <c r="G53" s="35" t="n">
        <v>0</v>
      </c>
    </row>
    <row r="54" customFormat="false" ht="12.75" hidden="false" customHeight="false" outlineLevel="3" collapsed="false">
      <c r="A54" s="31" t="s">
        <v>106</v>
      </c>
      <c r="B54" s="32" t="n">
        <v>37061</v>
      </c>
      <c r="C54" s="33" t="s">
        <v>79</v>
      </c>
      <c r="D54" s="33" t="s">
        <v>0</v>
      </c>
      <c r="E54" s="33" t="s">
        <v>80</v>
      </c>
      <c r="F54" s="34" t="s">
        <v>41</v>
      </c>
      <c r="G54" s="35" t="n">
        <v>0</v>
      </c>
    </row>
    <row r="55" customFormat="false" ht="12.75" hidden="false" customHeight="false" outlineLevel="3" collapsed="false">
      <c r="A55" s="31" t="s">
        <v>106</v>
      </c>
      <c r="B55" s="32" t="n">
        <v>37061</v>
      </c>
      <c r="C55" s="33" t="s">
        <v>107</v>
      </c>
      <c r="D55" s="33" t="s">
        <v>0</v>
      </c>
      <c r="E55" s="33" t="s">
        <v>80</v>
      </c>
      <c r="F55" s="34" t="s">
        <v>41</v>
      </c>
      <c r="G55" s="35" t="n">
        <v>0</v>
      </c>
    </row>
    <row r="56" customFormat="false" ht="12.75" hidden="false" customHeight="false" outlineLevel="3" collapsed="false">
      <c r="A56" s="31" t="s">
        <v>108</v>
      </c>
      <c r="B56" s="32" t="n">
        <v>37062</v>
      </c>
      <c r="C56" s="33" t="s">
        <v>86</v>
      </c>
      <c r="D56" s="33" t="s">
        <v>0</v>
      </c>
      <c r="E56" s="33" t="s">
        <v>58</v>
      </c>
      <c r="F56" s="34" t="s">
        <v>41</v>
      </c>
      <c r="G56" s="35" t="n">
        <v>0</v>
      </c>
    </row>
    <row r="57" customFormat="false" ht="12.75" hidden="false" customHeight="false" outlineLevel="3" collapsed="false">
      <c r="A57" s="31" t="s">
        <v>78</v>
      </c>
      <c r="B57" s="32" t="n">
        <v>37062</v>
      </c>
      <c r="C57" s="33" t="s">
        <v>107</v>
      </c>
      <c r="D57" s="33" t="s">
        <v>0</v>
      </c>
      <c r="E57" s="33" t="s">
        <v>80</v>
      </c>
      <c r="F57" s="34" t="s">
        <v>41</v>
      </c>
      <c r="G57" s="35" t="n">
        <v>0</v>
      </c>
    </row>
    <row r="58" customFormat="false" ht="12.75" hidden="false" customHeight="false" outlineLevel="3" collapsed="false">
      <c r="A58" s="31" t="s">
        <v>109</v>
      </c>
      <c r="B58" s="32" t="n">
        <v>37063</v>
      </c>
      <c r="C58" s="33" t="s">
        <v>79</v>
      </c>
      <c r="D58" s="33" t="s">
        <v>0</v>
      </c>
      <c r="E58" s="33" t="s">
        <v>80</v>
      </c>
      <c r="F58" s="34" t="s">
        <v>41</v>
      </c>
      <c r="G58" s="35" t="n">
        <v>0</v>
      </c>
    </row>
    <row r="59" customFormat="false" ht="12.75" hidden="false" customHeight="false" outlineLevel="3" collapsed="false">
      <c r="A59" s="31" t="s">
        <v>109</v>
      </c>
      <c r="B59" s="32" t="n">
        <v>37063</v>
      </c>
      <c r="C59" s="33" t="s">
        <v>107</v>
      </c>
      <c r="D59" s="33" t="s">
        <v>0</v>
      </c>
      <c r="E59" s="33" t="s">
        <v>80</v>
      </c>
      <c r="F59" s="34" t="s">
        <v>41</v>
      </c>
      <c r="G59" s="35" t="n">
        <v>0</v>
      </c>
    </row>
    <row r="60" customFormat="false" ht="12.75" hidden="false" customHeight="false" outlineLevel="3" collapsed="false">
      <c r="A60" s="31" t="s">
        <v>57</v>
      </c>
      <c r="B60" s="32" t="n">
        <v>37042</v>
      </c>
      <c r="C60" s="33" t="s">
        <v>56</v>
      </c>
      <c r="D60" s="33" t="s">
        <v>0</v>
      </c>
      <c r="E60" s="33" t="s">
        <v>58</v>
      </c>
      <c r="F60" s="34" t="s">
        <v>41</v>
      </c>
      <c r="G60" s="35" t="n">
        <v>-9149</v>
      </c>
    </row>
    <row r="61" customFormat="false" ht="12.75" hidden="false" customHeight="false" outlineLevel="3" collapsed="false">
      <c r="A61" s="47" t="s">
        <v>110</v>
      </c>
      <c r="B61" s="38" t="n">
        <v>37117</v>
      </c>
      <c r="C61" s="37" t="s">
        <v>111</v>
      </c>
      <c r="D61" s="37" t="s">
        <v>0</v>
      </c>
      <c r="E61" s="37" t="s">
        <v>47</v>
      </c>
      <c r="F61" s="34" t="s">
        <v>41</v>
      </c>
      <c r="G61" s="35" t="n">
        <v>-48606</v>
      </c>
    </row>
    <row r="62" customFormat="false" ht="12.75" hidden="false" customHeight="false" outlineLevel="3" collapsed="false">
      <c r="A62" s="47"/>
      <c r="B62" s="38"/>
      <c r="C62" s="37"/>
      <c r="D62" s="37"/>
      <c r="E62" s="37"/>
      <c r="F62" s="39" t="s">
        <v>112</v>
      </c>
      <c r="G62" s="35" t="n">
        <f aca="false">SUBTOTAL(9,G12:G61)</f>
        <v>313489.96</v>
      </c>
    </row>
    <row r="63" customFormat="false" ht="12.75" hidden="false" customHeight="false" outlineLevel="3" collapsed="false">
      <c r="A63" s="31" t="s">
        <v>113</v>
      </c>
      <c r="B63" s="32" t="n">
        <v>36937</v>
      </c>
      <c r="C63" s="33" t="s">
        <v>114</v>
      </c>
      <c r="D63" s="33" t="s">
        <v>0</v>
      </c>
      <c r="E63" s="33" t="s">
        <v>115</v>
      </c>
      <c r="F63" s="34" t="s">
        <v>116</v>
      </c>
      <c r="G63" s="35" t="n">
        <v>1550</v>
      </c>
    </row>
    <row r="64" customFormat="false" ht="12.75" hidden="false" customHeight="false" outlineLevel="3" collapsed="false">
      <c r="A64" s="31" t="s">
        <v>113</v>
      </c>
      <c r="B64" s="32" t="n">
        <v>36938</v>
      </c>
      <c r="C64" s="33" t="s">
        <v>114</v>
      </c>
      <c r="D64" s="33" t="s">
        <v>0</v>
      </c>
      <c r="E64" s="33" t="s">
        <v>115</v>
      </c>
      <c r="F64" s="34" t="s">
        <v>116</v>
      </c>
      <c r="G64" s="35" t="n">
        <v>-1550</v>
      </c>
    </row>
    <row r="65" customFormat="false" ht="12.75" hidden="false" customHeight="false" outlineLevel="3" collapsed="false">
      <c r="A65" s="31"/>
      <c r="B65" s="32"/>
      <c r="C65" s="33"/>
      <c r="D65" s="33"/>
      <c r="E65" s="33"/>
      <c r="F65" s="39" t="s">
        <v>117</v>
      </c>
      <c r="G65" s="35" t="n">
        <f aca="false">SUBTOTAL(9,G63:G64)</f>
        <v>0</v>
      </c>
    </row>
    <row r="66" customFormat="false" ht="12.75" hidden="false" customHeight="false" outlineLevel="3" collapsed="false">
      <c r="A66" s="31" t="s">
        <v>118</v>
      </c>
      <c r="B66" s="32" t="n">
        <v>37027</v>
      </c>
      <c r="C66" s="33" t="s">
        <v>119</v>
      </c>
      <c r="D66" s="33" t="s">
        <v>0</v>
      </c>
      <c r="E66" s="33" t="s">
        <v>64</v>
      </c>
      <c r="F66" s="34" t="s">
        <v>120</v>
      </c>
      <c r="G66" s="35" t="n">
        <v>2000000</v>
      </c>
    </row>
    <row r="67" customFormat="false" ht="12.75" hidden="false" customHeight="false" outlineLevel="3" collapsed="false">
      <c r="A67" s="37" t="s">
        <v>121</v>
      </c>
      <c r="B67" s="38" t="n">
        <v>37120</v>
      </c>
      <c r="C67" s="37" t="s">
        <v>122</v>
      </c>
      <c r="D67" s="37" t="s">
        <v>0</v>
      </c>
      <c r="E67" s="37" t="s">
        <v>77</v>
      </c>
      <c r="F67" s="34" t="s">
        <v>120</v>
      </c>
      <c r="G67" s="35" t="n">
        <v>126148</v>
      </c>
    </row>
    <row r="68" customFormat="false" ht="12.75" hidden="false" customHeight="false" outlineLevel="3" collapsed="false">
      <c r="A68" s="43" t="s">
        <v>123</v>
      </c>
      <c r="B68" s="44" t="n">
        <v>37160</v>
      </c>
      <c r="C68" s="43" t="s">
        <v>124</v>
      </c>
      <c r="D68" s="37" t="s">
        <v>0</v>
      </c>
      <c r="E68" s="43" t="s">
        <v>77</v>
      </c>
      <c r="F68" s="34" t="s">
        <v>120</v>
      </c>
      <c r="G68" s="9" t="n">
        <v>73986</v>
      </c>
    </row>
    <row r="69" customFormat="false" ht="12.75" hidden="false" customHeight="false" outlineLevel="3" collapsed="false">
      <c r="A69" s="43" t="s">
        <v>125</v>
      </c>
      <c r="B69" s="44" t="n">
        <v>37152</v>
      </c>
      <c r="C69" s="43" t="s">
        <v>126</v>
      </c>
      <c r="D69" s="37" t="s">
        <v>0</v>
      </c>
      <c r="E69" s="43" t="s">
        <v>77</v>
      </c>
      <c r="F69" s="34" t="s">
        <v>120</v>
      </c>
      <c r="G69" s="9" t="n">
        <v>48777</v>
      </c>
    </row>
    <row r="70" customFormat="false" ht="12.75" hidden="false" customHeight="false" outlineLevel="3" collapsed="false">
      <c r="A70" s="31" t="n">
        <v>889014</v>
      </c>
      <c r="B70" s="32" t="n">
        <v>37071</v>
      </c>
      <c r="C70" s="33" t="s">
        <v>127</v>
      </c>
      <c r="D70" s="33" t="s">
        <v>0</v>
      </c>
      <c r="E70" s="33" t="s">
        <v>50</v>
      </c>
      <c r="F70" s="34" t="s">
        <v>120</v>
      </c>
      <c r="G70" s="35" t="n">
        <v>9000</v>
      </c>
    </row>
    <row r="71" customFormat="false" ht="12.75" hidden="false" customHeight="false" outlineLevel="3" collapsed="false">
      <c r="A71" s="40" t="s">
        <v>128</v>
      </c>
      <c r="B71" s="41" t="n">
        <v>37098</v>
      </c>
      <c r="C71" s="40" t="s">
        <v>127</v>
      </c>
      <c r="D71" s="37" t="s">
        <v>0</v>
      </c>
      <c r="E71" s="42" t="s">
        <v>50</v>
      </c>
      <c r="F71" s="34" t="s">
        <v>120</v>
      </c>
      <c r="G71" s="35" t="n">
        <v>0</v>
      </c>
    </row>
    <row r="72" customFormat="false" ht="12.75" hidden="false" customHeight="false" outlineLevel="3" collapsed="false">
      <c r="A72" s="45" t="s">
        <v>129</v>
      </c>
      <c r="B72" s="38" t="n">
        <v>37131</v>
      </c>
      <c r="C72" s="37" t="s">
        <v>127</v>
      </c>
      <c r="D72" s="37" t="s">
        <v>0</v>
      </c>
      <c r="E72" s="37" t="s">
        <v>44</v>
      </c>
      <c r="F72" s="34" t="s">
        <v>120</v>
      </c>
      <c r="G72" s="35" t="n">
        <v>0</v>
      </c>
    </row>
    <row r="73" customFormat="false" ht="12.75" hidden="false" customHeight="false" outlineLevel="3" collapsed="false">
      <c r="A73" s="45"/>
      <c r="B73" s="38"/>
      <c r="C73" s="37"/>
      <c r="D73" s="37"/>
      <c r="E73" s="37"/>
      <c r="F73" s="39" t="s">
        <v>130</v>
      </c>
      <c r="G73" s="35" t="n">
        <f aca="false">SUBTOTAL(9,G66:G72)</f>
        <v>2257911</v>
      </c>
    </row>
    <row r="74" customFormat="false" ht="12.75" hidden="false" customHeight="false" outlineLevel="3" collapsed="false">
      <c r="A74" s="31" t="s">
        <v>118</v>
      </c>
      <c r="B74" s="32" t="n">
        <v>37027</v>
      </c>
      <c r="C74" s="33" t="s">
        <v>119</v>
      </c>
      <c r="D74" s="33" t="s">
        <v>0</v>
      </c>
      <c r="E74" s="33" t="s">
        <v>64</v>
      </c>
      <c r="F74" s="34" t="s">
        <v>131</v>
      </c>
      <c r="G74" s="35" t="n">
        <v>4000000</v>
      </c>
    </row>
    <row r="75" customFormat="false" ht="12.75" hidden="false" customHeight="false" outlineLevel="3" collapsed="false">
      <c r="A75" s="31" t="s">
        <v>132</v>
      </c>
      <c r="B75" s="32" t="n">
        <v>36985</v>
      </c>
      <c r="C75" s="33" t="s">
        <v>132</v>
      </c>
      <c r="D75" s="33" t="s">
        <v>0</v>
      </c>
      <c r="E75" s="33" t="s">
        <v>50</v>
      </c>
      <c r="F75" s="34" t="s">
        <v>131</v>
      </c>
      <c r="G75" s="35" t="n">
        <v>1440611</v>
      </c>
    </row>
    <row r="76" customFormat="false" ht="12.75" hidden="false" customHeight="false" outlineLevel="3" collapsed="false">
      <c r="A76" s="31" t="s">
        <v>133</v>
      </c>
      <c r="B76" s="32" t="n">
        <v>36979</v>
      </c>
      <c r="C76" s="33" t="s">
        <v>134</v>
      </c>
      <c r="D76" s="33" t="s">
        <v>0</v>
      </c>
      <c r="E76" s="33" t="s">
        <v>50</v>
      </c>
      <c r="F76" s="34" t="s">
        <v>131</v>
      </c>
      <c r="G76" s="35" t="n">
        <v>300000</v>
      </c>
    </row>
    <row r="77" customFormat="false" ht="12.75" hidden="false" customHeight="false" outlineLevel="3" collapsed="false">
      <c r="A77" s="40" t="s">
        <v>135</v>
      </c>
      <c r="B77" s="41" t="n">
        <v>37092</v>
      </c>
      <c r="C77" s="40" t="s">
        <v>136</v>
      </c>
      <c r="D77" s="37" t="s">
        <v>0</v>
      </c>
      <c r="E77" s="42" t="s">
        <v>50</v>
      </c>
      <c r="F77" s="34" t="s">
        <v>131</v>
      </c>
      <c r="G77" s="35" t="n">
        <v>280600</v>
      </c>
    </row>
    <row r="78" customFormat="false" ht="12.75" hidden="false" customHeight="false" outlineLevel="3" collapsed="false">
      <c r="A78" s="31" t="s">
        <v>137</v>
      </c>
      <c r="B78" s="32" t="n">
        <v>37005</v>
      </c>
      <c r="C78" s="33" t="s">
        <v>138</v>
      </c>
      <c r="D78" s="33" t="s">
        <v>0</v>
      </c>
      <c r="E78" s="33" t="s">
        <v>50</v>
      </c>
      <c r="F78" s="34" t="s">
        <v>131</v>
      </c>
      <c r="G78" s="35" t="n">
        <v>57485</v>
      </c>
    </row>
    <row r="79" customFormat="false" ht="12.75" hidden="false" customHeight="false" outlineLevel="3" collapsed="false">
      <c r="A79" s="31" t="s">
        <v>139</v>
      </c>
      <c r="B79" s="32" t="n">
        <v>37055</v>
      </c>
      <c r="C79" s="33" t="s">
        <v>140</v>
      </c>
      <c r="D79" s="33" t="s">
        <v>0</v>
      </c>
      <c r="E79" s="33" t="s">
        <v>64</v>
      </c>
      <c r="F79" s="34" t="s">
        <v>131</v>
      </c>
      <c r="G79" s="35" t="n">
        <v>54600</v>
      </c>
    </row>
    <row r="80" customFormat="false" ht="12.75" hidden="false" customHeight="false" outlineLevel="3" collapsed="false">
      <c r="A80" s="31" t="s">
        <v>141</v>
      </c>
      <c r="B80" s="32" t="n">
        <v>37049</v>
      </c>
      <c r="C80" s="33" t="s">
        <v>142</v>
      </c>
      <c r="D80" s="33" t="s">
        <v>0</v>
      </c>
      <c r="E80" s="33" t="s">
        <v>50</v>
      </c>
      <c r="F80" s="34" t="s">
        <v>131</v>
      </c>
      <c r="G80" s="35" t="n">
        <v>50000</v>
      </c>
    </row>
    <row r="81" customFormat="false" ht="12.75" hidden="false" customHeight="false" outlineLevel="3" collapsed="false">
      <c r="A81" s="31" t="s">
        <v>143</v>
      </c>
      <c r="B81" s="32" t="n">
        <v>36921</v>
      </c>
      <c r="C81" s="33" t="s">
        <v>144</v>
      </c>
      <c r="D81" s="33" t="s">
        <v>0</v>
      </c>
      <c r="E81" s="33" t="s">
        <v>64</v>
      </c>
      <c r="F81" s="34" t="s">
        <v>131</v>
      </c>
      <c r="G81" s="35" t="n">
        <v>45625</v>
      </c>
    </row>
    <row r="82" customFormat="false" ht="12.75" hidden="false" customHeight="false" outlineLevel="3" collapsed="false">
      <c r="A82" s="31" t="s">
        <v>145</v>
      </c>
      <c r="B82" s="32" t="n">
        <v>37005</v>
      </c>
      <c r="C82" s="33" t="s">
        <v>146</v>
      </c>
      <c r="D82" s="33" t="s">
        <v>0</v>
      </c>
      <c r="E82" s="33" t="s">
        <v>50</v>
      </c>
      <c r="F82" s="34" t="s">
        <v>131</v>
      </c>
      <c r="G82" s="35" t="n">
        <v>45544</v>
      </c>
    </row>
    <row r="83" customFormat="false" ht="12.75" hidden="false" customHeight="false" outlineLevel="3" collapsed="false">
      <c r="A83" s="43" t="s">
        <v>147</v>
      </c>
      <c r="B83" s="44" t="n">
        <v>37160</v>
      </c>
      <c r="C83" s="43" t="s">
        <v>148</v>
      </c>
      <c r="D83" s="37" t="s">
        <v>0</v>
      </c>
      <c r="E83" s="43" t="s">
        <v>44</v>
      </c>
      <c r="F83" s="34" t="s">
        <v>131</v>
      </c>
      <c r="G83" s="9" t="n">
        <v>42532</v>
      </c>
    </row>
    <row r="84" customFormat="false" ht="12.75" hidden="false" customHeight="false" outlineLevel="3" collapsed="false">
      <c r="A84" s="40" t="s">
        <v>149</v>
      </c>
      <c r="B84" s="41" t="n">
        <v>37092</v>
      </c>
      <c r="C84" s="40" t="s">
        <v>150</v>
      </c>
      <c r="D84" s="37" t="s">
        <v>0</v>
      </c>
      <c r="E84" s="42" t="s">
        <v>50</v>
      </c>
      <c r="F84" s="34" t="s">
        <v>131</v>
      </c>
      <c r="G84" s="35" t="n">
        <v>41850</v>
      </c>
    </row>
    <row r="85" customFormat="false" ht="12.75" hidden="false" customHeight="false" outlineLevel="3" collapsed="false">
      <c r="A85" s="37" t="n">
        <v>1020432</v>
      </c>
      <c r="B85" s="38" t="n">
        <v>37133</v>
      </c>
      <c r="C85" s="37" t="s">
        <v>151</v>
      </c>
      <c r="D85" s="37" t="s">
        <v>0</v>
      </c>
      <c r="E85" s="37" t="s">
        <v>44</v>
      </c>
      <c r="F85" s="34" t="s">
        <v>131</v>
      </c>
      <c r="G85" s="35" t="n">
        <v>40875</v>
      </c>
    </row>
    <row r="86" customFormat="false" ht="12.75" hidden="false" customHeight="false" outlineLevel="3" collapsed="false">
      <c r="A86" s="31" t="s">
        <v>152</v>
      </c>
      <c r="B86" s="32" t="n">
        <v>37069</v>
      </c>
      <c r="C86" s="33" t="s">
        <v>153</v>
      </c>
      <c r="D86" s="33" t="s">
        <v>0</v>
      </c>
      <c r="E86" s="33" t="s">
        <v>50</v>
      </c>
      <c r="F86" s="34" t="s">
        <v>131</v>
      </c>
      <c r="G86" s="35" t="n">
        <v>40000</v>
      </c>
    </row>
    <row r="87" customFormat="false" ht="12.75" hidden="false" customHeight="false" outlineLevel="3" collapsed="false">
      <c r="A87" s="37" t="s">
        <v>154</v>
      </c>
      <c r="B87" s="38" t="n">
        <v>37109</v>
      </c>
      <c r="C87" s="37" t="s">
        <v>155</v>
      </c>
      <c r="D87" s="37" t="s">
        <v>0</v>
      </c>
      <c r="E87" s="37" t="s">
        <v>74</v>
      </c>
      <c r="F87" s="34" t="s">
        <v>131</v>
      </c>
      <c r="G87" s="35" t="n">
        <v>37195</v>
      </c>
    </row>
    <row r="88" customFormat="false" ht="12.75" hidden="false" customHeight="false" outlineLevel="3" collapsed="false">
      <c r="A88" s="43" t="s">
        <v>156</v>
      </c>
      <c r="B88" s="44" t="n">
        <v>37159</v>
      </c>
      <c r="C88" s="43" t="s">
        <v>157</v>
      </c>
      <c r="D88" s="37" t="s">
        <v>0</v>
      </c>
      <c r="E88" s="43" t="s">
        <v>44</v>
      </c>
      <c r="F88" s="34" t="s">
        <v>131</v>
      </c>
      <c r="G88" s="9" t="n">
        <v>36000</v>
      </c>
    </row>
    <row r="89" customFormat="false" ht="12.75" hidden="false" customHeight="false" outlineLevel="3" collapsed="false">
      <c r="A89" s="31" t="s">
        <v>158</v>
      </c>
      <c r="B89" s="32" t="n">
        <v>37067</v>
      </c>
      <c r="C89" s="33" t="s">
        <v>151</v>
      </c>
      <c r="D89" s="33" t="s">
        <v>0</v>
      </c>
      <c r="E89" s="33" t="s">
        <v>50</v>
      </c>
      <c r="F89" s="34" t="s">
        <v>131</v>
      </c>
      <c r="G89" s="35" t="n">
        <v>30225</v>
      </c>
    </row>
    <row r="90" customFormat="false" ht="12.75" hidden="false" customHeight="false" outlineLevel="3" collapsed="false">
      <c r="A90" s="31" t="s">
        <v>159</v>
      </c>
      <c r="B90" s="32" t="n">
        <v>36945</v>
      </c>
      <c r="C90" s="33" t="s">
        <v>160</v>
      </c>
      <c r="D90" s="33" t="s">
        <v>0</v>
      </c>
      <c r="E90" s="33" t="s">
        <v>64</v>
      </c>
      <c r="F90" s="34" t="s">
        <v>131</v>
      </c>
      <c r="G90" s="35" t="n">
        <v>29960</v>
      </c>
    </row>
    <row r="91" customFormat="false" ht="12.75" hidden="false" customHeight="false" outlineLevel="3" collapsed="false">
      <c r="A91" s="31" t="n">
        <v>812673</v>
      </c>
      <c r="B91" s="32" t="n">
        <v>37041</v>
      </c>
      <c r="C91" s="33" t="s">
        <v>161</v>
      </c>
      <c r="D91" s="33" t="s">
        <v>0</v>
      </c>
      <c r="E91" s="33" t="s">
        <v>50</v>
      </c>
      <c r="F91" s="34" t="s">
        <v>131</v>
      </c>
      <c r="G91" s="35" t="n">
        <v>22500</v>
      </c>
    </row>
    <row r="92" customFormat="false" ht="12.75" hidden="false" customHeight="false" outlineLevel="3" collapsed="false">
      <c r="A92" s="31" t="s">
        <v>162</v>
      </c>
      <c r="B92" s="32" t="n">
        <v>37033</v>
      </c>
      <c r="C92" s="33" t="s">
        <v>163</v>
      </c>
      <c r="D92" s="33" t="s">
        <v>0</v>
      </c>
      <c r="E92" s="33" t="s">
        <v>64</v>
      </c>
      <c r="F92" s="34" t="s">
        <v>131</v>
      </c>
      <c r="G92" s="35" t="n">
        <v>19795</v>
      </c>
    </row>
    <row r="93" customFormat="false" ht="12.75" hidden="false" customHeight="false" outlineLevel="3" collapsed="false">
      <c r="A93" s="31" t="s">
        <v>164</v>
      </c>
      <c r="B93" s="32" t="n">
        <v>36942</v>
      </c>
      <c r="C93" s="33" t="s">
        <v>165</v>
      </c>
      <c r="D93" s="33" t="s">
        <v>0</v>
      </c>
      <c r="E93" s="33" t="s">
        <v>50</v>
      </c>
      <c r="F93" s="34" t="s">
        <v>131</v>
      </c>
      <c r="G93" s="35" t="n">
        <v>19500</v>
      </c>
    </row>
    <row r="94" customFormat="false" ht="12.75" hidden="false" customHeight="false" outlineLevel="3" collapsed="false">
      <c r="A94" s="31" t="s">
        <v>166</v>
      </c>
      <c r="B94" s="32" t="n">
        <v>36948</v>
      </c>
      <c r="C94" s="33" t="s">
        <v>167</v>
      </c>
      <c r="D94" s="33" t="s">
        <v>0</v>
      </c>
      <c r="E94" s="33" t="s">
        <v>50</v>
      </c>
      <c r="F94" s="34" t="s">
        <v>131</v>
      </c>
      <c r="G94" s="35" t="n">
        <v>18240</v>
      </c>
    </row>
    <row r="95" customFormat="false" ht="12.75" hidden="false" customHeight="false" outlineLevel="3" collapsed="false">
      <c r="A95" s="31" t="s">
        <v>168</v>
      </c>
      <c r="B95" s="32" t="n">
        <v>36914</v>
      </c>
      <c r="C95" s="33" t="s">
        <v>169</v>
      </c>
      <c r="D95" s="33" t="s">
        <v>0</v>
      </c>
      <c r="E95" s="33" t="s">
        <v>50</v>
      </c>
      <c r="F95" s="34" t="s">
        <v>131</v>
      </c>
      <c r="G95" s="35" t="n">
        <v>17608</v>
      </c>
    </row>
    <row r="96" customFormat="false" ht="12.75" hidden="false" customHeight="false" outlineLevel="3" collapsed="false">
      <c r="A96" s="31" t="n">
        <v>882385</v>
      </c>
      <c r="B96" s="32" t="n">
        <v>37069</v>
      </c>
      <c r="C96" s="33" t="s">
        <v>138</v>
      </c>
      <c r="D96" s="33" t="s">
        <v>0</v>
      </c>
      <c r="E96" s="33" t="s">
        <v>50</v>
      </c>
      <c r="F96" s="34" t="s">
        <v>131</v>
      </c>
      <c r="G96" s="35" t="n">
        <v>16136</v>
      </c>
    </row>
    <row r="97" customFormat="false" ht="12.75" hidden="false" customHeight="false" outlineLevel="3" collapsed="false">
      <c r="A97" s="31" t="n">
        <v>882387</v>
      </c>
      <c r="B97" s="32" t="n">
        <v>37069</v>
      </c>
      <c r="C97" s="33" t="s">
        <v>138</v>
      </c>
      <c r="D97" s="33" t="s">
        <v>0</v>
      </c>
      <c r="E97" s="33" t="s">
        <v>50</v>
      </c>
      <c r="F97" s="34" t="s">
        <v>131</v>
      </c>
      <c r="G97" s="35" t="n">
        <v>15594</v>
      </c>
    </row>
    <row r="98" customFormat="false" ht="12.75" hidden="false" customHeight="false" outlineLevel="3" collapsed="false">
      <c r="A98" s="31" t="s">
        <v>170</v>
      </c>
      <c r="B98" s="32" t="n">
        <v>37067</v>
      </c>
      <c r="C98" s="33" t="s">
        <v>171</v>
      </c>
      <c r="D98" s="33" t="s">
        <v>0</v>
      </c>
      <c r="E98" s="33" t="s">
        <v>50</v>
      </c>
      <c r="F98" s="34" t="s">
        <v>131</v>
      </c>
      <c r="G98" s="35" t="n">
        <v>13434</v>
      </c>
    </row>
    <row r="99" customFormat="false" ht="12.75" hidden="false" customHeight="false" outlineLevel="3" collapsed="false">
      <c r="A99" s="37" t="n">
        <v>1019836</v>
      </c>
      <c r="B99" s="38" t="n">
        <v>37133</v>
      </c>
      <c r="C99" s="37" t="s">
        <v>138</v>
      </c>
      <c r="D99" s="37" t="s">
        <v>0</v>
      </c>
      <c r="E99" s="48" t="s">
        <v>44</v>
      </c>
      <c r="F99" s="34" t="s">
        <v>131</v>
      </c>
      <c r="G99" s="35" t="n">
        <v>13416</v>
      </c>
    </row>
    <row r="100" customFormat="false" ht="12.75" hidden="false" customHeight="false" outlineLevel="3" collapsed="false">
      <c r="A100" s="31" t="s">
        <v>172</v>
      </c>
      <c r="B100" s="32" t="n">
        <v>37028</v>
      </c>
      <c r="C100" s="33" t="s">
        <v>173</v>
      </c>
      <c r="D100" s="33" t="s">
        <v>0</v>
      </c>
      <c r="E100" s="33" t="s">
        <v>54</v>
      </c>
      <c r="F100" s="34" t="s">
        <v>131</v>
      </c>
      <c r="G100" s="35" t="n">
        <v>10755</v>
      </c>
    </row>
    <row r="101" customFormat="false" ht="12.75" hidden="false" customHeight="false" outlineLevel="3" collapsed="false">
      <c r="A101" s="31" t="s">
        <v>174</v>
      </c>
      <c r="B101" s="32" t="n">
        <v>37070</v>
      </c>
      <c r="C101" s="33" t="s">
        <v>175</v>
      </c>
      <c r="D101" s="33" t="s">
        <v>0</v>
      </c>
      <c r="E101" s="33" t="s">
        <v>50</v>
      </c>
      <c r="F101" s="34" t="s">
        <v>131</v>
      </c>
      <c r="G101" s="35" t="n">
        <v>10464</v>
      </c>
    </row>
    <row r="102" customFormat="false" ht="12.75" hidden="false" customHeight="false" outlineLevel="3" collapsed="false">
      <c r="A102" s="31" t="n">
        <v>646238</v>
      </c>
      <c r="B102" s="32" t="n">
        <v>36950</v>
      </c>
      <c r="C102" s="33" t="s">
        <v>176</v>
      </c>
      <c r="D102" s="33" t="s">
        <v>0</v>
      </c>
      <c r="E102" s="33" t="s">
        <v>50</v>
      </c>
      <c r="F102" s="34" t="s">
        <v>131</v>
      </c>
      <c r="G102" s="35" t="n">
        <v>9920</v>
      </c>
    </row>
    <row r="103" customFormat="false" ht="12.75" hidden="false" customHeight="false" outlineLevel="3" collapsed="false">
      <c r="A103" s="40" t="s">
        <v>177</v>
      </c>
      <c r="B103" s="41" t="n">
        <v>37092</v>
      </c>
      <c r="C103" s="40" t="s">
        <v>138</v>
      </c>
      <c r="D103" s="37" t="s">
        <v>0</v>
      </c>
      <c r="E103" s="42" t="s">
        <v>50</v>
      </c>
      <c r="F103" s="34" t="s">
        <v>131</v>
      </c>
      <c r="G103" s="35" t="n">
        <v>9300</v>
      </c>
    </row>
    <row r="104" customFormat="false" ht="12.75" hidden="false" customHeight="false" outlineLevel="3" collapsed="false">
      <c r="A104" s="31" t="n">
        <v>696765</v>
      </c>
      <c r="B104" s="32" t="n">
        <v>36978</v>
      </c>
      <c r="C104" s="33" t="s">
        <v>178</v>
      </c>
      <c r="D104" s="33" t="s">
        <v>0</v>
      </c>
      <c r="E104" s="33" t="s">
        <v>50</v>
      </c>
      <c r="F104" s="34" t="s">
        <v>131</v>
      </c>
      <c r="G104" s="35" t="n">
        <v>8395</v>
      </c>
    </row>
    <row r="105" customFormat="false" ht="12.75" hidden="false" customHeight="false" outlineLevel="3" collapsed="false">
      <c r="A105" s="40" t="n">
        <v>946992</v>
      </c>
      <c r="B105" s="41" t="n">
        <v>37098</v>
      </c>
      <c r="C105" s="40" t="s">
        <v>179</v>
      </c>
      <c r="D105" s="37" t="s">
        <v>0</v>
      </c>
      <c r="E105" s="42" t="s">
        <v>50</v>
      </c>
      <c r="F105" s="34" t="s">
        <v>131</v>
      </c>
      <c r="G105" s="35" t="n">
        <v>8198</v>
      </c>
    </row>
    <row r="106" customFormat="false" ht="12.75" hidden="false" customHeight="false" outlineLevel="3" collapsed="false">
      <c r="A106" s="31" t="n">
        <v>696653</v>
      </c>
      <c r="B106" s="32" t="n">
        <v>36978</v>
      </c>
      <c r="C106" s="33" t="s">
        <v>180</v>
      </c>
      <c r="D106" s="33" t="s">
        <v>0</v>
      </c>
      <c r="E106" s="33" t="s">
        <v>50</v>
      </c>
      <c r="F106" s="34" t="s">
        <v>131</v>
      </c>
      <c r="G106" s="35" t="n">
        <v>8088</v>
      </c>
    </row>
    <row r="107" customFormat="false" ht="12.75" hidden="false" customHeight="false" outlineLevel="3" collapsed="false">
      <c r="A107" s="31" t="s">
        <v>181</v>
      </c>
      <c r="B107" s="32" t="n">
        <v>37005</v>
      </c>
      <c r="C107" s="33" t="s">
        <v>182</v>
      </c>
      <c r="D107" s="33" t="s">
        <v>0</v>
      </c>
      <c r="E107" s="33" t="s">
        <v>50</v>
      </c>
      <c r="F107" s="34" t="s">
        <v>131</v>
      </c>
      <c r="G107" s="35" t="n">
        <v>7743</v>
      </c>
    </row>
    <row r="108" customFormat="false" ht="12.75" hidden="false" customHeight="false" outlineLevel="3" collapsed="false">
      <c r="A108" s="31" t="s">
        <v>183</v>
      </c>
      <c r="B108" s="32" t="n">
        <v>37064</v>
      </c>
      <c r="C108" s="33" t="s">
        <v>140</v>
      </c>
      <c r="D108" s="33" t="s">
        <v>0</v>
      </c>
      <c r="E108" s="33" t="s">
        <v>50</v>
      </c>
      <c r="F108" s="34" t="s">
        <v>131</v>
      </c>
      <c r="G108" s="35" t="n">
        <v>7402</v>
      </c>
    </row>
    <row r="109" customFormat="false" ht="12.75" hidden="false" customHeight="false" outlineLevel="3" collapsed="false">
      <c r="A109" s="40" t="n">
        <v>933450</v>
      </c>
      <c r="B109" s="41" t="n">
        <v>37092</v>
      </c>
      <c r="C109" s="40" t="s">
        <v>138</v>
      </c>
      <c r="D109" s="37" t="s">
        <v>0</v>
      </c>
      <c r="E109" s="42" t="s">
        <v>50</v>
      </c>
      <c r="F109" s="34" t="s">
        <v>131</v>
      </c>
      <c r="G109" s="35" t="n">
        <v>7068</v>
      </c>
    </row>
    <row r="110" customFormat="false" ht="12.75" hidden="false" customHeight="false" outlineLevel="3" collapsed="false">
      <c r="A110" s="40" t="s">
        <v>184</v>
      </c>
      <c r="B110" s="41" t="n">
        <v>37096</v>
      </c>
      <c r="C110" s="40" t="s">
        <v>171</v>
      </c>
      <c r="D110" s="37" t="s">
        <v>0</v>
      </c>
      <c r="E110" s="42" t="s">
        <v>50</v>
      </c>
      <c r="F110" s="34" t="s">
        <v>131</v>
      </c>
      <c r="G110" s="35" t="n">
        <v>6929</v>
      </c>
    </row>
    <row r="111" customFormat="false" ht="12.75" hidden="false" customHeight="false" outlineLevel="3" collapsed="false">
      <c r="A111" s="31" t="s">
        <v>185</v>
      </c>
      <c r="B111" s="32" t="n">
        <v>37034</v>
      </c>
      <c r="C111" s="33" t="s">
        <v>171</v>
      </c>
      <c r="D111" s="33" t="s">
        <v>0</v>
      </c>
      <c r="E111" s="33" t="s">
        <v>50</v>
      </c>
      <c r="F111" s="34" t="s">
        <v>131</v>
      </c>
      <c r="G111" s="35" t="n">
        <v>6741</v>
      </c>
    </row>
    <row r="112" customFormat="false" ht="12.75" hidden="false" customHeight="false" outlineLevel="3" collapsed="false">
      <c r="A112" s="31" t="s">
        <v>186</v>
      </c>
      <c r="B112" s="32" t="n">
        <v>37005</v>
      </c>
      <c r="C112" s="33" t="s">
        <v>171</v>
      </c>
      <c r="D112" s="33" t="s">
        <v>0</v>
      </c>
      <c r="E112" s="33" t="s">
        <v>50</v>
      </c>
      <c r="F112" s="34" t="s">
        <v>131</v>
      </c>
      <c r="G112" s="35" t="n">
        <v>6564</v>
      </c>
    </row>
    <row r="113" customFormat="false" ht="12.75" hidden="false" customHeight="false" outlineLevel="3" collapsed="false">
      <c r="A113" s="31" t="n">
        <v>881871</v>
      </c>
      <c r="B113" s="32" t="n">
        <v>37069</v>
      </c>
      <c r="C113" s="33" t="s">
        <v>187</v>
      </c>
      <c r="D113" s="33" t="s">
        <v>0</v>
      </c>
      <c r="E113" s="33" t="s">
        <v>50</v>
      </c>
      <c r="F113" s="34" t="s">
        <v>131</v>
      </c>
      <c r="G113" s="35" t="n">
        <v>6473</v>
      </c>
    </row>
    <row r="114" customFormat="false" ht="12.75" hidden="false" customHeight="false" outlineLevel="3" collapsed="false">
      <c r="A114" s="31" t="s">
        <v>188</v>
      </c>
      <c r="B114" s="32" t="n">
        <v>37033</v>
      </c>
      <c r="C114" s="33" t="s">
        <v>163</v>
      </c>
      <c r="D114" s="33" t="s">
        <v>0</v>
      </c>
      <c r="E114" s="33" t="s">
        <v>64</v>
      </c>
      <c r="F114" s="34" t="s">
        <v>131</v>
      </c>
      <c r="G114" s="35" t="n">
        <v>6368</v>
      </c>
    </row>
    <row r="115" customFormat="false" ht="12.75" hidden="false" customHeight="false" outlineLevel="3" collapsed="false">
      <c r="A115" s="43" t="s">
        <v>189</v>
      </c>
      <c r="B115" s="44" t="n">
        <v>37160</v>
      </c>
      <c r="C115" s="43" t="s">
        <v>173</v>
      </c>
      <c r="D115" s="37" t="s">
        <v>0</v>
      </c>
      <c r="E115" s="43" t="s">
        <v>44</v>
      </c>
      <c r="F115" s="34" t="s">
        <v>131</v>
      </c>
      <c r="G115" s="9" t="n">
        <v>6200</v>
      </c>
    </row>
    <row r="116" customFormat="false" ht="12.75" hidden="false" customHeight="false" outlineLevel="3" collapsed="false">
      <c r="A116" s="31" t="n">
        <v>752984</v>
      </c>
      <c r="B116" s="32" t="n">
        <v>37022</v>
      </c>
      <c r="C116" s="33" t="s">
        <v>173</v>
      </c>
      <c r="D116" s="33" t="s">
        <v>0</v>
      </c>
      <c r="E116" s="33" t="s">
        <v>50</v>
      </c>
      <c r="F116" s="34" t="s">
        <v>131</v>
      </c>
      <c r="G116" s="35" t="n">
        <v>6200</v>
      </c>
    </row>
    <row r="117" customFormat="false" ht="12.75" hidden="false" customHeight="false" outlineLevel="3" collapsed="false">
      <c r="A117" s="40" t="s">
        <v>190</v>
      </c>
      <c r="B117" s="41" t="n">
        <v>37098</v>
      </c>
      <c r="C117" s="40" t="s">
        <v>191</v>
      </c>
      <c r="D117" s="37" t="s">
        <v>0</v>
      </c>
      <c r="E117" s="42" t="s">
        <v>192</v>
      </c>
      <c r="F117" s="34" t="s">
        <v>131</v>
      </c>
      <c r="G117" s="35" t="n">
        <v>6045</v>
      </c>
    </row>
    <row r="118" customFormat="false" ht="12.75" hidden="false" customHeight="false" outlineLevel="3" collapsed="false">
      <c r="A118" s="31" t="n">
        <v>877537</v>
      </c>
      <c r="B118" s="32" t="n">
        <v>37067</v>
      </c>
      <c r="C118" s="33" t="s">
        <v>193</v>
      </c>
      <c r="D118" s="33" t="s">
        <v>0</v>
      </c>
      <c r="E118" s="33" t="s">
        <v>92</v>
      </c>
      <c r="F118" s="34" t="s">
        <v>131</v>
      </c>
      <c r="G118" s="35" t="n">
        <v>6010.75</v>
      </c>
    </row>
    <row r="119" customFormat="false" ht="12.75" hidden="false" customHeight="false" outlineLevel="3" collapsed="false">
      <c r="A119" s="43" t="s">
        <v>194</v>
      </c>
      <c r="B119" s="44" t="n">
        <v>37162</v>
      </c>
      <c r="C119" s="43" t="s">
        <v>138</v>
      </c>
      <c r="D119" s="37" t="s">
        <v>0</v>
      </c>
      <c r="E119" s="43" t="s">
        <v>44</v>
      </c>
      <c r="F119" s="34" t="s">
        <v>131</v>
      </c>
      <c r="G119" s="9" t="n">
        <v>5675</v>
      </c>
    </row>
    <row r="120" customFormat="false" ht="12.75" hidden="false" customHeight="false" outlineLevel="3" collapsed="false">
      <c r="A120" s="31" t="n">
        <v>594754</v>
      </c>
      <c r="B120" s="32" t="n">
        <v>36921</v>
      </c>
      <c r="C120" s="33" t="s">
        <v>195</v>
      </c>
      <c r="D120" s="33" t="s">
        <v>0</v>
      </c>
      <c r="E120" s="33" t="s">
        <v>50</v>
      </c>
      <c r="F120" s="34" t="s">
        <v>131</v>
      </c>
      <c r="G120" s="35" t="n">
        <v>5600</v>
      </c>
    </row>
    <row r="121" customFormat="false" ht="12.75" hidden="false" customHeight="false" outlineLevel="3" collapsed="false">
      <c r="A121" s="37" t="s">
        <v>196</v>
      </c>
      <c r="B121" s="38" t="n">
        <v>37106</v>
      </c>
      <c r="C121" s="37" t="s">
        <v>197</v>
      </c>
      <c r="D121" s="37" t="s">
        <v>0</v>
      </c>
      <c r="E121" s="37" t="s">
        <v>74</v>
      </c>
      <c r="F121" s="34" t="s">
        <v>131</v>
      </c>
      <c r="G121" s="35" t="n">
        <v>5398</v>
      </c>
    </row>
    <row r="122" customFormat="false" ht="12.75" hidden="false" customHeight="false" outlineLevel="3" collapsed="false">
      <c r="A122" s="47" t="s">
        <v>198</v>
      </c>
      <c r="B122" s="38" t="n">
        <v>37125</v>
      </c>
      <c r="C122" s="37" t="s">
        <v>199</v>
      </c>
      <c r="D122" s="37" t="s">
        <v>0</v>
      </c>
      <c r="E122" s="37" t="s">
        <v>44</v>
      </c>
      <c r="F122" s="34" t="s">
        <v>131</v>
      </c>
      <c r="G122" s="35" t="n">
        <v>5255</v>
      </c>
    </row>
    <row r="123" customFormat="false" ht="12.75" hidden="false" customHeight="false" outlineLevel="3" collapsed="false">
      <c r="A123" s="31" t="n">
        <v>646366</v>
      </c>
      <c r="B123" s="32" t="n">
        <v>36950</v>
      </c>
      <c r="C123" s="33" t="s">
        <v>200</v>
      </c>
      <c r="D123" s="33" t="s">
        <v>0</v>
      </c>
      <c r="E123" s="33" t="s">
        <v>50</v>
      </c>
      <c r="F123" s="34" t="s">
        <v>131</v>
      </c>
      <c r="G123" s="35" t="n">
        <v>5099</v>
      </c>
    </row>
    <row r="124" customFormat="false" ht="12.75" hidden="false" customHeight="false" outlineLevel="3" collapsed="false">
      <c r="A124" s="31" t="s">
        <v>201</v>
      </c>
      <c r="B124" s="32" t="n">
        <v>37069</v>
      </c>
      <c r="C124" s="33" t="s">
        <v>153</v>
      </c>
      <c r="D124" s="33" t="s">
        <v>0</v>
      </c>
      <c r="E124" s="33" t="s">
        <v>50</v>
      </c>
      <c r="F124" s="34" t="s">
        <v>131</v>
      </c>
      <c r="G124" s="35" t="n">
        <v>5000</v>
      </c>
    </row>
    <row r="125" customFormat="false" ht="12.75" hidden="false" customHeight="false" outlineLevel="3" collapsed="false">
      <c r="A125" s="31" t="n">
        <v>881971</v>
      </c>
      <c r="B125" s="32" t="n">
        <v>37069</v>
      </c>
      <c r="C125" s="33" t="s">
        <v>202</v>
      </c>
      <c r="D125" s="33" t="s">
        <v>0</v>
      </c>
      <c r="E125" s="33" t="s">
        <v>50</v>
      </c>
      <c r="F125" s="34" t="s">
        <v>131</v>
      </c>
      <c r="G125" s="35" t="n">
        <v>4883</v>
      </c>
    </row>
    <row r="126" customFormat="false" ht="12.75" hidden="false" customHeight="false" outlineLevel="3" collapsed="false">
      <c r="A126" s="31" t="n">
        <v>754222</v>
      </c>
      <c r="B126" s="32" t="n">
        <v>37022</v>
      </c>
      <c r="C126" s="33" t="s">
        <v>203</v>
      </c>
      <c r="D126" s="33" t="s">
        <v>0</v>
      </c>
      <c r="E126" s="33" t="s">
        <v>50</v>
      </c>
      <c r="F126" s="34" t="s">
        <v>131</v>
      </c>
      <c r="G126" s="35" t="n">
        <v>4808</v>
      </c>
    </row>
    <row r="127" customFormat="false" ht="12.75" hidden="false" customHeight="false" outlineLevel="3" collapsed="false">
      <c r="A127" s="31" t="s">
        <v>204</v>
      </c>
      <c r="B127" s="32" t="n">
        <v>36920</v>
      </c>
      <c r="C127" s="33" t="s">
        <v>205</v>
      </c>
      <c r="D127" s="33" t="s">
        <v>0</v>
      </c>
      <c r="E127" s="33" t="s">
        <v>50</v>
      </c>
      <c r="F127" s="34" t="s">
        <v>131</v>
      </c>
      <c r="G127" s="35" t="n">
        <v>4702</v>
      </c>
    </row>
    <row r="128" customFormat="false" ht="12.75" hidden="false" customHeight="false" outlineLevel="3" collapsed="false">
      <c r="A128" s="31" t="n">
        <v>888924</v>
      </c>
      <c r="B128" s="32" t="n">
        <v>37070</v>
      </c>
      <c r="C128" s="33" t="s">
        <v>191</v>
      </c>
      <c r="D128" s="33" t="s">
        <v>0</v>
      </c>
      <c r="E128" s="33" t="s">
        <v>92</v>
      </c>
      <c r="F128" s="34" t="s">
        <v>131</v>
      </c>
      <c r="G128" s="35" t="n">
        <v>4650</v>
      </c>
    </row>
    <row r="129" customFormat="false" ht="12.75" hidden="false" customHeight="false" outlineLevel="3" collapsed="false">
      <c r="A129" s="31" t="s">
        <v>206</v>
      </c>
      <c r="B129" s="32" t="n">
        <v>36896</v>
      </c>
      <c r="C129" s="33" t="s">
        <v>207</v>
      </c>
      <c r="D129" s="33" t="s">
        <v>0</v>
      </c>
      <c r="E129" s="33" t="s">
        <v>64</v>
      </c>
      <c r="F129" s="34" t="s">
        <v>131</v>
      </c>
      <c r="G129" s="35" t="n">
        <v>4280</v>
      </c>
    </row>
    <row r="130" customFormat="false" ht="12.75" hidden="false" customHeight="false" outlineLevel="3" collapsed="false">
      <c r="A130" s="46" t="s">
        <v>208</v>
      </c>
      <c r="B130" s="38" t="n">
        <v>37132</v>
      </c>
      <c r="C130" s="37" t="s">
        <v>171</v>
      </c>
      <c r="D130" s="37" t="s">
        <v>0</v>
      </c>
      <c r="E130" s="37" t="s">
        <v>44</v>
      </c>
      <c r="F130" s="34" t="s">
        <v>131</v>
      </c>
      <c r="G130" s="35" t="n">
        <f aca="false">0.035*30*3650</f>
        <v>3832.5</v>
      </c>
    </row>
    <row r="131" customFormat="false" ht="12.75" hidden="false" customHeight="false" outlineLevel="3" collapsed="false">
      <c r="A131" s="43" t="s">
        <v>209</v>
      </c>
      <c r="B131" s="44" t="n">
        <v>37140</v>
      </c>
      <c r="C131" s="43" t="s">
        <v>210</v>
      </c>
      <c r="D131" s="37" t="s">
        <v>0</v>
      </c>
      <c r="E131" s="43" t="s">
        <v>44</v>
      </c>
      <c r="F131" s="34" t="s">
        <v>131</v>
      </c>
      <c r="G131" s="9" t="n">
        <v>3775</v>
      </c>
    </row>
    <row r="132" customFormat="false" ht="12.75" hidden="false" customHeight="false" outlineLevel="3" collapsed="false">
      <c r="A132" s="40" t="s">
        <v>211</v>
      </c>
      <c r="B132" s="41" t="n">
        <v>37092</v>
      </c>
      <c r="C132" s="40" t="s">
        <v>138</v>
      </c>
      <c r="D132" s="37" t="s">
        <v>0</v>
      </c>
      <c r="E132" s="42" t="s">
        <v>50</v>
      </c>
      <c r="F132" s="34" t="s">
        <v>131</v>
      </c>
      <c r="G132" s="35" t="n">
        <v>3757</v>
      </c>
    </row>
    <row r="133" customFormat="false" ht="12.75" hidden="false" customHeight="false" outlineLevel="3" collapsed="false">
      <c r="A133" s="31" t="n">
        <v>696648</v>
      </c>
      <c r="B133" s="32" t="n">
        <v>36978</v>
      </c>
      <c r="C133" s="33" t="s">
        <v>212</v>
      </c>
      <c r="D133" s="33" t="s">
        <v>0</v>
      </c>
      <c r="E133" s="33" t="s">
        <v>50</v>
      </c>
      <c r="F133" s="34" t="s">
        <v>131</v>
      </c>
      <c r="G133" s="35" t="n">
        <v>3750</v>
      </c>
    </row>
    <row r="134" customFormat="false" ht="12.75" hidden="false" customHeight="false" outlineLevel="3" collapsed="false">
      <c r="A134" s="31" t="n">
        <v>816251</v>
      </c>
      <c r="B134" s="32" t="n">
        <v>37042</v>
      </c>
      <c r="C134" s="33" t="s">
        <v>213</v>
      </c>
      <c r="D134" s="33" t="s">
        <v>0</v>
      </c>
      <c r="E134" s="33" t="s">
        <v>214</v>
      </c>
      <c r="F134" s="34" t="s">
        <v>131</v>
      </c>
      <c r="G134" s="35" t="n">
        <v>3735</v>
      </c>
    </row>
    <row r="135" customFormat="false" ht="12.75" hidden="false" customHeight="false" outlineLevel="3" collapsed="false">
      <c r="A135" s="46" t="s">
        <v>215</v>
      </c>
      <c r="B135" s="38" t="n">
        <v>37132</v>
      </c>
      <c r="C135" s="37" t="s">
        <v>171</v>
      </c>
      <c r="D135" s="37" t="s">
        <v>0</v>
      </c>
      <c r="E135" s="37" t="s">
        <v>44</v>
      </c>
      <c r="F135" s="34" t="s">
        <v>131</v>
      </c>
      <c r="G135" s="35" t="n">
        <f aca="false">0.035*3000*30</f>
        <v>3150</v>
      </c>
    </row>
    <row r="136" customFormat="false" ht="12.75" hidden="false" customHeight="false" outlineLevel="3" collapsed="false">
      <c r="A136" s="31" t="s">
        <v>216</v>
      </c>
      <c r="B136" s="32" t="n">
        <v>36945</v>
      </c>
      <c r="C136" s="33" t="s">
        <v>217</v>
      </c>
      <c r="D136" s="33" t="s">
        <v>0</v>
      </c>
      <c r="E136" s="33" t="s">
        <v>50</v>
      </c>
      <c r="F136" s="34" t="s">
        <v>131</v>
      </c>
      <c r="G136" s="35" t="n">
        <v>3100</v>
      </c>
    </row>
    <row r="137" customFormat="false" ht="12.75" hidden="false" customHeight="false" outlineLevel="3" collapsed="false">
      <c r="A137" s="31" t="n">
        <v>592174</v>
      </c>
      <c r="B137" s="32" t="n">
        <v>36921</v>
      </c>
      <c r="C137" s="33" t="s">
        <v>218</v>
      </c>
      <c r="D137" s="33" t="s">
        <v>0</v>
      </c>
      <c r="E137" s="33" t="s">
        <v>64</v>
      </c>
      <c r="F137" s="34" t="s">
        <v>131</v>
      </c>
      <c r="G137" s="35" t="n">
        <v>3024</v>
      </c>
    </row>
    <row r="138" customFormat="false" ht="12.75" hidden="false" customHeight="false" outlineLevel="3" collapsed="false">
      <c r="A138" s="31" t="n">
        <v>592184</v>
      </c>
      <c r="B138" s="32" t="n">
        <v>36921</v>
      </c>
      <c r="C138" s="33" t="s">
        <v>219</v>
      </c>
      <c r="D138" s="33" t="s">
        <v>0</v>
      </c>
      <c r="E138" s="33" t="s">
        <v>64</v>
      </c>
      <c r="F138" s="34" t="s">
        <v>131</v>
      </c>
      <c r="G138" s="35" t="n">
        <v>3024</v>
      </c>
    </row>
    <row r="139" customFormat="false" ht="12.75" hidden="false" customHeight="false" outlineLevel="3" collapsed="false">
      <c r="A139" s="31" t="n">
        <v>699630</v>
      </c>
      <c r="B139" s="32" t="n">
        <v>36978</v>
      </c>
      <c r="C139" s="33" t="s">
        <v>220</v>
      </c>
      <c r="D139" s="33" t="s">
        <v>0</v>
      </c>
      <c r="E139" s="33" t="s">
        <v>50</v>
      </c>
      <c r="F139" s="34" t="s">
        <v>131</v>
      </c>
      <c r="G139" s="35" t="n">
        <v>3000</v>
      </c>
    </row>
    <row r="140" customFormat="false" ht="12.75" hidden="false" customHeight="false" outlineLevel="3" collapsed="false">
      <c r="A140" s="31" t="n">
        <v>812667</v>
      </c>
      <c r="B140" s="32" t="n">
        <v>37041</v>
      </c>
      <c r="C140" s="33" t="s">
        <v>221</v>
      </c>
      <c r="D140" s="33" t="s">
        <v>0</v>
      </c>
      <c r="E140" s="33" t="s">
        <v>50</v>
      </c>
      <c r="F140" s="34" t="s">
        <v>131</v>
      </c>
      <c r="G140" s="35" t="n">
        <v>3000</v>
      </c>
    </row>
    <row r="141" customFormat="false" ht="12.75" hidden="false" customHeight="false" outlineLevel="3" collapsed="false">
      <c r="A141" s="31" t="s">
        <v>222</v>
      </c>
      <c r="B141" s="32" t="n">
        <v>36914</v>
      </c>
      <c r="C141" s="33" t="s">
        <v>223</v>
      </c>
      <c r="D141" s="33" t="s">
        <v>0</v>
      </c>
      <c r="E141" s="33" t="s">
        <v>50</v>
      </c>
      <c r="F141" s="34" t="s">
        <v>131</v>
      </c>
      <c r="G141" s="35" t="n">
        <v>2796</v>
      </c>
    </row>
    <row r="142" customFormat="false" ht="12.75" hidden="false" customHeight="false" outlineLevel="3" collapsed="false">
      <c r="A142" s="31" t="n">
        <v>870843</v>
      </c>
      <c r="B142" s="32" t="n">
        <v>37064</v>
      </c>
      <c r="C142" s="33" t="s">
        <v>224</v>
      </c>
      <c r="D142" s="33" t="s">
        <v>0</v>
      </c>
      <c r="E142" s="33" t="s">
        <v>50</v>
      </c>
      <c r="F142" s="34" t="s">
        <v>131</v>
      </c>
      <c r="G142" s="35" t="n">
        <v>2480</v>
      </c>
    </row>
    <row r="143" customFormat="false" ht="12.75" hidden="false" customHeight="false" outlineLevel="3" collapsed="false">
      <c r="A143" s="31" t="n">
        <v>753000</v>
      </c>
      <c r="B143" s="32" t="n">
        <v>37022</v>
      </c>
      <c r="C143" s="33" t="s">
        <v>225</v>
      </c>
      <c r="D143" s="33" t="s">
        <v>0</v>
      </c>
      <c r="E143" s="33" t="s">
        <v>50</v>
      </c>
      <c r="F143" s="34" t="s">
        <v>131</v>
      </c>
      <c r="G143" s="35" t="n">
        <v>2330</v>
      </c>
    </row>
    <row r="144" customFormat="false" ht="12.75" hidden="false" customHeight="false" outlineLevel="3" collapsed="false">
      <c r="A144" s="37" t="n">
        <v>1019838</v>
      </c>
      <c r="B144" s="38" t="n">
        <v>37133</v>
      </c>
      <c r="C144" s="37" t="s">
        <v>138</v>
      </c>
      <c r="D144" s="37" t="s">
        <v>0</v>
      </c>
      <c r="E144" s="48" t="s">
        <v>44</v>
      </c>
      <c r="F144" s="34" t="s">
        <v>131</v>
      </c>
      <c r="G144" s="35" t="n">
        <v>2166</v>
      </c>
    </row>
    <row r="145" customFormat="false" ht="12.75" hidden="false" customHeight="false" outlineLevel="3" collapsed="false">
      <c r="A145" s="37" t="n">
        <v>1019874</v>
      </c>
      <c r="B145" s="38" t="n">
        <v>37133</v>
      </c>
      <c r="C145" s="37" t="s">
        <v>187</v>
      </c>
      <c r="D145" s="37" t="s">
        <v>0</v>
      </c>
      <c r="E145" s="37" t="s">
        <v>44</v>
      </c>
      <c r="F145" s="34" t="s">
        <v>131</v>
      </c>
      <c r="G145" s="35" t="n">
        <v>2038</v>
      </c>
    </row>
    <row r="146" customFormat="false" ht="12.75" hidden="false" customHeight="false" outlineLevel="3" collapsed="false">
      <c r="A146" s="43" t="s">
        <v>226</v>
      </c>
      <c r="B146" s="44" t="n">
        <v>37159</v>
      </c>
      <c r="C146" s="43" t="s">
        <v>157</v>
      </c>
      <c r="D146" s="37" t="s">
        <v>0</v>
      </c>
      <c r="E146" s="43" t="s">
        <v>44</v>
      </c>
      <c r="F146" s="34" t="s">
        <v>131</v>
      </c>
      <c r="G146" s="9" t="n">
        <v>2007</v>
      </c>
    </row>
    <row r="147" customFormat="false" ht="12.75" hidden="false" customHeight="false" outlineLevel="3" collapsed="false">
      <c r="A147" s="37" t="n">
        <v>999833</v>
      </c>
      <c r="B147" s="38" t="n">
        <v>37125</v>
      </c>
      <c r="C147" s="37" t="s">
        <v>199</v>
      </c>
      <c r="D147" s="37" t="s">
        <v>0</v>
      </c>
      <c r="E147" s="37" t="s">
        <v>44</v>
      </c>
      <c r="F147" s="34" t="s">
        <v>131</v>
      </c>
      <c r="G147" s="35" t="n">
        <v>1923</v>
      </c>
    </row>
    <row r="148" customFormat="false" ht="12.75" hidden="false" customHeight="false" outlineLevel="3" collapsed="false">
      <c r="A148" s="43" t="s">
        <v>227</v>
      </c>
      <c r="B148" s="44" t="n">
        <v>37154</v>
      </c>
      <c r="C148" s="43" t="s">
        <v>173</v>
      </c>
      <c r="D148" s="37" t="s">
        <v>0</v>
      </c>
      <c r="E148" s="43" t="s">
        <v>44</v>
      </c>
      <c r="F148" s="34" t="s">
        <v>131</v>
      </c>
      <c r="G148" s="9" t="n">
        <v>1800</v>
      </c>
    </row>
    <row r="149" customFormat="false" ht="12.75" hidden="false" customHeight="false" outlineLevel="3" collapsed="false">
      <c r="A149" s="31" t="n">
        <v>803601</v>
      </c>
      <c r="B149" s="32" t="n">
        <v>37033</v>
      </c>
      <c r="C149" s="33" t="s">
        <v>163</v>
      </c>
      <c r="D149" s="33" t="s">
        <v>0</v>
      </c>
      <c r="E149" s="33" t="s">
        <v>64</v>
      </c>
      <c r="F149" s="34" t="s">
        <v>131</v>
      </c>
      <c r="G149" s="35" t="n">
        <v>1798</v>
      </c>
    </row>
    <row r="150" customFormat="false" ht="12.75" hidden="false" customHeight="false" outlineLevel="3" collapsed="false">
      <c r="A150" s="31" t="n">
        <v>754337</v>
      </c>
      <c r="B150" s="32" t="n">
        <v>37022</v>
      </c>
      <c r="C150" s="33" t="s">
        <v>160</v>
      </c>
      <c r="D150" s="33" t="s">
        <v>0</v>
      </c>
      <c r="E150" s="33" t="s">
        <v>50</v>
      </c>
      <c r="F150" s="34" t="s">
        <v>131</v>
      </c>
      <c r="G150" s="35" t="n">
        <v>1777</v>
      </c>
    </row>
    <row r="151" customFormat="false" ht="12.75" hidden="false" customHeight="false" outlineLevel="3" collapsed="false">
      <c r="A151" s="31" t="n">
        <v>881204</v>
      </c>
      <c r="B151" s="32" t="n">
        <v>37068</v>
      </c>
      <c r="C151" s="33" t="s">
        <v>228</v>
      </c>
      <c r="D151" s="33" t="s">
        <v>0</v>
      </c>
      <c r="E151" s="33" t="s">
        <v>50</v>
      </c>
      <c r="F151" s="34" t="s">
        <v>131</v>
      </c>
      <c r="G151" s="35" t="n">
        <v>1748</v>
      </c>
    </row>
    <row r="152" customFormat="false" ht="12.75" hidden="false" customHeight="false" outlineLevel="3" collapsed="false">
      <c r="A152" s="31" t="n">
        <v>755897</v>
      </c>
      <c r="B152" s="32" t="n">
        <v>37007</v>
      </c>
      <c r="C152" s="33" t="s">
        <v>229</v>
      </c>
      <c r="D152" s="33" t="s">
        <v>0</v>
      </c>
      <c r="E152" s="33" t="s">
        <v>64</v>
      </c>
      <c r="F152" s="34" t="s">
        <v>131</v>
      </c>
      <c r="G152" s="35" t="n">
        <v>1550</v>
      </c>
    </row>
    <row r="153" customFormat="false" ht="12.75" hidden="false" customHeight="false" outlineLevel="3" collapsed="false">
      <c r="A153" s="31" t="n">
        <v>699932</v>
      </c>
      <c r="B153" s="32" t="n">
        <v>36979</v>
      </c>
      <c r="C153" s="33" t="s">
        <v>230</v>
      </c>
      <c r="D153" s="33" t="s">
        <v>0</v>
      </c>
      <c r="E153" s="33" t="s">
        <v>50</v>
      </c>
      <c r="F153" s="34" t="s">
        <v>131</v>
      </c>
      <c r="G153" s="35" t="n">
        <v>1500</v>
      </c>
    </row>
    <row r="154" customFormat="false" ht="12.75" hidden="false" customHeight="false" outlineLevel="3" collapsed="false">
      <c r="A154" s="31" t="s">
        <v>231</v>
      </c>
      <c r="B154" s="32" t="n">
        <v>37021</v>
      </c>
      <c r="C154" s="33" t="s">
        <v>53</v>
      </c>
      <c r="D154" s="33" t="s">
        <v>0</v>
      </c>
      <c r="E154" s="33" t="s">
        <v>92</v>
      </c>
      <c r="F154" s="34" t="s">
        <v>131</v>
      </c>
      <c r="G154" s="35" t="n">
        <v>1500</v>
      </c>
    </row>
    <row r="155" customFormat="false" ht="12.75" hidden="false" customHeight="false" outlineLevel="3" collapsed="false">
      <c r="A155" s="31" t="s">
        <v>232</v>
      </c>
      <c r="B155" s="32" t="n">
        <v>36917</v>
      </c>
      <c r="C155" s="33" t="s">
        <v>233</v>
      </c>
      <c r="D155" s="33" t="s">
        <v>0</v>
      </c>
      <c r="E155" s="33" t="s">
        <v>50</v>
      </c>
      <c r="F155" s="34" t="s">
        <v>131</v>
      </c>
      <c r="G155" s="35" t="n">
        <v>1222</v>
      </c>
    </row>
    <row r="156" customFormat="false" ht="12.75" hidden="false" customHeight="false" outlineLevel="3" collapsed="false">
      <c r="A156" s="37" t="n">
        <v>1019854</v>
      </c>
      <c r="B156" s="38" t="n">
        <v>37133</v>
      </c>
      <c r="C156" s="37" t="s">
        <v>202</v>
      </c>
      <c r="D156" s="37" t="s">
        <v>0</v>
      </c>
      <c r="E156" s="48" t="s">
        <v>44</v>
      </c>
      <c r="F156" s="34" t="s">
        <v>131</v>
      </c>
      <c r="G156" s="35" t="n">
        <v>1181</v>
      </c>
    </row>
    <row r="157" customFormat="false" ht="12.75" hidden="false" customHeight="false" outlineLevel="3" collapsed="false">
      <c r="A157" s="46" t="s">
        <v>234</v>
      </c>
      <c r="B157" s="38" t="n">
        <v>37132</v>
      </c>
      <c r="C157" s="37" t="s">
        <v>235</v>
      </c>
      <c r="D157" s="37" t="s">
        <v>0</v>
      </c>
      <c r="E157" s="37" t="s">
        <v>44</v>
      </c>
      <c r="F157" s="34" t="s">
        <v>131</v>
      </c>
      <c r="G157" s="35" t="n">
        <v>1053</v>
      </c>
    </row>
    <row r="158" customFormat="false" ht="12.75" hidden="false" customHeight="false" outlineLevel="3" collapsed="false">
      <c r="A158" s="31" t="s">
        <v>236</v>
      </c>
      <c r="B158" s="32" t="n">
        <v>37067</v>
      </c>
      <c r="C158" s="33" t="s">
        <v>237</v>
      </c>
      <c r="D158" s="33" t="s">
        <v>0</v>
      </c>
      <c r="E158" s="33" t="s">
        <v>50</v>
      </c>
      <c r="F158" s="34" t="s">
        <v>131</v>
      </c>
      <c r="G158" s="35" t="n">
        <v>1048</v>
      </c>
    </row>
    <row r="159" customFormat="false" ht="12.75" hidden="false" customHeight="false" outlineLevel="3" collapsed="false">
      <c r="A159" s="43" t="s">
        <v>132</v>
      </c>
      <c r="B159" s="44" t="n">
        <v>37160</v>
      </c>
      <c r="C159" s="43" t="s">
        <v>238</v>
      </c>
      <c r="D159" s="37" t="s">
        <v>0</v>
      </c>
      <c r="E159" s="43" t="s">
        <v>44</v>
      </c>
      <c r="F159" s="34" t="s">
        <v>131</v>
      </c>
      <c r="G159" s="9" t="n">
        <v>775</v>
      </c>
    </row>
    <row r="160" customFormat="false" ht="12.75" hidden="false" customHeight="false" outlineLevel="3" collapsed="false">
      <c r="A160" s="37" t="n">
        <v>1019687</v>
      </c>
      <c r="B160" s="38" t="n">
        <v>37133</v>
      </c>
      <c r="C160" s="37" t="s">
        <v>239</v>
      </c>
      <c r="D160" s="37" t="s">
        <v>0</v>
      </c>
      <c r="E160" s="48" t="s">
        <v>44</v>
      </c>
      <c r="F160" s="34" t="s">
        <v>131</v>
      </c>
      <c r="G160" s="35" t="n">
        <v>750</v>
      </c>
    </row>
    <row r="161" customFormat="false" ht="12.75" hidden="false" customHeight="false" outlineLevel="3" collapsed="false">
      <c r="A161" s="31" t="s">
        <v>240</v>
      </c>
      <c r="B161" s="32" t="n">
        <v>36914</v>
      </c>
      <c r="C161" s="33" t="s">
        <v>241</v>
      </c>
      <c r="D161" s="33" t="s">
        <v>0</v>
      </c>
      <c r="E161" s="33" t="s">
        <v>64</v>
      </c>
      <c r="F161" s="34" t="s">
        <v>131</v>
      </c>
      <c r="G161" s="35" t="n">
        <v>700</v>
      </c>
    </row>
    <row r="162" customFormat="false" ht="12.75" hidden="false" customHeight="false" outlineLevel="3" collapsed="false">
      <c r="A162" s="43" t="s">
        <v>242</v>
      </c>
      <c r="B162" s="44" t="n">
        <v>37154</v>
      </c>
      <c r="C162" s="43" t="s">
        <v>173</v>
      </c>
      <c r="D162" s="37" t="s">
        <v>0</v>
      </c>
      <c r="E162" s="43" t="s">
        <v>44</v>
      </c>
      <c r="F162" s="34" t="s">
        <v>131</v>
      </c>
      <c r="G162" s="9" t="n">
        <v>620</v>
      </c>
    </row>
    <row r="163" customFormat="false" ht="12.75" hidden="false" customHeight="false" outlineLevel="3" collapsed="false">
      <c r="A163" s="31" t="n">
        <v>888775</v>
      </c>
      <c r="B163" s="32" t="n">
        <v>37070</v>
      </c>
      <c r="C163" s="33" t="s">
        <v>243</v>
      </c>
      <c r="D163" s="33" t="s">
        <v>0</v>
      </c>
      <c r="E163" s="33" t="s">
        <v>50</v>
      </c>
      <c r="F163" s="34" t="s">
        <v>131</v>
      </c>
      <c r="G163" s="35" t="n">
        <v>620</v>
      </c>
    </row>
    <row r="164" customFormat="false" ht="12.75" hidden="false" customHeight="false" outlineLevel="3" collapsed="false">
      <c r="A164" s="31" t="s">
        <v>244</v>
      </c>
      <c r="B164" s="32" t="n">
        <v>36916</v>
      </c>
      <c r="C164" s="33" t="s">
        <v>210</v>
      </c>
      <c r="D164" s="33" t="s">
        <v>0</v>
      </c>
      <c r="E164" s="33" t="s">
        <v>50</v>
      </c>
      <c r="F164" s="34" t="s">
        <v>131</v>
      </c>
      <c r="G164" s="35" t="n">
        <v>420</v>
      </c>
    </row>
    <row r="165" customFormat="false" ht="12.75" hidden="false" customHeight="false" outlineLevel="3" collapsed="false">
      <c r="A165" s="31" t="s">
        <v>245</v>
      </c>
      <c r="B165" s="32" t="n">
        <v>36916</v>
      </c>
      <c r="C165" s="33" t="s">
        <v>246</v>
      </c>
      <c r="D165" s="33" t="s">
        <v>0</v>
      </c>
      <c r="E165" s="33" t="s">
        <v>50</v>
      </c>
      <c r="F165" s="34" t="s">
        <v>131</v>
      </c>
      <c r="G165" s="35" t="n">
        <v>420</v>
      </c>
    </row>
    <row r="166" customFormat="false" ht="12.75" hidden="false" customHeight="false" outlineLevel="3" collapsed="false">
      <c r="A166" s="31" t="s">
        <v>247</v>
      </c>
      <c r="B166" s="32" t="n">
        <v>37067</v>
      </c>
      <c r="C166" s="33" t="s">
        <v>217</v>
      </c>
      <c r="D166" s="33" t="s">
        <v>0</v>
      </c>
      <c r="E166" s="33" t="s">
        <v>50</v>
      </c>
      <c r="F166" s="34" t="s">
        <v>131</v>
      </c>
      <c r="G166" s="35" t="n">
        <v>310</v>
      </c>
    </row>
    <row r="167" customFormat="false" ht="12.75" hidden="false" customHeight="false" outlineLevel="3" collapsed="false">
      <c r="A167" s="31" t="s">
        <v>248</v>
      </c>
      <c r="B167" s="32" t="n">
        <v>36916</v>
      </c>
      <c r="C167" s="33" t="s">
        <v>249</v>
      </c>
      <c r="D167" s="33" t="s">
        <v>0</v>
      </c>
      <c r="E167" s="33" t="s">
        <v>50</v>
      </c>
      <c r="F167" s="34" t="s">
        <v>131</v>
      </c>
      <c r="G167" s="35" t="n">
        <v>206</v>
      </c>
    </row>
    <row r="168" customFormat="false" ht="12.75" hidden="false" customHeight="false" outlineLevel="3" collapsed="false">
      <c r="A168" s="40" t="s">
        <v>250</v>
      </c>
      <c r="B168" s="41" t="n">
        <v>37092</v>
      </c>
      <c r="C168" s="40" t="s">
        <v>251</v>
      </c>
      <c r="D168" s="37" t="s">
        <v>0</v>
      </c>
      <c r="E168" s="42" t="s">
        <v>50</v>
      </c>
      <c r="F168" s="34" t="s">
        <v>131</v>
      </c>
      <c r="G168" s="35" t="n">
        <v>186</v>
      </c>
    </row>
    <row r="169" customFormat="false" ht="12.75" hidden="false" customHeight="false" outlineLevel="3" collapsed="false">
      <c r="A169" s="31" t="s">
        <v>252</v>
      </c>
      <c r="B169" s="32" t="n">
        <v>36916</v>
      </c>
      <c r="C169" s="33" t="s">
        <v>253</v>
      </c>
      <c r="D169" s="33" t="s">
        <v>0</v>
      </c>
      <c r="E169" s="33" t="s">
        <v>50</v>
      </c>
      <c r="F169" s="34" t="s">
        <v>131</v>
      </c>
      <c r="G169" s="35" t="n">
        <v>168</v>
      </c>
    </row>
    <row r="170" customFormat="false" ht="12.75" hidden="false" customHeight="false" outlineLevel="3" collapsed="false">
      <c r="A170" s="37" t="n">
        <v>1019881</v>
      </c>
      <c r="B170" s="38" t="n">
        <v>37133</v>
      </c>
      <c r="C170" s="37" t="s">
        <v>254</v>
      </c>
      <c r="D170" s="37" t="s">
        <v>0</v>
      </c>
      <c r="E170" s="37" t="s">
        <v>44</v>
      </c>
      <c r="F170" s="34" t="s">
        <v>131</v>
      </c>
      <c r="G170" s="35" t="n">
        <v>99</v>
      </c>
    </row>
    <row r="171" customFormat="false" ht="12.75" hidden="false" customHeight="false" outlineLevel="3" collapsed="false">
      <c r="A171" s="40" t="s">
        <v>255</v>
      </c>
      <c r="B171" s="41" t="n">
        <v>37092</v>
      </c>
      <c r="C171" s="40" t="s">
        <v>161</v>
      </c>
      <c r="D171" s="37" t="s">
        <v>0</v>
      </c>
      <c r="E171" s="42" t="s">
        <v>50</v>
      </c>
      <c r="F171" s="34" t="s">
        <v>131</v>
      </c>
      <c r="G171" s="35" t="n">
        <v>0</v>
      </c>
    </row>
    <row r="172" customFormat="false" ht="12.75" hidden="false" customHeight="false" outlineLevel="3" collapsed="false">
      <c r="A172" s="40" t="n">
        <v>946958</v>
      </c>
      <c r="B172" s="41" t="n">
        <v>37098</v>
      </c>
      <c r="C172" s="40" t="s">
        <v>256</v>
      </c>
      <c r="D172" s="37" t="s">
        <v>0</v>
      </c>
      <c r="E172" s="42" t="s">
        <v>50</v>
      </c>
      <c r="F172" s="34" t="s">
        <v>131</v>
      </c>
      <c r="G172" s="35" t="n">
        <v>0</v>
      </c>
    </row>
    <row r="173" customFormat="false" ht="12.75" hidden="false" customHeight="false" outlineLevel="3" collapsed="false">
      <c r="A173" s="40" t="s">
        <v>257</v>
      </c>
      <c r="B173" s="41" t="n">
        <v>37098</v>
      </c>
      <c r="C173" s="40" t="s">
        <v>258</v>
      </c>
      <c r="D173" s="37" t="s">
        <v>0</v>
      </c>
      <c r="E173" s="42" t="s">
        <v>50</v>
      </c>
      <c r="F173" s="34" t="s">
        <v>131</v>
      </c>
      <c r="G173" s="35" t="n">
        <v>0</v>
      </c>
    </row>
    <row r="174" customFormat="false" ht="12.75" hidden="false" customHeight="false" outlineLevel="3" collapsed="false">
      <c r="A174" s="40" t="n">
        <v>955426</v>
      </c>
      <c r="B174" s="41" t="n">
        <v>37103</v>
      </c>
      <c r="C174" s="40" t="s">
        <v>160</v>
      </c>
      <c r="D174" s="37" t="s">
        <v>0</v>
      </c>
      <c r="E174" s="42" t="s">
        <v>259</v>
      </c>
      <c r="F174" s="34" t="s">
        <v>131</v>
      </c>
      <c r="G174" s="35" t="n">
        <v>0</v>
      </c>
    </row>
    <row r="175" customFormat="false" ht="12.75" hidden="false" customHeight="false" outlineLevel="3" collapsed="false">
      <c r="A175" s="40" t="n">
        <v>955382</v>
      </c>
      <c r="B175" s="41" t="n">
        <v>37103</v>
      </c>
      <c r="C175" s="40" t="s">
        <v>260</v>
      </c>
      <c r="D175" s="37" t="s">
        <v>0</v>
      </c>
      <c r="E175" s="42" t="s">
        <v>259</v>
      </c>
      <c r="F175" s="34" t="s">
        <v>131</v>
      </c>
      <c r="G175" s="35" t="n">
        <v>0</v>
      </c>
    </row>
    <row r="176" customFormat="false" ht="12.75" hidden="false" customHeight="false" outlineLevel="3" collapsed="false">
      <c r="A176" s="40" t="n">
        <v>954767</v>
      </c>
      <c r="B176" s="41" t="n">
        <v>37103</v>
      </c>
      <c r="C176" s="40" t="s">
        <v>261</v>
      </c>
      <c r="D176" s="37" t="s">
        <v>0</v>
      </c>
      <c r="E176" s="42" t="s">
        <v>262</v>
      </c>
      <c r="F176" s="34" t="s">
        <v>131</v>
      </c>
      <c r="G176" s="35" t="n">
        <v>0</v>
      </c>
    </row>
    <row r="177" customFormat="false" ht="12.75" hidden="false" customHeight="false" outlineLevel="3" collapsed="false">
      <c r="A177" s="37" t="s">
        <v>263</v>
      </c>
      <c r="B177" s="38" t="n">
        <v>37125</v>
      </c>
      <c r="C177" s="37" t="s">
        <v>229</v>
      </c>
      <c r="D177" s="37" t="s">
        <v>0</v>
      </c>
      <c r="E177" s="37" t="s">
        <v>44</v>
      </c>
      <c r="F177" s="34" t="s">
        <v>131</v>
      </c>
      <c r="G177" s="35" t="n">
        <v>0</v>
      </c>
    </row>
    <row r="178" customFormat="false" ht="12.75" hidden="false" customHeight="false" outlineLevel="3" collapsed="false">
      <c r="A178" s="37" t="n">
        <v>999838</v>
      </c>
      <c r="B178" s="38" t="n">
        <v>37125</v>
      </c>
      <c r="C178" s="37" t="s">
        <v>229</v>
      </c>
      <c r="D178" s="37" t="s">
        <v>0</v>
      </c>
      <c r="E178" s="37" t="s">
        <v>44</v>
      </c>
      <c r="F178" s="34" t="s">
        <v>131</v>
      </c>
      <c r="G178" s="35" t="n">
        <v>0</v>
      </c>
    </row>
    <row r="179" customFormat="false" ht="12.75" hidden="false" customHeight="false" outlineLevel="3" collapsed="false">
      <c r="A179" s="37" t="s">
        <v>264</v>
      </c>
      <c r="B179" s="38" t="n">
        <v>37125</v>
      </c>
      <c r="C179" s="37" t="s">
        <v>265</v>
      </c>
      <c r="D179" s="37" t="s">
        <v>0</v>
      </c>
      <c r="E179" s="37" t="s">
        <v>266</v>
      </c>
      <c r="F179" s="34" t="s">
        <v>131</v>
      </c>
      <c r="G179" s="35" t="n">
        <v>0</v>
      </c>
    </row>
    <row r="180" customFormat="false" ht="12.75" hidden="false" customHeight="false" outlineLevel="3" collapsed="false">
      <c r="A180" s="46" t="n">
        <v>1013549</v>
      </c>
      <c r="B180" s="38" t="n">
        <v>37132</v>
      </c>
      <c r="C180" s="37" t="s">
        <v>199</v>
      </c>
      <c r="D180" s="37" t="s">
        <v>0</v>
      </c>
      <c r="E180" s="37" t="s">
        <v>267</v>
      </c>
      <c r="F180" s="34" t="s">
        <v>131</v>
      </c>
      <c r="G180" s="35" t="n">
        <v>0</v>
      </c>
    </row>
    <row r="181" customFormat="false" ht="12.75" hidden="false" customHeight="false" outlineLevel="3" collapsed="false">
      <c r="A181" s="37" t="n">
        <v>1020502</v>
      </c>
      <c r="B181" s="38" t="n">
        <v>37133</v>
      </c>
      <c r="C181" s="37" t="s">
        <v>173</v>
      </c>
      <c r="D181" s="37" t="s">
        <v>0</v>
      </c>
      <c r="E181" s="37" t="s">
        <v>44</v>
      </c>
      <c r="F181" s="34" t="s">
        <v>131</v>
      </c>
      <c r="G181" s="35" t="n">
        <v>0</v>
      </c>
    </row>
    <row r="182" customFormat="false" ht="12.75" hidden="false" customHeight="false" outlineLevel="3" collapsed="false">
      <c r="A182" s="37" t="n">
        <v>1020494</v>
      </c>
      <c r="B182" s="38" t="n">
        <v>37133</v>
      </c>
      <c r="C182" s="37" t="s">
        <v>173</v>
      </c>
      <c r="D182" s="37" t="s">
        <v>0</v>
      </c>
      <c r="E182" s="37" t="s">
        <v>44</v>
      </c>
      <c r="F182" s="34" t="s">
        <v>131</v>
      </c>
      <c r="G182" s="35" t="n">
        <v>0</v>
      </c>
    </row>
    <row r="183" customFormat="false" ht="12.75" hidden="false" customHeight="false" outlineLevel="3" collapsed="false">
      <c r="A183" s="37" t="n">
        <v>1020487</v>
      </c>
      <c r="B183" s="38" t="n">
        <v>37133</v>
      </c>
      <c r="C183" s="37" t="s">
        <v>221</v>
      </c>
      <c r="D183" s="37" t="s">
        <v>0</v>
      </c>
      <c r="E183" s="37" t="s">
        <v>44</v>
      </c>
      <c r="F183" s="34" t="s">
        <v>131</v>
      </c>
      <c r="G183" s="35" t="n">
        <v>0</v>
      </c>
    </row>
    <row r="184" customFormat="false" ht="12.75" hidden="false" customHeight="false" outlineLevel="3" collapsed="false">
      <c r="A184" s="43" t="s">
        <v>268</v>
      </c>
      <c r="B184" s="44" t="n">
        <v>37158</v>
      </c>
      <c r="C184" s="43" t="s">
        <v>167</v>
      </c>
      <c r="D184" s="37" t="s">
        <v>0</v>
      </c>
      <c r="E184" s="43" t="s">
        <v>44</v>
      </c>
      <c r="F184" s="34" t="s">
        <v>131</v>
      </c>
      <c r="G184" s="9" t="n">
        <v>0</v>
      </c>
    </row>
    <row r="185" customFormat="false" ht="12.75" hidden="false" customHeight="false" outlineLevel="3" collapsed="false">
      <c r="A185" s="43" t="s">
        <v>269</v>
      </c>
      <c r="B185" s="44" t="n">
        <v>37159</v>
      </c>
      <c r="C185" s="43" t="s">
        <v>157</v>
      </c>
      <c r="D185" s="37" t="s">
        <v>0</v>
      </c>
      <c r="E185" s="43" t="s">
        <v>44</v>
      </c>
      <c r="F185" s="34" t="s">
        <v>131</v>
      </c>
      <c r="G185" s="9" t="n">
        <v>0</v>
      </c>
    </row>
    <row r="186" customFormat="false" ht="12.75" hidden="false" customHeight="false" outlineLevel="3" collapsed="false">
      <c r="A186" s="43" t="s">
        <v>270</v>
      </c>
      <c r="B186" s="44" t="n">
        <v>37160</v>
      </c>
      <c r="C186" s="43" t="s">
        <v>173</v>
      </c>
      <c r="D186" s="37" t="s">
        <v>0</v>
      </c>
      <c r="E186" s="43" t="s">
        <v>44</v>
      </c>
      <c r="F186" s="34" t="s">
        <v>131</v>
      </c>
      <c r="G186" s="9" t="n">
        <v>0</v>
      </c>
    </row>
    <row r="187" customFormat="false" ht="12.75" hidden="false" customHeight="false" outlineLevel="3" collapsed="false">
      <c r="A187" s="31" t="s">
        <v>271</v>
      </c>
      <c r="B187" s="32" t="n">
        <v>36914</v>
      </c>
      <c r="C187" s="33" t="s">
        <v>272</v>
      </c>
      <c r="D187" s="33" t="s">
        <v>0</v>
      </c>
      <c r="E187" s="33" t="s">
        <v>50</v>
      </c>
      <c r="F187" s="34" t="s">
        <v>131</v>
      </c>
      <c r="G187" s="35" t="n">
        <v>0</v>
      </c>
    </row>
    <row r="188" customFormat="false" ht="12.75" hidden="false" customHeight="false" outlineLevel="3" collapsed="false">
      <c r="A188" s="31" t="s">
        <v>273</v>
      </c>
      <c r="B188" s="32" t="n">
        <v>36915</v>
      </c>
      <c r="C188" s="33" t="s">
        <v>274</v>
      </c>
      <c r="D188" s="33" t="s">
        <v>0</v>
      </c>
      <c r="E188" s="33" t="s">
        <v>64</v>
      </c>
      <c r="F188" s="34" t="s">
        <v>131</v>
      </c>
      <c r="G188" s="35" t="n">
        <v>0</v>
      </c>
    </row>
    <row r="189" customFormat="false" ht="12.75" hidden="false" customHeight="false" outlineLevel="3" collapsed="false">
      <c r="A189" s="31" t="s">
        <v>275</v>
      </c>
      <c r="B189" s="32" t="n">
        <v>36917</v>
      </c>
      <c r="C189" s="33" t="s">
        <v>276</v>
      </c>
      <c r="D189" s="33" t="s">
        <v>0</v>
      </c>
      <c r="E189" s="33" t="s">
        <v>50</v>
      </c>
      <c r="F189" s="34" t="s">
        <v>131</v>
      </c>
      <c r="G189" s="35" t="n">
        <v>0</v>
      </c>
    </row>
    <row r="190" customFormat="false" ht="12.75" hidden="false" customHeight="false" outlineLevel="3" collapsed="false">
      <c r="A190" s="31" t="s">
        <v>277</v>
      </c>
      <c r="B190" s="32" t="n">
        <v>36917</v>
      </c>
      <c r="C190" s="33" t="s">
        <v>195</v>
      </c>
      <c r="D190" s="33" t="s">
        <v>0</v>
      </c>
      <c r="E190" s="33" t="s">
        <v>50</v>
      </c>
      <c r="F190" s="34" t="s">
        <v>131</v>
      </c>
      <c r="G190" s="35" t="n">
        <v>0</v>
      </c>
    </row>
    <row r="191" customFormat="false" ht="12.75" hidden="false" customHeight="false" outlineLevel="3" collapsed="false">
      <c r="A191" s="31" t="s">
        <v>278</v>
      </c>
      <c r="B191" s="32" t="n">
        <v>36917</v>
      </c>
      <c r="C191" s="33" t="s">
        <v>279</v>
      </c>
      <c r="D191" s="33" t="s">
        <v>0</v>
      </c>
      <c r="E191" s="33" t="s">
        <v>50</v>
      </c>
      <c r="F191" s="34" t="s">
        <v>131</v>
      </c>
      <c r="G191" s="35" t="n">
        <v>0</v>
      </c>
    </row>
    <row r="192" customFormat="false" ht="12.75" hidden="false" customHeight="false" outlineLevel="3" collapsed="false">
      <c r="A192" s="31" t="s">
        <v>280</v>
      </c>
      <c r="B192" s="32" t="n">
        <v>36917</v>
      </c>
      <c r="C192" s="33" t="s">
        <v>281</v>
      </c>
      <c r="D192" s="33" t="s">
        <v>0</v>
      </c>
      <c r="E192" s="33" t="s">
        <v>50</v>
      </c>
      <c r="F192" s="34" t="s">
        <v>131</v>
      </c>
      <c r="G192" s="35" t="n">
        <v>0</v>
      </c>
    </row>
    <row r="193" customFormat="false" ht="12.75" hidden="false" customHeight="false" outlineLevel="3" collapsed="false">
      <c r="A193" s="31" t="s">
        <v>282</v>
      </c>
      <c r="B193" s="32" t="n">
        <v>36917</v>
      </c>
      <c r="C193" s="33" t="s">
        <v>283</v>
      </c>
      <c r="D193" s="33" t="s">
        <v>0</v>
      </c>
      <c r="E193" s="33" t="s">
        <v>50</v>
      </c>
      <c r="F193" s="34" t="s">
        <v>131</v>
      </c>
      <c r="G193" s="35" t="n">
        <v>0</v>
      </c>
    </row>
    <row r="194" customFormat="false" ht="12.75" hidden="false" customHeight="false" outlineLevel="3" collapsed="false">
      <c r="A194" s="31" t="s">
        <v>284</v>
      </c>
      <c r="B194" s="32" t="n">
        <v>36917</v>
      </c>
      <c r="C194" s="33" t="s">
        <v>285</v>
      </c>
      <c r="D194" s="33" t="s">
        <v>0</v>
      </c>
      <c r="E194" s="33" t="s">
        <v>64</v>
      </c>
      <c r="F194" s="34" t="s">
        <v>131</v>
      </c>
      <c r="G194" s="35" t="n">
        <v>0</v>
      </c>
    </row>
    <row r="195" customFormat="false" ht="12.75" hidden="false" customHeight="false" outlineLevel="3" collapsed="false">
      <c r="A195" s="31" t="s">
        <v>286</v>
      </c>
      <c r="B195" s="32" t="n">
        <v>36917</v>
      </c>
      <c r="C195" s="33" t="s">
        <v>285</v>
      </c>
      <c r="D195" s="33" t="s">
        <v>0</v>
      </c>
      <c r="E195" s="33" t="s">
        <v>64</v>
      </c>
      <c r="F195" s="34" t="s">
        <v>131</v>
      </c>
      <c r="G195" s="35" t="n">
        <v>0</v>
      </c>
    </row>
    <row r="196" customFormat="false" ht="12.75" hidden="false" customHeight="false" outlineLevel="3" collapsed="false">
      <c r="A196" s="31" t="s">
        <v>287</v>
      </c>
      <c r="B196" s="32" t="n">
        <v>36920</v>
      </c>
      <c r="C196" s="33" t="s">
        <v>241</v>
      </c>
      <c r="D196" s="33" t="s">
        <v>0</v>
      </c>
      <c r="E196" s="33" t="s">
        <v>50</v>
      </c>
      <c r="F196" s="34" t="s">
        <v>131</v>
      </c>
      <c r="G196" s="35" t="n">
        <v>0</v>
      </c>
    </row>
    <row r="197" customFormat="false" ht="12.75" hidden="false" customHeight="false" outlineLevel="3" collapsed="false">
      <c r="A197" s="31" t="s">
        <v>288</v>
      </c>
      <c r="B197" s="32" t="n">
        <v>36920</v>
      </c>
      <c r="C197" s="33" t="s">
        <v>289</v>
      </c>
      <c r="D197" s="33" t="s">
        <v>0</v>
      </c>
      <c r="E197" s="33" t="s">
        <v>64</v>
      </c>
      <c r="F197" s="34" t="s">
        <v>131</v>
      </c>
      <c r="G197" s="35" t="n">
        <v>0</v>
      </c>
    </row>
    <row r="198" customFormat="false" ht="12.75" hidden="false" customHeight="false" outlineLevel="3" collapsed="false">
      <c r="A198" s="31" t="s">
        <v>288</v>
      </c>
      <c r="B198" s="32" t="n">
        <v>36920</v>
      </c>
      <c r="C198" s="33" t="s">
        <v>290</v>
      </c>
      <c r="D198" s="33" t="s">
        <v>0</v>
      </c>
      <c r="E198" s="33" t="s">
        <v>64</v>
      </c>
      <c r="F198" s="34" t="s">
        <v>131</v>
      </c>
      <c r="G198" s="35" t="n">
        <v>0</v>
      </c>
    </row>
    <row r="199" customFormat="false" ht="12.75" hidden="false" customHeight="false" outlineLevel="3" collapsed="false">
      <c r="A199" s="31" t="n">
        <v>594762</v>
      </c>
      <c r="B199" s="32" t="n">
        <v>36921</v>
      </c>
      <c r="C199" s="33" t="s">
        <v>291</v>
      </c>
      <c r="D199" s="33" t="s">
        <v>0</v>
      </c>
      <c r="E199" s="33" t="s">
        <v>50</v>
      </c>
      <c r="F199" s="34" t="s">
        <v>131</v>
      </c>
      <c r="G199" s="35" t="n">
        <v>0</v>
      </c>
    </row>
    <row r="200" customFormat="false" ht="12.75" hidden="false" customHeight="false" outlineLevel="3" collapsed="false">
      <c r="A200" s="31" t="s">
        <v>292</v>
      </c>
      <c r="B200" s="32" t="n">
        <v>36921</v>
      </c>
      <c r="C200" s="33" t="s">
        <v>293</v>
      </c>
      <c r="D200" s="33" t="s">
        <v>0</v>
      </c>
      <c r="E200" s="33" t="s">
        <v>64</v>
      </c>
      <c r="F200" s="34" t="s">
        <v>131</v>
      </c>
      <c r="G200" s="35" t="n">
        <v>0</v>
      </c>
    </row>
    <row r="201" customFormat="false" ht="12.75" hidden="false" customHeight="false" outlineLevel="3" collapsed="false">
      <c r="A201" s="31" t="s">
        <v>294</v>
      </c>
      <c r="B201" s="32" t="n">
        <v>36934</v>
      </c>
      <c r="C201" s="33" t="s">
        <v>243</v>
      </c>
      <c r="D201" s="33" t="s">
        <v>0</v>
      </c>
      <c r="E201" s="33" t="s">
        <v>64</v>
      </c>
      <c r="F201" s="34" t="s">
        <v>131</v>
      </c>
      <c r="G201" s="35" t="n">
        <v>0</v>
      </c>
    </row>
    <row r="202" customFormat="false" ht="12.75" hidden="false" customHeight="false" outlineLevel="3" collapsed="false">
      <c r="A202" s="31" t="s">
        <v>295</v>
      </c>
      <c r="B202" s="32" t="n">
        <v>36945</v>
      </c>
      <c r="C202" s="33" t="s">
        <v>296</v>
      </c>
      <c r="D202" s="33" t="s">
        <v>0</v>
      </c>
      <c r="E202" s="33" t="s">
        <v>64</v>
      </c>
      <c r="F202" s="34" t="s">
        <v>131</v>
      </c>
      <c r="G202" s="35" t="n">
        <v>0</v>
      </c>
    </row>
    <row r="203" customFormat="false" ht="12.75" hidden="false" customHeight="false" outlineLevel="3" collapsed="false">
      <c r="A203" s="31" t="s">
        <v>297</v>
      </c>
      <c r="B203" s="32" t="n">
        <v>36970</v>
      </c>
      <c r="C203" s="33" t="s">
        <v>298</v>
      </c>
      <c r="D203" s="33" t="s">
        <v>0</v>
      </c>
      <c r="E203" s="33" t="s">
        <v>47</v>
      </c>
      <c r="F203" s="34" t="s">
        <v>131</v>
      </c>
      <c r="G203" s="35" t="n">
        <v>0</v>
      </c>
    </row>
    <row r="204" customFormat="false" ht="12.75" hidden="false" customHeight="false" outlineLevel="3" collapsed="false">
      <c r="A204" s="31" t="s">
        <v>299</v>
      </c>
      <c r="B204" s="32" t="n">
        <v>36972</v>
      </c>
      <c r="C204" s="33" t="s">
        <v>300</v>
      </c>
      <c r="D204" s="33" t="s">
        <v>0</v>
      </c>
      <c r="E204" s="33" t="s">
        <v>47</v>
      </c>
      <c r="F204" s="34" t="s">
        <v>131</v>
      </c>
      <c r="G204" s="35" t="n">
        <v>0</v>
      </c>
    </row>
    <row r="205" customFormat="false" ht="12.75" hidden="false" customHeight="false" outlineLevel="3" collapsed="false">
      <c r="A205" s="31" t="s">
        <v>301</v>
      </c>
      <c r="B205" s="32" t="n">
        <v>36972</v>
      </c>
      <c r="C205" s="33" t="s">
        <v>300</v>
      </c>
      <c r="D205" s="33" t="s">
        <v>0</v>
      </c>
      <c r="E205" s="33" t="s">
        <v>115</v>
      </c>
      <c r="F205" s="34" t="s">
        <v>131</v>
      </c>
      <c r="G205" s="35" t="n">
        <v>0</v>
      </c>
    </row>
    <row r="206" customFormat="false" ht="12.75" hidden="false" customHeight="false" outlineLevel="3" collapsed="false">
      <c r="A206" s="31" t="n">
        <v>696668</v>
      </c>
      <c r="B206" s="32" t="n">
        <v>36976</v>
      </c>
      <c r="C206" s="33" t="s">
        <v>302</v>
      </c>
      <c r="D206" s="33" t="s">
        <v>0</v>
      </c>
      <c r="E206" s="33" t="s">
        <v>50</v>
      </c>
      <c r="F206" s="34" t="s">
        <v>131</v>
      </c>
      <c r="G206" s="35" t="n">
        <v>0</v>
      </c>
    </row>
    <row r="207" customFormat="false" ht="12.75" hidden="false" customHeight="false" outlineLevel="3" collapsed="false">
      <c r="A207" s="31" t="n">
        <v>696661</v>
      </c>
      <c r="B207" s="32" t="n">
        <v>36976</v>
      </c>
      <c r="C207" s="33" t="s">
        <v>303</v>
      </c>
      <c r="D207" s="33" t="s">
        <v>0</v>
      </c>
      <c r="E207" s="33" t="s">
        <v>50</v>
      </c>
      <c r="F207" s="34" t="s">
        <v>131</v>
      </c>
      <c r="G207" s="35" t="n">
        <v>0</v>
      </c>
    </row>
    <row r="208" customFormat="false" ht="12.75" hidden="false" customHeight="false" outlineLevel="3" collapsed="false">
      <c r="A208" s="31" t="n">
        <v>696772</v>
      </c>
      <c r="B208" s="32" t="n">
        <v>36977</v>
      </c>
      <c r="C208" s="33" t="s">
        <v>304</v>
      </c>
      <c r="D208" s="33" t="s">
        <v>0</v>
      </c>
      <c r="E208" s="33" t="s">
        <v>50</v>
      </c>
      <c r="F208" s="34" t="s">
        <v>131</v>
      </c>
      <c r="G208" s="35" t="n">
        <v>0</v>
      </c>
    </row>
    <row r="209" customFormat="false" ht="12.75" hidden="false" customHeight="false" outlineLevel="3" collapsed="false">
      <c r="A209" s="31" t="n">
        <v>699927</v>
      </c>
      <c r="B209" s="32" t="n">
        <v>36978</v>
      </c>
      <c r="C209" s="33" t="s">
        <v>220</v>
      </c>
      <c r="D209" s="33" t="s">
        <v>0</v>
      </c>
      <c r="E209" s="33" t="s">
        <v>50</v>
      </c>
      <c r="F209" s="34" t="s">
        <v>131</v>
      </c>
      <c r="G209" s="35" t="n">
        <v>0</v>
      </c>
    </row>
    <row r="210" customFormat="false" ht="12.75" hidden="false" customHeight="false" outlineLevel="3" collapsed="false">
      <c r="A210" s="31" t="n">
        <v>69941</v>
      </c>
      <c r="B210" s="32" t="n">
        <v>36978</v>
      </c>
      <c r="C210" s="33" t="s">
        <v>305</v>
      </c>
      <c r="D210" s="33" t="s">
        <v>0</v>
      </c>
      <c r="E210" s="33" t="s">
        <v>50</v>
      </c>
      <c r="F210" s="34" t="s">
        <v>131</v>
      </c>
      <c r="G210" s="35" t="n">
        <v>0</v>
      </c>
    </row>
    <row r="211" customFormat="false" ht="12.75" hidden="false" customHeight="false" outlineLevel="3" collapsed="false">
      <c r="A211" s="31" t="n">
        <v>699400</v>
      </c>
      <c r="B211" s="32" t="n">
        <v>36978</v>
      </c>
      <c r="C211" s="33" t="s">
        <v>305</v>
      </c>
      <c r="D211" s="33" t="s">
        <v>0</v>
      </c>
      <c r="E211" s="33" t="s">
        <v>50</v>
      </c>
      <c r="F211" s="34" t="s">
        <v>131</v>
      </c>
      <c r="G211" s="35" t="n">
        <v>0</v>
      </c>
    </row>
    <row r="212" customFormat="false" ht="12.75" hidden="false" customHeight="false" outlineLevel="3" collapsed="false">
      <c r="A212" s="31" t="n">
        <v>699250</v>
      </c>
      <c r="B212" s="32" t="n">
        <v>36978</v>
      </c>
      <c r="C212" s="33" t="s">
        <v>306</v>
      </c>
      <c r="D212" s="33" t="s">
        <v>0</v>
      </c>
      <c r="E212" s="33" t="s">
        <v>47</v>
      </c>
      <c r="F212" s="34" t="s">
        <v>131</v>
      </c>
      <c r="G212" s="35" t="n">
        <v>0</v>
      </c>
    </row>
    <row r="213" customFormat="false" ht="12.75" hidden="false" customHeight="false" outlineLevel="3" collapsed="false">
      <c r="A213" s="31" t="s">
        <v>307</v>
      </c>
      <c r="B213" s="32" t="n">
        <v>36999</v>
      </c>
      <c r="C213" s="33" t="s">
        <v>229</v>
      </c>
      <c r="D213" s="33" t="s">
        <v>0</v>
      </c>
      <c r="E213" s="33" t="s">
        <v>50</v>
      </c>
      <c r="F213" s="34" t="s">
        <v>131</v>
      </c>
      <c r="G213" s="35" t="n">
        <v>0</v>
      </c>
    </row>
    <row r="214" customFormat="false" ht="12.75" hidden="false" customHeight="false" outlineLevel="3" collapsed="false">
      <c r="A214" s="31" t="n">
        <v>755904</v>
      </c>
      <c r="B214" s="32" t="n">
        <v>37007</v>
      </c>
      <c r="C214" s="33" t="s">
        <v>160</v>
      </c>
      <c r="D214" s="33" t="s">
        <v>0</v>
      </c>
      <c r="E214" s="33" t="s">
        <v>64</v>
      </c>
      <c r="F214" s="34" t="s">
        <v>131</v>
      </c>
      <c r="G214" s="35" t="n">
        <v>0</v>
      </c>
    </row>
    <row r="215" customFormat="false" ht="12.75" hidden="false" customHeight="false" outlineLevel="3" collapsed="false">
      <c r="A215" s="31" t="s">
        <v>308</v>
      </c>
      <c r="B215" s="32" t="n">
        <v>37033</v>
      </c>
      <c r="C215" s="33" t="s">
        <v>160</v>
      </c>
      <c r="D215" s="33" t="s">
        <v>0</v>
      </c>
      <c r="E215" s="33" t="s">
        <v>64</v>
      </c>
      <c r="F215" s="34" t="s">
        <v>131</v>
      </c>
      <c r="G215" s="35" t="n">
        <v>0</v>
      </c>
    </row>
    <row r="216" customFormat="false" ht="12.75" hidden="false" customHeight="false" outlineLevel="3" collapsed="false">
      <c r="A216" s="31" t="s">
        <v>309</v>
      </c>
      <c r="B216" s="32" t="n">
        <v>37033</v>
      </c>
      <c r="C216" s="33" t="s">
        <v>160</v>
      </c>
      <c r="D216" s="33" t="s">
        <v>0</v>
      </c>
      <c r="E216" s="33" t="s">
        <v>64</v>
      </c>
      <c r="F216" s="34" t="s">
        <v>131</v>
      </c>
      <c r="G216" s="35" t="n">
        <v>0</v>
      </c>
    </row>
    <row r="217" customFormat="false" ht="12.75" hidden="false" customHeight="false" outlineLevel="3" collapsed="false">
      <c r="A217" s="31" t="n">
        <v>803672</v>
      </c>
      <c r="B217" s="32" t="n">
        <v>37033</v>
      </c>
      <c r="C217" s="33" t="s">
        <v>160</v>
      </c>
      <c r="D217" s="33" t="s">
        <v>0</v>
      </c>
      <c r="E217" s="33" t="s">
        <v>64</v>
      </c>
      <c r="F217" s="34" t="s">
        <v>131</v>
      </c>
      <c r="G217" s="35" t="n">
        <v>0</v>
      </c>
    </row>
    <row r="218" customFormat="false" ht="12.75" hidden="false" customHeight="false" outlineLevel="3" collapsed="false">
      <c r="A218" s="31" t="s">
        <v>310</v>
      </c>
      <c r="B218" s="32" t="n">
        <v>37034</v>
      </c>
      <c r="C218" s="33" t="s">
        <v>311</v>
      </c>
      <c r="D218" s="33" t="s">
        <v>0</v>
      </c>
      <c r="E218" s="33" t="s">
        <v>50</v>
      </c>
      <c r="F218" s="34" t="s">
        <v>131</v>
      </c>
      <c r="G218" s="35" t="n">
        <v>0</v>
      </c>
    </row>
    <row r="219" customFormat="false" ht="12.75" hidden="false" customHeight="false" outlineLevel="3" collapsed="false">
      <c r="A219" s="31" t="n">
        <v>812680</v>
      </c>
      <c r="B219" s="32" t="n">
        <v>37041</v>
      </c>
      <c r="C219" s="33" t="s">
        <v>138</v>
      </c>
      <c r="D219" s="33" t="s">
        <v>0</v>
      </c>
      <c r="E219" s="33" t="s">
        <v>50</v>
      </c>
      <c r="F219" s="34" t="s">
        <v>131</v>
      </c>
      <c r="G219" s="35" t="n">
        <v>0</v>
      </c>
    </row>
    <row r="220" customFormat="false" ht="12.75" hidden="false" customHeight="false" outlineLevel="3" collapsed="false">
      <c r="A220" s="31" t="n">
        <v>812687</v>
      </c>
      <c r="B220" s="32" t="n">
        <v>37041</v>
      </c>
      <c r="C220" s="33" t="s">
        <v>138</v>
      </c>
      <c r="D220" s="33" t="s">
        <v>0</v>
      </c>
      <c r="E220" s="33" t="s">
        <v>50</v>
      </c>
      <c r="F220" s="34" t="s">
        <v>131</v>
      </c>
      <c r="G220" s="35" t="n">
        <v>0</v>
      </c>
    </row>
    <row r="221" customFormat="false" ht="12.75" hidden="false" customHeight="false" outlineLevel="3" collapsed="false">
      <c r="A221" s="31" t="s">
        <v>312</v>
      </c>
      <c r="B221" s="32" t="n">
        <v>37049</v>
      </c>
      <c r="C221" s="33" t="s">
        <v>142</v>
      </c>
      <c r="D221" s="33" t="s">
        <v>0</v>
      </c>
      <c r="E221" s="33" t="s">
        <v>50</v>
      </c>
      <c r="F221" s="34" t="s">
        <v>131</v>
      </c>
      <c r="G221" s="35" t="n">
        <v>0</v>
      </c>
    </row>
    <row r="222" customFormat="false" ht="12.75" hidden="false" customHeight="false" outlineLevel="3" collapsed="false">
      <c r="A222" s="31" t="s">
        <v>313</v>
      </c>
      <c r="B222" s="32" t="n">
        <v>37049</v>
      </c>
      <c r="C222" s="33" t="s">
        <v>142</v>
      </c>
      <c r="D222" s="33" t="s">
        <v>0</v>
      </c>
      <c r="E222" s="33" t="s">
        <v>50</v>
      </c>
      <c r="F222" s="34" t="s">
        <v>131</v>
      </c>
      <c r="G222" s="35" t="n">
        <v>0</v>
      </c>
    </row>
    <row r="223" customFormat="false" ht="12.75" hidden="false" customHeight="false" outlineLevel="3" collapsed="false">
      <c r="A223" s="31" t="n">
        <v>870876</v>
      </c>
      <c r="B223" s="32" t="n">
        <v>37064</v>
      </c>
      <c r="C223" s="33" t="s">
        <v>160</v>
      </c>
      <c r="D223" s="33" t="s">
        <v>0</v>
      </c>
      <c r="E223" s="33" t="s">
        <v>50</v>
      </c>
      <c r="F223" s="34" t="s">
        <v>131</v>
      </c>
      <c r="G223" s="35" t="n">
        <v>0</v>
      </c>
    </row>
    <row r="224" customFormat="false" ht="12.75" hidden="false" customHeight="false" outlineLevel="3" collapsed="false">
      <c r="A224" s="31" t="n">
        <v>877546</v>
      </c>
      <c r="B224" s="32" t="n">
        <v>37067</v>
      </c>
      <c r="C224" s="33" t="s">
        <v>160</v>
      </c>
      <c r="D224" s="33" t="s">
        <v>0</v>
      </c>
      <c r="E224" s="33" t="s">
        <v>92</v>
      </c>
      <c r="F224" s="34" t="s">
        <v>131</v>
      </c>
      <c r="G224" s="35" t="n">
        <v>0</v>
      </c>
    </row>
    <row r="225" customFormat="false" ht="12.75" hidden="false" customHeight="false" outlineLevel="3" collapsed="false">
      <c r="A225" s="31" t="s">
        <v>314</v>
      </c>
      <c r="B225" s="32" t="n">
        <v>37068</v>
      </c>
      <c r="C225" s="33" t="s">
        <v>228</v>
      </c>
      <c r="D225" s="33" t="s">
        <v>0</v>
      </c>
      <c r="E225" s="33" t="s">
        <v>50</v>
      </c>
      <c r="F225" s="34" t="s">
        <v>131</v>
      </c>
      <c r="G225" s="35" t="n">
        <v>0</v>
      </c>
    </row>
    <row r="226" customFormat="false" ht="12.75" hidden="false" customHeight="false" outlineLevel="3" collapsed="false">
      <c r="A226" s="31" t="s">
        <v>315</v>
      </c>
      <c r="B226" s="32" t="n">
        <v>37068</v>
      </c>
      <c r="C226" s="33" t="s">
        <v>160</v>
      </c>
      <c r="D226" s="33" t="s">
        <v>0</v>
      </c>
      <c r="E226" s="33" t="s">
        <v>50</v>
      </c>
      <c r="F226" s="34" t="s">
        <v>131</v>
      </c>
      <c r="G226" s="35" t="n">
        <v>0</v>
      </c>
    </row>
    <row r="227" customFormat="false" ht="12.75" hidden="false" customHeight="false" outlineLevel="3" collapsed="false">
      <c r="A227" s="31" t="n">
        <v>881445</v>
      </c>
      <c r="B227" s="32" t="n">
        <v>37068</v>
      </c>
      <c r="C227" s="33" t="s">
        <v>160</v>
      </c>
      <c r="D227" s="33" t="s">
        <v>0</v>
      </c>
      <c r="E227" s="33" t="s">
        <v>50</v>
      </c>
      <c r="F227" s="34" t="s">
        <v>131</v>
      </c>
      <c r="G227" s="35" t="n">
        <v>0</v>
      </c>
    </row>
    <row r="228" customFormat="false" ht="12.75" hidden="false" customHeight="false" outlineLevel="3" collapsed="false">
      <c r="A228" s="31" t="s">
        <v>316</v>
      </c>
      <c r="B228" s="32" t="n">
        <v>37068</v>
      </c>
      <c r="C228" s="33" t="s">
        <v>298</v>
      </c>
      <c r="D228" s="33" t="s">
        <v>0</v>
      </c>
      <c r="E228" s="33" t="s">
        <v>50</v>
      </c>
      <c r="F228" s="34" t="s">
        <v>131</v>
      </c>
      <c r="G228" s="35" t="n">
        <v>0</v>
      </c>
    </row>
    <row r="229" customFormat="false" ht="12.75" hidden="false" customHeight="false" outlineLevel="3" collapsed="false">
      <c r="A229" s="31" t="n">
        <v>882391</v>
      </c>
      <c r="B229" s="32" t="n">
        <v>37069</v>
      </c>
      <c r="C229" s="33" t="s">
        <v>317</v>
      </c>
      <c r="D229" s="33" t="s">
        <v>0</v>
      </c>
      <c r="E229" s="33" t="s">
        <v>50</v>
      </c>
      <c r="F229" s="34" t="s">
        <v>131</v>
      </c>
      <c r="G229" s="35" t="n">
        <v>0</v>
      </c>
    </row>
    <row r="230" customFormat="false" ht="12.75" hidden="false" customHeight="false" outlineLevel="3" collapsed="false">
      <c r="A230" s="31" t="n">
        <v>882393</v>
      </c>
      <c r="B230" s="32" t="n">
        <v>37069</v>
      </c>
      <c r="C230" s="33" t="s">
        <v>151</v>
      </c>
      <c r="D230" s="33" t="s">
        <v>0</v>
      </c>
      <c r="E230" s="33" t="s">
        <v>50</v>
      </c>
      <c r="F230" s="34" t="s">
        <v>131</v>
      </c>
      <c r="G230" s="35" t="n">
        <v>0</v>
      </c>
    </row>
    <row r="231" customFormat="false" ht="12.75" hidden="false" customHeight="false" outlineLevel="3" collapsed="false">
      <c r="A231" s="31" t="n">
        <v>885986</v>
      </c>
      <c r="B231" s="32" t="n">
        <v>37070</v>
      </c>
      <c r="C231" s="33" t="s">
        <v>221</v>
      </c>
      <c r="D231" s="33" t="s">
        <v>0</v>
      </c>
      <c r="E231" s="33" t="s">
        <v>50</v>
      </c>
      <c r="F231" s="34" t="s">
        <v>131</v>
      </c>
      <c r="G231" s="35" t="n">
        <v>0</v>
      </c>
    </row>
    <row r="232" customFormat="false" ht="12.75" hidden="false" customHeight="false" outlineLevel="3" collapsed="false">
      <c r="A232" s="31" t="n">
        <v>888790</v>
      </c>
      <c r="B232" s="32" t="n">
        <v>37070</v>
      </c>
      <c r="C232" s="33" t="s">
        <v>175</v>
      </c>
      <c r="D232" s="33" t="s">
        <v>0</v>
      </c>
      <c r="E232" s="33" t="s">
        <v>50</v>
      </c>
      <c r="F232" s="34" t="s">
        <v>131</v>
      </c>
      <c r="G232" s="35" t="n">
        <v>0</v>
      </c>
    </row>
    <row r="233" customFormat="false" ht="12.75" hidden="false" customHeight="false" outlineLevel="3" collapsed="false">
      <c r="A233" s="31" t="n">
        <v>888790</v>
      </c>
      <c r="B233" s="32" t="n">
        <v>37070</v>
      </c>
      <c r="C233" s="33" t="s">
        <v>175</v>
      </c>
      <c r="D233" s="33" t="s">
        <v>0</v>
      </c>
      <c r="E233" s="33" t="s">
        <v>50</v>
      </c>
      <c r="F233" s="34" t="s">
        <v>131</v>
      </c>
      <c r="G233" s="35" t="n">
        <v>0</v>
      </c>
    </row>
    <row r="234" customFormat="false" ht="12.75" hidden="false" customHeight="false" outlineLevel="3" collapsed="false">
      <c r="A234" s="31"/>
      <c r="B234" s="32"/>
      <c r="C234" s="33"/>
      <c r="D234" s="33"/>
      <c r="E234" s="33"/>
      <c r="F234" s="39" t="s">
        <v>318</v>
      </c>
      <c r="G234" s="35" t="n">
        <f aca="false">SUBTOTAL(9,G74:G233)</f>
        <v>7003877.25</v>
      </c>
    </row>
    <row r="235" customFormat="false" ht="12.75" hidden="false" customHeight="false" outlineLevel="3" collapsed="false">
      <c r="A235" s="37" t="s">
        <v>319</v>
      </c>
      <c r="B235" s="38" t="n">
        <v>37111</v>
      </c>
      <c r="C235" s="37" t="s">
        <v>320</v>
      </c>
      <c r="D235" s="37" t="s">
        <v>0</v>
      </c>
      <c r="E235" s="37" t="s">
        <v>266</v>
      </c>
      <c r="F235" s="34" t="s">
        <v>321</v>
      </c>
      <c r="G235" s="35" t="n">
        <v>3049863</v>
      </c>
    </row>
    <row r="236" customFormat="false" ht="12.75" hidden="false" customHeight="false" outlineLevel="3" collapsed="false">
      <c r="A236" s="40" t="s">
        <v>322</v>
      </c>
      <c r="B236" s="41" t="n">
        <v>37084</v>
      </c>
      <c r="C236" s="40" t="s">
        <v>323</v>
      </c>
      <c r="D236" s="37" t="s">
        <v>0</v>
      </c>
      <c r="E236" s="42" t="s">
        <v>64</v>
      </c>
      <c r="F236" s="34" t="s">
        <v>321</v>
      </c>
      <c r="G236" s="35" t="n">
        <v>500000</v>
      </c>
    </row>
    <row r="237" customFormat="false" ht="12.75" hidden="false" customHeight="false" outlineLevel="3" collapsed="false">
      <c r="A237" s="31" t="s">
        <v>324</v>
      </c>
      <c r="B237" s="32" t="n">
        <v>36985</v>
      </c>
      <c r="C237" s="33" t="s">
        <v>325</v>
      </c>
      <c r="D237" s="33" t="s">
        <v>0</v>
      </c>
      <c r="E237" s="33" t="s">
        <v>58</v>
      </c>
      <c r="F237" s="34" t="s">
        <v>321</v>
      </c>
      <c r="G237" s="35" t="n">
        <v>220000</v>
      </c>
    </row>
    <row r="238" customFormat="false" ht="12.75" hidden="false" customHeight="false" outlineLevel="3" collapsed="false">
      <c r="A238" s="37" t="s">
        <v>326</v>
      </c>
      <c r="B238" s="38" t="n">
        <v>37123</v>
      </c>
      <c r="C238" s="37" t="s">
        <v>327</v>
      </c>
      <c r="D238" s="37" t="s">
        <v>0</v>
      </c>
      <c r="E238" s="37" t="s">
        <v>266</v>
      </c>
      <c r="F238" s="34" t="s">
        <v>321</v>
      </c>
      <c r="G238" s="35" t="n">
        <v>200000</v>
      </c>
    </row>
    <row r="239" customFormat="false" ht="12.75" hidden="false" customHeight="false" outlineLevel="3" collapsed="false">
      <c r="A239" s="40" t="n">
        <v>822915</v>
      </c>
      <c r="B239" s="41" t="n">
        <v>37095</v>
      </c>
      <c r="C239" s="40" t="s">
        <v>328</v>
      </c>
      <c r="D239" s="37" t="s">
        <v>0</v>
      </c>
      <c r="E239" s="42" t="s">
        <v>64</v>
      </c>
      <c r="F239" s="34" t="s">
        <v>321</v>
      </c>
      <c r="G239" s="35" t="n">
        <v>124872</v>
      </c>
    </row>
    <row r="240" customFormat="false" ht="12.75" hidden="false" customHeight="false" outlineLevel="3" collapsed="false">
      <c r="A240" s="37" t="n">
        <v>828934</v>
      </c>
      <c r="B240" s="38" t="n">
        <v>37133</v>
      </c>
      <c r="C240" s="37" t="s">
        <v>329</v>
      </c>
      <c r="D240" s="37" t="s">
        <v>0</v>
      </c>
      <c r="E240" s="37" t="s">
        <v>330</v>
      </c>
      <c r="F240" s="34" t="s">
        <v>321</v>
      </c>
      <c r="G240" s="35" t="n">
        <v>66197</v>
      </c>
    </row>
    <row r="241" customFormat="false" ht="12.75" hidden="false" customHeight="false" outlineLevel="3" collapsed="false">
      <c r="A241" s="37" t="s">
        <v>331</v>
      </c>
      <c r="B241" s="38" t="n">
        <v>37106</v>
      </c>
      <c r="C241" s="37" t="s">
        <v>332</v>
      </c>
      <c r="D241" s="37" t="s">
        <v>0</v>
      </c>
      <c r="E241" s="37" t="s">
        <v>266</v>
      </c>
      <c r="F241" s="34" t="s">
        <v>321</v>
      </c>
      <c r="G241" s="35" t="n">
        <v>44619.8</v>
      </c>
    </row>
    <row r="242" customFormat="false" ht="12.75" hidden="false" customHeight="false" outlineLevel="3" collapsed="false">
      <c r="A242" s="31" t="s">
        <v>333</v>
      </c>
      <c r="B242" s="32" t="n">
        <v>37046</v>
      </c>
      <c r="C242" s="33" t="s">
        <v>334</v>
      </c>
      <c r="D242" s="33" t="s">
        <v>0</v>
      </c>
      <c r="E242" s="33" t="s">
        <v>64</v>
      </c>
      <c r="F242" s="34" t="s">
        <v>321</v>
      </c>
      <c r="G242" s="35" t="n">
        <v>22000</v>
      </c>
    </row>
    <row r="243" customFormat="false" ht="12.75" hidden="false" customHeight="false" outlineLevel="3" collapsed="false">
      <c r="A243" s="40" t="n">
        <v>822915</v>
      </c>
      <c r="B243" s="41" t="n">
        <v>37102</v>
      </c>
      <c r="C243" s="40" t="s">
        <v>328</v>
      </c>
      <c r="D243" s="37" t="s">
        <v>0</v>
      </c>
      <c r="E243" s="42" t="s">
        <v>64</v>
      </c>
      <c r="F243" s="34" t="s">
        <v>321</v>
      </c>
      <c r="G243" s="35" t="n">
        <v>-2781</v>
      </c>
    </row>
    <row r="244" customFormat="false" ht="12.75" hidden="false" customHeight="false" outlineLevel="3" collapsed="false">
      <c r="A244" s="31" t="s">
        <v>324</v>
      </c>
      <c r="B244" s="32" t="n">
        <v>36990</v>
      </c>
      <c r="C244" s="33" t="s">
        <v>325</v>
      </c>
      <c r="D244" s="33" t="s">
        <v>0</v>
      </c>
      <c r="E244" s="33" t="s">
        <v>58</v>
      </c>
      <c r="F244" s="34" t="s">
        <v>321</v>
      </c>
      <c r="G244" s="35" t="n">
        <v>-100000</v>
      </c>
    </row>
    <row r="245" customFormat="false" ht="12.75" hidden="false" customHeight="false" outlineLevel="3" collapsed="false">
      <c r="A245" s="31"/>
      <c r="B245" s="32"/>
      <c r="C245" s="33"/>
      <c r="D245" s="33"/>
      <c r="E245" s="33"/>
      <c r="F245" s="39" t="s">
        <v>335</v>
      </c>
      <c r="G245" s="35" t="n">
        <f aca="false">SUBTOTAL(9,G235:G244)</f>
        <v>4124770.8</v>
      </c>
    </row>
    <row r="246" customFormat="false" ht="12.75" hidden="false" customHeight="false" outlineLevel="3" collapsed="false">
      <c r="A246" s="31" t="s">
        <v>336</v>
      </c>
      <c r="B246" s="32" t="n">
        <v>37036</v>
      </c>
      <c r="C246" s="33" t="s">
        <v>337</v>
      </c>
      <c r="D246" s="33" t="s">
        <v>0</v>
      </c>
      <c r="E246" s="33" t="s">
        <v>50</v>
      </c>
      <c r="F246" s="34" t="s">
        <v>338</v>
      </c>
      <c r="G246" s="35" t="n">
        <v>0</v>
      </c>
    </row>
    <row r="247" customFormat="false" ht="12.75" hidden="false" customHeight="false" outlineLevel="3" collapsed="false">
      <c r="A247" s="31"/>
      <c r="B247" s="32"/>
      <c r="C247" s="33"/>
      <c r="D247" s="33"/>
      <c r="E247" s="33"/>
      <c r="F247" s="39" t="s">
        <v>339</v>
      </c>
      <c r="G247" s="35" t="n">
        <f aca="false">SUBTOTAL(9,G246)</f>
        <v>0</v>
      </c>
    </row>
    <row r="248" customFormat="false" ht="12.75" hidden="false" customHeight="false" outlineLevel="3" collapsed="false">
      <c r="A248" s="37" t="s">
        <v>340</v>
      </c>
      <c r="B248" s="38" t="n">
        <v>37113</v>
      </c>
      <c r="C248" s="37" t="s">
        <v>341</v>
      </c>
      <c r="D248" s="37" t="s">
        <v>0</v>
      </c>
      <c r="E248" s="37" t="s">
        <v>342</v>
      </c>
      <c r="F248" s="34" t="s">
        <v>343</v>
      </c>
      <c r="G248" s="35" t="n">
        <v>9202</v>
      </c>
    </row>
    <row r="249" customFormat="false" ht="12.75" hidden="false" customHeight="false" outlineLevel="3" collapsed="false">
      <c r="A249" s="37" t="s">
        <v>344</v>
      </c>
      <c r="B249" s="38" t="n">
        <v>37123</v>
      </c>
      <c r="C249" s="37" t="s">
        <v>341</v>
      </c>
      <c r="D249" s="37" t="s">
        <v>0</v>
      </c>
      <c r="E249" s="37" t="s">
        <v>345</v>
      </c>
      <c r="F249" s="34" t="s">
        <v>343</v>
      </c>
      <c r="G249" s="35" t="n">
        <v>25</v>
      </c>
    </row>
    <row r="250" customFormat="false" ht="12.75" hidden="false" customHeight="false" outlineLevel="3" collapsed="false">
      <c r="A250" s="37" t="s">
        <v>344</v>
      </c>
      <c r="B250" s="38" t="n">
        <v>37123</v>
      </c>
      <c r="C250" s="37" t="s">
        <v>341</v>
      </c>
      <c r="D250" s="37" t="s">
        <v>0</v>
      </c>
      <c r="E250" s="37" t="s">
        <v>345</v>
      </c>
      <c r="F250" s="34" t="s">
        <v>343</v>
      </c>
      <c r="G250" s="35" t="n">
        <v>-25</v>
      </c>
    </row>
    <row r="251" customFormat="false" ht="12.75" hidden="false" customHeight="false" outlineLevel="3" collapsed="false">
      <c r="A251" s="37" t="s">
        <v>340</v>
      </c>
      <c r="B251" s="38" t="n">
        <v>37113</v>
      </c>
      <c r="C251" s="37" t="s">
        <v>341</v>
      </c>
      <c r="D251" s="37" t="s">
        <v>0</v>
      </c>
      <c r="E251" s="37" t="s">
        <v>342</v>
      </c>
      <c r="F251" s="34" t="s">
        <v>343</v>
      </c>
      <c r="G251" s="35" t="n">
        <v>-9202</v>
      </c>
    </row>
    <row r="252" customFormat="false" ht="12.75" hidden="false" customHeight="false" outlineLevel="3" collapsed="false">
      <c r="A252" s="37"/>
      <c r="B252" s="38"/>
      <c r="C252" s="37"/>
      <c r="D252" s="37"/>
      <c r="E252" s="37"/>
      <c r="F252" s="39" t="s">
        <v>346</v>
      </c>
      <c r="G252" s="35" t="n">
        <f aca="false">SUBTOTAL(9,G248:G251)</f>
        <v>0</v>
      </c>
    </row>
    <row r="253" customFormat="false" ht="12.75" hidden="false" customHeight="false" outlineLevel="3" collapsed="false">
      <c r="A253" s="31" t="s">
        <v>347</v>
      </c>
      <c r="B253" s="32" t="n">
        <v>37034</v>
      </c>
      <c r="C253" s="33" t="s">
        <v>348</v>
      </c>
      <c r="D253" s="33" t="s">
        <v>0</v>
      </c>
      <c r="E253" s="33" t="s">
        <v>54</v>
      </c>
      <c r="F253" s="34" t="s">
        <v>349</v>
      </c>
      <c r="G253" s="35" t="n">
        <v>0</v>
      </c>
    </row>
    <row r="254" customFormat="false" ht="12.75" hidden="false" customHeight="false" outlineLevel="3" collapsed="false">
      <c r="A254" s="31"/>
      <c r="B254" s="32"/>
      <c r="C254" s="33"/>
      <c r="D254" s="33"/>
      <c r="E254" s="33"/>
      <c r="F254" s="39" t="s">
        <v>350</v>
      </c>
      <c r="G254" s="35" t="n">
        <f aca="false">SUBTOTAL(9,G253)</f>
        <v>0</v>
      </c>
    </row>
    <row r="255" customFormat="false" ht="12.75" hidden="false" customHeight="false" outlineLevel="3" collapsed="false">
      <c r="A255" s="43" t="s">
        <v>351</v>
      </c>
      <c r="B255" s="44" t="n">
        <v>37162</v>
      </c>
      <c r="C255" s="43" t="s">
        <v>138</v>
      </c>
      <c r="D255" s="37" t="s">
        <v>0</v>
      </c>
      <c r="E255" s="43" t="s">
        <v>44</v>
      </c>
      <c r="F255" s="34" t="s">
        <v>352</v>
      </c>
      <c r="G255" s="9" t="n">
        <v>5675</v>
      </c>
    </row>
    <row r="256" customFormat="false" ht="12.75" hidden="false" customHeight="false" outlineLevel="3" collapsed="false">
      <c r="A256" s="40" t="s">
        <v>353</v>
      </c>
      <c r="B256" s="41" t="n">
        <v>37099</v>
      </c>
      <c r="C256" s="40" t="s">
        <v>160</v>
      </c>
      <c r="D256" s="37" t="s">
        <v>0</v>
      </c>
      <c r="E256" s="42" t="s">
        <v>50</v>
      </c>
      <c r="F256" s="34" t="s">
        <v>352</v>
      </c>
      <c r="G256" s="35" t="n">
        <v>3013</v>
      </c>
    </row>
    <row r="257" customFormat="false" ht="12.75" hidden="false" customHeight="false" outlineLevel="3" collapsed="false">
      <c r="A257" s="43" t="s">
        <v>354</v>
      </c>
      <c r="B257" s="44" t="n">
        <v>37162</v>
      </c>
      <c r="C257" s="43" t="s">
        <v>187</v>
      </c>
      <c r="D257" s="37" t="s">
        <v>0</v>
      </c>
      <c r="E257" s="43" t="s">
        <v>44</v>
      </c>
      <c r="F257" s="34" t="s">
        <v>352</v>
      </c>
      <c r="G257" s="9" t="n">
        <v>2616</v>
      </c>
    </row>
    <row r="258" customFormat="false" ht="12.75" hidden="false" customHeight="false" outlineLevel="3" collapsed="false">
      <c r="A258" s="43" t="s">
        <v>355</v>
      </c>
      <c r="B258" s="44" t="n">
        <v>37162</v>
      </c>
      <c r="C258" s="43" t="s">
        <v>356</v>
      </c>
      <c r="D258" s="37" t="s">
        <v>0</v>
      </c>
      <c r="E258" s="43" t="s">
        <v>44</v>
      </c>
      <c r="F258" s="34" t="s">
        <v>352</v>
      </c>
      <c r="G258" s="9" t="n">
        <v>2006</v>
      </c>
    </row>
    <row r="259" customFormat="false" ht="12.75" hidden="false" customHeight="false" outlineLevel="3" collapsed="false">
      <c r="A259" s="43" t="s">
        <v>357</v>
      </c>
      <c r="B259" s="44" t="n">
        <v>37162</v>
      </c>
      <c r="C259" s="43" t="s">
        <v>179</v>
      </c>
      <c r="D259" s="37" t="s">
        <v>0</v>
      </c>
      <c r="E259" s="43" t="s">
        <v>44</v>
      </c>
      <c r="F259" s="34" t="s">
        <v>352</v>
      </c>
      <c r="G259" s="9" t="n">
        <v>1581</v>
      </c>
    </row>
    <row r="260" customFormat="false" ht="12.75" hidden="false" customHeight="false" outlineLevel="3" collapsed="false">
      <c r="A260" s="43" t="s">
        <v>358</v>
      </c>
      <c r="B260" s="44" t="n">
        <v>37162</v>
      </c>
      <c r="C260" s="43" t="s">
        <v>254</v>
      </c>
      <c r="D260" s="37" t="s">
        <v>0</v>
      </c>
      <c r="E260" s="43" t="s">
        <v>44</v>
      </c>
      <c r="F260" s="34" t="s">
        <v>352</v>
      </c>
      <c r="G260" s="9" t="n">
        <v>78</v>
      </c>
    </row>
    <row r="261" customFormat="false" ht="12.75" hidden="false" customHeight="false" outlineLevel="3" collapsed="false">
      <c r="A261" s="43"/>
      <c r="B261" s="44"/>
      <c r="C261" s="43"/>
      <c r="D261" s="37"/>
      <c r="E261" s="43"/>
      <c r="F261" s="39" t="s">
        <v>359</v>
      </c>
      <c r="G261" s="9" t="n">
        <f aca="false">SUBTOTAL(9,G255:G260)</f>
        <v>14969</v>
      </c>
    </row>
    <row r="262" customFormat="false" ht="12.75" hidden="false" customHeight="false" outlineLevel="3" collapsed="false">
      <c r="A262" s="31" t="n">
        <v>29</v>
      </c>
      <c r="B262" s="32" t="n">
        <v>37000</v>
      </c>
      <c r="C262" s="33" t="s">
        <v>119</v>
      </c>
      <c r="D262" s="33" t="s">
        <v>0</v>
      </c>
      <c r="E262" s="33" t="s">
        <v>64</v>
      </c>
      <c r="F262" s="34" t="s">
        <v>360</v>
      </c>
      <c r="G262" s="35" t="n">
        <v>25360942</v>
      </c>
    </row>
    <row r="263" customFormat="false" ht="12.75" hidden="false" customHeight="false" outlineLevel="3" collapsed="false">
      <c r="A263" s="31" t="n">
        <v>720617</v>
      </c>
      <c r="B263" s="32" t="n">
        <v>36987</v>
      </c>
      <c r="C263" s="33" t="s">
        <v>361</v>
      </c>
      <c r="D263" s="33" t="s">
        <v>0</v>
      </c>
      <c r="E263" s="33" t="s">
        <v>64</v>
      </c>
      <c r="F263" s="34" t="s">
        <v>360</v>
      </c>
      <c r="G263" s="35" t="n">
        <v>4164360</v>
      </c>
    </row>
    <row r="264" customFormat="false" ht="12.75" hidden="false" customHeight="false" outlineLevel="3" collapsed="false">
      <c r="A264" s="31" t="s">
        <v>362</v>
      </c>
      <c r="B264" s="32" t="n">
        <v>36914</v>
      </c>
      <c r="C264" s="33" t="s">
        <v>363</v>
      </c>
      <c r="D264" s="33" t="s">
        <v>0</v>
      </c>
      <c r="E264" s="33" t="s">
        <v>47</v>
      </c>
      <c r="F264" s="34" t="s">
        <v>360</v>
      </c>
      <c r="G264" s="35" t="n">
        <v>2003309</v>
      </c>
    </row>
    <row r="265" customFormat="false" ht="12.75" hidden="false" customHeight="false" outlineLevel="3" collapsed="false">
      <c r="A265" s="31" t="s">
        <v>326</v>
      </c>
      <c r="B265" s="32" t="n">
        <v>37068</v>
      </c>
      <c r="C265" s="33" t="s">
        <v>364</v>
      </c>
      <c r="D265" s="33" t="s">
        <v>0</v>
      </c>
      <c r="E265" s="33" t="s">
        <v>64</v>
      </c>
      <c r="F265" s="34" t="s">
        <v>360</v>
      </c>
      <c r="G265" s="35" t="n">
        <v>1831253</v>
      </c>
    </row>
    <row r="266" customFormat="false" ht="12.75" hidden="false" customHeight="false" outlineLevel="3" collapsed="false">
      <c r="A266" s="40" t="s">
        <v>365</v>
      </c>
      <c r="B266" s="41" t="n">
        <v>37078</v>
      </c>
      <c r="C266" s="40"/>
      <c r="D266" s="37" t="s">
        <v>0</v>
      </c>
      <c r="E266" s="42" t="s">
        <v>64</v>
      </c>
      <c r="F266" s="34" t="s">
        <v>360</v>
      </c>
      <c r="G266" s="35" t="n">
        <v>1245865</v>
      </c>
    </row>
    <row r="267" customFormat="false" ht="12.75" hidden="false" customHeight="false" outlineLevel="3" collapsed="false">
      <c r="A267" s="31" t="s">
        <v>366</v>
      </c>
      <c r="B267" s="32" t="n">
        <v>36916</v>
      </c>
      <c r="C267" s="33" t="s">
        <v>367</v>
      </c>
      <c r="D267" s="33" t="s">
        <v>0</v>
      </c>
      <c r="E267" s="33" t="s">
        <v>64</v>
      </c>
      <c r="F267" s="34" t="s">
        <v>360</v>
      </c>
      <c r="G267" s="35" t="n">
        <v>1180000</v>
      </c>
    </row>
    <row r="268" customFormat="false" ht="12.75" hidden="false" customHeight="false" outlineLevel="3" collapsed="false">
      <c r="A268" s="37" t="s">
        <v>326</v>
      </c>
      <c r="B268" s="38" t="n">
        <v>37117</v>
      </c>
      <c r="C268" s="37" t="s">
        <v>327</v>
      </c>
      <c r="D268" s="37" t="s">
        <v>0</v>
      </c>
      <c r="E268" s="37" t="s">
        <v>266</v>
      </c>
      <c r="F268" s="34" t="s">
        <v>360</v>
      </c>
      <c r="G268" s="35" t="n">
        <v>500000</v>
      </c>
    </row>
    <row r="269" customFormat="false" ht="12.75" hidden="false" customHeight="false" outlineLevel="3" collapsed="false">
      <c r="A269" s="37" t="s">
        <v>326</v>
      </c>
      <c r="B269" s="38" t="n">
        <v>37123</v>
      </c>
      <c r="C269" s="37" t="s">
        <v>327</v>
      </c>
      <c r="D269" s="37" t="s">
        <v>0</v>
      </c>
      <c r="E269" s="37" t="s">
        <v>266</v>
      </c>
      <c r="F269" s="34" t="s">
        <v>360</v>
      </c>
      <c r="G269" s="35" t="n">
        <v>325121.72</v>
      </c>
    </row>
    <row r="270" customFormat="false" ht="12.75" hidden="false" customHeight="false" outlineLevel="3" collapsed="false">
      <c r="A270" s="31" t="s">
        <v>368</v>
      </c>
      <c r="B270" s="32" t="n">
        <v>36901</v>
      </c>
      <c r="C270" s="33" t="s">
        <v>369</v>
      </c>
      <c r="D270" s="33" t="s">
        <v>0</v>
      </c>
      <c r="E270" s="33" t="s">
        <v>370</v>
      </c>
      <c r="F270" s="34" t="s">
        <v>360</v>
      </c>
      <c r="G270" s="35" t="n">
        <v>181913</v>
      </c>
    </row>
    <row r="271" customFormat="false" ht="12.75" hidden="false" customHeight="false" outlineLevel="3" collapsed="false">
      <c r="A271" s="31" t="s">
        <v>371</v>
      </c>
      <c r="B271" s="32" t="n">
        <v>36930</v>
      </c>
      <c r="C271" s="33" t="s">
        <v>372</v>
      </c>
      <c r="D271" s="33" t="s">
        <v>0</v>
      </c>
      <c r="E271" s="33" t="s">
        <v>370</v>
      </c>
      <c r="F271" s="34" t="s">
        <v>360</v>
      </c>
      <c r="G271" s="35" t="n">
        <v>154000</v>
      </c>
    </row>
    <row r="272" customFormat="false" ht="12.75" hidden="false" customHeight="false" outlineLevel="3" collapsed="false">
      <c r="A272" s="31" t="s">
        <v>373</v>
      </c>
      <c r="B272" s="32" t="n">
        <v>36983</v>
      </c>
      <c r="C272" s="33" t="s">
        <v>374</v>
      </c>
      <c r="D272" s="33" t="s">
        <v>0</v>
      </c>
      <c r="E272" s="33" t="s">
        <v>92</v>
      </c>
      <c r="F272" s="34" t="s">
        <v>360</v>
      </c>
      <c r="G272" s="35" t="n">
        <v>144375</v>
      </c>
    </row>
    <row r="273" customFormat="false" ht="12.75" hidden="false" customHeight="false" outlineLevel="3" collapsed="false">
      <c r="A273" s="31" t="s">
        <v>375</v>
      </c>
      <c r="B273" s="32" t="n">
        <v>36957</v>
      </c>
      <c r="C273" s="33" t="s">
        <v>374</v>
      </c>
      <c r="D273" s="33" t="s">
        <v>0</v>
      </c>
      <c r="E273" s="33" t="s">
        <v>370</v>
      </c>
      <c r="F273" s="34" t="s">
        <v>360</v>
      </c>
      <c r="G273" s="35" t="n">
        <v>119560</v>
      </c>
    </row>
    <row r="274" customFormat="false" ht="12.75" hidden="false" customHeight="false" outlineLevel="3" collapsed="false">
      <c r="A274" s="31" t="s">
        <v>376</v>
      </c>
      <c r="B274" s="32" t="n">
        <v>36983</v>
      </c>
      <c r="C274" s="33" t="s">
        <v>374</v>
      </c>
      <c r="D274" s="33" t="s">
        <v>0</v>
      </c>
      <c r="E274" s="33" t="s">
        <v>54</v>
      </c>
      <c r="F274" s="34" t="s">
        <v>360</v>
      </c>
      <c r="G274" s="35" t="n">
        <v>107000</v>
      </c>
    </row>
    <row r="275" customFormat="false" ht="12.75" hidden="false" customHeight="false" outlineLevel="3" collapsed="false">
      <c r="A275" s="31" t="s">
        <v>377</v>
      </c>
      <c r="B275" s="32" t="n">
        <v>36970</v>
      </c>
      <c r="C275" s="33" t="s">
        <v>378</v>
      </c>
      <c r="D275" s="33" t="s">
        <v>0</v>
      </c>
      <c r="E275" s="33" t="s">
        <v>64</v>
      </c>
      <c r="F275" s="34" t="s">
        <v>360</v>
      </c>
      <c r="G275" s="35" t="n">
        <v>75000</v>
      </c>
    </row>
    <row r="276" customFormat="false" ht="12.75" hidden="false" customHeight="false" outlineLevel="3" collapsed="false">
      <c r="A276" s="31" t="s">
        <v>379</v>
      </c>
      <c r="B276" s="32" t="n">
        <v>37028</v>
      </c>
      <c r="C276" s="33" t="s">
        <v>380</v>
      </c>
      <c r="D276" s="33" t="s">
        <v>0</v>
      </c>
      <c r="E276" s="33" t="s">
        <v>64</v>
      </c>
      <c r="F276" s="34" t="s">
        <v>360</v>
      </c>
      <c r="G276" s="35" t="n">
        <v>39040</v>
      </c>
    </row>
    <row r="277" customFormat="false" ht="12.75" hidden="false" customHeight="false" outlineLevel="3" collapsed="false">
      <c r="A277" s="31" t="s">
        <v>381</v>
      </c>
      <c r="B277" s="32" t="n">
        <v>36983</v>
      </c>
      <c r="C277" s="33" t="s">
        <v>382</v>
      </c>
      <c r="D277" s="33" t="s">
        <v>0</v>
      </c>
      <c r="E277" s="33" t="s">
        <v>262</v>
      </c>
      <c r="F277" s="34" t="s">
        <v>360</v>
      </c>
      <c r="G277" s="35" t="n">
        <v>33120</v>
      </c>
    </row>
    <row r="278" customFormat="false" ht="12.75" hidden="false" customHeight="false" outlineLevel="3" collapsed="false">
      <c r="A278" s="31" t="s">
        <v>383</v>
      </c>
      <c r="B278" s="32" t="n">
        <v>36992</v>
      </c>
      <c r="C278" s="33" t="s">
        <v>372</v>
      </c>
      <c r="D278" s="33" t="s">
        <v>0</v>
      </c>
      <c r="E278" s="33" t="s">
        <v>115</v>
      </c>
      <c r="F278" s="34" t="s">
        <v>360</v>
      </c>
      <c r="G278" s="35" t="n">
        <v>26700</v>
      </c>
    </row>
    <row r="279" customFormat="false" ht="12.75" hidden="false" customHeight="false" outlineLevel="3" collapsed="false">
      <c r="A279" s="31" t="s">
        <v>384</v>
      </c>
      <c r="B279" s="32" t="n">
        <v>36938</v>
      </c>
      <c r="C279" s="33" t="s">
        <v>46</v>
      </c>
      <c r="D279" s="33" t="s">
        <v>0</v>
      </c>
      <c r="E279" s="33" t="s">
        <v>115</v>
      </c>
      <c r="F279" s="34" t="s">
        <v>360</v>
      </c>
      <c r="G279" s="35" t="n">
        <v>17700</v>
      </c>
    </row>
    <row r="280" customFormat="false" ht="12.75" hidden="false" customHeight="false" outlineLevel="3" collapsed="false">
      <c r="A280" s="37" t="s">
        <v>385</v>
      </c>
      <c r="B280" s="38" t="n">
        <v>37106</v>
      </c>
      <c r="C280" s="37" t="s">
        <v>386</v>
      </c>
      <c r="D280" s="37" t="s">
        <v>0</v>
      </c>
      <c r="E280" s="37" t="s">
        <v>77</v>
      </c>
      <c r="F280" s="34" t="s">
        <v>360</v>
      </c>
      <c r="G280" s="35" t="n">
        <v>17381.95</v>
      </c>
    </row>
    <row r="281" customFormat="false" ht="12.75" hidden="false" customHeight="false" outlineLevel="3" collapsed="false">
      <c r="A281" s="31" t="s">
        <v>387</v>
      </c>
      <c r="B281" s="32" t="n">
        <v>36983</v>
      </c>
      <c r="C281" s="33" t="s">
        <v>382</v>
      </c>
      <c r="D281" s="33" t="s">
        <v>0</v>
      </c>
      <c r="E281" s="33" t="s">
        <v>262</v>
      </c>
      <c r="F281" s="34" t="s">
        <v>360</v>
      </c>
      <c r="G281" s="35" t="n">
        <v>8375</v>
      </c>
    </row>
    <row r="282" customFormat="false" ht="12.75" hidden="false" customHeight="false" outlineLevel="3" collapsed="false">
      <c r="A282" s="31" t="s">
        <v>388</v>
      </c>
      <c r="B282" s="32" t="n">
        <v>36983</v>
      </c>
      <c r="C282" s="33" t="s">
        <v>374</v>
      </c>
      <c r="D282" s="33" t="s">
        <v>0</v>
      </c>
      <c r="E282" s="33" t="s">
        <v>54</v>
      </c>
      <c r="F282" s="34" t="s">
        <v>360</v>
      </c>
      <c r="G282" s="35" t="n">
        <v>8000</v>
      </c>
    </row>
    <row r="283" customFormat="false" ht="12.75" hidden="false" customHeight="false" outlineLevel="3" collapsed="false">
      <c r="A283" s="31" t="s">
        <v>389</v>
      </c>
      <c r="B283" s="32" t="n">
        <v>36983</v>
      </c>
      <c r="C283" s="33" t="s">
        <v>382</v>
      </c>
      <c r="D283" s="33" t="s">
        <v>0</v>
      </c>
      <c r="E283" s="33" t="s">
        <v>262</v>
      </c>
      <c r="F283" s="34" t="s">
        <v>360</v>
      </c>
      <c r="G283" s="35" t="n">
        <v>5520</v>
      </c>
    </row>
    <row r="284" customFormat="false" ht="12.75" hidden="false" customHeight="false" outlineLevel="3" collapsed="false">
      <c r="A284" s="31" t="s">
        <v>389</v>
      </c>
      <c r="B284" s="32" t="n">
        <v>36983</v>
      </c>
      <c r="C284" s="33" t="s">
        <v>374</v>
      </c>
      <c r="D284" s="33" t="s">
        <v>0</v>
      </c>
      <c r="E284" s="33" t="s">
        <v>54</v>
      </c>
      <c r="F284" s="34" t="s">
        <v>360</v>
      </c>
      <c r="G284" s="35" t="n">
        <v>5500</v>
      </c>
    </row>
    <row r="285" customFormat="false" ht="12.75" hidden="false" customHeight="false" outlineLevel="3" collapsed="false">
      <c r="A285" s="31" t="s">
        <v>390</v>
      </c>
      <c r="B285" s="32" t="n">
        <v>36957</v>
      </c>
      <c r="C285" s="33" t="s">
        <v>374</v>
      </c>
      <c r="D285" s="33" t="s">
        <v>0</v>
      </c>
      <c r="E285" s="33" t="s">
        <v>370</v>
      </c>
      <c r="F285" s="34" t="s">
        <v>360</v>
      </c>
      <c r="G285" s="35" t="n">
        <v>0</v>
      </c>
    </row>
    <row r="286" customFormat="false" ht="12.75" hidden="false" customHeight="false" outlineLevel="3" collapsed="false">
      <c r="A286" s="31" t="n">
        <v>6</v>
      </c>
      <c r="B286" s="32" t="n">
        <v>36993</v>
      </c>
      <c r="C286" s="33"/>
      <c r="D286" s="33" t="s">
        <v>0</v>
      </c>
      <c r="E286" s="33" t="s">
        <v>115</v>
      </c>
      <c r="F286" s="34" t="s">
        <v>360</v>
      </c>
      <c r="G286" s="35" t="n">
        <v>-21887</v>
      </c>
    </row>
    <row r="287" customFormat="false" ht="12.75" hidden="false" customHeight="false" outlineLevel="3" collapsed="false">
      <c r="A287" s="31" t="n">
        <v>30</v>
      </c>
      <c r="B287" s="32" t="n">
        <v>37001</v>
      </c>
      <c r="C287" s="33" t="s">
        <v>119</v>
      </c>
      <c r="D287" s="33" t="s">
        <v>0</v>
      </c>
      <c r="E287" s="33" t="s">
        <v>64</v>
      </c>
      <c r="F287" s="34" t="s">
        <v>360</v>
      </c>
      <c r="G287" s="35" t="n">
        <v>-1500000</v>
      </c>
    </row>
    <row r="288" customFormat="false" ht="12.75" hidden="false" customHeight="false" outlineLevel="3" collapsed="false">
      <c r="A288" s="31" t="s">
        <v>118</v>
      </c>
      <c r="B288" s="32" t="n">
        <v>37027</v>
      </c>
      <c r="C288" s="33" t="s">
        <v>119</v>
      </c>
      <c r="D288" s="33" t="s">
        <v>0</v>
      </c>
      <c r="E288" s="33" t="s">
        <v>64</v>
      </c>
      <c r="F288" s="34" t="s">
        <v>360</v>
      </c>
      <c r="G288" s="35" t="n">
        <v>-14000000</v>
      </c>
    </row>
    <row r="289" customFormat="false" ht="12.75" hidden="false" customHeight="false" outlineLevel="3" collapsed="false">
      <c r="A289" s="31"/>
      <c r="B289" s="32"/>
      <c r="C289" s="33"/>
      <c r="D289" s="33"/>
      <c r="E289" s="33"/>
      <c r="F289" s="39" t="s">
        <v>391</v>
      </c>
      <c r="G289" s="35" t="n">
        <f aca="false">SUBTOTAL(9,G262:G288)</f>
        <v>22032148.67</v>
      </c>
    </row>
    <row r="290" customFormat="false" ht="12.75" hidden="false" customHeight="false" outlineLevel="3" collapsed="false">
      <c r="A290" s="31" t="s">
        <v>392</v>
      </c>
      <c r="B290" s="32" t="n">
        <v>37012</v>
      </c>
      <c r="C290" s="33" t="s">
        <v>393</v>
      </c>
      <c r="D290" s="33" t="s">
        <v>0</v>
      </c>
      <c r="E290" s="33" t="s">
        <v>54</v>
      </c>
      <c r="F290" s="34" t="s">
        <v>394</v>
      </c>
      <c r="G290" s="35" t="n">
        <v>287600</v>
      </c>
    </row>
    <row r="291" customFormat="false" ht="12.75" hidden="false" customHeight="false" outlineLevel="3" collapsed="false">
      <c r="A291" s="40" t="s">
        <v>395</v>
      </c>
      <c r="B291" s="41" t="n">
        <v>37081</v>
      </c>
      <c r="C291" s="40" t="s">
        <v>396</v>
      </c>
      <c r="D291" s="37" t="s">
        <v>0</v>
      </c>
      <c r="E291" s="42" t="s">
        <v>64</v>
      </c>
      <c r="F291" s="34" t="s">
        <v>394</v>
      </c>
      <c r="G291" s="35" t="n">
        <v>185902</v>
      </c>
    </row>
    <row r="292" customFormat="false" ht="12.75" hidden="false" customHeight="false" outlineLevel="3" collapsed="false">
      <c r="A292" s="31" t="s">
        <v>397</v>
      </c>
      <c r="B292" s="32" t="n">
        <v>37027</v>
      </c>
      <c r="C292" s="33" t="s">
        <v>393</v>
      </c>
      <c r="D292" s="33" t="s">
        <v>0</v>
      </c>
      <c r="E292" s="33" t="s">
        <v>54</v>
      </c>
      <c r="F292" s="34" t="s">
        <v>394</v>
      </c>
      <c r="G292" s="35" t="n">
        <v>166850</v>
      </c>
    </row>
    <row r="293" customFormat="false" ht="12.75" hidden="false" customHeight="false" outlineLevel="3" collapsed="false">
      <c r="A293" s="40" t="s">
        <v>398</v>
      </c>
      <c r="B293" s="41" t="n">
        <v>37095</v>
      </c>
      <c r="C293" s="40" t="s">
        <v>399</v>
      </c>
      <c r="D293" s="37" t="s">
        <v>0</v>
      </c>
      <c r="E293" s="42" t="s">
        <v>35</v>
      </c>
      <c r="F293" s="34" t="s">
        <v>394</v>
      </c>
      <c r="G293" s="35" t="n">
        <v>166731</v>
      </c>
    </row>
    <row r="294" customFormat="false" ht="12.75" hidden="false" customHeight="false" outlineLevel="3" collapsed="false">
      <c r="A294" s="31" t="s">
        <v>400</v>
      </c>
      <c r="B294" s="32" t="n">
        <v>36931</v>
      </c>
      <c r="C294" s="33" t="s">
        <v>401</v>
      </c>
      <c r="D294" s="33" t="s">
        <v>0</v>
      </c>
      <c r="E294" s="33" t="s">
        <v>370</v>
      </c>
      <c r="F294" s="34" t="s">
        <v>394</v>
      </c>
      <c r="G294" s="35" t="n">
        <v>156366</v>
      </c>
    </row>
    <row r="295" customFormat="false" ht="12.75" hidden="false" customHeight="false" outlineLevel="3" collapsed="false">
      <c r="A295" s="31" t="s">
        <v>402</v>
      </c>
      <c r="B295" s="32" t="n">
        <v>37043</v>
      </c>
      <c r="C295" s="33" t="s">
        <v>403</v>
      </c>
      <c r="D295" s="33" t="s">
        <v>0</v>
      </c>
      <c r="E295" s="33" t="s">
        <v>80</v>
      </c>
      <c r="F295" s="34" t="s">
        <v>394</v>
      </c>
      <c r="G295" s="35" t="n">
        <v>139857</v>
      </c>
    </row>
    <row r="296" customFormat="false" ht="12.75" hidden="false" customHeight="false" outlineLevel="3" collapsed="false">
      <c r="A296" s="40" t="s">
        <v>404</v>
      </c>
      <c r="B296" s="41" t="n">
        <v>37083</v>
      </c>
      <c r="C296" s="40" t="s">
        <v>405</v>
      </c>
      <c r="D296" s="37" t="s">
        <v>0</v>
      </c>
      <c r="E296" s="42" t="s">
        <v>64</v>
      </c>
      <c r="F296" s="34" t="s">
        <v>394</v>
      </c>
      <c r="G296" s="35" t="n">
        <v>136354.1</v>
      </c>
    </row>
    <row r="297" customFormat="false" ht="12.75" hidden="false" customHeight="false" outlineLevel="3" collapsed="false">
      <c r="A297" s="31" t="s">
        <v>406</v>
      </c>
      <c r="B297" s="32" t="n">
        <v>36998</v>
      </c>
      <c r="C297" s="33" t="s">
        <v>407</v>
      </c>
      <c r="D297" s="33" t="s">
        <v>0</v>
      </c>
      <c r="E297" s="33" t="s">
        <v>54</v>
      </c>
      <c r="F297" s="34" t="s">
        <v>394</v>
      </c>
      <c r="G297" s="35" t="n">
        <v>86220</v>
      </c>
    </row>
    <row r="298" customFormat="false" ht="12.75" hidden="false" customHeight="false" outlineLevel="3" collapsed="false">
      <c r="A298" s="37" t="s">
        <v>408</v>
      </c>
      <c r="B298" s="38" t="n">
        <v>37109</v>
      </c>
      <c r="C298" s="37" t="s">
        <v>409</v>
      </c>
      <c r="D298" s="37" t="s">
        <v>0</v>
      </c>
      <c r="E298" s="37" t="s">
        <v>35</v>
      </c>
      <c r="F298" s="34" t="s">
        <v>394</v>
      </c>
      <c r="G298" s="35" t="n">
        <v>73064</v>
      </c>
    </row>
    <row r="299" customFormat="false" ht="12.75" hidden="false" customHeight="false" outlineLevel="3" collapsed="false">
      <c r="A299" s="43" t="s">
        <v>410</v>
      </c>
      <c r="B299" s="44" t="n">
        <v>37147</v>
      </c>
      <c r="C299" s="43" t="s">
        <v>399</v>
      </c>
      <c r="D299" s="37" t="s">
        <v>0</v>
      </c>
      <c r="E299" s="43" t="s">
        <v>54</v>
      </c>
      <c r="F299" s="34" t="s">
        <v>394</v>
      </c>
      <c r="G299" s="9" t="n">
        <v>60903</v>
      </c>
    </row>
    <row r="300" customFormat="false" ht="12.75" hidden="false" customHeight="false" outlineLevel="3" collapsed="false">
      <c r="A300" s="47" t="s">
        <v>110</v>
      </c>
      <c r="B300" s="38" t="n">
        <v>37117</v>
      </c>
      <c r="C300" s="37" t="s">
        <v>111</v>
      </c>
      <c r="D300" s="37" t="s">
        <v>0</v>
      </c>
      <c r="E300" s="37" t="s">
        <v>47</v>
      </c>
      <c r="F300" s="34" t="s">
        <v>394</v>
      </c>
      <c r="G300" s="35" t="n">
        <v>48606</v>
      </c>
    </row>
    <row r="301" customFormat="false" ht="12.75" hidden="false" customHeight="false" outlineLevel="3" collapsed="false">
      <c r="A301" s="40" t="s">
        <v>411</v>
      </c>
      <c r="B301" s="41" t="n">
        <v>37097</v>
      </c>
      <c r="C301" s="40" t="s">
        <v>399</v>
      </c>
      <c r="D301" s="37" t="s">
        <v>0</v>
      </c>
      <c r="E301" s="42" t="s">
        <v>35</v>
      </c>
      <c r="F301" s="34" t="s">
        <v>394</v>
      </c>
      <c r="G301" s="35" t="n">
        <v>42250</v>
      </c>
    </row>
    <row r="302" customFormat="false" ht="12.75" hidden="false" customHeight="false" outlineLevel="3" collapsed="false">
      <c r="A302" s="37" t="s">
        <v>408</v>
      </c>
      <c r="B302" s="38" t="n">
        <v>37106</v>
      </c>
      <c r="C302" s="37" t="s">
        <v>409</v>
      </c>
      <c r="D302" s="37" t="s">
        <v>0</v>
      </c>
      <c r="E302" s="37" t="s">
        <v>35</v>
      </c>
      <c r="F302" s="34" t="s">
        <v>394</v>
      </c>
      <c r="G302" s="35" t="n">
        <v>35830</v>
      </c>
    </row>
    <row r="303" customFormat="false" ht="12.75" hidden="false" customHeight="false" outlineLevel="3" collapsed="false">
      <c r="A303" s="31" t="s">
        <v>412</v>
      </c>
      <c r="B303" s="32" t="n">
        <v>37000</v>
      </c>
      <c r="C303" s="33" t="s">
        <v>413</v>
      </c>
      <c r="D303" s="33" t="s">
        <v>0</v>
      </c>
      <c r="E303" s="33" t="s">
        <v>64</v>
      </c>
      <c r="F303" s="34" t="s">
        <v>394</v>
      </c>
      <c r="G303" s="35" t="n">
        <v>29220</v>
      </c>
    </row>
    <row r="304" customFormat="false" ht="12.75" hidden="false" customHeight="false" outlineLevel="3" collapsed="false">
      <c r="A304" s="31" t="s">
        <v>414</v>
      </c>
      <c r="B304" s="32" t="n">
        <v>37033</v>
      </c>
      <c r="C304" s="33" t="s">
        <v>415</v>
      </c>
      <c r="D304" s="33" t="s">
        <v>0</v>
      </c>
      <c r="E304" s="33" t="s">
        <v>54</v>
      </c>
      <c r="F304" s="34" t="s">
        <v>394</v>
      </c>
      <c r="G304" s="35" t="n">
        <v>28665</v>
      </c>
    </row>
    <row r="305" customFormat="false" ht="12.75" hidden="false" customHeight="false" outlineLevel="3" collapsed="false">
      <c r="A305" s="31" t="s">
        <v>416</v>
      </c>
      <c r="B305" s="32" t="n">
        <v>37048</v>
      </c>
      <c r="C305" s="33" t="s">
        <v>417</v>
      </c>
      <c r="D305" s="33" t="s">
        <v>0</v>
      </c>
      <c r="E305" s="33" t="s">
        <v>80</v>
      </c>
      <c r="F305" s="34" t="s">
        <v>394</v>
      </c>
      <c r="G305" s="35" t="n">
        <v>26850</v>
      </c>
    </row>
    <row r="306" customFormat="false" ht="12.75" hidden="false" customHeight="false" outlineLevel="3" collapsed="false">
      <c r="A306" s="31" t="s">
        <v>418</v>
      </c>
      <c r="B306" s="32" t="n">
        <v>36914</v>
      </c>
      <c r="C306" s="33" t="s">
        <v>417</v>
      </c>
      <c r="D306" s="33" t="s">
        <v>0</v>
      </c>
      <c r="E306" s="33" t="s">
        <v>370</v>
      </c>
      <c r="F306" s="34" t="s">
        <v>394</v>
      </c>
      <c r="G306" s="35" t="n">
        <v>23500</v>
      </c>
    </row>
    <row r="307" customFormat="false" ht="12.75" hidden="false" customHeight="false" outlineLevel="3" collapsed="false">
      <c r="A307" s="31" t="n">
        <v>581479</v>
      </c>
      <c r="B307" s="32" t="n">
        <v>36921</v>
      </c>
      <c r="C307" s="33" t="s">
        <v>417</v>
      </c>
      <c r="D307" s="33" t="s">
        <v>0</v>
      </c>
      <c r="E307" s="33" t="s">
        <v>64</v>
      </c>
      <c r="F307" s="34" t="s">
        <v>394</v>
      </c>
      <c r="G307" s="35" t="n">
        <v>22260</v>
      </c>
    </row>
    <row r="308" customFormat="false" ht="12.75" hidden="false" customHeight="false" outlineLevel="3" collapsed="false">
      <c r="A308" s="31" t="s">
        <v>419</v>
      </c>
      <c r="B308" s="32" t="n">
        <v>37018</v>
      </c>
      <c r="C308" s="33" t="s">
        <v>420</v>
      </c>
      <c r="D308" s="33" t="s">
        <v>0</v>
      </c>
      <c r="E308" s="33" t="s">
        <v>54</v>
      </c>
      <c r="F308" s="34" t="s">
        <v>394</v>
      </c>
      <c r="G308" s="35" t="n">
        <v>21270</v>
      </c>
    </row>
    <row r="309" customFormat="false" ht="12.75" hidden="false" customHeight="false" outlineLevel="3" collapsed="false">
      <c r="A309" s="37" t="s">
        <v>421</v>
      </c>
      <c r="B309" s="38" t="n">
        <v>37118</v>
      </c>
      <c r="C309" s="37" t="s">
        <v>111</v>
      </c>
      <c r="D309" s="37" t="s">
        <v>0</v>
      </c>
      <c r="E309" s="37" t="s">
        <v>35</v>
      </c>
      <c r="F309" s="34" t="s">
        <v>394</v>
      </c>
      <c r="G309" s="35" t="n">
        <v>20000</v>
      </c>
    </row>
    <row r="310" customFormat="false" ht="12.75" hidden="false" customHeight="false" outlineLevel="3" collapsed="false">
      <c r="A310" s="31" t="n">
        <v>699715</v>
      </c>
      <c r="B310" s="32" t="n">
        <v>36978</v>
      </c>
      <c r="C310" s="33" t="s">
        <v>422</v>
      </c>
      <c r="D310" s="33" t="s">
        <v>0</v>
      </c>
      <c r="E310" s="33" t="s">
        <v>214</v>
      </c>
      <c r="F310" s="34" t="s">
        <v>394</v>
      </c>
      <c r="G310" s="35" t="n">
        <v>18722.5</v>
      </c>
    </row>
    <row r="311" customFormat="false" ht="12.75" hidden="false" customHeight="false" outlineLevel="3" collapsed="false">
      <c r="A311" s="31" t="s">
        <v>406</v>
      </c>
      <c r="B311" s="32" t="n">
        <v>36998</v>
      </c>
      <c r="C311" s="33" t="s">
        <v>407</v>
      </c>
      <c r="D311" s="33" t="s">
        <v>0</v>
      </c>
      <c r="E311" s="33" t="s">
        <v>54</v>
      </c>
      <c r="F311" s="34" t="s">
        <v>394</v>
      </c>
      <c r="G311" s="35" t="n">
        <v>18255</v>
      </c>
    </row>
    <row r="312" customFormat="false" ht="12.75" hidden="false" customHeight="false" outlineLevel="3" collapsed="false">
      <c r="A312" s="31" t="s">
        <v>423</v>
      </c>
      <c r="B312" s="32" t="n">
        <v>36945</v>
      </c>
      <c r="C312" s="33" t="s">
        <v>422</v>
      </c>
      <c r="D312" s="33" t="s">
        <v>0</v>
      </c>
      <c r="E312" s="33" t="s">
        <v>47</v>
      </c>
      <c r="F312" s="34" t="s">
        <v>394</v>
      </c>
      <c r="G312" s="35" t="n">
        <v>18250</v>
      </c>
    </row>
    <row r="313" customFormat="false" ht="12.75" hidden="false" customHeight="false" outlineLevel="3" collapsed="false">
      <c r="A313" s="31" t="s">
        <v>424</v>
      </c>
      <c r="B313" s="32" t="n">
        <v>36914</v>
      </c>
      <c r="C313" s="33" t="s">
        <v>417</v>
      </c>
      <c r="D313" s="33" t="s">
        <v>0</v>
      </c>
      <c r="E313" s="33" t="s">
        <v>370</v>
      </c>
      <c r="F313" s="34" t="s">
        <v>394</v>
      </c>
      <c r="G313" s="35" t="n">
        <v>16830</v>
      </c>
    </row>
    <row r="314" customFormat="false" ht="12.75" hidden="false" customHeight="false" outlineLevel="3" collapsed="false">
      <c r="A314" s="31" t="s">
        <v>425</v>
      </c>
      <c r="B314" s="32" t="n">
        <v>37034</v>
      </c>
      <c r="C314" s="33" t="s">
        <v>426</v>
      </c>
      <c r="D314" s="33" t="s">
        <v>0</v>
      </c>
      <c r="E314" s="33" t="s">
        <v>54</v>
      </c>
      <c r="F314" s="34" t="s">
        <v>394</v>
      </c>
      <c r="G314" s="35" t="n">
        <v>16680</v>
      </c>
    </row>
    <row r="315" customFormat="false" ht="12.75" hidden="false" customHeight="false" outlineLevel="3" collapsed="false">
      <c r="A315" s="40" t="n">
        <v>947739</v>
      </c>
      <c r="B315" s="41" t="n">
        <v>37098</v>
      </c>
      <c r="C315" s="40" t="s">
        <v>427</v>
      </c>
      <c r="D315" s="37" t="s">
        <v>0</v>
      </c>
      <c r="E315" s="42" t="s">
        <v>64</v>
      </c>
      <c r="F315" s="34" t="s">
        <v>394</v>
      </c>
      <c r="G315" s="35" t="n">
        <v>16275</v>
      </c>
    </row>
    <row r="316" customFormat="false" ht="12.75" hidden="false" customHeight="false" outlineLevel="3" collapsed="false">
      <c r="A316" s="31" t="s">
        <v>428</v>
      </c>
      <c r="B316" s="32" t="n">
        <v>36992</v>
      </c>
      <c r="C316" s="33" t="s">
        <v>422</v>
      </c>
      <c r="D316" s="33" t="s">
        <v>0</v>
      </c>
      <c r="E316" s="33" t="s">
        <v>115</v>
      </c>
      <c r="F316" s="34" t="s">
        <v>394</v>
      </c>
      <c r="G316" s="35" t="n">
        <v>14600</v>
      </c>
    </row>
    <row r="317" customFormat="false" ht="12.75" hidden="false" customHeight="false" outlineLevel="3" collapsed="false">
      <c r="A317" s="31" t="s">
        <v>428</v>
      </c>
      <c r="B317" s="32" t="n">
        <v>36930</v>
      </c>
      <c r="C317" s="33" t="s">
        <v>417</v>
      </c>
      <c r="D317" s="33" t="s">
        <v>0</v>
      </c>
      <c r="E317" s="33" t="s">
        <v>47</v>
      </c>
      <c r="F317" s="34" t="s">
        <v>394</v>
      </c>
      <c r="G317" s="35" t="n">
        <v>14152</v>
      </c>
    </row>
    <row r="318" customFormat="false" ht="12.75" hidden="false" customHeight="false" outlineLevel="3" collapsed="false">
      <c r="A318" s="40" t="s">
        <v>429</v>
      </c>
      <c r="B318" s="41" t="n">
        <v>37083</v>
      </c>
      <c r="C318" s="40" t="s">
        <v>426</v>
      </c>
      <c r="D318" s="37" t="s">
        <v>0</v>
      </c>
      <c r="E318" s="42" t="s">
        <v>35</v>
      </c>
      <c r="F318" s="34" t="s">
        <v>394</v>
      </c>
      <c r="G318" s="35" t="n">
        <v>12000</v>
      </c>
    </row>
    <row r="319" customFormat="false" ht="12.75" hidden="false" customHeight="false" outlineLevel="3" collapsed="false">
      <c r="A319" s="31" t="s">
        <v>430</v>
      </c>
      <c r="B319" s="32" t="n">
        <v>37029</v>
      </c>
      <c r="C319" s="33" t="s">
        <v>426</v>
      </c>
      <c r="D319" s="33" t="s">
        <v>0</v>
      </c>
      <c r="E319" s="33" t="s">
        <v>54</v>
      </c>
      <c r="F319" s="34" t="s">
        <v>394</v>
      </c>
      <c r="G319" s="35" t="n">
        <v>11996</v>
      </c>
    </row>
    <row r="320" customFormat="false" ht="12.75" hidden="false" customHeight="false" outlineLevel="3" collapsed="false">
      <c r="A320" s="31" t="s">
        <v>431</v>
      </c>
      <c r="B320" s="32" t="n">
        <v>36945</v>
      </c>
      <c r="C320" s="33" t="s">
        <v>427</v>
      </c>
      <c r="D320" s="33" t="s">
        <v>0</v>
      </c>
      <c r="E320" s="33" t="s">
        <v>64</v>
      </c>
      <c r="F320" s="34" t="s">
        <v>394</v>
      </c>
      <c r="G320" s="35" t="n">
        <v>11625</v>
      </c>
    </row>
    <row r="321" customFormat="false" ht="12.75" hidden="false" customHeight="false" outlineLevel="3" collapsed="false">
      <c r="A321" s="31" t="s">
        <v>412</v>
      </c>
      <c r="B321" s="32" t="n">
        <v>37000</v>
      </c>
      <c r="C321" s="33" t="s">
        <v>432</v>
      </c>
      <c r="D321" s="33" t="s">
        <v>0</v>
      </c>
      <c r="E321" s="33" t="s">
        <v>64</v>
      </c>
      <c r="F321" s="34" t="s">
        <v>394</v>
      </c>
      <c r="G321" s="35" t="n">
        <v>11625</v>
      </c>
    </row>
    <row r="322" customFormat="false" ht="12.75" hidden="false" customHeight="false" outlineLevel="3" collapsed="false">
      <c r="A322" s="31" t="s">
        <v>433</v>
      </c>
      <c r="B322" s="32" t="n">
        <v>37054</v>
      </c>
      <c r="C322" s="33" t="s">
        <v>427</v>
      </c>
      <c r="D322" s="33" t="s">
        <v>0</v>
      </c>
      <c r="E322" s="33" t="s">
        <v>64</v>
      </c>
      <c r="F322" s="34" t="s">
        <v>394</v>
      </c>
      <c r="G322" s="35" t="n">
        <v>11625</v>
      </c>
    </row>
    <row r="323" customFormat="false" ht="12.75" hidden="false" customHeight="false" outlineLevel="3" collapsed="false">
      <c r="A323" s="31" t="s">
        <v>434</v>
      </c>
      <c r="B323" s="32" t="n">
        <v>36971</v>
      </c>
      <c r="C323" s="33" t="s">
        <v>153</v>
      </c>
      <c r="D323" s="33" t="s">
        <v>0</v>
      </c>
      <c r="E323" s="33" t="s">
        <v>262</v>
      </c>
      <c r="F323" s="34" t="s">
        <v>394</v>
      </c>
      <c r="G323" s="35" t="n">
        <v>11500</v>
      </c>
    </row>
    <row r="324" customFormat="false" ht="12.75" hidden="false" customHeight="false" outlineLevel="3" collapsed="false">
      <c r="A324" s="31" t="s">
        <v>435</v>
      </c>
      <c r="B324" s="32" t="n">
        <v>36979</v>
      </c>
      <c r="C324" s="33" t="s">
        <v>417</v>
      </c>
      <c r="D324" s="33" t="s">
        <v>0</v>
      </c>
      <c r="E324" s="33" t="s">
        <v>370</v>
      </c>
      <c r="F324" s="34" t="s">
        <v>394</v>
      </c>
      <c r="G324" s="35" t="n">
        <v>11500</v>
      </c>
    </row>
    <row r="325" customFormat="false" ht="12.75" hidden="false" customHeight="false" outlineLevel="3" collapsed="false">
      <c r="A325" s="43" t="s">
        <v>436</v>
      </c>
      <c r="B325" s="44" t="n">
        <v>37153</v>
      </c>
      <c r="C325" s="43" t="s">
        <v>399</v>
      </c>
      <c r="D325" s="37" t="s">
        <v>0</v>
      </c>
      <c r="E325" s="43" t="s">
        <v>437</v>
      </c>
      <c r="F325" s="34" t="s">
        <v>394</v>
      </c>
      <c r="G325" s="9" t="n">
        <v>11435</v>
      </c>
    </row>
    <row r="326" customFormat="false" ht="12.75" hidden="false" customHeight="false" outlineLevel="3" collapsed="false">
      <c r="A326" s="31" t="s">
        <v>299</v>
      </c>
      <c r="B326" s="32" t="n">
        <v>36972</v>
      </c>
      <c r="C326" s="33" t="s">
        <v>438</v>
      </c>
      <c r="D326" s="33" t="s">
        <v>0</v>
      </c>
      <c r="E326" s="33" t="s">
        <v>64</v>
      </c>
      <c r="F326" s="34" t="s">
        <v>394</v>
      </c>
      <c r="G326" s="35" t="n">
        <v>11250</v>
      </c>
    </row>
    <row r="327" customFormat="false" ht="12.75" hidden="false" customHeight="false" outlineLevel="3" collapsed="false">
      <c r="A327" s="31" t="s">
        <v>439</v>
      </c>
      <c r="B327" s="32" t="n">
        <v>37028</v>
      </c>
      <c r="C327" s="33" t="s">
        <v>440</v>
      </c>
      <c r="D327" s="33" t="s">
        <v>0</v>
      </c>
      <c r="E327" s="33" t="s">
        <v>64</v>
      </c>
      <c r="F327" s="34" t="s">
        <v>394</v>
      </c>
      <c r="G327" s="35" t="n">
        <f aca="false">0.05*7500*30</f>
        <v>11250</v>
      </c>
    </row>
    <row r="328" customFormat="false" ht="12.75" hidden="false" customHeight="false" outlineLevel="3" collapsed="false">
      <c r="A328" s="37" t="s">
        <v>441</v>
      </c>
      <c r="B328" s="38" t="n">
        <v>37134</v>
      </c>
      <c r="C328" s="37" t="s">
        <v>442</v>
      </c>
      <c r="D328" s="37" t="s">
        <v>0</v>
      </c>
      <c r="E328" s="48" t="s">
        <v>443</v>
      </c>
      <c r="F328" s="34" t="s">
        <v>394</v>
      </c>
      <c r="G328" s="35" t="n">
        <v>10950</v>
      </c>
    </row>
    <row r="329" customFormat="false" ht="12.75" hidden="false" customHeight="false" outlineLevel="3" collapsed="false">
      <c r="A329" s="43" t="s">
        <v>444</v>
      </c>
      <c r="B329" s="44" t="n">
        <v>37160</v>
      </c>
      <c r="C329" s="43" t="s">
        <v>445</v>
      </c>
      <c r="D329" s="37" t="s">
        <v>0</v>
      </c>
      <c r="E329" s="43" t="s">
        <v>35</v>
      </c>
      <c r="F329" s="34" t="s">
        <v>394</v>
      </c>
      <c r="G329" s="9" t="n">
        <v>10000</v>
      </c>
    </row>
    <row r="330" customFormat="false" ht="12.75" hidden="false" customHeight="false" outlineLevel="3" collapsed="false">
      <c r="A330" s="31" t="s">
        <v>446</v>
      </c>
      <c r="B330" s="32" t="n">
        <v>37057</v>
      </c>
      <c r="C330" s="33" t="s">
        <v>399</v>
      </c>
      <c r="D330" s="33" t="s">
        <v>0</v>
      </c>
      <c r="E330" s="33" t="s">
        <v>80</v>
      </c>
      <c r="F330" s="34" t="s">
        <v>394</v>
      </c>
      <c r="G330" s="35" t="n">
        <v>9257</v>
      </c>
    </row>
    <row r="331" customFormat="false" ht="12.75" hidden="false" customHeight="false" outlineLevel="3" collapsed="false">
      <c r="A331" s="31" t="s">
        <v>447</v>
      </c>
      <c r="B331" s="32" t="n">
        <v>36986</v>
      </c>
      <c r="C331" s="33" t="s">
        <v>448</v>
      </c>
      <c r="D331" s="33" t="s">
        <v>0</v>
      </c>
      <c r="E331" s="33" t="s">
        <v>54</v>
      </c>
      <c r="F331" s="34" t="s">
        <v>394</v>
      </c>
      <c r="G331" s="35" t="n">
        <v>9167</v>
      </c>
    </row>
    <row r="332" customFormat="false" ht="12.75" hidden="false" customHeight="false" outlineLevel="3" collapsed="false">
      <c r="A332" s="31" t="s">
        <v>446</v>
      </c>
      <c r="B332" s="32" t="n">
        <v>37057</v>
      </c>
      <c r="C332" s="33" t="s">
        <v>399</v>
      </c>
      <c r="D332" s="33" t="s">
        <v>0</v>
      </c>
      <c r="E332" s="33" t="s">
        <v>80</v>
      </c>
      <c r="F332" s="34" t="s">
        <v>394</v>
      </c>
      <c r="G332" s="35" t="n">
        <v>8850</v>
      </c>
    </row>
    <row r="333" customFormat="false" ht="12.75" hidden="false" customHeight="false" outlineLevel="3" collapsed="false">
      <c r="A333" s="31" t="s">
        <v>449</v>
      </c>
      <c r="B333" s="32" t="n">
        <v>36998</v>
      </c>
      <c r="C333" s="33" t="s">
        <v>450</v>
      </c>
      <c r="D333" s="33" t="s">
        <v>0</v>
      </c>
      <c r="E333" s="33" t="s">
        <v>54</v>
      </c>
      <c r="F333" s="34" t="s">
        <v>394</v>
      </c>
      <c r="G333" s="35" t="n">
        <v>8608</v>
      </c>
    </row>
    <row r="334" customFormat="false" ht="12.75" hidden="false" customHeight="false" outlineLevel="3" collapsed="false">
      <c r="A334" s="37" t="s">
        <v>446</v>
      </c>
      <c r="B334" s="38" t="n">
        <v>37117</v>
      </c>
      <c r="C334" s="37" t="s">
        <v>111</v>
      </c>
      <c r="D334" s="37" t="s">
        <v>0</v>
      </c>
      <c r="E334" s="37" t="s">
        <v>266</v>
      </c>
      <c r="F334" s="34" t="s">
        <v>394</v>
      </c>
      <c r="G334" s="35" t="n">
        <v>8491</v>
      </c>
    </row>
    <row r="335" customFormat="false" ht="12.75" hidden="false" customHeight="false" outlineLevel="3" collapsed="false">
      <c r="A335" s="31" t="n">
        <v>826044</v>
      </c>
      <c r="B335" s="32" t="n">
        <v>37043</v>
      </c>
      <c r="C335" s="33" t="s">
        <v>451</v>
      </c>
      <c r="D335" s="33" t="s">
        <v>0</v>
      </c>
      <c r="E335" s="33" t="s">
        <v>64</v>
      </c>
      <c r="F335" s="34" t="s">
        <v>394</v>
      </c>
      <c r="G335" s="35" t="n">
        <v>7800</v>
      </c>
    </row>
    <row r="336" customFormat="false" ht="12.75" hidden="false" customHeight="false" outlineLevel="3" collapsed="false">
      <c r="A336" s="37" t="s">
        <v>452</v>
      </c>
      <c r="B336" s="38" t="n">
        <v>37126</v>
      </c>
      <c r="C336" s="37" t="s">
        <v>399</v>
      </c>
      <c r="D336" s="37" t="s">
        <v>0</v>
      </c>
      <c r="E336" s="37" t="s">
        <v>35</v>
      </c>
      <c r="F336" s="34" t="s">
        <v>394</v>
      </c>
      <c r="G336" s="35" t="n">
        <v>7460</v>
      </c>
    </row>
    <row r="337" customFormat="false" ht="12.75" hidden="false" customHeight="false" outlineLevel="3" collapsed="false">
      <c r="A337" s="31" t="s">
        <v>453</v>
      </c>
      <c r="B337" s="32" t="n">
        <v>37043</v>
      </c>
      <c r="C337" s="33" t="s">
        <v>417</v>
      </c>
      <c r="D337" s="33" t="s">
        <v>0</v>
      </c>
      <c r="E337" s="33" t="s">
        <v>80</v>
      </c>
      <c r="F337" s="34" t="s">
        <v>394</v>
      </c>
      <c r="G337" s="35" t="n">
        <v>7319</v>
      </c>
    </row>
    <row r="338" customFormat="false" ht="12.75" hidden="false" customHeight="false" outlineLevel="3" collapsed="false">
      <c r="A338" s="43" t="s">
        <v>454</v>
      </c>
      <c r="B338" s="44" t="n">
        <v>37152</v>
      </c>
      <c r="C338" s="43" t="s">
        <v>455</v>
      </c>
      <c r="D338" s="37" t="s">
        <v>0</v>
      </c>
      <c r="E338" s="43" t="s">
        <v>80</v>
      </c>
      <c r="F338" s="34" t="s">
        <v>394</v>
      </c>
      <c r="G338" s="9" t="n">
        <v>7300</v>
      </c>
    </row>
    <row r="339" customFormat="false" ht="12.75" hidden="false" customHeight="false" outlineLevel="3" collapsed="false">
      <c r="A339" s="31" t="n">
        <v>6</v>
      </c>
      <c r="B339" s="32" t="n">
        <v>37013</v>
      </c>
      <c r="C339" s="33" t="s">
        <v>456</v>
      </c>
      <c r="D339" s="33" t="s">
        <v>0</v>
      </c>
      <c r="E339" s="33" t="s">
        <v>64</v>
      </c>
      <c r="F339" s="34" t="s">
        <v>394</v>
      </c>
      <c r="G339" s="35" t="n">
        <f aca="false">2430*31*0.09</f>
        <v>6779.7</v>
      </c>
    </row>
    <row r="340" customFormat="false" ht="12.75" hidden="false" customHeight="false" outlineLevel="3" collapsed="false">
      <c r="A340" s="31" t="s">
        <v>457</v>
      </c>
      <c r="B340" s="32" t="n">
        <v>36980</v>
      </c>
      <c r="C340" s="33" t="s">
        <v>153</v>
      </c>
      <c r="D340" s="33" t="s">
        <v>0</v>
      </c>
      <c r="E340" s="33" t="s">
        <v>370</v>
      </c>
      <c r="F340" s="34" t="s">
        <v>394</v>
      </c>
      <c r="G340" s="35" t="n">
        <v>6700</v>
      </c>
    </row>
    <row r="341" customFormat="false" ht="12.75" hidden="false" customHeight="false" outlineLevel="3" collapsed="false">
      <c r="A341" s="31" t="s">
        <v>458</v>
      </c>
      <c r="B341" s="32" t="n">
        <v>36992</v>
      </c>
      <c r="C341" s="33" t="s">
        <v>459</v>
      </c>
      <c r="D341" s="33" t="s">
        <v>0</v>
      </c>
      <c r="E341" s="33" t="s">
        <v>64</v>
      </c>
      <c r="F341" s="34" t="s">
        <v>394</v>
      </c>
      <c r="G341" s="35" t="n">
        <v>6561</v>
      </c>
    </row>
    <row r="342" customFormat="false" ht="12.75" hidden="false" customHeight="false" outlineLevel="3" collapsed="false">
      <c r="A342" s="31" t="s">
        <v>460</v>
      </c>
      <c r="B342" s="32" t="n">
        <v>36914</v>
      </c>
      <c r="C342" s="33" t="s">
        <v>417</v>
      </c>
      <c r="D342" s="33" t="s">
        <v>0</v>
      </c>
      <c r="E342" s="33" t="s">
        <v>370</v>
      </c>
      <c r="F342" s="34" t="s">
        <v>394</v>
      </c>
      <c r="G342" s="35" t="n">
        <v>6388</v>
      </c>
    </row>
    <row r="343" customFormat="false" ht="12.75" hidden="false" customHeight="false" outlineLevel="3" collapsed="false">
      <c r="A343" s="31" t="s">
        <v>461</v>
      </c>
      <c r="B343" s="32" t="n">
        <v>37055</v>
      </c>
      <c r="C343" s="33" t="s">
        <v>407</v>
      </c>
      <c r="D343" s="33" t="s">
        <v>0</v>
      </c>
      <c r="E343" s="33" t="s">
        <v>80</v>
      </c>
      <c r="F343" s="34" t="s">
        <v>394</v>
      </c>
      <c r="G343" s="35" t="n">
        <v>5951</v>
      </c>
    </row>
    <row r="344" customFormat="false" ht="12.75" hidden="false" customHeight="false" outlineLevel="3" collapsed="false">
      <c r="A344" s="31" t="s">
        <v>462</v>
      </c>
      <c r="B344" s="32" t="n">
        <v>37055</v>
      </c>
      <c r="C344" s="33" t="s">
        <v>407</v>
      </c>
      <c r="D344" s="33" t="s">
        <v>0</v>
      </c>
      <c r="E344" s="33" t="s">
        <v>80</v>
      </c>
      <c r="F344" s="34" t="s">
        <v>394</v>
      </c>
      <c r="G344" s="35" t="n">
        <v>5687</v>
      </c>
    </row>
    <row r="345" customFormat="false" ht="12.75" hidden="false" customHeight="false" outlineLevel="3" collapsed="false">
      <c r="A345" s="40" t="s">
        <v>463</v>
      </c>
      <c r="B345" s="41" t="n">
        <v>37098</v>
      </c>
      <c r="C345" s="40" t="s">
        <v>464</v>
      </c>
      <c r="D345" s="37" t="s">
        <v>0</v>
      </c>
      <c r="E345" s="42" t="s">
        <v>35</v>
      </c>
      <c r="F345" s="34" t="s">
        <v>394</v>
      </c>
      <c r="G345" s="35" t="n">
        <v>5650</v>
      </c>
    </row>
    <row r="346" customFormat="false" ht="12.75" hidden="false" customHeight="false" outlineLevel="3" collapsed="false">
      <c r="A346" s="31" t="s">
        <v>465</v>
      </c>
      <c r="B346" s="32" t="n">
        <v>37057</v>
      </c>
      <c r="C346" s="33" t="s">
        <v>466</v>
      </c>
      <c r="D346" s="33" t="s">
        <v>0</v>
      </c>
      <c r="E346" s="33" t="s">
        <v>80</v>
      </c>
      <c r="F346" s="34" t="s">
        <v>394</v>
      </c>
      <c r="G346" s="35" t="n">
        <v>4706</v>
      </c>
    </row>
    <row r="347" customFormat="false" ht="12.75" hidden="false" customHeight="false" outlineLevel="3" collapsed="false">
      <c r="A347" s="43" t="s">
        <v>467</v>
      </c>
      <c r="B347" s="44" t="n">
        <v>37158</v>
      </c>
      <c r="C347" s="43" t="s">
        <v>468</v>
      </c>
      <c r="D347" s="37" t="s">
        <v>0</v>
      </c>
      <c r="E347" s="43" t="s">
        <v>266</v>
      </c>
      <c r="F347" s="34" t="s">
        <v>394</v>
      </c>
      <c r="G347" s="9" t="n">
        <v>4647.36</v>
      </c>
    </row>
    <row r="348" customFormat="false" ht="12.75" hidden="false" customHeight="false" outlineLevel="3" collapsed="false">
      <c r="A348" s="37" t="s">
        <v>469</v>
      </c>
      <c r="B348" s="38" t="n">
        <v>37123</v>
      </c>
      <c r="C348" s="37" t="s">
        <v>427</v>
      </c>
      <c r="D348" s="37" t="s">
        <v>0</v>
      </c>
      <c r="E348" s="37" t="s">
        <v>266</v>
      </c>
      <c r="F348" s="34" t="s">
        <v>394</v>
      </c>
      <c r="G348" s="35" t="n">
        <v>4494.58</v>
      </c>
    </row>
    <row r="349" customFormat="false" ht="12.75" hidden="false" customHeight="false" outlineLevel="3" collapsed="false">
      <c r="A349" s="31" t="s">
        <v>470</v>
      </c>
      <c r="B349" s="32" t="n">
        <v>36910</v>
      </c>
      <c r="C349" s="33" t="s">
        <v>464</v>
      </c>
      <c r="D349" s="33" t="s">
        <v>0</v>
      </c>
      <c r="E349" s="33" t="s">
        <v>370</v>
      </c>
      <c r="F349" s="34" t="s">
        <v>394</v>
      </c>
      <c r="G349" s="35" t="n">
        <v>4438</v>
      </c>
    </row>
    <row r="350" customFormat="false" ht="12.75" hidden="false" customHeight="false" outlineLevel="3" collapsed="false">
      <c r="A350" s="31" t="s">
        <v>471</v>
      </c>
      <c r="B350" s="32" t="n">
        <v>37067</v>
      </c>
      <c r="C350" s="33" t="s">
        <v>417</v>
      </c>
      <c r="D350" s="33" t="s">
        <v>0</v>
      </c>
      <c r="E350" s="33" t="s">
        <v>80</v>
      </c>
      <c r="F350" s="34" t="s">
        <v>394</v>
      </c>
      <c r="G350" s="35" t="n">
        <v>3670</v>
      </c>
    </row>
    <row r="351" customFormat="false" ht="12.75" hidden="false" customHeight="false" outlineLevel="3" collapsed="false">
      <c r="A351" s="31" t="s">
        <v>472</v>
      </c>
      <c r="B351" s="32" t="n">
        <v>37043</v>
      </c>
      <c r="C351" s="33" t="s">
        <v>473</v>
      </c>
      <c r="D351" s="33" t="s">
        <v>0</v>
      </c>
      <c r="E351" s="33" t="s">
        <v>64</v>
      </c>
      <c r="F351" s="34" t="s">
        <v>394</v>
      </c>
      <c r="G351" s="35" t="n">
        <v>3645</v>
      </c>
    </row>
    <row r="352" customFormat="false" ht="12.75" hidden="false" customHeight="false" outlineLevel="3" collapsed="false">
      <c r="A352" s="31" t="s">
        <v>474</v>
      </c>
      <c r="B352" s="32" t="n">
        <v>37035</v>
      </c>
      <c r="C352" s="33" t="s">
        <v>426</v>
      </c>
      <c r="D352" s="33" t="s">
        <v>0</v>
      </c>
      <c r="E352" s="33" t="s">
        <v>54</v>
      </c>
      <c r="F352" s="34" t="s">
        <v>394</v>
      </c>
      <c r="G352" s="35" t="n">
        <v>3569</v>
      </c>
    </row>
    <row r="353" customFormat="false" ht="12.75" hidden="false" customHeight="false" outlineLevel="3" collapsed="false">
      <c r="A353" s="31" t="s">
        <v>475</v>
      </c>
      <c r="B353" s="32" t="n">
        <v>36979</v>
      </c>
      <c r="C353" s="33" t="s">
        <v>153</v>
      </c>
      <c r="D353" s="33" t="s">
        <v>0</v>
      </c>
      <c r="E353" s="33" t="s">
        <v>370</v>
      </c>
      <c r="F353" s="34" t="s">
        <v>394</v>
      </c>
      <c r="G353" s="35" t="n">
        <v>3500</v>
      </c>
    </row>
    <row r="354" customFormat="false" ht="12.75" hidden="false" customHeight="false" outlineLevel="3" collapsed="false">
      <c r="A354" s="31" t="s">
        <v>476</v>
      </c>
      <c r="B354" s="32" t="n">
        <v>36986</v>
      </c>
      <c r="C354" s="33" t="s">
        <v>448</v>
      </c>
      <c r="D354" s="33" t="s">
        <v>0</v>
      </c>
      <c r="E354" s="33" t="s">
        <v>54</v>
      </c>
      <c r="F354" s="34" t="s">
        <v>394</v>
      </c>
      <c r="G354" s="35" t="n">
        <v>3400</v>
      </c>
    </row>
    <row r="355" customFormat="false" ht="12.75" hidden="false" customHeight="false" outlineLevel="3" collapsed="false">
      <c r="A355" s="31" t="s">
        <v>477</v>
      </c>
      <c r="B355" s="32" t="n">
        <v>37049</v>
      </c>
      <c r="C355" s="33" t="s">
        <v>455</v>
      </c>
      <c r="D355" s="33" t="s">
        <v>0</v>
      </c>
      <c r="E355" s="33" t="s">
        <v>80</v>
      </c>
      <c r="F355" s="34" t="s">
        <v>394</v>
      </c>
      <c r="G355" s="35" t="n">
        <v>3021</v>
      </c>
    </row>
    <row r="356" customFormat="false" ht="12.75" hidden="false" customHeight="false" outlineLevel="3" collapsed="false">
      <c r="A356" s="31" t="s">
        <v>478</v>
      </c>
      <c r="B356" s="32" t="n">
        <v>36938</v>
      </c>
      <c r="C356" s="33" t="s">
        <v>153</v>
      </c>
      <c r="D356" s="33" t="s">
        <v>0</v>
      </c>
      <c r="E356" s="33" t="s">
        <v>370</v>
      </c>
      <c r="F356" s="34" t="s">
        <v>394</v>
      </c>
      <c r="G356" s="35" t="n">
        <v>3000</v>
      </c>
    </row>
    <row r="357" customFormat="false" ht="12.75" hidden="false" customHeight="false" outlineLevel="3" collapsed="false">
      <c r="A357" s="40" t="s">
        <v>479</v>
      </c>
      <c r="B357" s="41" t="n">
        <v>37074</v>
      </c>
      <c r="C357" s="40" t="s">
        <v>480</v>
      </c>
      <c r="D357" s="37" t="s">
        <v>0</v>
      </c>
      <c r="E357" s="42" t="s">
        <v>192</v>
      </c>
      <c r="F357" s="34" t="s">
        <v>394</v>
      </c>
      <c r="G357" s="35" t="n">
        <v>2900</v>
      </c>
    </row>
    <row r="358" customFormat="false" ht="12.75" hidden="false" customHeight="false" outlineLevel="3" collapsed="false">
      <c r="A358" s="31" t="s">
        <v>476</v>
      </c>
      <c r="B358" s="32" t="n">
        <v>36972</v>
      </c>
      <c r="C358" s="33" t="s">
        <v>153</v>
      </c>
      <c r="D358" s="33" t="s">
        <v>0</v>
      </c>
      <c r="E358" s="33" t="s">
        <v>370</v>
      </c>
      <c r="F358" s="34" t="s">
        <v>394</v>
      </c>
      <c r="G358" s="35" t="n">
        <v>2800</v>
      </c>
    </row>
    <row r="359" customFormat="false" ht="12.75" hidden="false" customHeight="false" outlineLevel="3" collapsed="false">
      <c r="A359" s="43" t="s">
        <v>481</v>
      </c>
      <c r="B359" s="44" t="n">
        <v>37158</v>
      </c>
      <c r="C359" s="43" t="s">
        <v>482</v>
      </c>
      <c r="D359" s="37" t="s">
        <v>0</v>
      </c>
      <c r="E359" s="43" t="s">
        <v>266</v>
      </c>
      <c r="F359" s="34" t="s">
        <v>394</v>
      </c>
      <c r="G359" s="9" t="n">
        <v>2704.7</v>
      </c>
    </row>
    <row r="360" customFormat="false" ht="12.75" hidden="false" customHeight="false" outlineLevel="3" collapsed="false">
      <c r="A360" s="31" t="s">
        <v>483</v>
      </c>
      <c r="B360" s="32" t="n">
        <v>37007</v>
      </c>
      <c r="C360" s="33" t="s">
        <v>153</v>
      </c>
      <c r="D360" s="33" t="s">
        <v>0</v>
      </c>
      <c r="E360" s="33" t="s">
        <v>54</v>
      </c>
      <c r="F360" s="34" t="s">
        <v>394</v>
      </c>
      <c r="G360" s="35" t="n">
        <v>2125</v>
      </c>
    </row>
    <row r="361" customFormat="false" ht="12.75" hidden="false" customHeight="false" outlineLevel="3" collapsed="false">
      <c r="A361" s="31" t="s">
        <v>484</v>
      </c>
      <c r="B361" s="32" t="n">
        <v>36992</v>
      </c>
      <c r="C361" s="33" t="s">
        <v>485</v>
      </c>
      <c r="D361" s="33" t="s">
        <v>0</v>
      </c>
      <c r="E361" s="33" t="s">
        <v>262</v>
      </c>
      <c r="F361" s="34" t="s">
        <v>394</v>
      </c>
      <c r="G361" s="35" t="n">
        <v>2049</v>
      </c>
    </row>
    <row r="362" customFormat="false" ht="12.75" hidden="false" customHeight="false" outlineLevel="3" collapsed="false">
      <c r="A362" s="31" t="s">
        <v>486</v>
      </c>
      <c r="B362" s="32" t="n">
        <v>37057</v>
      </c>
      <c r="C362" s="33" t="s">
        <v>451</v>
      </c>
      <c r="D362" s="33" t="s">
        <v>0</v>
      </c>
      <c r="E362" s="33" t="s">
        <v>80</v>
      </c>
      <c r="F362" s="34" t="s">
        <v>394</v>
      </c>
      <c r="G362" s="35" t="n">
        <v>1562</v>
      </c>
    </row>
    <row r="363" customFormat="false" ht="12.75" hidden="false" customHeight="false" outlineLevel="3" collapsed="false">
      <c r="A363" s="31" t="s">
        <v>487</v>
      </c>
      <c r="B363" s="32" t="n">
        <v>37069</v>
      </c>
      <c r="C363" s="33" t="s">
        <v>451</v>
      </c>
      <c r="D363" s="33" t="s">
        <v>0</v>
      </c>
      <c r="E363" s="33" t="s">
        <v>64</v>
      </c>
      <c r="F363" s="34" t="s">
        <v>394</v>
      </c>
      <c r="G363" s="35" t="n">
        <v>1550</v>
      </c>
    </row>
    <row r="364" customFormat="false" ht="12.75" hidden="false" customHeight="false" outlineLevel="3" collapsed="false">
      <c r="A364" s="31" t="s">
        <v>488</v>
      </c>
      <c r="B364" s="32" t="n">
        <v>37032</v>
      </c>
      <c r="C364" s="33" t="s">
        <v>489</v>
      </c>
      <c r="D364" s="33" t="s">
        <v>0</v>
      </c>
      <c r="E364" s="33" t="s">
        <v>54</v>
      </c>
      <c r="F364" s="34" t="s">
        <v>394</v>
      </c>
      <c r="G364" s="35" t="n">
        <v>1500</v>
      </c>
    </row>
    <row r="365" customFormat="false" ht="12.75" hidden="false" customHeight="false" outlineLevel="3" collapsed="false">
      <c r="A365" s="31" t="s">
        <v>476</v>
      </c>
      <c r="B365" s="32" t="n">
        <v>36984</v>
      </c>
      <c r="C365" s="33" t="s">
        <v>464</v>
      </c>
      <c r="D365" s="33" t="s">
        <v>0</v>
      </c>
      <c r="E365" s="33" t="s">
        <v>54</v>
      </c>
      <c r="F365" s="34" t="s">
        <v>394</v>
      </c>
      <c r="G365" s="35" t="n">
        <v>1451</v>
      </c>
    </row>
    <row r="366" customFormat="false" ht="12.75" hidden="false" customHeight="false" outlineLevel="3" collapsed="false">
      <c r="A366" s="43" t="s">
        <v>490</v>
      </c>
      <c r="B366" s="44" t="n">
        <v>37158</v>
      </c>
      <c r="C366" s="43" t="s">
        <v>426</v>
      </c>
      <c r="D366" s="37" t="s">
        <v>0</v>
      </c>
      <c r="E366" s="43" t="s">
        <v>80</v>
      </c>
      <c r="F366" s="34" t="s">
        <v>394</v>
      </c>
      <c r="G366" s="9" t="n">
        <v>1350</v>
      </c>
    </row>
    <row r="367" customFormat="false" ht="12.75" hidden="false" customHeight="false" outlineLevel="3" collapsed="false">
      <c r="A367" s="40" t="s">
        <v>491</v>
      </c>
      <c r="B367" s="41" t="n">
        <v>37092</v>
      </c>
      <c r="C367" s="40" t="s">
        <v>464</v>
      </c>
      <c r="D367" s="37" t="s">
        <v>0</v>
      </c>
      <c r="E367" s="42" t="s">
        <v>35</v>
      </c>
      <c r="F367" s="34" t="s">
        <v>394</v>
      </c>
      <c r="G367" s="35" t="n">
        <v>1179</v>
      </c>
    </row>
    <row r="368" customFormat="false" ht="12.75" hidden="false" customHeight="false" outlineLevel="3" collapsed="false">
      <c r="A368" s="40" t="s">
        <v>463</v>
      </c>
      <c r="B368" s="41" t="n">
        <v>37102</v>
      </c>
      <c r="C368" s="40" t="s">
        <v>464</v>
      </c>
      <c r="D368" s="37" t="s">
        <v>0</v>
      </c>
      <c r="E368" s="42" t="s">
        <v>35</v>
      </c>
      <c r="F368" s="34" t="s">
        <v>394</v>
      </c>
      <c r="G368" s="35" t="n">
        <v>1130</v>
      </c>
    </row>
    <row r="369" customFormat="false" ht="12.75" hidden="false" customHeight="false" outlineLevel="3" collapsed="false">
      <c r="A369" s="31" t="s">
        <v>492</v>
      </c>
      <c r="B369" s="32" t="n">
        <v>37061</v>
      </c>
      <c r="C369" s="33" t="s">
        <v>451</v>
      </c>
      <c r="D369" s="33" t="s">
        <v>0</v>
      </c>
      <c r="E369" s="33" t="s">
        <v>80</v>
      </c>
      <c r="F369" s="34" t="s">
        <v>394</v>
      </c>
      <c r="G369" s="35" t="n">
        <v>1042</v>
      </c>
    </row>
    <row r="370" customFormat="false" ht="12.75" hidden="false" customHeight="false" outlineLevel="3" collapsed="false">
      <c r="A370" s="40" t="n">
        <v>943821</v>
      </c>
      <c r="B370" s="41" t="n">
        <v>37097</v>
      </c>
      <c r="C370" s="40" t="s">
        <v>493</v>
      </c>
      <c r="D370" s="37" t="s">
        <v>0</v>
      </c>
      <c r="E370" s="42" t="s">
        <v>64</v>
      </c>
      <c r="F370" s="34" t="s">
        <v>394</v>
      </c>
      <c r="G370" s="35" t="n">
        <v>1000</v>
      </c>
    </row>
    <row r="371" customFormat="false" ht="12.75" hidden="false" customHeight="false" outlineLevel="3" collapsed="false">
      <c r="A371" s="43" t="s">
        <v>494</v>
      </c>
      <c r="B371" s="44" t="n">
        <v>37160</v>
      </c>
      <c r="C371" s="43" t="s">
        <v>445</v>
      </c>
      <c r="D371" s="37" t="s">
        <v>0</v>
      </c>
      <c r="E371" s="43" t="s">
        <v>35</v>
      </c>
      <c r="F371" s="34" t="s">
        <v>394</v>
      </c>
      <c r="G371" s="9" t="n">
        <v>1000</v>
      </c>
    </row>
    <row r="372" customFormat="false" ht="12.75" hidden="false" customHeight="false" outlineLevel="3" collapsed="false">
      <c r="A372" s="31" t="s">
        <v>476</v>
      </c>
      <c r="B372" s="32" t="n">
        <v>36984</v>
      </c>
      <c r="C372" s="33" t="s">
        <v>464</v>
      </c>
      <c r="D372" s="33" t="s">
        <v>0</v>
      </c>
      <c r="E372" s="33" t="s">
        <v>54</v>
      </c>
      <c r="F372" s="34" t="s">
        <v>394</v>
      </c>
      <c r="G372" s="35" t="n">
        <v>999</v>
      </c>
    </row>
    <row r="373" customFormat="false" ht="12.75" hidden="false" customHeight="false" outlineLevel="3" collapsed="false">
      <c r="A373" s="31" t="s">
        <v>476</v>
      </c>
      <c r="B373" s="32" t="n">
        <v>36986</v>
      </c>
      <c r="C373" s="33" t="s">
        <v>448</v>
      </c>
      <c r="D373" s="33" t="s">
        <v>0</v>
      </c>
      <c r="E373" s="33" t="s">
        <v>54</v>
      </c>
      <c r="F373" s="34" t="s">
        <v>394</v>
      </c>
      <c r="G373" s="35" t="n">
        <v>850</v>
      </c>
    </row>
    <row r="374" customFormat="false" ht="12.75" hidden="false" customHeight="false" outlineLevel="3" collapsed="false">
      <c r="A374" s="43" t="s">
        <v>495</v>
      </c>
      <c r="B374" s="44" t="n">
        <v>37158</v>
      </c>
      <c r="C374" s="43" t="s">
        <v>482</v>
      </c>
      <c r="D374" s="37" t="s">
        <v>0</v>
      </c>
      <c r="E374" s="43" t="s">
        <v>266</v>
      </c>
      <c r="F374" s="34" t="s">
        <v>394</v>
      </c>
      <c r="G374" s="9" t="n">
        <v>811.42</v>
      </c>
    </row>
    <row r="375" customFormat="false" ht="12.75" hidden="false" customHeight="false" outlineLevel="3" collapsed="false">
      <c r="A375" s="31" t="s">
        <v>496</v>
      </c>
      <c r="B375" s="32" t="n">
        <v>36997</v>
      </c>
      <c r="C375" s="33" t="s">
        <v>485</v>
      </c>
      <c r="D375" s="33" t="s">
        <v>0</v>
      </c>
      <c r="E375" s="33" t="s">
        <v>262</v>
      </c>
      <c r="F375" s="34" t="s">
        <v>394</v>
      </c>
      <c r="G375" s="35" t="n">
        <v>756</v>
      </c>
    </row>
    <row r="376" customFormat="false" ht="12.75" hidden="false" customHeight="false" outlineLevel="3" collapsed="false">
      <c r="A376" s="31" t="n">
        <v>581463</v>
      </c>
      <c r="B376" s="32" t="n">
        <v>36979</v>
      </c>
      <c r="C376" s="33" t="s">
        <v>422</v>
      </c>
      <c r="D376" s="33" t="s">
        <v>0</v>
      </c>
      <c r="E376" s="33" t="s">
        <v>497</v>
      </c>
      <c r="F376" s="34" t="s">
        <v>394</v>
      </c>
      <c r="G376" s="35" t="n">
        <f aca="false">((2430*30*0.01)/1000)*1000</f>
        <v>729</v>
      </c>
    </row>
    <row r="377" customFormat="false" ht="12.75" hidden="false" customHeight="false" outlineLevel="3" collapsed="false">
      <c r="A377" s="49" t="s">
        <v>498</v>
      </c>
      <c r="B377" s="50" t="n">
        <v>37103</v>
      </c>
      <c r="C377" s="49" t="s">
        <v>464</v>
      </c>
      <c r="D377" s="37" t="s">
        <v>0</v>
      </c>
      <c r="E377" s="51" t="s">
        <v>35</v>
      </c>
      <c r="F377" s="34" t="s">
        <v>394</v>
      </c>
      <c r="G377" s="35" t="n">
        <v>715</v>
      </c>
    </row>
    <row r="378" customFormat="false" ht="12.75" hidden="false" customHeight="false" outlineLevel="3" collapsed="false">
      <c r="A378" s="31" t="s">
        <v>499</v>
      </c>
      <c r="B378" s="32" t="n">
        <v>37014</v>
      </c>
      <c r="C378" s="33" t="s">
        <v>500</v>
      </c>
      <c r="D378" s="33" t="s">
        <v>0</v>
      </c>
      <c r="E378" s="33" t="s">
        <v>54</v>
      </c>
      <c r="F378" s="34" t="s">
        <v>394</v>
      </c>
      <c r="G378" s="35" t="n">
        <v>660</v>
      </c>
    </row>
    <row r="379" customFormat="false" ht="12.75" hidden="false" customHeight="false" outlineLevel="3" collapsed="false">
      <c r="A379" s="37" t="s">
        <v>501</v>
      </c>
      <c r="B379" s="38" t="n">
        <v>37110</v>
      </c>
      <c r="C379" s="37" t="s">
        <v>502</v>
      </c>
      <c r="D379" s="37" t="s">
        <v>0</v>
      </c>
      <c r="E379" s="37" t="s">
        <v>503</v>
      </c>
      <c r="F379" s="34" t="s">
        <v>394</v>
      </c>
      <c r="G379" s="35" t="n">
        <v>610</v>
      </c>
    </row>
    <row r="380" customFormat="false" ht="12.75" hidden="false" customHeight="false" outlineLevel="3" collapsed="false">
      <c r="A380" s="31" t="s">
        <v>504</v>
      </c>
      <c r="B380" s="32" t="n">
        <v>36936</v>
      </c>
      <c r="C380" s="33" t="s">
        <v>505</v>
      </c>
      <c r="D380" s="33" t="s">
        <v>0</v>
      </c>
      <c r="E380" s="33" t="s">
        <v>47</v>
      </c>
      <c r="F380" s="34" t="s">
        <v>394</v>
      </c>
      <c r="G380" s="35" t="n">
        <v>546.05</v>
      </c>
    </row>
    <row r="381" customFormat="false" ht="12.75" hidden="false" customHeight="false" outlineLevel="3" collapsed="false">
      <c r="A381" s="31" t="s">
        <v>499</v>
      </c>
      <c r="B381" s="32" t="n">
        <v>37014</v>
      </c>
      <c r="C381" s="33" t="s">
        <v>500</v>
      </c>
      <c r="D381" s="33" t="s">
        <v>0</v>
      </c>
      <c r="E381" s="33" t="s">
        <v>262</v>
      </c>
      <c r="F381" s="34" t="s">
        <v>394</v>
      </c>
      <c r="G381" s="35" t="n">
        <v>339</v>
      </c>
    </row>
    <row r="382" customFormat="false" ht="12.75" hidden="false" customHeight="false" outlineLevel="3" collapsed="false">
      <c r="A382" s="37" t="s">
        <v>506</v>
      </c>
      <c r="B382" s="38" t="n">
        <v>37127</v>
      </c>
      <c r="C382" s="37" t="s">
        <v>399</v>
      </c>
      <c r="D382" s="37" t="s">
        <v>0</v>
      </c>
      <c r="E382" s="37" t="s">
        <v>35</v>
      </c>
      <c r="F382" s="34" t="s">
        <v>394</v>
      </c>
      <c r="G382" s="35" t="n">
        <v>322</v>
      </c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  <c r="BE382" s="43"/>
      <c r="BF382" s="43"/>
      <c r="BG382" s="43"/>
      <c r="BH382" s="43"/>
      <c r="BI382" s="43"/>
      <c r="BJ382" s="43"/>
      <c r="BK382" s="43"/>
      <c r="BL382" s="43"/>
      <c r="BM382" s="43"/>
      <c r="BN382" s="43"/>
      <c r="BO382" s="43"/>
      <c r="BP382" s="43"/>
      <c r="BQ382" s="43"/>
      <c r="BR382" s="43"/>
      <c r="BS382" s="43"/>
      <c r="BT382" s="43"/>
      <c r="BU382" s="43"/>
      <c r="BV382" s="43"/>
      <c r="BW382" s="43"/>
      <c r="BX382" s="43"/>
      <c r="BY382" s="43"/>
      <c r="BZ382" s="43"/>
      <c r="CA382" s="43"/>
      <c r="CB382" s="43"/>
      <c r="CC382" s="43"/>
      <c r="CD382" s="43"/>
      <c r="CE382" s="43"/>
      <c r="CF382" s="43"/>
      <c r="CG382" s="43"/>
      <c r="CH382" s="43"/>
      <c r="CI382" s="43"/>
      <c r="CJ382" s="43"/>
      <c r="CK382" s="43"/>
      <c r="CL382" s="43"/>
      <c r="CM382" s="43"/>
      <c r="CN382" s="43"/>
      <c r="CO382" s="43"/>
      <c r="CP382" s="43"/>
      <c r="CQ382" s="43"/>
      <c r="CR382" s="43"/>
      <c r="CS382" s="43"/>
      <c r="CT382" s="43"/>
      <c r="CU382" s="43"/>
      <c r="CV382" s="43"/>
      <c r="CW382" s="43"/>
      <c r="CX382" s="43"/>
      <c r="CY382" s="43"/>
      <c r="CZ382" s="43"/>
      <c r="DA382" s="43"/>
      <c r="DB382" s="43"/>
      <c r="DC382" s="43"/>
      <c r="DD382" s="43"/>
      <c r="DE382" s="43"/>
      <c r="DF382" s="43"/>
      <c r="DG382" s="43"/>
      <c r="DH382" s="43"/>
      <c r="DI382" s="43"/>
      <c r="DJ382" s="43"/>
      <c r="DK382" s="43"/>
      <c r="DL382" s="43"/>
      <c r="DM382" s="43"/>
      <c r="DN382" s="43"/>
      <c r="DO382" s="43"/>
      <c r="DP382" s="43"/>
      <c r="DQ382" s="43"/>
      <c r="DR382" s="43"/>
      <c r="DS382" s="43"/>
      <c r="DT382" s="43"/>
      <c r="DU382" s="43"/>
      <c r="DV382" s="43"/>
      <c r="DW382" s="43"/>
      <c r="DX382" s="43"/>
      <c r="DY382" s="43"/>
      <c r="DZ382" s="43"/>
      <c r="EA382" s="43"/>
      <c r="EB382" s="43"/>
      <c r="EC382" s="43"/>
      <c r="ED382" s="43"/>
      <c r="EE382" s="43"/>
      <c r="EF382" s="43"/>
      <c r="EG382" s="43"/>
      <c r="EH382" s="43"/>
      <c r="EI382" s="43"/>
      <c r="EJ382" s="43"/>
      <c r="EK382" s="43"/>
      <c r="EL382" s="43"/>
      <c r="EM382" s="43"/>
      <c r="EN382" s="43"/>
      <c r="EO382" s="43"/>
      <c r="EP382" s="43"/>
      <c r="EQ382" s="43"/>
      <c r="ER382" s="43"/>
      <c r="ES382" s="43"/>
      <c r="ET382" s="43"/>
      <c r="EU382" s="43"/>
      <c r="EV382" s="43"/>
      <c r="EW382" s="43"/>
      <c r="EX382" s="43"/>
      <c r="EY382" s="43"/>
      <c r="EZ382" s="43"/>
      <c r="FA382" s="43"/>
      <c r="FB382" s="43"/>
      <c r="FC382" s="43"/>
      <c r="FD382" s="43"/>
      <c r="FE382" s="43"/>
      <c r="FF382" s="43"/>
      <c r="FG382" s="43"/>
      <c r="FH382" s="43"/>
      <c r="FI382" s="43"/>
      <c r="FJ382" s="43"/>
      <c r="FK382" s="43"/>
      <c r="FL382" s="43"/>
      <c r="FM382" s="43"/>
      <c r="FN382" s="43"/>
      <c r="FO382" s="43"/>
      <c r="FP382" s="43"/>
      <c r="FQ382" s="43"/>
      <c r="FR382" s="43"/>
      <c r="FS382" s="43"/>
      <c r="FT382" s="43"/>
      <c r="FU382" s="43"/>
      <c r="FV382" s="43"/>
      <c r="FW382" s="43"/>
      <c r="FX382" s="43"/>
      <c r="FY382" s="43"/>
      <c r="FZ382" s="43"/>
      <c r="GA382" s="43"/>
      <c r="GB382" s="43"/>
      <c r="GC382" s="43"/>
      <c r="GD382" s="43"/>
      <c r="GE382" s="43"/>
      <c r="GF382" s="43"/>
      <c r="GG382" s="43"/>
      <c r="GH382" s="43"/>
      <c r="GI382" s="43"/>
      <c r="GJ382" s="43"/>
      <c r="GK382" s="43"/>
      <c r="GL382" s="43"/>
      <c r="GM382" s="43"/>
      <c r="GN382" s="43"/>
      <c r="GO382" s="43"/>
      <c r="GP382" s="43"/>
      <c r="GQ382" s="43"/>
      <c r="GR382" s="43"/>
      <c r="GS382" s="43"/>
      <c r="GT382" s="43"/>
      <c r="GU382" s="43"/>
      <c r="GV382" s="43"/>
      <c r="GW382" s="43"/>
      <c r="GX382" s="43"/>
      <c r="GY382" s="43"/>
      <c r="GZ382" s="43"/>
      <c r="HA382" s="43"/>
      <c r="HB382" s="43"/>
      <c r="HC382" s="43"/>
      <c r="HD382" s="43"/>
      <c r="HE382" s="43"/>
      <c r="HF382" s="43"/>
      <c r="HG382" s="43"/>
      <c r="HH382" s="43"/>
      <c r="HI382" s="43"/>
      <c r="HJ382" s="43"/>
      <c r="HK382" s="43"/>
      <c r="HL382" s="43"/>
      <c r="HM382" s="43"/>
      <c r="HN382" s="43"/>
      <c r="HO382" s="43"/>
      <c r="HP382" s="43"/>
      <c r="HQ382" s="43"/>
      <c r="HR382" s="43"/>
      <c r="HS382" s="43"/>
      <c r="HT382" s="43"/>
      <c r="HU382" s="43"/>
      <c r="HV382" s="43"/>
      <c r="HW382" s="43"/>
      <c r="HX382" s="43"/>
      <c r="HY382" s="43"/>
      <c r="HZ382" s="43"/>
      <c r="IA382" s="43"/>
      <c r="IB382" s="43"/>
      <c r="IC382" s="43"/>
      <c r="ID382" s="43"/>
      <c r="IE382" s="43"/>
      <c r="IF382" s="43"/>
      <c r="IG382" s="43"/>
      <c r="IH382" s="43"/>
      <c r="II382" s="43"/>
      <c r="IJ382" s="43"/>
      <c r="IK382" s="43"/>
      <c r="IL382" s="43"/>
      <c r="IM382" s="43"/>
      <c r="IN382" s="43"/>
      <c r="IO382" s="43"/>
      <c r="IP382" s="43"/>
      <c r="IQ382" s="43"/>
      <c r="IR382" s="43"/>
      <c r="IS382" s="43"/>
      <c r="IT382" s="43"/>
      <c r="IU382" s="43"/>
      <c r="IV382" s="43"/>
      <c r="IW382" s="43"/>
    </row>
    <row r="383" customFormat="false" ht="12.75" hidden="false" customHeight="false" outlineLevel="3" collapsed="false">
      <c r="A383" s="37" t="s">
        <v>507</v>
      </c>
      <c r="B383" s="38" t="n">
        <v>37127</v>
      </c>
      <c r="C383" s="37" t="s">
        <v>399</v>
      </c>
      <c r="D383" s="37" t="s">
        <v>0</v>
      </c>
      <c r="E383" s="37" t="s">
        <v>35</v>
      </c>
      <c r="F383" s="34" t="s">
        <v>394</v>
      </c>
      <c r="G383" s="35" t="n">
        <v>317</v>
      </c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  <c r="BF383" s="43"/>
      <c r="BG383" s="43"/>
      <c r="BH383" s="43"/>
      <c r="BI383" s="43"/>
      <c r="BJ383" s="43"/>
      <c r="BK383" s="43"/>
      <c r="BL383" s="43"/>
      <c r="BM383" s="43"/>
      <c r="BN383" s="43"/>
      <c r="BO383" s="43"/>
      <c r="BP383" s="43"/>
      <c r="BQ383" s="43"/>
      <c r="BR383" s="43"/>
      <c r="BS383" s="43"/>
      <c r="BT383" s="43"/>
      <c r="BU383" s="43"/>
      <c r="BV383" s="43"/>
      <c r="BW383" s="43"/>
      <c r="BX383" s="43"/>
      <c r="BY383" s="43"/>
      <c r="BZ383" s="43"/>
      <c r="CA383" s="43"/>
      <c r="CB383" s="43"/>
      <c r="CC383" s="43"/>
      <c r="CD383" s="43"/>
      <c r="CE383" s="43"/>
      <c r="CF383" s="43"/>
      <c r="CG383" s="43"/>
      <c r="CH383" s="43"/>
      <c r="CI383" s="43"/>
      <c r="CJ383" s="43"/>
      <c r="CK383" s="43"/>
      <c r="CL383" s="43"/>
      <c r="CM383" s="43"/>
      <c r="CN383" s="43"/>
      <c r="CO383" s="43"/>
      <c r="CP383" s="43"/>
      <c r="CQ383" s="43"/>
      <c r="CR383" s="43"/>
      <c r="CS383" s="43"/>
      <c r="CT383" s="43"/>
      <c r="CU383" s="43"/>
      <c r="CV383" s="43"/>
      <c r="CW383" s="43"/>
      <c r="CX383" s="43"/>
      <c r="CY383" s="43"/>
      <c r="CZ383" s="43"/>
      <c r="DA383" s="43"/>
      <c r="DB383" s="43"/>
      <c r="DC383" s="43"/>
      <c r="DD383" s="43"/>
      <c r="DE383" s="43"/>
      <c r="DF383" s="43"/>
      <c r="DG383" s="43"/>
      <c r="DH383" s="43"/>
      <c r="DI383" s="43"/>
      <c r="DJ383" s="43"/>
      <c r="DK383" s="43"/>
      <c r="DL383" s="43"/>
      <c r="DM383" s="43"/>
      <c r="DN383" s="43"/>
      <c r="DO383" s="43"/>
      <c r="DP383" s="43"/>
      <c r="DQ383" s="43"/>
      <c r="DR383" s="43"/>
      <c r="DS383" s="43"/>
      <c r="DT383" s="43"/>
      <c r="DU383" s="43"/>
      <c r="DV383" s="43"/>
      <c r="DW383" s="43"/>
      <c r="DX383" s="43"/>
      <c r="DY383" s="43"/>
      <c r="DZ383" s="43"/>
      <c r="EA383" s="43"/>
      <c r="EB383" s="43"/>
      <c r="EC383" s="43"/>
      <c r="ED383" s="43"/>
      <c r="EE383" s="43"/>
      <c r="EF383" s="43"/>
      <c r="EG383" s="43"/>
      <c r="EH383" s="43"/>
      <c r="EI383" s="43"/>
      <c r="EJ383" s="43"/>
      <c r="EK383" s="43"/>
      <c r="EL383" s="43"/>
      <c r="EM383" s="43"/>
      <c r="EN383" s="43"/>
      <c r="EO383" s="43"/>
      <c r="EP383" s="43"/>
      <c r="EQ383" s="43"/>
      <c r="ER383" s="43"/>
      <c r="ES383" s="43"/>
      <c r="ET383" s="43"/>
      <c r="EU383" s="43"/>
      <c r="EV383" s="43"/>
      <c r="EW383" s="43"/>
      <c r="EX383" s="43"/>
      <c r="EY383" s="43"/>
      <c r="EZ383" s="43"/>
      <c r="FA383" s="43"/>
      <c r="FB383" s="43"/>
      <c r="FC383" s="43"/>
      <c r="FD383" s="43"/>
      <c r="FE383" s="43"/>
      <c r="FF383" s="43"/>
      <c r="FG383" s="43"/>
      <c r="FH383" s="43"/>
      <c r="FI383" s="43"/>
      <c r="FJ383" s="43"/>
      <c r="FK383" s="43"/>
      <c r="FL383" s="43"/>
      <c r="FM383" s="43"/>
      <c r="FN383" s="43"/>
      <c r="FO383" s="43"/>
      <c r="FP383" s="43"/>
      <c r="FQ383" s="43"/>
      <c r="FR383" s="43"/>
      <c r="FS383" s="43"/>
      <c r="FT383" s="43"/>
      <c r="FU383" s="43"/>
      <c r="FV383" s="43"/>
      <c r="FW383" s="43"/>
      <c r="FX383" s="43"/>
      <c r="FY383" s="43"/>
      <c r="FZ383" s="43"/>
      <c r="GA383" s="43"/>
      <c r="GB383" s="43"/>
      <c r="GC383" s="43"/>
      <c r="GD383" s="43"/>
      <c r="GE383" s="43"/>
      <c r="GF383" s="43"/>
      <c r="GG383" s="43"/>
      <c r="GH383" s="43"/>
      <c r="GI383" s="43"/>
      <c r="GJ383" s="43"/>
      <c r="GK383" s="43"/>
      <c r="GL383" s="43"/>
      <c r="GM383" s="43"/>
      <c r="GN383" s="43"/>
      <c r="GO383" s="43"/>
      <c r="GP383" s="43"/>
      <c r="GQ383" s="43"/>
      <c r="GR383" s="43"/>
      <c r="GS383" s="43"/>
      <c r="GT383" s="43"/>
      <c r="GU383" s="43"/>
      <c r="GV383" s="43"/>
      <c r="GW383" s="43"/>
      <c r="GX383" s="43"/>
      <c r="GY383" s="43"/>
      <c r="GZ383" s="43"/>
      <c r="HA383" s="43"/>
      <c r="HB383" s="43"/>
      <c r="HC383" s="43"/>
      <c r="HD383" s="43"/>
      <c r="HE383" s="43"/>
      <c r="HF383" s="43"/>
      <c r="HG383" s="43"/>
      <c r="HH383" s="43"/>
      <c r="HI383" s="43"/>
      <c r="HJ383" s="43"/>
      <c r="HK383" s="43"/>
      <c r="HL383" s="43"/>
      <c r="HM383" s="43"/>
      <c r="HN383" s="43"/>
      <c r="HO383" s="43"/>
      <c r="HP383" s="43"/>
      <c r="HQ383" s="43"/>
      <c r="HR383" s="43"/>
      <c r="HS383" s="43"/>
      <c r="HT383" s="43"/>
      <c r="HU383" s="43"/>
      <c r="HV383" s="43"/>
      <c r="HW383" s="43"/>
      <c r="HX383" s="43"/>
      <c r="HY383" s="43"/>
      <c r="HZ383" s="43"/>
      <c r="IA383" s="43"/>
      <c r="IB383" s="43"/>
      <c r="IC383" s="43"/>
      <c r="ID383" s="43"/>
      <c r="IE383" s="43"/>
      <c r="IF383" s="43"/>
      <c r="IG383" s="43"/>
      <c r="IH383" s="43"/>
      <c r="II383" s="43"/>
      <c r="IJ383" s="43"/>
      <c r="IK383" s="43"/>
      <c r="IL383" s="43"/>
      <c r="IM383" s="43"/>
      <c r="IN383" s="43"/>
      <c r="IO383" s="43"/>
      <c r="IP383" s="43"/>
      <c r="IQ383" s="43"/>
      <c r="IR383" s="43"/>
      <c r="IS383" s="43"/>
      <c r="IT383" s="43"/>
      <c r="IU383" s="43"/>
      <c r="IV383" s="43"/>
      <c r="IW383" s="43"/>
    </row>
    <row r="384" customFormat="false" ht="12.75" hidden="false" customHeight="false" outlineLevel="3" collapsed="false">
      <c r="A384" s="49" t="s">
        <v>508</v>
      </c>
      <c r="B384" s="50" t="n">
        <v>37074</v>
      </c>
      <c r="C384" s="49" t="s">
        <v>422</v>
      </c>
      <c r="D384" s="37" t="s">
        <v>0</v>
      </c>
      <c r="E384" s="51" t="s">
        <v>64</v>
      </c>
      <c r="F384" s="34" t="s">
        <v>394</v>
      </c>
      <c r="G384" s="35" t="n">
        <v>290</v>
      </c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  <c r="BE384" s="43"/>
      <c r="BF384" s="43"/>
      <c r="BG384" s="43"/>
      <c r="BH384" s="43"/>
      <c r="BI384" s="43"/>
      <c r="BJ384" s="43"/>
      <c r="BK384" s="43"/>
      <c r="BL384" s="43"/>
      <c r="BM384" s="43"/>
      <c r="BN384" s="43"/>
      <c r="BO384" s="43"/>
      <c r="BP384" s="43"/>
      <c r="BQ384" s="43"/>
      <c r="BR384" s="43"/>
      <c r="BS384" s="43"/>
      <c r="BT384" s="43"/>
      <c r="BU384" s="43"/>
      <c r="BV384" s="43"/>
      <c r="BW384" s="43"/>
      <c r="BX384" s="43"/>
      <c r="BY384" s="43"/>
      <c r="BZ384" s="43"/>
      <c r="CA384" s="43"/>
      <c r="CB384" s="43"/>
      <c r="CC384" s="43"/>
      <c r="CD384" s="43"/>
      <c r="CE384" s="43"/>
      <c r="CF384" s="43"/>
      <c r="CG384" s="43"/>
      <c r="CH384" s="43"/>
      <c r="CI384" s="43"/>
      <c r="CJ384" s="43"/>
      <c r="CK384" s="43"/>
      <c r="CL384" s="43"/>
      <c r="CM384" s="43"/>
      <c r="CN384" s="43"/>
      <c r="CO384" s="43"/>
      <c r="CP384" s="43"/>
      <c r="CQ384" s="43"/>
      <c r="CR384" s="43"/>
      <c r="CS384" s="43"/>
      <c r="CT384" s="43"/>
      <c r="CU384" s="43"/>
      <c r="CV384" s="43"/>
      <c r="CW384" s="43"/>
      <c r="CX384" s="43"/>
      <c r="CY384" s="43"/>
      <c r="CZ384" s="43"/>
      <c r="DA384" s="43"/>
      <c r="DB384" s="43"/>
      <c r="DC384" s="43"/>
      <c r="DD384" s="43"/>
      <c r="DE384" s="43"/>
      <c r="DF384" s="43"/>
      <c r="DG384" s="43"/>
      <c r="DH384" s="43"/>
      <c r="DI384" s="43"/>
      <c r="DJ384" s="43"/>
      <c r="DK384" s="43"/>
      <c r="DL384" s="43"/>
      <c r="DM384" s="43"/>
      <c r="DN384" s="43"/>
      <c r="DO384" s="43"/>
      <c r="DP384" s="43"/>
      <c r="DQ384" s="43"/>
      <c r="DR384" s="43"/>
      <c r="DS384" s="43"/>
      <c r="DT384" s="43"/>
      <c r="DU384" s="43"/>
      <c r="DV384" s="43"/>
      <c r="DW384" s="43"/>
      <c r="DX384" s="43"/>
      <c r="DY384" s="43"/>
      <c r="DZ384" s="43"/>
      <c r="EA384" s="43"/>
      <c r="EB384" s="43"/>
      <c r="EC384" s="43"/>
      <c r="ED384" s="43"/>
      <c r="EE384" s="43"/>
      <c r="EF384" s="43"/>
      <c r="EG384" s="43"/>
      <c r="EH384" s="43"/>
      <c r="EI384" s="43"/>
      <c r="EJ384" s="43"/>
      <c r="EK384" s="43"/>
      <c r="EL384" s="43"/>
      <c r="EM384" s="43"/>
      <c r="EN384" s="43"/>
      <c r="EO384" s="43"/>
      <c r="EP384" s="43"/>
      <c r="EQ384" s="43"/>
      <c r="ER384" s="43"/>
      <c r="ES384" s="43"/>
      <c r="ET384" s="43"/>
      <c r="EU384" s="43"/>
      <c r="EV384" s="43"/>
      <c r="EW384" s="43"/>
      <c r="EX384" s="43"/>
      <c r="EY384" s="43"/>
      <c r="EZ384" s="43"/>
      <c r="FA384" s="43"/>
      <c r="FB384" s="43"/>
      <c r="FC384" s="43"/>
      <c r="FD384" s="43"/>
      <c r="FE384" s="43"/>
      <c r="FF384" s="43"/>
      <c r="FG384" s="43"/>
      <c r="FH384" s="43"/>
      <c r="FI384" s="43"/>
      <c r="FJ384" s="43"/>
      <c r="FK384" s="43"/>
      <c r="FL384" s="43"/>
      <c r="FM384" s="43"/>
      <c r="FN384" s="43"/>
      <c r="FO384" s="43"/>
      <c r="FP384" s="43"/>
      <c r="FQ384" s="43"/>
      <c r="FR384" s="43"/>
      <c r="FS384" s="43"/>
      <c r="FT384" s="43"/>
      <c r="FU384" s="43"/>
      <c r="FV384" s="43"/>
      <c r="FW384" s="43"/>
      <c r="FX384" s="43"/>
      <c r="FY384" s="43"/>
      <c r="FZ384" s="43"/>
      <c r="GA384" s="43"/>
      <c r="GB384" s="43"/>
      <c r="GC384" s="43"/>
      <c r="GD384" s="43"/>
      <c r="GE384" s="43"/>
      <c r="GF384" s="43"/>
      <c r="GG384" s="43"/>
      <c r="GH384" s="43"/>
      <c r="GI384" s="43"/>
      <c r="GJ384" s="43"/>
      <c r="GK384" s="43"/>
      <c r="GL384" s="43"/>
      <c r="GM384" s="43"/>
      <c r="GN384" s="43"/>
      <c r="GO384" s="43"/>
      <c r="GP384" s="43"/>
      <c r="GQ384" s="43"/>
      <c r="GR384" s="43"/>
      <c r="GS384" s="43"/>
      <c r="GT384" s="43"/>
      <c r="GU384" s="43"/>
      <c r="GV384" s="43"/>
      <c r="GW384" s="43"/>
      <c r="GX384" s="43"/>
      <c r="GY384" s="43"/>
      <c r="GZ384" s="43"/>
      <c r="HA384" s="43"/>
      <c r="HB384" s="43"/>
      <c r="HC384" s="43"/>
      <c r="HD384" s="43"/>
      <c r="HE384" s="43"/>
      <c r="HF384" s="43"/>
      <c r="HG384" s="43"/>
      <c r="HH384" s="43"/>
      <c r="HI384" s="43"/>
      <c r="HJ384" s="43"/>
      <c r="HK384" s="43"/>
      <c r="HL384" s="43"/>
      <c r="HM384" s="43"/>
      <c r="HN384" s="43"/>
      <c r="HO384" s="43"/>
      <c r="HP384" s="43"/>
      <c r="HQ384" s="43"/>
      <c r="HR384" s="43"/>
      <c r="HS384" s="43"/>
      <c r="HT384" s="43"/>
      <c r="HU384" s="43"/>
      <c r="HV384" s="43"/>
      <c r="HW384" s="43"/>
      <c r="HX384" s="43"/>
      <c r="HY384" s="43"/>
      <c r="HZ384" s="43"/>
      <c r="IA384" s="43"/>
      <c r="IB384" s="43"/>
      <c r="IC384" s="43"/>
      <c r="ID384" s="43"/>
      <c r="IE384" s="43"/>
      <c r="IF384" s="43"/>
      <c r="IG384" s="43"/>
      <c r="IH384" s="43"/>
      <c r="II384" s="43"/>
      <c r="IJ384" s="43"/>
      <c r="IK384" s="43"/>
      <c r="IL384" s="43"/>
      <c r="IM384" s="43"/>
      <c r="IN384" s="43"/>
      <c r="IO384" s="43"/>
      <c r="IP384" s="43"/>
      <c r="IQ384" s="43"/>
      <c r="IR384" s="43"/>
      <c r="IS384" s="43"/>
      <c r="IT384" s="43"/>
      <c r="IU384" s="43"/>
      <c r="IV384" s="43"/>
      <c r="IW384" s="43"/>
    </row>
    <row r="385" customFormat="false" ht="12.75" hidden="false" customHeight="false" outlineLevel="3" collapsed="false">
      <c r="A385" s="49" t="n">
        <v>943828</v>
      </c>
      <c r="B385" s="50" t="n">
        <v>37097</v>
      </c>
      <c r="C385" s="49" t="s">
        <v>493</v>
      </c>
      <c r="D385" s="37" t="s">
        <v>0</v>
      </c>
      <c r="E385" s="51" t="s">
        <v>64</v>
      </c>
      <c r="F385" s="34" t="s">
        <v>394</v>
      </c>
      <c r="G385" s="35" t="n">
        <v>275</v>
      </c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  <c r="BE385" s="43"/>
      <c r="BF385" s="43"/>
      <c r="BG385" s="43"/>
      <c r="BH385" s="43"/>
      <c r="BI385" s="43"/>
      <c r="BJ385" s="43"/>
      <c r="BK385" s="43"/>
      <c r="BL385" s="43"/>
      <c r="BM385" s="43"/>
      <c r="BN385" s="43"/>
      <c r="BO385" s="43"/>
      <c r="BP385" s="43"/>
      <c r="BQ385" s="43"/>
      <c r="BR385" s="43"/>
      <c r="BS385" s="43"/>
      <c r="BT385" s="43"/>
      <c r="BU385" s="43"/>
      <c r="BV385" s="43"/>
      <c r="BW385" s="43"/>
      <c r="BX385" s="43"/>
      <c r="BY385" s="43"/>
      <c r="BZ385" s="43"/>
      <c r="CA385" s="43"/>
      <c r="CB385" s="43"/>
      <c r="CC385" s="43"/>
      <c r="CD385" s="43"/>
      <c r="CE385" s="43"/>
      <c r="CF385" s="43"/>
      <c r="CG385" s="43"/>
      <c r="CH385" s="43"/>
      <c r="CI385" s="43"/>
      <c r="CJ385" s="43"/>
      <c r="CK385" s="43"/>
      <c r="CL385" s="43"/>
      <c r="CM385" s="43"/>
      <c r="CN385" s="43"/>
      <c r="CO385" s="43"/>
      <c r="CP385" s="43"/>
      <c r="CQ385" s="43"/>
      <c r="CR385" s="43"/>
      <c r="CS385" s="43"/>
      <c r="CT385" s="43"/>
      <c r="CU385" s="43"/>
      <c r="CV385" s="43"/>
      <c r="CW385" s="43"/>
      <c r="CX385" s="43"/>
      <c r="CY385" s="43"/>
      <c r="CZ385" s="43"/>
      <c r="DA385" s="43"/>
      <c r="DB385" s="43"/>
      <c r="DC385" s="43"/>
      <c r="DD385" s="43"/>
      <c r="DE385" s="43"/>
      <c r="DF385" s="43"/>
      <c r="DG385" s="43"/>
      <c r="DH385" s="43"/>
      <c r="DI385" s="43"/>
      <c r="DJ385" s="43"/>
      <c r="DK385" s="43"/>
      <c r="DL385" s="43"/>
      <c r="DM385" s="43"/>
      <c r="DN385" s="43"/>
      <c r="DO385" s="43"/>
      <c r="DP385" s="43"/>
      <c r="DQ385" s="43"/>
      <c r="DR385" s="43"/>
      <c r="DS385" s="43"/>
      <c r="DT385" s="43"/>
      <c r="DU385" s="43"/>
      <c r="DV385" s="43"/>
      <c r="DW385" s="43"/>
      <c r="DX385" s="43"/>
      <c r="DY385" s="43"/>
      <c r="DZ385" s="43"/>
      <c r="EA385" s="43"/>
      <c r="EB385" s="43"/>
      <c r="EC385" s="43"/>
      <c r="ED385" s="43"/>
      <c r="EE385" s="43"/>
      <c r="EF385" s="43"/>
      <c r="EG385" s="43"/>
      <c r="EH385" s="43"/>
      <c r="EI385" s="43"/>
      <c r="EJ385" s="43"/>
      <c r="EK385" s="43"/>
      <c r="EL385" s="43"/>
      <c r="EM385" s="43"/>
      <c r="EN385" s="43"/>
      <c r="EO385" s="43"/>
      <c r="EP385" s="43"/>
      <c r="EQ385" s="43"/>
      <c r="ER385" s="43"/>
      <c r="ES385" s="43"/>
      <c r="ET385" s="43"/>
      <c r="EU385" s="43"/>
      <c r="EV385" s="43"/>
      <c r="EW385" s="43"/>
      <c r="EX385" s="43"/>
      <c r="EY385" s="43"/>
      <c r="EZ385" s="43"/>
      <c r="FA385" s="43"/>
      <c r="FB385" s="43"/>
      <c r="FC385" s="43"/>
      <c r="FD385" s="43"/>
      <c r="FE385" s="43"/>
      <c r="FF385" s="43"/>
      <c r="FG385" s="43"/>
      <c r="FH385" s="43"/>
      <c r="FI385" s="43"/>
      <c r="FJ385" s="43"/>
      <c r="FK385" s="43"/>
      <c r="FL385" s="43"/>
      <c r="FM385" s="43"/>
      <c r="FN385" s="43"/>
      <c r="FO385" s="43"/>
      <c r="FP385" s="43"/>
      <c r="FQ385" s="43"/>
      <c r="FR385" s="43"/>
      <c r="FS385" s="43"/>
      <c r="FT385" s="43"/>
      <c r="FU385" s="43"/>
      <c r="FV385" s="43"/>
      <c r="FW385" s="43"/>
      <c r="FX385" s="43"/>
      <c r="FY385" s="43"/>
      <c r="FZ385" s="43"/>
      <c r="GA385" s="43"/>
      <c r="GB385" s="43"/>
      <c r="GC385" s="43"/>
      <c r="GD385" s="43"/>
      <c r="GE385" s="43"/>
      <c r="GF385" s="43"/>
      <c r="GG385" s="43"/>
      <c r="GH385" s="43"/>
      <c r="GI385" s="43"/>
      <c r="GJ385" s="43"/>
      <c r="GK385" s="43"/>
      <c r="GL385" s="43"/>
      <c r="GM385" s="43"/>
      <c r="GN385" s="43"/>
      <c r="GO385" s="43"/>
      <c r="GP385" s="43"/>
      <c r="GQ385" s="43"/>
      <c r="GR385" s="43"/>
      <c r="GS385" s="43"/>
      <c r="GT385" s="43"/>
      <c r="GU385" s="43"/>
      <c r="GV385" s="43"/>
      <c r="GW385" s="43"/>
      <c r="GX385" s="43"/>
      <c r="GY385" s="43"/>
      <c r="GZ385" s="43"/>
      <c r="HA385" s="43"/>
      <c r="HB385" s="43"/>
      <c r="HC385" s="43"/>
      <c r="HD385" s="43"/>
      <c r="HE385" s="43"/>
      <c r="HF385" s="43"/>
      <c r="HG385" s="43"/>
      <c r="HH385" s="43"/>
      <c r="HI385" s="43"/>
      <c r="HJ385" s="43"/>
      <c r="HK385" s="43"/>
      <c r="HL385" s="43"/>
      <c r="HM385" s="43"/>
      <c r="HN385" s="43"/>
      <c r="HO385" s="43"/>
      <c r="HP385" s="43"/>
      <c r="HQ385" s="43"/>
      <c r="HR385" s="43"/>
      <c r="HS385" s="43"/>
      <c r="HT385" s="43"/>
      <c r="HU385" s="43"/>
      <c r="HV385" s="43"/>
      <c r="HW385" s="43"/>
      <c r="HX385" s="43"/>
      <c r="HY385" s="43"/>
      <c r="HZ385" s="43"/>
      <c r="IA385" s="43"/>
      <c r="IB385" s="43"/>
      <c r="IC385" s="43"/>
      <c r="ID385" s="43"/>
      <c r="IE385" s="43"/>
      <c r="IF385" s="43"/>
      <c r="IG385" s="43"/>
      <c r="IH385" s="43"/>
      <c r="II385" s="43"/>
      <c r="IJ385" s="43"/>
      <c r="IK385" s="43"/>
      <c r="IL385" s="43"/>
      <c r="IM385" s="43"/>
      <c r="IN385" s="43"/>
      <c r="IO385" s="43"/>
      <c r="IP385" s="43"/>
      <c r="IQ385" s="43"/>
      <c r="IR385" s="43"/>
      <c r="IS385" s="43"/>
      <c r="IT385" s="43"/>
      <c r="IU385" s="43"/>
      <c r="IV385" s="43"/>
      <c r="IW385" s="43"/>
    </row>
    <row r="386" customFormat="false" ht="12.75" hidden="false" customHeight="false" outlineLevel="3" collapsed="false">
      <c r="A386" s="37" t="s">
        <v>509</v>
      </c>
      <c r="B386" s="38" t="n">
        <v>37130</v>
      </c>
      <c r="C386" s="37" t="s">
        <v>510</v>
      </c>
      <c r="D386" s="37" t="s">
        <v>0</v>
      </c>
      <c r="E386" s="37" t="s">
        <v>511</v>
      </c>
      <c r="F386" s="34" t="s">
        <v>394</v>
      </c>
      <c r="G386" s="35" t="n">
        <v>263</v>
      </c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  <c r="BF386" s="43"/>
      <c r="BG386" s="43"/>
      <c r="BH386" s="43"/>
      <c r="BI386" s="43"/>
      <c r="BJ386" s="43"/>
      <c r="BK386" s="43"/>
      <c r="BL386" s="43"/>
      <c r="BM386" s="43"/>
      <c r="BN386" s="43"/>
      <c r="BO386" s="43"/>
      <c r="BP386" s="43"/>
      <c r="BQ386" s="43"/>
      <c r="BR386" s="43"/>
      <c r="BS386" s="43"/>
      <c r="BT386" s="43"/>
      <c r="BU386" s="43"/>
      <c r="BV386" s="43"/>
      <c r="BW386" s="43"/>
      <c r="BX386" s="43"/>
      <c r="BY386" s="43"/>
      <c r="BZ386" s="43"/>
      <c r="CA386" s="43"/>
      <c r="CB386" s="43"/>
      <c r="CC386" s="43"/>
      <c r="CD386" s="43"/>
      <c r="CE386" s="43"/>
      <c r="CF386" s="43"/>
      <c r="CG386" s="43"/>
      <c r="CH386" s="43"/>
      <c r="CI386" s="43"/>
      <c r="CJ386" s="43"/>
      <c r="CK386" s="43"/>
      <c r="CL386" s="43"/>
      <c r="CM386" s="43"/>
      <c r="CN386" s="43"/>
      <c r="CO386" s="43"/>
      <c r="CP386" s="43"/>
      <c r="CQ386" s="43"/>
      <c r="CR386" s="43"/>
      <c r="CS386" s="43"/>
      <c r="CT386" s="43"/>
      <c r="CU386" s="43"/>
      <c r="CV386" s="43"/>
      <c r="CW386" s="43"/>
      <c r="CX386" s="43"/>
      <c r="CY386" s="43"/>
      <c r="CZ386" s="43"/>
      <c r="DA386" s="43"/>
      <c r="DB386" s="43"/>
      <c r="DC386" s="43"/>
      <c r="DD386" s="43"/>
      <c r="DE386" s="43"/>
      <c r="DF386" s="43"/>
      <c r="DG386" s="43"/>
      <c r="DH386" s="43"/>
      <c r="DI386" s="43"/>
      <c r="DJ386" s="43"/>
      <c r="DK386" s="43"/>
      <c r="DL386" s="43"/>
      <c r="DM386" s="43"/>
      <c r="DN386" s="43"/>
      <c r="DO386" s="43"/>
      <c r="DP386" s="43"/>
      <c r="DQ386" s="43"/>
      <c r="DR386" s="43"/>
      <c r="DS386" s="43"/>
      <c r="DT386" s="43"/>
      <c r="DU386" s="43"/>
      <c r="DV386" s="43"/>
      <c r="DW386" s="43"/>
      <c r="DX386" s="43"/>
      <c r="DY386" s="43"/>
      <c r="DZ386" s="43"/>
      <c r="EA386" s="43"/>
      <c r="EB386" s="43"/>
      <c r="EC386" s="43"/>
      <c r="ED386" s="43"/>
      <c r="EE386" s="43"/>
      <c r="EF386" s="43"/>
      <c r="EG386" s="43"/>
      <c r="EH386" s="43"/>
      <c r="EI386" s="43"/>
      <c r="EJ386" s="43"/>
      <c r="EK386" s="43"/>
      <c r="EL386" s="43"/>
      <c r="EM386" s="43"/>
      <c r="EN386" s="43"/>
      <c r="EO386" s="43"/>
      <c r="EP386" s="43"/>
      <c r="EQ386" s="43"/>
      <c r="ER386" s="43"/>
      <c r="ES386" s="43"/>
      <c r="ET386" s="43"/>
      <c r="EU386" s="43"/>
      <c r="EV386" s="43"/>
      <c r="EW386" s="43"/>
      <c r="EX386" s="43"/>
      <c r="EY386" s="43"/>
      <c r="EZ386" s="43"/>
      <c r="FA386" s="43"/>
      <c r="FB386" s="43"/>
      <c r="FC386" s="43"/>
      <c r="FD386" s="43"/>
      <c r="FE386" s="43"/>
      <c r="FF386" s="43"/>
      <c r="FG386" s="43"/>
      <c r="FH386" s="43"/>
      <c r="FI386" s="43"/>
      <c r="FJ386" s="43"/>
      <c r="FK386" s="43"/>
      <c r="FL386" s="43"/>
      <c r="FM386" s="43"/>
      <c r="FN386" s="43"/>
      <c r="FO386" s="43"/>
      <c r="FP386" s="43"/>
      <c r="FQ386" s="43"/>
      <c r="FR386" s="43"/>
      <c r="FS386" s="43"/>
      <c r="FT386" s="43"/>
      <c r="FU386" s="43"/>
      <c r="FV386" s="43"/>
      <c r="FW386" s="43"/>
      <c r="FX386" s="43"/>
      <c r="FY386" s="43"/>
      <c r="FZ386" s="43"/>
      <c r="GA386" s="43"/>
      <c r="GB386" s="43"/>
      <c r="GC386" s="43"/>
      <c r="GD386" s="43"/>
      <c r="GE386" s="43"/>
      <c r="GF386" s="43"/>
      <c r="GG386" s="43"/>
      <c r="GH386" s="43"/>
      <c r="GI386" s="43"/>
      <c r="GJ386" s="43"/>
      <c r="GK386" s="43"/>
      <c r="GL386" s="43"/>
      <c r="GM386" s="43"/>
      <c r="GN386" s="43"/>
      <c r="GO386" s="43"/>
      <c r="GP386" s="43"/>
      <c r="GQ386" s="43"/>
      <c r="GR386" s="43"/>
      <c r="GS386" s="43"/>
      <c r="GT386" s="43"/>
      <c r="GU386" s="43"/>
      <c r="GV386" s="43"/>
      <c r="GW386" s="43"/>
      <c r="GX386" s="43"/>
      <c r="GY386" s="43"/>
      <c r="GZ386" s="43"/>
      <c r="HA386" s="43"/>
      <c r="HB386" s="43"/>
      <c r="HC386" s="43"/>
      <c r="HD386" s="43"/>
      <c r="HE386" s="43"/>
      <c r="HF386" s="43"/>
      <c r="HG386" s="43"/>
      <c r="HH386" s="43"/>
      <c r="HI386" s="43"/>
      <c r="HJ386" s="43"/>
      <c r="HK386" s="43"/>
      <c r="HL386" s="43"/>
      <c r="HM386" s="43"/>
      <c r="HN386" s="43"/>
      <c r="HO386" s="43"/>
      <c r="HP386" s="43"/>
      <c r="HQ386" s="43"/>
      <c r="HR386" s="43"/>
      <c r="HS386" s="43"/>
      <c r="HT386" s="43"/>
      <c r="HU386" s="43"/>
      <c r="HV386" s="43"/>
      <c r="HW386" s="43"/>
      <c r="HX386" s="43"/>
      <c r="HY386" s="43"/>
      <c r="HZ386" s="43"/>
      <c r="IA386" s="43"/>
      <c r="IB386" s="43"/>
      <c r="IC386" s="43"/>
      <c r="ID386" s="43"/>
      <c r="IE386" s="43"/>
      <c r="IF386" s="43"/>
      <c r="IG386" s="43"/>
      <c r="IH386" s="43"/>
      <c r="II386" s="43"/>
      <c r="IJ386" s="43"/>
      <c r="IK386" s="43"/>
      <c r="IL386" s="43"/>
      <c r="IM386" s="43"/>
      <c r="IN386" s="43"/>
      <c r="IO386" s="43"/>
      <c r="IP386" s="43"/>
      <c r="IQ386" s="43"/>
      <c r="IR386" s="43"/>
      <c r="IS386" s="43"/>
      <c r="IT386" s="43"/>
      <c r="IU386" s="43"/>
      <c r="IV386" s="43"/>
      <c r="IW386" s="43"/>
    </row>
    <row r="387" customFormat="false" ht="12.75" hidden="false" customHeight="false" outlineLevel="3" collapsed="false">
      <c r="A387" s="31" t="s">
        <v>504</v>
      </c>
      <c r="B387" s="32" t="n">
        <v>36936</v>
      </c>
      <c r="C387" s="33" t="s">
        <v>505</v>
      </c>
      <c r="D387" s="33" t="s">
        <v>0</v>
      </c>
      <c r="E387" s="33" t="s">
        <v>64</v>
      </c>
      <c r="F387" s="34" t="s">
        <v>394</v>
      </c>
      <c r="G387" s="35" t="n">
        <v>255.2</v>
      </c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  <c r="BF387" s="43"/>
      <c r="BG387" s="43"/>
      <c r="BH387" s="43"/>
      <c r="BI387" s="43"/>
      <c r="BJ387" s="43"/>
      <c r="BK387" s="43"/>
      <c r="BL387" s="43"/>
      <c r="BM387" s="43"/>
      <c r="BN387" s="43"/>
      <c r="BO387" s="43"/>
      <c r="BP387" s="43"/>
      <c r="BQ387" s="43"/>
      <c r="BR387" s="43"/>
      <c r="BS387" s="43"/>
      <c r="BT387" s="43"/>
      <c r="BU387" s="43"/>
      <c r="BV387" s="43"/>
      <c r="BW387" s="43"/>
      <c r="BX387" s="43"/>
      <c r="BY387" s="43"/>
      <c r="BZ387" s="43"/>
      <c r="CA387" s="43"/>
      <c r="CB387" s="43"/>
      <c r="CC387" s="43"/>
      <c r="CD387" s="43"/>
      <c r="CE387" s="43"/>
      <c r="CF387" s="43"/>
      <c r="CG387" s="43"/>
      <c r="CH387" s="43"/>
      <c r="CI387" s="43"/>
      <c r="CJ387" s="43"/>
      <c r="CK387" s="43"/>
      <c r="CL387" s="43"/>
      <c r="CM387" s="43"/>
      <c r="CN387" s="43"/>
      <c r="CO387" s="43"/>
      <c r="CP387" s="43"/>
      <c r="CQ387" s="43"/>
      <c r="CR387" s="43"/>
      <c r="CS387" s="43"/>
      <c r="CT387" s="43"/>
      <c r="CU387" s="43"/>
      <c r="CV387" s="43"/>
      <c r="CW387" s="43"/>
      <c r="CX387" s="43"/>
      <c r="CY387" s="43"/>
      <c r="CZ387" s="43"/>
      <c r="DA387" s="43"/>
      <c r="DB387" s="43"/>
      <c r="DC387" s="43"/>
      <c r="DD387" s="43"/>
      <c r="DE387" s="43"/>
      <c r="DF387" s="43"/>
      <c r="DG387" s="43"/>
      <c r="DH387" s="43"/>
      <c r="DI387" s="43"/>
      <c r="DJ387" s="43"/>
      <c r="DK387" s="43"/>
      <c r="DL387" s="43"/>
      <c r="DM387" s="43"/>
      <c r="DN387" s="43"/>
      <c r="DO387" s="43"/>
      <c r="DP387" s="43"/>
      <c r="DQ387" s="43"/>
      <c r="DR387" s="43"/>
      <c r="DS387" s="43"/>
      <c r="DT387" s="43"/>
      <c r="DU387" s="43"/>
      <c r="DV387" s="43"/>
      <c r="DW387" s="43"/>
      <c r="DX387" s="43"/>
      <c r="DY387" s="43"/>
      <c r="DZ387" s="43"/>
      <c r="EA387" s="43"/>
      <c r="EB387" s="43"/>
      <c r="EC387" s="43"/>
      <c r="ED387" s="43"/>
      <c r="EE387" s="43"/>
      <c r="EF387" s="43"/>
      <c r="EG387" s="43"/>
      <c r="EH387" s="43"/>
      <c r="EI387" s="43"/>
      <c r="EJ387" s="43"/>
      <c r="EK387" s="43"/>
      <c r="EL387" s="43"/>
      <c r="EM387" s="43"/>
      <c r="EN387" s="43"/>
      <c r="EO387" s="43"/>
      <c r="EP387" s="43"/>
      <c r="EQ387" s="43"/>
      <c r="ER387" s="43"/>
      <c r="ES387" s="43"/>
      <c r="ET387" s="43"/>
      <c r="EU387" s="43"/>
      <c r="EV387" s="43"/>
      <c r="EW387" s="43"/>
      <c r="EX387" s="43"/>
      <c r="EY387" s="43"/>
      <c r="EZ387" s="43"/>
      <c r="FA387" s="43"/>
      <c r="FB387" s="43"/>
      <c r="FC387" s="43"/>
      <c r="FD387" s="43"/>
      <c r="FE387" s="43"/>
      <c r="FF387" s="43"/>
      <c r="FG387" s="43"/>
      <c r="FH387" s="43"/>
      <c r="FI387" s="43"/>
      <c r="FJ387" s="43"/>
      <c r="FK387" s="43"/>
      <c r="FL387" s="43"/>
      <c r="FM387" s="43"/>
      <c r="FN387" s="43"/>
      <c r="FO387" s="43"/>
      <c r="FP387" s="43"/>
      <c r="FQ387" s="43"/>
      <c r="FR387" s="43"/>
      <c r="FS387" s="43"/>
      <c r="FT387" s="43"/>
      <c r="FU387" s="43"/>
      <c r="FV387" s="43"/>
      <c r="FW387" s="43"/>
      <c r="FX387" s="43"/>
      <c r="FY387" s="43"/>
      <c r="FZ387" s="43"/>
      <c r="GA387" s="43"/>
      <c r="GB387" s="43"/>
      <c r="GC387" s="43"/>
      <c r="GD387" s="43"/>
      <c r="GE387" s="43"/>
      <c r="GF387" s="43"/>
      <c r="GG387" s="43"/>
      <c r="GH387" s="43"/>
      <c r="GI387" s="43"/>
      <c r="GJ387" s="43"/>
      <c r="GK387" s="43"/>
      <c r="GL387" s="43"/>
      <c r="GM387" s="43"/>
      <c r="GN387" s="43"/>
      <c r="GO387" s="43"/>
      <c r="GP387" s="43"/>
      <c r="GQ387" s="43"/>
      <c r="GR387" s="43"/>
      <c r="GS387" s="43"/>
      <c r="GT387" s="43"/>
      <c r="GU387" s="43"/>
      <c r="GV387" s="43"/>
      <c r="GW387" s="43"/>
      <c r="GX387" s="43"/>
      <c r="GY387" s="43"/>
      <c r="GZ387" s="43"/>
      <c r="HA387" s="43"/>
      <c r="HB387" s="43"/>
      <c r="HC387" s="43"/>
      <c r="HD387" s="43"/>
      <c r="HE387" s="43"/>
      <c r="HF387" s="43"/>
      <c r="HG387" s="43"/>
      <c r="HH387" s="43"/>
      <c r="HI387" s="43"/>
      <c r="HJ387" s="43"/>
      <c r="HK387" s="43"/>
      <c r="HL387" s="43"/>
      <c r="HM387" s="43"/>
      <c r="HN387" s="43"/>
      <c r="HO387" s="43"/>
      <c r="HP387" s="43"/>
      <c r="HQ387" s="43"/>
      <c r="HR387" s="43"/>
      <c r="HS387" s="43"/>
      <c r="HT387" s="43"/>
      <c r="HU387" s="43"/>
      <c r="HV387" s="43"/>
      <c r="HW387" s="43"/>
      <c r="HX387" s="43"/>
      <c r="HY387" s="43"/>
      <c r="HZ387" s="43"/>
      <c r="IA387" s="43"/>
      <c r="IB387" s="43"/>
      <c r="IC387" s="43"/>
      <c r="ID387" s="43"/>
      <c r="IE387" s="43"/>
      <c r="IF387" s="43"/>
      <c r="IG387" s="43"/>
      <c r="IH387" s="43"/>
      <c r="II387" s="43"/>
      <c r="IJ387" s="43"/>
      <c r="IK387" s="43"/>
      <c r="IL387" s="43"/>
      <c r="IM387" s="43"/>
      <c r="IN387" s="43"/>
      <c r="IO387" s="43"/>
      <c r="IP387" s="43"/>
      <c r="IQ387" s="43"/>
      <c r="IR387" s="43"/>
      <c r="IS387" s="43"/>
      <c r="IT387" s="43"/>
      <c r="IU387" s="43"/>
      <c r="IV387" s="43"/>
      <c r="IW387" s="43"/>
    </row>
    <row r="388" customFormat="false" ht="12.75" hidden="false" customHeight="false" outlineLevel="3" collapsed="false">
      <c r="A388" s="31" t="s">
        <v>504</v>
      </c>
      <c r="B388" s="32" t="n">
        <v>36936</v>
      </c>
      <c r="C388" s="33" t="s">
        <v>505</v>
      </c>
      <c r="D388" s="33" t="s">
        <v>0</v>
      </c>
      <c r="E388" s="33" t="s">
        <v>370</v>
      </c>
      <c r="F388" s="34" t="s">
        <v>394</v>
      </c>
      <c r="G388" s="35" t="n">
        <v>217</v>
      </c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  <c r="BE388" s="43"/>
      <c r="BF388" s="43"/>
      <c r="BG388" s="43"/>
      <c r="BH388" s="43"/>
      <c r="BI388" s="43"/>
      <c r="BJ388" s="43"/>
      <c r="BK388" s="43"/>
      <c r="BL388" s="43"/>
      <c r="BM388" s="43"/>
      <c r="BN388" s="43"/>
      <c r="BO388" s="43"/>
      <c r="BP388" s="43"/>
      <c r="BQ388" s="43"/>
      <c r="BR388" s="43"/>
      <c r="BS388" s="43"/>
      <c r="BT388" s="43"/>
      <c r="BU388" s="43"/>
      <c r="BV388" s="43"/>
      <c r="BW388" s="43"/>
      <c r="BX388" s="43"/>
      <c r="BY388" s="43"/>
      <c r="BZ388" s="43"/>
      <c r="CA388" s="43"/>
      <c r="CB388" s="43"/>
      <c r="CC388" s="43"/>
      <c r="CD388" s="43"/>
      <c r="CE388" s="43"/>
      <c r="CF388" s="43"/>
      <c r="CG388" s="43"/>
      <c r="CH388" s="43"/>
      <c r="CI388" s="43"/>
      <c r="CJ388" s="43"/>
      <c r="CK388" s="43"/>
      <c r="CL388" s="43"/>
      <c r="CM388" s="43"/>
      <c r="CN388" s="43"/>
      <c r="CO388" s="43"/>
      <c r="CP388" s="43"/>
      <c r="CQ388" s="43"/>
      <c r="CR388" s="43"/>
      <c r="CS388" s="43"/>
      <c r="CT388" s="43"/>
      <c r="CU388" s="43"/>
      <c r="CV388" s="43"/>
      <c r="CW388" s="43"/>
      <c r="CX388" s="43"/>
      <c r="CY388" s="43"/>
      <c r="CZ388" s="43"/>
      <c r="DA388" s="43"/>
      <c r="DB388" s="43"/>
      <c r="DC388" s="43"/>
      <c r="DD388" s="43"/>
      <c r="DE388" s="43"/>
      <c r="DF388" s="43"/>
      <c r="DG388" s="43"/>
      <c r="DH388" s="43"/>
      <c r="DI388" s="43"/>
      <c r="DJ388" s="43"/>
      <c r="DK388" s="43"/>
      <c r="DL388" s="43"/>
      <c r="DM388" s="43"/>
      <c r="DN388" s="43"/>
      <c r="DO388" s="43"/>
      <c r="DP388" s="43"/>
      <c r="DQ388" s="43"/>
      <c r="DR388" s="43"/>
      <c r="DS388" s="43"/>
      <c r="DT388" s="43"/>
      <c r="DU388" s="43"/>
      <c r="DV388" s="43"/>
      <c r="DW388" s="43"/>
      <c r="DX388" s="43"/>
      <c r="DY388" s="43"/>
      <c r="DZ388" s="43"/>
      <c r="EA388" s="43"/>
      <c r="EB388" s="43"/>
      <c r="EC388" s="43"/>
      <c r="ED388" s="43"/>
      <c r="EE388" s="43"/>
      <c r="EF388" s="43"/>
      <c r="EG388" s="43"/>
      <c r="EH388" s="43"/>
      <c r="EI388" s="43"/>
      <c r="EJ388" s="43"/>
      <c r="EK388" s="43"/>
      <c r="EL388" s="43"/>
      <c r="EM388" s="43"/>
      <c r="EN388" s="43"/>
      <c r="EO388" s="43"/>
      <c r="EP388" s="43"/>
      <c r="EQ388" s="43"/>
      <c r="ER388" s="43"/>
      <c r="ES388" s="43"/>
      <c r="ET388" s="43"/>
      <c r="EU388" s="43"/>
      <c r="EV388" s="43"/>
      <c r="EW388" s="43"/>
      <c r="EX388" s="43"/>
      <c r="EY388" s="43"/>
      <c r="EZ388" s="43"/>
      <c r="FA388" s="43"/>
      <c r="FB388" s="43"/>
      <c r="FC388" s="43"/>
      <c r="FD388" s="43"/>
      <c r="FE388" s="43"/>
      <c r="FF388" s="43"/>
      <c r="FG388" s="43"/>
      <c r="FH388" s="43"/>
      <c r="FI388" s="43"/>
      <c r="FJ388" s="43"/>
      <c r="FK388" s="43"/>
      <c r="FL388" s="43"/>
      <c r="FM388" s="43"/>
      <c r="FN388" s="43"/>
      <c r="FO388" s="43"/>
      <c r="FP388" s="43"/>
      <c r="FQ388" s="43"/>
      <c r="FR388" s="43"/>
      <c r="FS388" s="43"/>
      <c r="FT388" s="43"/>
      <c r="FU388" s="43"/>
      <c r="FV388" s="43"/>
      <c r="FW388" s="43"/>
      <c r="FX388" s="43"/>
      <c r="FY388" s="43"/>
      <c r="FZ388" s="43"/>
      <c r="GA388" s="43"/>
      <c r="GB388" s="43"/>
      <c r="GC388" s="43"/>
      <c r="GD388" s="43"/>
      <c r="GE388" s="43"/>
      <c r="GF388" s="43"/>
      <c r="GG388" s="43"/>
      <c r="GH388" s="43"/>
      <c r="GI388" s="43"/>
      <c r="GJ388" s="43"/>
      <c r="GK388" s="43"/>
      <c r="GL388" s="43"/>
      <c r="GM388" s="43"/>
      <c r="GN388" s="43"/>
      <c r="GO388" s="43"/>
      <c r="GP388" s="43"/>
      <c r="GQ388" s="43"/>
      <c r="GR388" s="43"/>
      <c r="GS388" s="43"/>
      <c r="GT388" s="43"/>
      <c r="GU388" s="43"/>
      <c r="GV388" s="43"/>
      <c r="GW388" s="43"/>
      <c r="GX388" s="43"/>
      <c r="GY388" s="43"/>
      <c r="GZ388" s="43"/>
      <c r="HA388" s="43"/>
      <c r="HB388" s="43"/>
      <c r="HC388" s="43"/>
      <c r="HD388" s="43"/>
      <c r="HE388" s="43"/>
      <c r="HF388" s="43"/>
      <c r="HG388" s="43"/>
      <c r="HH388" s="43"/>
      <c r="HI388" s="43"/>
      <c r="HJ388" s="43"/>
      <c r="HK388" s="43"/>
      <c r="HL388" s="43"/>
      <c r="HM388" s="43"/>
      <c r="HN388" s="43"/>
      <c r="HO388" s="43"/>
      <c r="HP388" s="43"/>
      <c r="HQ388" s="43"/>
      <c r="HR388" s="43"/>
      <c r="HS388" s="43"/>
      <c r="HT388" s="43"/>
      <c r="HU388" s="43"/>
      <c r="HV388" s="43"/>
      <c r="HW388" s="43"/>
      <c r="HX388" s="43"/>
      <c r="HY388" s="43"/>
      <c r="HZ388" s="43"/>
      <c r="IA388" s="43"/>
      <c r="IB388" s="43"/>
      <c r="IC388" s="43"/>
      <c r="ID388" s="43"/>
      <c r="IE388" s="43"/>
      <c r="IF388" s="43"/>
      <c r="IG388" s="43"/>
      <c r="IH388" s="43"/>
      <c r="II388" s="43"/>
      <c r="IJ388" s="43"/>
      <c r="IK388" s="43"/>
      <c r="IL388" s="43"/>
      <c r="IM388" s="43"/>
      <c r="IN388" s="43"/>
      <c r="IO388" s="43"/>
      <c r="IP388" s="43"/>
      <c r="IQ388" s="43"/>
      <c r="IR388" s="43"/>
      <c r="IS388" s="43"/>
      <c r="IT388" s="43"/>
      <c r="IU388" s="43"/>
      <c r="IV388" s="43"/>
      <c r="IW388" s="43"/>
    </row>
    <row r="389" customFormat="false" ht="12.75" hidden="false" customHeight="false" outlineLevel="3" collapsed="false">
      <c r="A389" s="49" t="s">
        <v>512</v>
      </c>
      <c r="B389" s="50" t="n">
        <v>37078</v>
      </c>
      <c r="C389" s="49" t="s">
        <v>415</v>
      </c>
      <c r="D389" s="37" t="s">
        <v>0</v>
      </c>
      <c r="E389" s="51" t="s">
        <v>64</v>
      </c>
      <c r="F389" s="34" t="s">
        <v>394</v>
      </c>
      <c r="G389" s="35" t="n">
        <v>0</v>
      </c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  <c r="BF389" s="43"/>
      <c r="BG389" s="43"/>
      <c r="BH389" s="43"/>
      <c r="BI389" s="43"/>
      <c r="BJ389" s="43"/>
      <c r="BK389" s="43"/>
      <c r="BL389" s="43"/>
      <c r="BM389" s="43"/>
      <c r="BN389" s="43"/>
      <c r="BO389" s="43"/>
      <c r="BP389" s="43"/>
      <c r="BQ389" s="43"/>
      <c r="BR389" s="43"/>
      <c r="BS389" s="43"/>
      <c r="BT389" s="43"/>
      <c r="BU389" s="43"/>
      <c r="BV389" s="43"/>
      <c r="BW389" s="43"/>
      <c r="BX389" s="43"/>
      <c r="BY389" s="43"/>
      <c r="BZ389" s="43"/>
      <c r="CA389" s="43"/>
      <c r="CB389" s="43"/>
      <c r="CC389" s="43"/>
      <c r="CD389" s="43"/>
      <c r="CE389" s="43"/>
      <c r="CF389" s="43"/>
      <c r="CG389" s="43"/>
      <c r="CH389" s="43"/>
      <c r="CI389" s="43"/>
      <c r="CJ389" s="43"/>
      <c r="CK389" s="43"/>
      <c r="CL389" s="43"/>
      <c r="CM389" s="43"/>
      <c r="CN389" s="43"/>
      <c r="CO389" s="43"/>
      <c r="CP389" s="43"/>
      <c r="CQ389" s="43"/>
      <c r="CR389" s="43"/>
      <c r="CS389" s="43"/>
      <c r="CT389" s="43"/>
      <c r="CU389" s="43"/>
      <c r="CV389" s="43"/>
      <c r="CW389" s="43"/>
      <c r="CX389" s="43"/>
      <c r="CY389" s="43"/>
      <c r="CZ389" s="43"/>
      <c r="DA389" s="43"/>
      <c r="DB389" s="43"/>
      <c r="DC389" s="43"/>
      <c r="DD389" s="43"/>
      <c r="DE389" s="43"/>
      <c r="DF389" s="43"/>
      <c r="DG389" s="43"/>
      <c r="DH389" s="43"/>
      <c r="DI389" s="43"/>
      <c r="DJ389" s="43"/>
      <c r="DK389" s="43"/>
      <c r="DL389" s="43"/>
      <c r="DM389" s="43"/>
      <c r="DN389" s="43"/>
      <c r="DO389" s="43"/>
      <c r="DP389" s="43"/>
      <c r="DQ389" s="43"/>
      <c r="DR389" s="43"/>
      <c r="DS389" s="43"/>
      <c r="DT389" s="43"/>
      <c r="DU389" s="43"/>
      <c r="DV389" s="43"/>
      <c r="DW389" s="43"/>
      <c r="DX389" s="43"/>
      <c r="DY389" s="43"/>
      <c r="DZ389" s="43"/>
      <c r="EA389" s="43"/>
      <c r="EB389" s="43"/>
      <c r="EC389" s="43"/>
      <c r="ED389" s="43"/>
      <c r="EE389" s="43"/>
      <c r="EF389" s="43"/>
      <c r="EG389" s="43"/>
      <c r="EH389" s="43"/>
      <c r="EI389" s="43"/>
      <c r="EJ389" s="43"/>
      <c r="EK389" s="43"/>
      <c r="EL389" s="43"/>
      <c r="EM389" s="43"/>
      <c r="EN389" s="43"/>
      <c r="EO389" s="43"/>
      <c r="EP389" s="43"/>
      <c r="EQ389" s="43"/>
      <c r="ER389" s="43"/>
      <c r="ES389" s="43"/>
      <c r="ET389" s="43"/>
      <c r="EU389" s="43"/>
      <c r="EV389" s="43"/>
      <c r="EW389" s="43"/>
      <c r="EX389" s="43"/>
      <c r="EY389" s="43"/>
      <c r="EZ389" s="43"/>
      <c r="FA389" s="43"/>
      <c r="FB389" s="43"/>
      <c r="FC389" s="43"/>
      <c r="FD389" s="43"/>
      <c r="FE389" s="43"/>
      <c r="FF389" s="43"/>
      <c r="FG389" s="43"/>
      <c r="FH389" s="43"/>
      <c r="FI389" s="43"/>
      <c r="FJ389" s="43"/>
      <c r="FK389" s="43"/>
      <c r="FL389" s="43"/>
      <c r="FM389" s="43"/>
      <c r="FN389" s="43"/>
      <c r="FO389" s="43"/>
      <c r="FP389" s="43"/>
      <c r="FQ389" s="43"/>
      <c r="FR389" s="43"/>
      <c r="FS389" s="43"/>
      <c r="FT389" s="43"/>
      <c r="FU389" s="43"/>
      <c r="FV389" s="43"/>
      <c r="FW389" s="43"/>
      <c r="FX389" s="43"/>
      <c r="FY389" s="43"/>
      <c r="FZ389" s="43"/>
      <c r="GA389" s="43"/>
      <c r="GB389" s="43"/>
      <c r="GC389" s="43"/>
      <c r="GD389" s="43"/>
      <c r="GE389" s="43"/>
      <c r="GF389" s="43"/>
      <c r="GG389" s="43"/>
      <c r="GH389" s="43"/>
      <c r="GI389" s="43"/>
      <c r="GJ389" s="43"/>
      <c r="GK389" s="43"/>
      <c r="GL389" s="43"/>
      <c r="GM389" s="43"/>
      <c r="GN389" s="43"/>
      <c r="GO389" s="43"/>
      <c r="GP389" s="43"/>
      <c r="GQ389" s="43"/>
      <c r="GR389" s="43"/>
      <c r="GS389" s="43"/>
      <c r="GT389" s="43"/>
      <c r="GU389" s="43"/>
      <c r="GV389" s="43"/>
      <c r="GW389" s="43"/>
      <c r="GX389" s="43"/>
      <c r="GY389" s="43"/>
      <c r="GZ389" s="43"/>
      <c r="HA389" s="43"/>
      <c r="HB389" s="43"/>
      <c r="HC389" s="43"/>
      <c r="HD389" s="43"/>
      <c r="HE389" s="43"/>
      <c r="HF389" s="43"/>
      <c r="HG389" s="43"/>
      <c r="HH389" s="43"/>
      <c r="HI389" s="43"/>
      <c r="HJ389" s="43"/>
      <c r="HK389" s="43"/>
      <c r="HL389" s="43"/>
      <c r="HM389" s="43"/>
      <c r="HN389" s="43"/>
      <c r="HO389" s="43"/>
      <c r="HP389" s="43"/>
      <c r="HQ389" s="43"/>
      <c r="HR389" s="43"/>
      <c r="HS389" s="43"/>
      <c r="HT389" s="43"/>
      <c r="HU389" s="43"/>
      <c r="HV389" s="43"/>
      <c r="HW389" s="43"/>
      <c r="HX389" s="43"/>
      <c r="HY389" s="43"/>
      <c r="HZ389" s="43"/>
      <c r="IA389" s="43"/>
      <c r="IB389" s="43"/>
      <c r="IC389" s="43"/>
      <c r="ID389" s="43"/>
      <c r="IE389" s="43"/>
      <c r="IF389" s="43"/>
      <c r="IG389" s="43"/>
      <c r="IH389" s="43"/>
      <c r="II389" s="43"/>
      <c r="IJ389" s="43"/>
      <c r="IK389" s="43"/>
      <c r="IL389" s="43"/>
      <c r="IM389" s="43"/>
      <c r="IN389" s="43"/>
      <c r="IO389" s="43"/>
      <c r="IP389" s="43"/>
      <c r="IQ389" s="43"/>
      <c r="IR389" s="43"/>
      <c r="IS389" s="43"/>
      <c r="IT389" s="43"/>
      <c r="IU389" s="43"/>
      <c r="IV389" s="43"/>
      <c r="IW389" s="43"/>
    </row>
    <row r="390" customFormat="false" ht="12.75" hidden="false" customHeight="false" outlineLevel="3" collapsed="false">
      <c r="A390" s="49" t="s">
        <v>498</v>
      </c>
      <c r="B390" s="50" t="n">
        <v>37097</v>
      </c>
      <c r="C390" s="49" t="s">
        <v>464</v>
      </c>
      <c r="D390" s="37" t="s">
        <v>0</v>
      </c>
      <c r="E390" s="51" t="s">
        <v>35</v>
      </c>
      <c r="F390" s="34" t="s">
        <v>394</v>
      </c>
      <c r="G390" s="35" t="n">
        <v>0</v>
      </c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  <c r="BE390" s="43"/>
      <c r="BF390" s="43"/>
      <c r="BG390" s="43"/>
      <c r="BH390" s="43"/>
      <c r="BI390" s="43"/>
      <c r="BJ390" s="43"/>
      <c r="BK390" s="43"/>
      <c r="BL390" s="43"/>
      <c r="BM390" s="43"/>
      <c r="BN390" s="43"/>
      <c r="BO390" s="43"/>
      <c r="BP390" s="43"/>
      <c r="BQ390" s="43"/>
      <c r="BR390" s="43"/>
      <c r="BS390" s="43"/>
      <c r="BT390" s="43"/>
      <c r="BU390" s="43"/>
      <c r="BV390" s="43"/>
      <c r="BW390" s="43"/>
      <c r="BX390" s="43"/>
      <c r="BY390" s="43"/>
      <c r="BZ390" s="43"/>
      <c r="CA390" s="43"/>
      <c r="CB390" s="43"/>
      <c r="CC390" s="43"/>
      <c r="CD390" s="43"/>
      <c r="CE390" s="43"/>
      <c r="CF390" s="43"/>
      <c r="CG390" s="43"/>
      <c r="CH390" s="43"/>
      <c r="CI390" s="43"/>
      <c r="CJ390" s="43"/>
      <c r="CK390" s="43"/>
      <c r="CL390" s="43"/>
      <c r="CM390" s="43"/>
      <c r="CN390" s="43"/>
      <c r="CO390" s="43"/>
      <c r="CP390" s="43"/>
      <c r="CQ390" s="43"/>
      <c r="CR390" s="43"/>
      <c r="CS390" s="43"/>
      <c r="CT390" s="43"/>
      <c r="CU390" s="43"/>
      <c r="CV390" s="43"/>
      <c r="CW390" s="43"/>
      <c r="CX390" s="43"/>
      <c r="CY390" s="43"/>
      <c r="CZ390" s="43"/>
      <c r="DA390" s="43"/>
      <c r="DB390" s="43"/>
      <c r="DC390" s="43"/>
      <c r="DD390" s="43"/>
      <c r="DE390" s="43"/>
      <c r="DF390" s="43"/>
      <c r="DG390" s="43"/>
      <c r="DH390" s="43"/>
      <c r="DI390" s="43"/>
      <c r="DJ390" s="43"/>
      <c r="DK390" s="43"/>
      <c r="DL390" s="43"/>
      <c r="DM390" s="43"/>
      <c r="DN390" s="43"/>
      <c r="DO390" s="43"/>
      <c r="DP390" s="43"/>
      <c r="DQ390" s="43"/>
      <c r="DR390" s="43"/>
      <c r="DS390" s="43"/>
      <c r="DT390" s="43"/>
      <c r="DU390" s="43"/>
      <c r="DV390" s="43"/>
      <c r="DW390" s="43"/>
      <c r="DX390" s="43"/>
      <c r="DY390" s="43"/>
      <c r="DZ390" s="43"/>
      <c r="EA390" s="43"/>
      <c r="EB390" s="43"/>
      <c r="EC390" s="43"/>
      <c r="ED390" s="43"/>
      <c r="EE390" s="43"/>
      <c r="EF390" s="43"/>
      <c r="EG390" s="43"/>
      <c r="EH390" s="43"/>
      <c r="EI390" s="43"/>
      <c r="EJ390" s="43"/>
      <c r="EK390" s="43"/>
      <c r="EL390" s="43"/>
      <c r="EM390" s="43"/>
      <c r="EN390" s="43"/>
      <c r="EO390" s="43"/>
      <c r="EP390" s="43"/>
      <c r="EQ390" s="43"/>
      <c r="ER390" s="43"/>
      <c r="ES390" s="43"/>
      <c r="ET390" s="43"/>
      <c r="EU390" s="43"/>
      <c r="EV390" s="43"/>
      <c r="EW390" s="43"/>
      <c r="EX390" s="43"/>
      <c r="EY390" s="43"/>
      <c r="EZ390" s="43"/>
      <c r="FA390" s="43"/>
      <c r="FB390" s="43"/>
      <c r="FC390" s="43"/>
      <c r="FD390" s="43"/>
      <c r="FE390" s="43"/>
      <c r="FF390" s="43"/>
      <c r="FG390" s="43"/>
      <c r="FH390" s="43"/>
      <c r="FI390" s="43"/>
      <c r="FJ390" s="43"/>
      <c r="FK390" s="43"/>
      <c r="FL390" s="43"/>
      <c r="FM390" s="43"/>
      <c r="FN390" s="43"/>
      <c r="FO390" s="43"/>
      <c r="FP390" s="43"/>
      <c r="FQ390" s="43"/>
      <c r="FR390" s="43"/>
      <c r="FS390" s="43"/>
      <c r="FT390" s="43"/>
      <c r="FU390" s="43"/>
      <c r="FV390" s="43"/>
      <c r="FW390" s="43"/>
      <c r="FX390" s="43"/>
      <c r="FY390" s="43"/>
      <c r="FZ390" s="43"/>
      <c r="GA390" s="43"/>
      <c r="GB390" s="43"/>
      <c r="GC390" s="43"/>
      <c r="GD390" s="43"/>
      <c r="GE390" s="43"/>
      <c r="GF390" s="43"/>
      <c r="GG390" s="43"/>
      <c r="GH390" s="43"/>
      <c r="GI390" s="43"/>
      <c r="GJ390" s="43"/>
      <c r="GK390" s="43"/>
      <c r="GL390" s="43"/>
      <c r="GM390" s="43"/>
      <c r="GN390" s="43"/>
      <c r="GO390" s="43"/>
      <c r="GP390" s="43"/>
      <c r="GQ390" s="43"/>
      <c r="GR390" s="43"/>
      <c r="GS390" s="43"/>
      <c r="GT390" s="43"/>
      <c r="GU390" s="43"/>
      <c r="GV390" s="43"/>
      <c r="GW390" s="43"/>
      <c r="GX390" s="43"/>
      <c r="GY390" s="43"/>
      <c r="GZ390" s="43"/>
      <c r="HA390" s="43"/>
      <c r="HB390" s="43"/>
      <c r="HC390" s="43"/>
      <c r="HD390" s="43"/>
      <c r="HE390" s="43"/>
      <c r="HF390" s="43"/>
      <c r="HG390" s="43"/>
      <c r="HH390" s="43"/>
      <c r="HI390" s="43"/>
      <c r="HJ390" s="43"/>
      <c r="HK390" s="43"/>
      <c r="HL390" s="43"/>
      <c r="HM390" s="43"/>
      <c r="HN390" s="43"/>
      <c r="HO390" s="43"/>
      <c r="HP390" s="43"/>
      <c r="HQ390" s="43"/>
      <c r="HR390" s="43"/>
      <c r="HS390" s="43"/>
      <c r="HT390" s="43"/>
      <c r="HU390" s="43"/>
      <c r="HV390" s="43"/>
      <c r="HW390" s="43"/>
      <c r="HX390" s="43"/>
      <c r="HY390" s="43"/>
      <c r="HZ390" s="43"/>
      <c r="IA390" s="43"/>
      <c r="IB390" s="43"/>
      <c r="IC390" s="43"/>
      <c r="ID390" s="43"/>
      <c r="IE390" s="43"/>
      <c r="IF390" s="43"/>
      <c r="IG390" s="43"/>
      <c r="IH390" s="43"/>
      <c r="II390" s="43"/>
      <c r="IJ390" s="43"/>
      <c r="IK390" s="43"/>
      <c r="IL390" s="43"/>
      <c r="IM390" s="43"/>
      <c r="IN390" s="43"/>
      <c r="IO390" s="43"/>
      <c r="IP390" s="43"/>
      <c r="IQ390" s="43"/>
      <c r="IR390" s="43"/>
      <c r="IS390" s="43"/>
      <c r="IT390" s="43"/>
      <c r="IU390" s="43"/>
      <c r="IV390" s="43"/>
      <c r="IW390" s="43"/>
    </row>
    <row r="391" customFormat="false" ht="12.75" hidden="false" customHeight="false" outlineLevel="3" collapsed="false">
      <c r="A391" s="49" t="s">
        <v>513</v>
      </c>
      <c r="B391" s="50" t="n">
        <v>37099</v>
      </c>
      <c r="C391" s="49" t="s">
        <v>417</v>
      </c>
      <c r="D391" s="37" t="s">
        <v>0</v>
      </c>
      <c r="E391" s="51" t="s">
        <v>64</v>
      </c>
      <c r="F391" s="34" t="s">
        <v>394</v>
      </c>
      <c r="G391" s="35" t="n">
        <v>0</v>
      </c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  <c r="BF391" s="43"/>
      <c r="BG391" s="43"/>
      <c r="BH391" s="43"/>
      <c r="BI391" s="43"/>
      <c r="BJ391" s="43"/>
      <c r="BK391" s="43"/>
      <c r="BL391" s="43"/>
      <c r="BM391" s="43"/>
      <c r="BN391" s="43"/>
      <c r="BO391" s="43"/>
      <c r="BP391" s="43"/>
      <c r="BQ391" s="43"/>
      <c r="BR391" s="43"/>
      <c r="BS391" s="43"/>
      <c r="BT391" s="43"/>
      <c r="BU391" s="43"/>
      <c r="BV391" s="43"/>
      <c r="BW391" s="43"/>
      <c r="BX391" s="43"/>
      <c r="BY391" s="43"/>
      <c r="BZ391" s="43"/>
      <c r="CA391" s="43"/>
      <c r="CB391" s="43"/>
      <c r="CC391" s="43"/>
      <c r="CD391" s="43"/>
      <c r="CE391" s="43"/>
      <c r="CF391" s="43"/>
      <c r="CG391" s="43"/>
      <c r="CH391" s="43"/>
      <c r="CI391" s="43"/>
      <c r="CJ391" s="43"/>
      <c r="CK391" s="43"/>
      <c r="CL391" s="43"/>
      <c r="CM391" s="43"/>
      <c r="CN391" s="43"/>
      <c r="CO391" s="43"/>
      <c r="CP391" s="43"/>
      <c r="CQ391" s="43"/>
      <c r="CR391" s="43"/>
      <c r="CS391" s="43"/>
      <c r="CT391" s="43"/>
      <c r="CU391" s="43"/>
      <c r="CV391" s="43"/>
      <c r="CW391" s="43"/>
      <c r="CX391" s="43"/>
      <c r="CY391" s="43"/>
      <c r="CZ391" s="43"/>
      <c r="DA391" s="43"/>
      <c r="DB391" s="43"/>
      <c r="DC391" s="43"/>
      <c r="DD391" s="43"/>
      <c r="DE391" s="43"/>
      <c r="DF391" s="43"/>
      <c r="DG391" s="43"/>
      <c r="DH391" s="43"/>
      <c r="DI391" s="43"/>
      <c r="DJ391" s="43"/>
      <c r="DK391" s="43"/>
      <c r="DL391" s="43"/>
      <c r="DM391" s="43"/>
      <c r="DN391" s="43"/>
      <c r="DO391" s="43"/>
      <c r="DP391" s="43"/>
      <c r="DQ391" s="43"/>
      <c r="DR391" s="43"/>
      <c r="DS391" s="43"/>
      <c r="DT391" s="43"/>
      <c r="DU391" s="43"/>
      <c r="DV391" s="43"/>
      <c r="DW391" s="43"/>
      <c r="DX391" s="43"/>
      <c r="DY391" s="43"/>
      <c r="DZ391" s="43"/>
      <c r="EA391" s="43"/>
      <c r="EB391" s="43"/>
      <c r="EC391" s="43"/>
      <c r="ED391" s="43"/>
      <c r="EE391" s="43"/>
      <c r="EF391" s="43"/>
      <c r="EG391" s="43"/>
      <c r="EH391" s="43"/>
      <c r="EI391" s="43"/>
      <c r="EJ391" s="43"/>
      <c r="EK391" s="43"/>
      <c r="EL391" s="43"/>
      <c r="EM391" s="43"/>
      <c r="EN391" s="43"/>
      <c r="EO391" s="43"/>
      <c r="EP391" s="43"/>
      <c r="EQ391" s="43"/>
      <c r="ER391" s="43"/>
      <c r="ES391" s="43"/>
      <c r="ET391" s="43"/>
      <c r="EU391" s="43"/>
      <c r="EV391" s="43"/>
      <c r="EW391" s="43"/>
      <c r="EX391" s="43"/>
      <c r="EY391" s="43"/>
      <c r="EZ391" s="43"/>
      <c r="FA391" s="43"/>
      <c r="FB391" s="43"/>
      <c r="FC391" s="43"/>
      <c r="FD391" s="43"/>
      <c r="FE391" s="43"/>
      <c r="FF391" s="43"/>
      <c r="FG391" s="43"/>
      <c r="FH391" s="43"/>
      <c r="FI391" s="43"/>
      <c r="FJ391" s="43"/>
      <c r="FK391" s="43"/>
      <c r="FL391" s="43"/>
      <c r="FM391" s="43"/>
      <c r="FN391" s="43"/>
      <c r="FO391" s="43"/>
      <c r="FP391" s="43"/>
      <c r="FQ391" s="43"/>
      <c r="FR391" s="43"/>
      <c r="FS391" s="43"/>
      <c r="FT391" s="43"/>
      <c r="FU391" s="43"/>
      <c r="FV391" s="43"/>
      <c r="FW391" s="43"/>
      <c r="FX391" s="43"/>
      <c r="FY391" s="43"/>
      <c r="FZ391" s="43"/>
      <c r="GA391" s="43"/>
      <c r="GB391" s="43"/>
      <c r="GC391" s="43"/>
      <c r="GD391" s="43"/>
      <c r="GE391" s="43"/>
      <c r="GF391" s="43"/>
      <c r="GG391" s="43"/>
      <c r="GH391" s="43"/>
      <c r="GI391" s="43"/>
      <c r="GJ391" s="43"/>
      <c r="GK391" s="43"/>
      <c r="GL391" s="43"/>
      <c r="GM391" s="43"/>
      <c r="GN391" s="43"/>
      <c r="GO391" s="43"/>
      <c r="GP391" s="43"/>
      <c r="GQ391" s="43"/>
      <c r="GR391" s="43"/>
      <c r="GS391" s="43"/>
      <c r="GT391" s="43"/>
      <c r="GU391" s="43"/>
      <c r="GV391" s="43"/>
      <c r="GW391" s="43"/>
      <c r="GX391" s="43"/>
      <c r="GY391" s="43"/>
      <c r="GZ391" s="43"/>
      <c r="HA391" s="43"/>
      <c r="HB391" s="43"/>
      <c r="HC391" s="43"/>
      <c r="HD391" s="43"/>
      <c r="HE391" s="43"/>
      <c r="HF391" s="43"/>
      <c r="HG391" s="43"/>
      <c r="HH391" s="43"/>
      <c r="HI391" s="43"/>
      <c r="HJ391" s="43"/>
      <c r="HK391" s="43"/>
      <c r="HL391" s="43"/>
      <c r="HM391" s="43"/>
      <c r="HN391" s="43"/>
      <c r="HO391" s="43"/>
      <c r="HP391" s="43"/>
      <c r="HQ391" s="43"/>
      <c r="HR391" s="43"/>
      <c r="HS391" s="43"/>
      <c r="HT391" s="43"/>
      <c r="HU391" s="43"/>
      <c r="HV391" s="43"/>
      <c r="HW391" s="43"/>
      <c r="HX391" s="43"/>
      <c r="HY391" s="43"/>
      <c r="HZ391" s="43"/>
      <c r="IA391" s="43"/>
      <c r="IB391" s="43"/>
      <c r="IC391" s="43"/>
      <c r="ID391" s="43"/>
      <c r="IE391" s="43"/>
      <c r="IF391" s="43"/>
      <c r="IG391" s="43"/>
      <c r="IH391" s="43"/>
      <c r="II391" s="43"/>
      <c r="IJ391" s="43"/>
      <c r="IK391" s="43"/>
      <c r="IL391" s="43"/>
      <c r="IM391" s="43"/>
      <c r="IN391" s="43"/>
      <c r="IO391" s="43"/>
      <c r="IP391" s="43"/>
      <c r="IQ391" s="43"/>
      <c r="IR391" s="43"/>
      <c r="IS391" s="43"/>
      <c r="IT391" s="43"/>
      <c r="IU391" s="43"/>
      <c r="IV391" s="43"/>
      <c r="IW391" s="43"/>
    </row>
    <row r="392" customFormat="false" ht="12.75" hidden="false" customHeight="false" outlineLevel="3" collapsed="false">
      <c r="A392" s="40" t="s">
        <v>514</v>
      </c>
      <c r="B392" s="41" t="n">
        <v>37102</v>
      </c>
      <c r="C392" s="40" t="s">
        <v>515</v>
      </c>
      <c r="D392" s="37" t="s">
        <v>0</v>
      </c>
      <c r="E392" s="42" t="s">
        <v>262</v>
      </c>
      <c r="F392" s="34" t="s">
        <v>394</v>
      </c>
      <c r="G392" s="35" t="n">
        <v>0</v>
      </c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43"/>
      <c r="BK392" s="43"/>
      <c r="BL392" s="43"/>
      <c r="BM392" s="43"/>
      <c r="BN392" s="43"/>
      <c r="BO392" s="43"/>
      <c r="BP392" s="43"/>
      <c r="BQ392" s="43"/>
      <c r="BR392" s="43"/>
      <c r="BS392" s="43"/>
      <c r="BT392" s="43"/>
      <c r="BU392" s="43"/>
      <c r="BV392" s="43"/>
      <c r="BW392" s="43"/>
      <c r="BX392" s="43"/>
      <c r="BY392" s="43"/>
      <c r="BZ392" s="43"/>
      <c r="CA392" s="43"/>
      <c r="CB392" s="43"/>
      <c r="CC392" s="43"/>
      <c r="CD392" s="43"/>
      <c r="CE392" s="43"/>
      <c r="CF392" s="43"/>
      <c r="CG392" s="43"/>
      <c r="CH392" s="43"/>
      <c r="CI392" s="43"/>
      <c r="CJ392" s="43"/>
      <c r="CK392" s="43"/>
      <c r="CL392" s="43"/>
      <c r="CM392" s="43"/>
      <c r="CN392" s="43"/>
      <c r="CO392" s="43"/>
      <c r="CP392" s="43"/>
      <c r="CQ392" s="43"/>
      <c r="CR392" s="43"/>
      <c r="CS392" s="43"/>
      <c r="CT392" s="43"/>
      <c r="CU392" s="43"/>
      <c r="CV392" s="43"/>
      <c r="CW392" s="43"/>
      <c r="CX392" s="43"/>
      <c r="CY392" s="43"/>
      <c r="CZ392" s="43"/>
      <c r="DA392" s="43"/>
      <c r="DB392" s="43"/>
      <c r="DC392" s="43"/>
      <c r="DD392" s="43"/>
      <c r="DE392" s="43"/>
      <c r="DF392" s="43"/>
      <c r="DG392" s="43"/>
      <c r="DH392" s="43"/>
      <c r="DI392" s="43"/>
      <c r="DJ392" s="43"/>
      <c r="DK392" s="43"/>
      <c r="DL392" s="43"/>
      <c r="DM392" s="43"/>
      <c r="DN392" s="43"/>
      <c r="DO392" s="43"/>
      <c r="DP392" s="43"/>
      <c r="DQ392" s="43"/>
      <c r="DR392" s="43"/>
      <c r="DS392" s="43"/>
      <c r="DT392" s="43"/>
      <c r="DU392" s="43"/>
      <c r="DV392" s="43"/>
      <c r="DW392" s="43"/>
      <c r="DX392" s="43"/>
      <c r="DY392" s="43"/>
      <c r="DZ392" s="43"/>
      <c r="EA392" s="43"/>
      <c r="EB392" s="43"/>
      <c r="EC392" s="43"/>
      <c r="ED392" s="43"/>
      <c r="EE392" s="43"/>
      <c r="EF392" s="43"/>
      <c r="EG392" s="43"/>
      <c r="EH392" s="43"/>
      <c r="EI392" s="43"/>
      <c r="EJ392" s="43"/>
      <c r="EK392" s="43"/>
      <c r="EL392" s="43"/>
      <c r="EM392" s="43"/>
      <c r="EN392" s="43"/>
      <c r="EO392" s="43"/>
      <c r="EP392" s="43"/>
      <c r="EQ392" s="43"/>
      <c r="ER392" s="43"/>
      <c r="ES392" s="43"/>
      <c r="ET392" s="43"/>
      <c r="EU392" s="43"/>
      <c r="EV392" s="43"/>
      <c r="EW392" s="43"/>
      <c r="EX392" s="43"/>
      <c r="EY392" s="43"/>
      <c r="EZ392" s="43"/>
      <c r="FA392" s="43"/>
      <c r="FB392" s="43"/>
      <c r="FC392" s="43"/>
      <c r="FD392" s="43"/>
      <c r="FE392" s="43"/>
      <c r="FF392" s="43"/>
      <c r="FG392" s="43"/>
      <c r="FH392" s="43"/>
      <c r="FI392" s="43"/>
      <c r="FJ392" s="43"/>
      <c r="FK392" s="43"/>
      <c r="FL392" s="43"/>
      <c r="FM392" s="43"/>
      <c r="FN392" s="43"/>
      <c r="FO392" s="43"/>
      <c r="FP392" s="43"/>
      <c r="FQ392" s="43"/>
      <c r="FR392" s="43"/>
      <c r="FS392" s="43"/>
      <c r="FT392" s="43"/>
      <c r="FU392" s="43"/>
      <c r="FV392" s="43"/>
      <c r="FW392" s="43"/>
      <c r="FX392" s="43"/>
      <c r="FY392" s="43"/>
      <c r="FZ392" s="43"/>
      <c r="GA392" s="43"/>
      <c r="GB392" s="43"/>
      <c r="GC392" s="43"/>
      <c r="GD392" s="43"/>
      <c r="GE392" s="43"/>
      <c r="GF392" s="43"/>
      <c r="GG392" s="43"/>
      <c r="GH392" s="43"/>
      <c r="GI392" s="43"/>
      <c r="GJ392" s="43"/>
      <c r="GK392" s="43"/>
      <c r="GL392" s="43"/>
      <c r="GM392" s="43"/>
      <c r="GN392" s="43"/>
      <c r="GO392" s="43"/>
      <c r="GP392" s="43"/>
      <c r="GQ392" s="43"/>
      <c r="GR392" s="43"/>
      <c r="GS392" s="43"/>
      <c r="GT392" s="43"/>
      <c r="GU392" s="43"/>
      <c r="GV392" s="43"/>
      <c r="GW392" s="43"/>
      <c r="GX392" s="43"/>
      <c r="GY392" s="43"/>
      <c r="GZ392" s="43"/>
      <c r="HA392" s="43"/>
      <c r="HB392" s="43"/>
      <c r="HC392" s="43"/>
      <c r="HD392" s="43"/>
      <c r="HE392" s="43"/>
      <c r="HF392" s="43"/>
      <c r="HG392" s="43"/>
      <c r="HH392" s="43"/>
      <c r="HI392" s="43"/>
      <c r="HJ392" s="43"/>
      <c r="HK392" s="43"/>
      <c r="HL392" s="43"/>
      <c r="HM392" s="43"/>
      <c r="HN392" s="43"/>
      <c r="HO392" s="43"/>
      <c r="HP392" s="43"/>
      <c r="HQ392" s="43"/>
      <c r="HR392" s="43"/>
      <c r="HS392" s="43"/>
      <c r="HT392" s="43"/>
      <c r="HU392" s="43"/>
      <c r="HV392" s="43"/>
      <c r="HW392" s="43"/>
      <c r="HX392" s="43"/>
      <c r="HY392" s="43"/>
      <c r="HZ392" s="43"/>
      <c r="IA392" s="43"/>
      <c r="IB392" s="43"/>
      <c r="IC392" s="43"/>
      <c r="ID392" s="43"/>
      <c r="IE392" s="43"/>
      <c r="IF392" s="43"/>
      <c r="IG392" s="43"/>
      <c r="IH392" s="43"/>
      <c r="II392" s="43"/>
      <c r="IJ392" s="43"/>
      <c r="IK392" s="43"/>
      <c r="IL392" s="43"/>
      <c r="IM392" s="43"/>
      <c r="IN392" s="43"/>
      <c r="IO392" s="43"/>
      <c r="IP392" s="43"/>
      <c r="IQ392" s="43"/>
      <c r="IR392" s="43"/>
      <c r="IS392" s="43"/>
      <c r="IT392" s="43"/>
      <c r="IU392" s="43"/>
      <c r="IV392" s="43"/>
      <c r="IW392" s="43"/>
    </row>
    <row r="393" customFormat="false" ht="12.75" hidden="false" customHeight="false" outlineLevel="3" collapsed="false">
      <c r="A393" s="37" t="s">
        <v>516</v>
      </c>
      <c r="B393" s="38" t="n">
        <v>37119</v>
      </c>
      <c r="C393" s="37" t="s">
        <v>426</v>
      </c>
      <c r="D393" s="37" t="s">
        <v>0</v>
      </c>
      <c r="E393" s="37" t="s">
        <v>35</v>
      </c>
      <c r="F393" s="34" t="s">
        <v>394</v>
      </c>
      <c r="G393" s="35" t="n">
        <v>0</v>
      </c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43"/>
      <c r="BK393" s="43"/>
      <c r="BL393" s="43"/>
      <c r="BM393" s="43"/>
      <c r="BN393" s="43"/>
      <c r="BO393" s="43"/>
      <c r="BP393" s="43"/>
      <c r="BQ393" s="43"/>
      <c r="BR393" s="43"/>
      <c r="BS393" s="43"/>
      <c r="BT393" s="43"/>
      <c r="BU393" s="43"/>
      <c r="BV393" s="43"/>
      <c r="BW393" s="43"/>
      <c r="BX393" s="43"/>
      <c r="BY393" s="43"/>
      <c r="BZ393" s="43"/>
      <c r="CA393" s="43"/>
      <c r="CB393" s="43"/>
      <c r="CC393" s="43"/>
      <c r="CD393" s="43"/>
      <c r="CE393" s="43"/>
      <c r="CF393" s="43"/>
      <c r="CG393" s="43"/>
      <c r="CH393" s="43"/>
      <c r="CI393" s="43"/>
      <c r="CJ393" s="43"/>
      <c r="CK393" s="43"/>
      <c r="CL393" s="43"/>
      <c r="CM393" s="43"/>
      <c r="CN393" s="43"/>
      <c r="CO393" s="43"/>
      <c r="CP393" s="43"/>
      <c r="CQ393" s="43"/>
      <c r="CR393" s="43"/>
      <c r="CS393" s="43"/>
      <c r="CT393" s="43"/>
      <c r="CU393" s="43"/>
      <c r="CV393" s="43"/>
      <c r="CW393" s="43"/>
      <c r="CX393" s="43"/>
      <c r="CY393" s="43"/>
      <c r="CZ393" s="43"/>
      <c r="DA393" s="43"/>
      <c r="DB393" s="43"/>
      <c r="DC393" s="43"/>
      <c r="DD393" s="43"/>
      <c r="DE393" s="43"/>
      <c r="DF393" s="43"/>
      <c r="DG393" s="43"/>
      <c r="DH393" s="43"/>
      <c r="DI393" s="43"/>
      <c r="DJ393" s="43"/>
      <c r="DK393" s="43"/>
      <c r="DL393" s="43"/>
      <c r="DM393" s="43"/>
      <c r="DN393" s="43"/>
      <c r="DO393" s="43"/>
      <c r="DP393" s="43"/>
      <c r="DQ393" s="43"/>
      <c r="DR393" s="43"/>
      <c r="DS393" s="43"/>
      <c r="DT393" s="43"/>
      <c r="DU393" s="43"/>
      <c r="DV393" s="43"/>
      <c r="DW393" s="43"/>
      <c r="DX393" s="43"/>
      <c r="DY393" s="43"/>
      <c r="DZ393" s="43"/>
      <c r="EA393" s="43"/>
      <c r="EB393" s="43"/>
      <c r="EC393" s="43"/>
      <c r="ED393" s="43"/>
      <c r="EE393" s="43"/>
      <c r="EF393" s="43"/>
      <c r="EG393" s="43"/>
      <c r="EH393" s="43"/>
      <c r="EI393" s="43"/>
      <c r="EJ393" s="43"/>
      <c r="EK393" s="43"/>
      <c r="EL393" s="43"/>
      <c r="EM393" s="43"/>
      <c r="EN393" s="43"/>
      <c r="EO393" s="43"/>
      <c r="EP393" s="43"/>
      <c r="EQ393" s="43"/>
      <c r="ER393" s="43"/>
      <c r="ES393" s="43"/>
      <c r="ET393" s="43"/>
      <c r="EU393" s="43"/>
      <c r="EV393" s="43"/>
      <c r="EW393" s="43"/>
      <c r="EX393" s="43"/>
      <c r="EY393" s="43"/>
      <c r="EZ393" s="43"/>
      <c r="FA393" s="43"/>
      <c r="FB393" s="43"/>
      <c r="FC393" s="43"/>
      <c r="FD393" s="43"/>
      <c r="FE393" s="43"/>
      <c r="FF393" s="43"/>
      <c r="FG393" s="43"/>
      <c r="FH393" s="43"/>
      <c r="FI393" s="43"/>
      <c r="FJ393" s="43"/>
      <c r="FK393" s="43"/>
      <c r="FL393" s="43"/>
      <c r="FM393" s="43"/>
      <c r="FN393" s="43"/>
      <c r="FO393" s="43"/>
      <c r="FP393" s="43"/>
      <c r="FQ393" s="43"/>
      <c r="FR393" s="43"/>
      <c r="FS393" s="43"/>
      <c r="FT393" s="43"/>
      <c r="FU393" s="43"/>
      <c r="FV393" s="43"/>
      <c r="FW393" s="43"/>
      <c r="FX393" s="43"/>
      <c r="FY393" s="43"/>
      <c r="FZ393" s="43"/>
      <c r="GA393" s="43"/>
      <c r="GB393" s="43"/>
      <c r="GC393" s="43"/>
      <c r="GD393" s="43"/>
      <c r="GE393" s="43"/>
      <c r="GF393" s="43"/>
      <c r="GG393" s="43"/>
      <c r="GH393" s="43"/>
      <c r="GI393" s="43"/>
      <c r="GJ393" s="43"/>
      <c r="GK393" s="43"/>
      <c r="GL393" s="43"/>
      <c r="GM393" s="43"/>
      <c r="GN393" s="43"/>
      <c r="GO393" s="43"/>
      <c r="GP393" s="43"/>
      <c r="GQ393" s="43"/>
      <c r="GR393" s="43"/>
      <c r="GS393" s="43"/>
      <c r="GT393" s="43"/>
      <c r="GU393" s="43"/>
      <c r="GV393" s="43"/>
      <c r="GW393" s="43"/>
      <c r="GX393" s="43"/>
      <c r="GY393" s="43"/>
      <c r="GZ393" s="43"/>
      <c r="HA393" s="43"/>
      <c r="HB393" s="43"/>
      <c r="HC393" s="43"/>
      <c r="HD393" s="43"/>
      <c r="HE393" s="43"/>
      <c r="HF393" s="43"/>
      <c r="HG393" s="43"/>
      <c r="HH393" s="43"/>
      <c r="HI393" s="43"/>
      <c r="HJ393" s="43"/>
      <c r="HK393" s="43"/>
      <c r="HL393" s="43"/>
      <c r="HM393" s="43"/>
      <c r="HN393" s="43"/>
      <c r="HO393" s="43"/>
      <c r="HP393" s="43"/>
      <c r="HQ393" s="43"/>
      <c r="HR393" s="43"/>
      <c r="HS393" s="43"/>
      <c r="HT393" s="43"/>
      <c r="HU393" s="43"/>
      <c r="HV393" s="43"/>
      <c r="HW393" s="43"/>
      <c r="HX393" s="43"/>
      <c r="HY393" s="43"/>
      <c r="HZ393" s="43"/>
      <c r="IA393" s="43"/>
      <c r="IB393" s="43"/>
      <c r="IC393" s="43"/>
      <c r="ID393" s="43"/>
      <c r="IE393" s="43"/>
      <c r="IF393" s="43"/>
      <c r="IG393" s="43"/>
      <c r="IH393" s="43"/>
      <c r="II393" s="43"/>
      <c r="IJ393" s="43"/>
      <c r="IK393" s="43"/>
      <c r="IL393" s="43"/>
      <c r="IM393" s="43"/>
      <c r="IN393" s="43"/>
      <c r="IO393" s="43"/>
      <c r="IP393" s="43"/>
      <c r="IQ393" s="43"/>
      <c r="IR393" s="43"/>
      <c r="IS393" s="43"/>
      <c r="IT393" s="43"/>
      <c r="IU393" s="43"/>
      <c r="IV393" s="43"/>
      <c r="IW393" s="43"/>
    </row>
    <row r="394" customFormat="false" ht="12.75" hidden="false" customHeight="false" outlineLevel="3" collapsed="false">
      <c r="A394" s="45" t="s">
        <v>517</v>
      </c>
      <c r="B394" s="38" t="n">
        <v>37131</v>
      </c>
      <c r="C394" s="37" t="s">
        <v>518</v>
      </c>
      <c r="D394" s="37" t="s">
        <v>0</v>
      </c>
      <c r="E394" s="37" t="s">
        <v>519</v>
      </c>
      <c r="F394" s="34" t="s">
        <v>394</v>
      </c>
      <c r="G394" s="35" t="n">
        <v>0</v>
      </c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  <c r="BF394" s="43"/>
      <c r="BG394" s="43"/>
      <c r="BH394" s="43"/>
      <c r="BI394" s="43"/>
      <c r="BJ394" s="43"/>
      <c r="BK394" s="43"/>
      <c r="BL394" s="43"/>
      <c r="BM394" s="43"/>
      <c r="BN394" s="43"/>
      <c r="BO394" s="43"/>
      <c r="BP394" s="43"/>
      <c r="BQ394" s="43"/>
      <c r="BR394" s="43"/>
      <c r="BS394" s="43"/>
      <c r="BT394" s="43"/>
      <c r="BU394" s="43"/>
      <c r="BV394" s="43"/>
      <c r="BW394" s="43"/>
      <c r="BX394" s="43"/>
      <c r="BY394" s="43"/>
      <c r="BZ394" s="43"/>
      <c r="CA394" s="43"/>
      <c r="CB394" s="43"/>
      <c r="CC394" s="43"/>
      <c r="CD394" s="43"/>
      <c r="CE394" s="43"/>
      <c r="CF394" s="43"/>
      <c r="CG394" s="43"/>
      <c r="CH394" s="43"/>
      <c r="CI394" s="43"/>
      <c r="CJ394" s="43"/>
      <c r="CK394" s="43"/>
      <c r="CL394" s="43"/>
      <c r="CM394" s="43"/>
      <c r="CN394" s="43"/>
      <c r="CO394" s="43"/>
      <c r="CP394" s="43"/>
      <c r="CQ394" s="43"/>
      <c r="CR394" s="43"/>
      <c r="CS394" s="43"/>
      <c r="CT394" s="43"/>
      <c r="CU394" s="43"/>
      <c r="CV394" s="43"/>
      <c r="CW394" s="43"/>
      <c r="CX394" s="43"/>
      <c r="CY394" s="43"/>
      <c r="CZ394" s="43"/>
      <c r="DA394" s="43"/>
      <c r="DB394" s="43"/>
      <c r="DC394" s="43"/>
      <c r="DD394" s="43"/>
      <c r="DE394" s="43"/>
      <c r="DF394" s="43"/>
      <c r="DG394" s="43"/>
      <c r="DH394" s="43"/>
      <c r="DI394" s="43"/>
      <c r="DJ394" s="43"/>
      <c r="DK394" s="43"/>
      <c r="DL394" s="43"/>
      <c r="DM394" s="43"/>
      <c r="DN394" s="43"/>
      <c r="DO394" s="43"/>
      <c r="DP394" s="43"/>
      <c r="DQ394" s="43"/>
      <c r="DR394" s="43"/>
      <c r="DS394" s="43"/>
      <c r="DT394" s="43"/>
      <c r="DU394" s="43"/>
      <c r="DV394" s="43"/>
      <c r="DW394" s="43"/>
      <c r="DX394" s="43"/>
      <c r="DY394" s="43"/>
      <c r="DZ394" s="43"/>
      <c r="EA394" s="43"/>
      <c r="EB394" s="43"/>
      <c r="EC394" s="43"/>
      <c r="ED394" s="43"/>
      <c r="EE394" s="43"/>
      <c r="EF394" s="43"/>
      <c r="EG394" s="43"/>
      <c r="EH394" s="43"/>
      <c r="EI394" s="43"/>
      <c r="EJ394" s="43"/>
      <c r="EK394" s="43"/>
      <c r="EL394" s="43"/>
      <c r="EM394" s="43"/>
      <c r="EN394" s="43"/>
      <c r="EO394" s="43"/>
      <c r="EP394" s="43"/>
      <c r="EQ394" s="43"/>
      <c r="ER394" s="43"/>
      <c r="ES394" s="43"/>
      <c r="ET394" s="43"/>
      <c r="EU394" s="43"/>
      <c r="EV394" s="43"/>
      <c r="EW394" s="43"/>
      <c r="EX394" s="43"/>
      <c r="EY394" s="43"/>
      <c r="EZ394" s="43"/>
      <c r="FA394" s="43"/>
      <c r="FB394" s="43"/>
      <c r="FC394" s="43"/>
      <c r="FD394" s="43"/>
      <c r="FE394" s="43"/>
      <c r="FF394" s="43"/>
      <c r="FG394" s="43"/>
      <c r="FH394" s="43"/>
      <c r="FI394" s="43"/>
      <c r="FJ394" s="43"/>
      <c r="FK394" s="43"/>
      <c r="FL394" s="43"/>
      <c r="FM394" s="43"/>
      <c r="FN394" s="43"/>
      <c r="FO394" s="43"/>
      <c r="FP394" s="43"/>
      <c r="FQ394" s="43"/>
      <c r="FR394" s="43"/>
      <c r="FS394" s="43"/>
      <c r="FT394" s="43"/>
      <c r="FU394" s="43"/>
      <c r="FV394" s="43"/>
      <c r="FW394" s="43"/>
      <c r="FX394" s="43"/>
      <c r="FY394" s="43"/>
      <c r="FZ394" s="43"/>
      <c r="GA394" s="43"/>
      <c r="GB394" s="43"/>
      <c r="GC394" s="43"/>
      <c r="GD394" s="43"/>
      <c r="GE394" s="43"/>
      <c r="GF394" s="43"/>
      <c r="GG394" s="43"/>
      <c r="GH394" s="43"/>
      <c r="GI394" s="43"/>
      <c r="GJ394" s="43"/>
      <c r="GK394" s="43"/>
      <c r="GL394" s="43"/>
      <c r="GM394" s="43"/>
      <c r="GN394" s="43"/>
      <c r="GO394" s="43"/>
      <c r="GP394" s="43"/>
      <c r="GQ394" s="43"/>
      <c r="GR394" s="43"/>
      <c r="GS394" s="43"/>
      <c r="GT394" s="43"/>
      <c r="GU394" s="43"/>
      <c r="GV394" s="43"/>
      <c r="GW394" s="43"/>
      <c r="GX394" s="43"/>
      <c r="GY394" s="43"/>
      <c r="GZ394" s="43"/>
      <c r="HA394" s="43"/>
      <c r="HB394" s="43"/>
      <c r="HC394" s="43"/>
      <c r="HD394" s="43"/>
      <c r="HE394" s="43"/>
      <c r="HF394" s="43"/>
      <c r="HG394" s="43"/>
      <c r="HH394" s="43"/>
      <c r="HI394" s="43"/>
      <c r="HJ394" s="43"/>
      <c r="HK394" s="43"/>
      <c r="HL394" s="43"/>
      <c r="HM394" s="43"/>
      <c r="HN394" s="43"/>
      <c r="HO394" s="43"/>
      <c r="HP394" s="43"/>
      <c r="HQ394" s="43"/>
      <c r="HR394" s="43"/>
      <c r="HS394" s="43"/>
      <c r="HT394" s="43"/>
      <c r="HU394" s="43"/>
      <c r="HV394" s="43"/>
      <c r="HW394" s="43"/>
      <c r="HX394" s="43"/>
      <c r="HY394" s="43"/>
      <c r="HZ394" s="43"/>
      <c r="IA394" s="43"/>
      <c r="IB394" s="43"/>
      <c r="IC394" s="43"/>
      <c r="ID394" s="43"/>
      <c r="IE394" s="43"/>
      <c r="IF394" s="43"/>
      <c r="IG394" s="43"/>
      <c r="IH394" s="43"/>
      <c r="II394" s="43"/>
      <c r="IJ394" s="43"/>
      <c r="IK394" s="43"/>
      <c r="IL394" s="43"/>
      <c r="IM394" s="43"/>
      <c r="IN394" s="43"/>
      <c r="IO394" s="43"/>
      <c r="IP394" s="43"/>
      <c r="IQ394" s="43"/>
      <c r="IR394" s="43"/>
      <c r="IS394" s="43"/>
      <c r="IT394" s="43"/>
      <c r="IU394" s="43"/>
      <c r="IV394" s="43"/>
      <c r="IW394" s="43"/>
    </row>
    <row r="395" customFormat="false" ht="12.75" hidden="false" customHeight="false" outlineLevel="3" collapsed="false">
      <c r="A395" s="46" t="s">
        <v>520</v>
      </c>
      <c r="B395" s="38" t="n">
        <v>37132</v>
      </c>
      <c r="C395" s="37" t="s">
        <v>510</v>
      </c>
      <c r="D395" s="37" t="s">
        <v>0</v>
      </c>
      <c r="E395" s="37" t="s">
        <v>80</v>
      </c>
      <c r="F395" s="34" t="s">
        <v>394</v>
      </c>
      <c r="G395" s="35" t="n">
        <v>0</v>
      </c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  <c r="BE395" s="43"/>
      <c r="BF395" s="43"/>
      <c r="BG395" s="43"/>
      <c r="BH395" s="43"/>
      <c r="BI395" s="43"/>
      <c r="BJ395" s="43"/>
      <c r="BK395" s="43"/>
      <c r="BL395" s="43"/>
      <c r="BM395" s="43"/>
      <c r="BN395" s="43"/>
      <c r="BO395" s="43"/>
      <c r="BP395" s="43"/>
      <c r="BQ395" s="43"/>
      <c r="BR395" s="43"/>
      <c r="BS395" s="43"/>
      <c r="BT395" s="43"/>
      <c r="BU395" s="43"/>
      <c r="BV395" s="43"/>
      <c r="BW395" s="43"/>
      <c r="BX395" s="43"/>
      <c r="BY395" s="43"/>
      <c r="BZ395" s="43"/>
      <c r="CA395" s="43"/>
      <c r="CB395" s="43"/>
      <c r="CC395" s="43"/>
      <c r="CD395" s="43"/>
      <c r="CE395" s="43"/>
      <c r="CF395" s="43"/>
      <c r="CG395" s="43"/>
      <c r="CH395" s="43"/>
      <c r="CI395" s="43"/>
      <c r="CJ395" s="43"/>
      <c r="CK395" s="43"/>
      <c r="CL395" s="43"/>
      <c r="CM395" s="43"/>
      <c r="CN395" s="43"/>
      <c r="CO395" s="43"/>
      <c r="CP395" s="43"/>
      <c r="CQ395" s="43"/>
      <c r="CR395" s="43"/>
      <c r="CS395" s="43"/>
      <c r="CT395" s="43"/>
      <c r="CU395" s="43"/>
      <c r="CV395" s="43"/>
      <c r="CW395" s="43"/>
      <c r="CX395" s="43"/>
      <c r="CY395" s="43"/>
      <c r="CZ395" s="43"/>
      <c r="DA395" s="43"/>
      <c r="DB395" s="43"/>
      <c r="DC395" s="43"/>
      <c r="DD395" s="43"/>
      <c r="DE395" s="43"/>
      <c r="DF395" s="43"/>
      <c r="DG395" s="43"/>
      <c r="DH395" s="43"/>
      <c r="DI395" s="43"/>
      <c r="DJ395" s="43"/>
      <c r="DK395" s="43"/>
      <c r="DL395" s="43"/>
      <c r="DM395" s="43"/>
      <c r="DN395" s="43"/>
      <c r="DO395" s="43"/>
      <c r="DP395" s="43"/>
      <c r="DQ395" s="43"/>
      <c r="DR395" s="43"/>
      <c r="DS395" s="43"/>
      <c r="DT395" s="43"/>
      <c r="DU395" s="43"/>
      <c r="DV395" s="43"/>
      <c r="DW395" s="43"/>
      <c r="DX395" s="43"/>
      <c r="DY395" s="43"/>
      <c r="DZ395" s="43"/>
      <c r="EA395" s="43"/>
      <c r="EB395" s="43"/>
      <c r="EC395" s="43"/>
      <c r="ED395" s="43"/>
      <c r="EE395" s="43"/>
      <c r="EF395" s="43"/>
      <c r="EG395" s="43"/>
      <c r="EH395" s="43"/>
      <c r="EI395" s="43"/>
      <c r="EJ395" s="43"/>
      <c r="EK395" s="43"/>
      <c r="EL395" s="43"/>
      <c r="EM395" s="43"/>
      <c r="EN395" s="43"/>
      <c r="EO395" s="43"/>
      <c r="EP395" s="43"/>
      <c r="EQ395" s="43"/>
      <c r="ER395" s="43"/>
      <c r="ES395" s="43"/>
      <c r="ET395" s="43"/>
      <c r="EU395" s="43"/>
      <c r="EV395" s="43"/>
      <c r="EW395" s="43"/>
      <c r="EX395" s="43"/>
      <c r="EY395" s="43"/>
      <c r="EZ395" s="43"/>
      <c r="FA395" s="43"/>
      <c r="FB395" s="43"/>
      <c r="FC395" s="43"/>
      <c r="FD395" s="43"/>
      <c r="FE395" s="43"/>
      <c r="FF395" s="43"/>
      <c r="FG395" s="43"/>
      <c r="FH395" s="43"/>
      <c r="FI395" s="43"/>
      <c r="FJ395" s="43"/>
      <c r="FK395" s="43"/>
      <c r="FL395" s="43"/>
      <c r="FM395" s="43"/>
      <c r="FN395" s="43"/>
      <c r="FO395" s="43"/>
      <c r="FP395" s="43"/>
      <c r="FQ395" s="43"/>
      <c r="FR395" s="43"/>
      <c r="FS395" s="43"/>
      <c r="FT395" s="43"/>
      <c r="FU395" s="43"/>
      <c r="FV395" s="43"/>
      <c r="FW395" s="43"/>
      <c r="FX395" s="43"/>
      <c r="FY395" s="43"/>
      <c r="FZ395" s="43"/>
      <c r="GA395" s="43"/>
      <c r="GB395" s="43"/>
      <c r="GC395" s="43"/>
      <c r="GD395" s="43"/>
      <c r="GE395" s="43"/>
      <c r="GF395" s="43"/>
      <c r="GG395" s="43"/>
      <c r="GH395" s="43"/>
      <c r="GI395" s="43"/>
      <c r="GJ395" s="43"/>
      <c r="GK395" s="43"/>
      <c r="GL395" s="43"/>
      <c r="GM395" s="43"/>
      <c r="GN395" s="43"/>
      <c r="GO395" s="43"/>
      <c r="GP395" s="43"/>
      <c r="GQ395" s="43"/>
      <c r="GR395" s="43"/>
      <c r="GS395" s="43"/>
      <c r="GT395" s="43"/>
      <c r="GU395" s="43"/>
      <c r="GV395" s="43"/>
      <c r="GW395" s="43"/>
      <c r="GX395" s="43"/>
      <c r="GY395" s="43"/>
      <c r="GZ395" s="43"/>
      <c r="HA395" s="43"/>
      <c r="HB395" s="43"/>
      <c r="HC395" s="43"/>
      <c r="HD395" s="43"/>
      <c r="HE395" s="43"/>
      <c r="HF395" s="43"/>
      <c r="HG395" s="43"/>
      <c r="HH395" s="43"/>
      <c r="HI395" s="43"/>
      <c r="HJ395" s="43"/>
      <c r="HK395" s="43"/>
      <c r="HL395" s="43"/>
      <c r="HM395" s="43"/>
      <c r="HN395" s="43"/>
      <c r="HO395" s="43"/>
      <c r="HP395" s="43"/>
      <c r="HQ395" s="43"/>
      <c r="HR395" s="43"/>
      <c r="HS395" s="43"/>
      <c r="HT395" s="43"/>
      <c r="HU395" s="43"/>
      <c r="HV395" s="43"/>
      <c r="HW395" s="43"/>
      <c r="HX395" s="43"/>
      <c r="HY395" s="43"/>
      <c r="HZ395" s="43"/>
      <c r="IA395" s="43"/>
      <c r="IB395" s="43"/>
      <c r="IC395" s="43"/>
      <c r="ID395" s="43"/>
      <c r="IE395" s="43"/>
      <c r="IF395" s="43"/>
      <c r="IG395" s="43"/>
      <c r="IH395" s="43"/>
      <c r="II395" s="43"/>
      <c r="IJ395" s="43"/>
      <c r="IK395" s="43"/>
      <c r="IL395" s="43"/>
      <c r="IM395" s="43"/>
      <c r="IN395" s="43"/>
      <c r="IO395" s="43"/>
      <c r="IP395" s="43"/>
      <c r="IQ395" s="43"/>
      <c r="IR395" s="43"/>
      <c r="IS395" s="43"/>
      <c r="IT395" s="43"/>
      <c r="IU395" s="43"/>
      <c r="IV395" s="43"/>
      <c r="IW395" s="43"/>
    </row>
    <row r="396" customFormat="false" ht="12.75" hidden="false" customHeight="false" outlineLevel="3" collapsed="false">
      <c r="A396" s="43" t="s">
        <v>521</v>
      </c>
      <c r="B396" s="44" t="n">
        <v>37151</v>
      </c>
      <c r="C396" s="43" t="s">
        <v>522</v>
      </c>
      <c r="D396" s="37" t="s">
        <v>0</v>
      </c>
      <c r="E396" s="43" t="s">
        <v>511</v>
      </c>
      <c r="F396" s="34" t="s">
        <v>394</v>
      </c>
      <c r="G396" s="9" t="n">
        <v>0</v>
      </c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  <c r="BE396" s="43"/>
      <c r="BF396" s="43"/>
      <c r="BG396" s="43"/>
      <c r="BH396" s="43"/>
      <c r="BI396" s="43"/>
      <c r="BJ396" s="43"/>
      <c r="BK396" s="43"/>
      <c r="BL396" s="43"/>
      <c r="BM396" s="43"/>
      <c r="BN396" s="43"/>
      <c r="BO396" s="43"/>
      <c r="BP396" s="43"/>
      <c r="BQ396" s="43"/>
      <c r="BR396" s="43"/>
      <c r="BS396" s="43"/>
      <c r="BT396" s="43"/>
      <c r="BU396" s="43"/>
      <c r="BV396" s="43"/>
      <c r="BW396" s="43"/>
      <c r="BX396" s="43"/>
      <c r="BY396" s="43"/>
      <c r="BZ396" s="43"/>
      <c r="CA396" s="43"/>
      <c r="CB396" s="43"/>
      <c r="CC396" s="43"/>
      <c r="CD396" s="43"/>
      <c r="CE396" s="43"/>
      <c r="CF396" s="43"/>
      <c r="CG396" s="43"/>
      <c r="CH396" s="43"/>
      <c r="CI396" s="43"/>
      <c r="CJ396" s="43"/>
      <c r="CK396" s="43"/>
      <c r="CL396" s="43"/>
      <c r="CM396" s="43"/>
      <c r="CN396" s="43"/>
      <c r="CO396" s="43"/>
      <c r="CP396" s="43"/>
      <c r="CQ396" s="43"/>
      <c r="CR396" s="43"/>
      <c r="CS396" s="43"/>
      <c r="CT396" s="43"/>
      <c r="CU396" s="43"/>
      <c r="CV396" s="43"/>
      <c r="CW396" s="43"/>
      <c r="CX396" s="43"/>
      <c r="CY396" s="43"/>
      <c r="CZ396" s="43"/>
      <c r="DA396" s="43"/>
      <c r="DB396" s="43"/>
      <c r="DC396" s="43"/>
      <c r="DD396" s="43"/>
      <c r="DE396" s="43"/>
      <c r="DF396" s="43"/>
      <c r="DG396" s="43"/>
      <c r="DH396" s="43"/>
      <c r="DI396" s="43"/>
      <c r="DJ396" s="43"/>
      <c r="DK396" s="43"/>
      <c r="DL396" s="43"/>
      <c r="DM396" s="43"/>
      <c r="DN396" s="43"/>
      <c r="DO396" s="43"/>
      <c r="DP396" s="43"/>
      <c r="DQ396" s="43"/>
      <c r="DR396" s="43"/>
      <c r="DS396" s="43"/>
      <c r="DT396" s="43"/>
      <c r="DU396" s="43"/>
      <c r="DV396" s="43"/>
      <c r="DW396" s="43"/>
      <c r="DX396" s="43"/>
      <c r="DY396" s="43"/>
      <c r="DZ396" s="43"/>
      <c r="EA396" s="43"/>
      <c r="EB396" s="43"/>
      <c r="EC396" s="43"/>
      <c r="ED396" s="43"/>
      <c r="EE396" s="43"/>
      <c r="EF396" s="43"/>
      <c r="EG396" s="43"/>
      <c r="EH396" s="43"/>
      <c r="EI396" s="43"/>
      <c r="EJ396" s="43"/>
      <c r="EK396" s="43"/>
      <c r="EL396" s="43"/>
      <c r="EM396" s="43"/>
      <c r="EN396" s="43"/>
      <c r="EO396" s="43"/>
      <c r="EP396" s="43"/>
      <c r="EQ396" s="43"/>
      <c r="ER396" s="43"/>
      <c r="ES396" s="43"/>
      <c r="ET396" s="43"/>
      <c r="EU396" s="43"/>
      <c r="EV396" s="43"/>
      <c r="EW396" s="43"/>
      <c r="EX396" s="43"/>
      <c r="EY396" s="43"/>
      <c r="EZ396" s="43"/>
      <c r="FA396" s="43"/>
      <c r="FB396" s="43"/>
      <c r="FC396" s="43"/>
      <c r="FD396" s="43"/>
      <c r="FE396" s="43"/>
      <c r="FF396" s="43"/>
      <c r="FG396" s="43"/>
      <c r="FH396" s="43"/>
      <c r="FI396" s="43"/>
      <c r="FJ396" s="43"/>
      <c r="FK396" s="43"/>
      <c r="FL396" s="43"/>
      <c r="FM396" s="43"/>
      <c r="FN396" s="43"/>
      <c r="FO396" s="43"/>
      <c r="FP396" s="43"/>
      <c r="FQ396" s="43"/>
      <c r="FR396" s="43"/>
      <c r="FS396" s="43"/>
      <c r="FT396" s="43"/>
      <c r="FU396" s="43"/>
      <c r="FV396" s="43"/>
      <c r="FW396" s="43"/>
      <c r="FX396" s="43"/>
      <c r="FY396" s="43"/>
      <c r="FZ396" s="43"/>
      <c r="GA396" s="43"/>
      <c r="GB396" s="43"/>
      <c r="GC396" s="43"/>
      <c r="GD396" s="43"/>
      <c r="GE396" s="43"/>
      <c r="GF396" s="43"/>
      <c r="GG396" s="43"/>
      <c r="GH396" s="43"/>
      <c r="GI396" s="43"/>
      <c r="GJ396" s="43"/>
      <c r="GK396" s="43"/>
      <c r="GL396" s="43"/>
      <c r="GM396" s="43"/>
      <c r="GN396" s="43"/>
      <c r="GO396" s="43"/>
      <c r="GP396" s="43"/>
      <c r="GQ396" s="43"/>
      <c r="GR396" s="43"/>
      <c r="GS396" s="43"/>
      <c r="GT396" s="43"/>
      <c r="GU396" s="43"/>
      <c r="GV396" s="43"/>
      <c r="GW396" s="43"/>
      <c r="GX396" s="43"/>
      <c r="GY396" s="43"/>
      <c r="GZ396" s="43"/>
      <c r="HA396" s="43"/>
      <c r="HB396" s="43"/>
      <c r="HC396" s="43"/>
      <c r="HD396" s="43"/>
      <c r="HE396" s="43"/>
      <c r="HF396" s="43"/>
      <c r="HG396" s="43"/>
      <c r="HH396" s="43"/>
      <c r="HI396" s="43"/>
      <c r="HJ396" s="43"/>
      <c r="HK396" s="43"/>
      <c r="HL396" s="43"/>
      <c r="HM396" s="43"/>
      <c r="HN396" s="43"/>
      <c r="HO396" s="43"/>
      <c r="HP396" s="43"/>
      <c r="HQ396" s="43"/>
      <c r="HR396" s="43"/>
      <c r="HS396" s="43"/>
      <c r="HT396" s="43"/>
      <c r="HU396" s="43"/>
      <c r="HV396" s="43"/>
      <c r="HW396" s="43"/>
      <c r="HX396" s="43"/>
      <c r="HY396" s="43"/>
      <c r="HZ396" s="43"/>
      <c r="IA396" s="43"/>
      <c r="IB396" s="43"/>
      <c r="IC396" s="43"/>
      <c r="ID396" s="43"/>
      <c r="IE396" s="43"/>
      <c r="IF396" s="43"/>
      <c r="IG396" s="43"/>
      <c r="IH396" s="43"/>
      <c r="II396" s="43"/>
      <c r="IJ396" s="43"/>
      <c r="IK396" s="43"/>
      <c r="IL396" s="43"/>
      <c r="IM396" s="43"/>
      <c r="IN396" s="43"/>
      <c r="IO396" s="43"/>
      <c r="IP396" s="43"/>
      <c r="IQ396" s="43"/>
      <c r="IR396" s="43"/>
      <c r="IS396" s="43"/>
      <c r="IT396" s="43"/>
      <c r="IU396" s="43"/>
      <c r="IV396" s="43"/>
      <c r="IW396" s="43"/>
    </row>
    <row r="397" customFormat="false" ht="12.75" hidden="false" customHeight="false" outlineLevel="3" collapsed="false">
      <c r="A397" s="43" t="s">
        <v>523</v>
      </c>
      <c r="B397" s="44" t="n">
        <v>37152</v>
      </c>
      <c r="C397" s="43" t="s">
        <v>524</v>
      </c>
      <c r="D397" s="37" t="s">
        <v>0</v>
      </c>
      <c r="E397" s="43" t="s">
        <v>525</v>
      </c>
      <c r="F397" s="34" t="s">
        <v>394</v>
      </c>
      <c r="G397" s="9" t="n">
        <v>0</v>
      </c>
    </row>
    <row r="398" customFormat="false" ht="12.75" hidden="false" customHeight="false" outlineLevel="3" collapsed="false">
      <c r="A398" s="43" t="s">
        <v>523</v>
      </c>
      <c r="B398" s="44" t="n">
        <v>37152</v>
      </c>
      <c r="C398" s="43" t="s">
        <v>524</v>
      </c>
      <c r="D398" s="37" t="s">
        <v>0</v>
      </c>
      <c r="E398" s="43" t="s">
        <v>525</v>
      </c>
      <c r="F398" s="34" t="s">
        <v>394</v>
      </c>
      <c r="G398" s="9" t="n">
        <v>0</v>
      </c>
    </row>
    <row r="399" customFormat="false" ht="12.75" hidden="false" customHeight="false" outlineLevel="3" collapsed="false">
      <c r="A399" s="43" t="s">
        <v>526</v>
      </c>
      <c r="B399" s="44" t="n">
        <v>37153</v>
      </c>
      <c r="C399" s="43" t="s">
        <v>515</v>
      </c>
      <c r="D399" s="37" t="s">
        <v>0</v>
      </c>
      <c r="E399" s="43" t="s">
        <v>525</v>
      </c>
      <c r="F399" s="34" t="s">
        <v>394</v>
      </c>
      <c r="G399" s="9" t="n">
        <v>0</v>
      </c>
    </row>
    <row r="400" customFormat="false" ht="12.75" hidden="false" customHeight="false" outlineLevel="3" collapsed="false">
      <c r="A400" s="43" t="s">
        <v>527</v>
      </c>
      <c r="B400" s="44" t="n">
        <v>37153</v>
      </c>
      <c r="C400" s="43" t="s">
        <v>426</v>
      </c>
      <c r="D400" s="37" t="s">
        <v>0</v>
      </c>
      <c r="E400" s="43" t="s">
        <v>437</v>
      </c>
      <c r="F400" s="34" t="s">
        <v>394</v>
      </c>
      <c r="G400" s="9" t="n">
        <v>0</v>
      </c>
    </row>
    <row r="401" customFormat="false" ht="12.75" hidden="false" customHeight="false" outlineLevel="3" collapsed="false">
      <c r="A401" s="43" t="s">
        <v>528</v>
      </c>
      <c r="B401" s="44" t="n">
        <v>37159</v>
      </c>
      <c r="C401" s="43" t="s">
        <v>426</v>
      </c>
      <c r="D401" s="37" t="s">
        <v>0</v>
      </c>
      <c r="E401" s="43" t="s">
        <v>35</v>
      </c>
      <c r="F401" s="34" t="s">
        <v>394</v>
      </c>
      <c r="G401" s="9" t="n">
        <v>0</v>
      </c>
    </row>
    <row r="402" customFormat="false" ht="12.75" hidden="false" customHeight="false" outlineLevel="3" collapsed="false">
      <c r="A402" s="43" t="s">
        <v>494</v>
      </c>
      <c r="B402" s="44" t="n">
        <v>37160</v>
      </c>
      <c r="C402" s="43" t="s">
        <v>522</v>
      </c>
      <c r="D402" s="37" t="s">
        <v>0</v>
      </c>
      <c r="E402" s="43" t="s">
        <v>35</v>
      </c>
      <c r="F402" s="34" t="s">
        <v>394</v>
      </c>
      <c r="G402" s="9" t="n">
        <v>0</v>
      </c>
    </row>
    <row r="403" customFormat="false" ht="12.75" hidden="false" customHeight="false" outlineLevel="3" collapsed="false">
      <c r="A403" s="31" t="s">
        <v>470</v>
      </c>
      <c r="B403" s="32" t="n">
        <v>36910</v>
      </c>
      <c r="C403" s="33" t="s">
        <v>464</v>
      </c>
      <c r="D403" s="33" t="s">
        <v>0</v>
      </c>
      <c r="E403" s="33" t="s">
        <v>370</v>
      </c>
      <c r="F403" s="34" t="s">
        <v>394</v>
      </c>
      <c r="G403" s="35" t="n">
        <v>0</v>
      </c>
    </row>
    <row r="404" customFormat="false" ht="12.75" hidden="false" customHeight="false" outlineLevel="3" collapsed="false">
      <c r="A404" s="31" t="s">
        <v>460</v>
      </c>
      <c r="B404" s="32" t="n">
        <v>36914</v>
      </c>
      <c r="C404" s="33" t="s">
        <v>417</v>
      </c>
      <c r="D404" s="33" t="s">
        <v>0</v>
      </c>
      <c r="E404" s="33" t="s">
        <v>370</v>
      </c>
      <c r="F404" s="34" t="s">
        <v>394</v>
      </c>
      <c r="G404" s="35" t="n">
        <v>0</v>
      </c>
    </row>
    <row r="405" customFormat="false" ht="12.75" hidden="false" customHeight="false" outlineLevel="3" collapsed="false">
      <c r="A405" s="31" t="s">
        <v>424</v>
      </c>
      <c r="B405" s="32" t="n">
        <v>36914</v>
      </c>
      <c r="C405" s="33" t="s">
        <v>417</v>
      </c>
      <c r="D405" s="33" t="s">
        <v>0</v>
      </c>
      <c r="E405" s="33" t="s">
        <v>370</v>
      </c>
      <c r="F405" s="34" t="s">
        <v>394</v>
      </c>
      <c r="G405" s="35" t="n">
        <v>0</v>
      </c>
    </row>
    <row r="406" customFormat="false" ht="12.75" hidden="false" customHeight="false" outlineLevel="3" collapsed="false">
      <c r="A406" s="31" t="s">
        <v>418</v>
      </c>
      <c r="B406" s="32" t="n">
        <v>36914</v>
      </c>
      <c r="C406" s="33" t="s">
        <v>417</v>
      </c>
      <c r="D406" s="33" t="s">
        <v>0</v>
      </c>
      <c r="E406" s="33" t="s">
        <v>370</v>
      </c>
      <c r="F406" s="34" t="s">
        <v>394</v>
      </c>
      <c r="G406" s="35" t="n">
        <v>0</v>
      </c>
    </row>
    <row r="407" customFormat="false" ht="12.75" hidden="false" customHeight="false" outlineLevel="3" collapsed="false">
      <c r="A407" s="31" t="s">
        <v>529</v>
      </c>
      <c r="B407" s="32" t="n">
        <v>36916</v>
      </c>
      <c r="C407" s="33" t="s">
        <v>530</v>
      </c>
      <c r="D407" s="33" t="s">
        <v>0</v>
      </c>
      <c r="E407" s="33" t="s">
        <v>64</v>
      </c>
      <c r="F407" s="34" t="s">
        <v>394</v>
      </c>
      <c r="G407" s="35" t="n">
        <v>0</v>
      </c>
    </row>
    <row r="408" customFormat="false" ht="12.75" hidden="false" customHeight="false" outlineLevel="3" collapsed="false">
      <c r="A408" s="31" t="s">
        <v>531</v>
      </c>
      <c r="B408" s="32" t="n">
        <v>36916</v>
      </c>
      <c r="C408" s="33" t="s">
        <v>532</v>
      </c>
      <c r="D408" s="33" t="s">
        <v>0</v>
      </c>
      <c r="E408" s="33" t="s">
        <v>64</v>
      </c>
      <c r="F408" s="34" t="s">
        <v>394</v>
      </c>
      <c r="G408" s="35" t="n">
        <v>0</v>
      </c>
    </row>
    <row r="409" customFormat="false" ht="12.75" hidden="false" customHeight="false" outlineLevel="3" collapsed="false">
      <c r="A409" s="31" t="s">
        <v>533</v>
      </c>
      <c r="B409" s="32" t="n">
        <v>36934</v>
      </c>
      <c r="C409" s="33" t="s">
        <v>153</v>
      </c>
      <c r="D409" s="33" t="s">
        <v>0</v>
      </c>
      <c r="E409" s="33" t="s">
        <v>370</v>
      </c>
      <c r="F409" s="34" t="s">
        <v>394</v>
      </c>
      <c r="G409" s="35" t="n">
        <v>0</v>
      </c>
    </row>
    <row r="410" customFormat="false" ht="12.75" hidden="false" customHeight="false" outlineLevel="3" collapsed="false">
      <c r="A410" s="31" t="s">
        <v>533</v>
      </c>
      <c r="B410" s="32" t="n">
        <v>36934</v>
      </c>
      <c r="C410" s="33" t="s">
        <v>153</v>
      </c>
      <c r="D410" s="33" t="s">
        <v>0</v>
      </c>
      <c r="E410" s="33" t="s">
        <v>370</v>
      </c>
      <c r="F410" s="34" t="s">
        <v>394</v>
      </c>
      <c r="G410" s="35" t="n">
        <v>0</v>
      </c>
    </row>
    <row r="411" customFormat="false" ht="12.75" hidden="false" customHeight="false" outlineLevel="3" collapsed="false">
      <c r="A411" s="31" t="s">
        <v>534</v>
      </c>
      <c r="B411" s="32" t="n">
        <v>36963</v>
      </c>
      <c r="C411" s="33" t="s">
        <v>153</v>
      </c>
      <c r="D411" s="33" t="s">
        <v>0</v>
      </c>
      <c r="E411" s="33" t="s">
        <v>47</v>
      </c>
      <c r="F411" s="34" t="s">
        <v>394</v>
      </c>
      <c r="G411" s="35" t="n">
        <v>0</v>
      </c>
    </row>
    <row r="412" customFormat="false" ht="12.75" hidden="false" customHeight="false" outlineLevel="3" collapsed="false">
      <c r="A412" s="31" t="s">
        <v>406</v>
      </c>
      <c r="B412" s="32" t="n">
        <v>36998</v>
      </c>
      <c r="C412" s="33" t="s">
        <v>399</v>
      </c>
      <c r="D412" s="33" t="s">
        <v>0</v>
      </c>
      <c r="E412" s="33" t="s">
        <v>54</v>
      </c>
      <c r="F412" s="34" t="s">
        <v>394</v>
      </c>
      <c r="G412" s="35" t="n">
        <v>0</v>
      </c>
    </row>
    <row r="413" customFormat="false" ht="12.75" hidden="false" customHeight="false" outlineLevel="3" collapsed="false">
      <c r="A413" s="31" t="s">
        <v>535</v>
      </c>
      <c r="B413" s="32" t="n">
        <v>36998</v>
      </c>
      <c r="C413" s="33" t="s">
        <v>399</v>
      </c>
      <c r="D413" s="33" t="s">
        <v>0</v>
      </c>
      <c r="E413" s="33" t="s">
        <v>54</v>
      </c>
      <c r="F413" s="34" t="s">
        <v>394</v>
      </c>
      <c r="G413" s="35" t="n">
        <v>0</v>
      </c>
    </row>
    <row r="414" customFormat="false" ht="12.75" hidden="false" customHeight="false" outlineLevel="3" collapsed="false">
      <c r="A414" s="31" t="s">
        <v>536</v>
      </c>
      <c r="B414" s="32" t="n">
        <v>36998</v>
      </c>
      <c r="C414" s="33" t="s">
        <v>399</v>
      </c>
      <c r="D414" s="33" t="s">
        <v>0</v>
      </c>
      <c r="E414" s="33" t="s">
        <v>54</v>
      </c>
      <c r="F414" s="34" t="s">
        <v>394</v>
      </c>
      <c r="G414" s="35" t="n">
        <v>0</v>
      </c>
    </row>
    <row r="415" customFormat="false" ht="12.75" hidden="false" customHeight="false" outlineLevel="3" collapsed="false">
      <c r="A415" s="31" t="s">
        <v>449</v>
      </c>
      <c r="B415" s="32" t="n">
        <v>36998</v>
      </c>
      <c r="C415" s="33" t="s">
        <v>153</v>
      </c>
      <c r="D415" s="33" t="s">
        <v>0</v>
      </c>
      <c r="E415" s="33" t="s">
        <v>54</v>
      </c>
      <c r="F415" s="34" t="s">
        <v>394</v>
      </c>
      <c r="G415" s="35" t="n">
        <v>0</v>
      </c>
    </row>
    <row r="416" customFormat="false" ht="12.75" hidden="false" customHeight="false" outlineLevel="3" collapsed="false">
      <c r="A416" s="31" t="s">
        <v>537</v>
      </c>
      <c r="B416" s="32" t="n">
        <v>37004</v>
      </c>
      <c r="C416" s="33" t="s">
        <v>538</v>
      </c>
      <c r="D416" s="33" t="s">
        <v>0</v>
      </c>
      <c r="E416" s="33" t="s">
        <v>64</v>
      </c>
      <c r="F416" s="34" t="s">
        <v>394</v>
      </c>
      <c r="G416" s="35" t="n">
        <v>0</v>
      </c>
    </row>
    <row r="417" customFormat="false" ht="12.75" hidden="false" customHeight="false" outlineLevel="3" collapsed="false">
      <c r="A417" s="31" t="s">
        <v>539</v>
      </c>
      <c r="B417" s="32" t="n">
        <v>37005</v>
      </c>
      <c r="C417" s="33" t="s">
        <v>153</v>
      </c>
      <c r="D417" s="33" t="s">
        <v>0</v>
      </c>
      <c r="E417" s="33" t="s">
        <v>64</v>
      </c>
      <c r="F417" s="34" t="s">
        <v>394</v>
      </c>
      <c r="G417" s="35" t="n">
        <v>0</v>
      </c>
    </row>
    <row r="418" customFormat="false" ht="12.75" hidden="false" customHeight="false" outlineLevel="3" collapsed="false">
      <c r="A418" s="31" t="s">
        <v>540</v>
      </c>
      <c r="B418" s="32" t="n">
        <v>37007</v>
      </c>
      <c r="C418" s="33" t="s">
        <v>153</v>
      </c>
      <c r="D418" s="33" t="s">
        <v>0</v>
      </c>
      <c r="E418" s="33" t="s">
        <v>54</v>
      </c>
      <c r="F418" s="34" t="s">
        <v>394</v>
      </c>
      <c r="G418" s="35" t="n">
        <v>0</v>
      </c>
    </row>
    <row r="419" customFormat="false" ht="12.75" hidden="false" customHeight="false" outlineLevel="3" collapsed="false">
      <c r="A419" s="31" t="s">
        <v>483</v>
      </c>
      <c r="B419" s="32" t="n">
        <v>37007</v>
      </c>
      <c r="C419" s="33" t="s">
        <v>153</v>
      </c>
      <c r="D419" s="33" t="s">
        <v>0</v>
      </c>
      <c r="E419" s="33" t="s">
        <v>54</v>
      </c>
      <c r="F419" s="34" t="s">
        <v>394</v>
      </c>
      <c r="G419" s="35" t="n">
        <v>0</v>
      </c>
    </row>
    <row r="420" customFormat="false" ht="12.75" hidden="false" customHeight="false" outlineLevel="3" collapsed="false">
      <c r="A420" s="31" t="s">
        <v>541</v>
      </c>
      <c r="B420" s="32" t="n">
        <v>37026</v>
      </c>
      <c r="C420" s="33" t="s">
        <v>542</v>
      </c>
      <c r="D420" s="33" t="s">
        <v>0</v>
      </c>
      <c r="E420" s="33" t="s">
        <v>543</v>
      </c>
      <c r="F420" s="34" t="s">
        <v>394</v>
      </c>
      <c r="G420" s="35" t="n">
        <v>0</v>
      </c>
    </row>
    <row r="421" customFormat="false" ht="12.75" hidden="false" customHeight="false" outlineLevel="3" collapsed="false">
      <c r="A421" s="31" t="s">
        <v>544</v>
      </c>
      <c r="B421" s="32" t="n">
        <v>37026</v>
      </c>
      <c r="C421" s="33" t="s">
        <v>542</v>
      </c>
      <c r="D421" s="33" t="s">
        <v>0</v>
      </c>
      <c r="E421" s="33" t="s">
        <v>262</v>
      </c>
      <c r="F421" s="34" t="s">
        <v>394</v>
      </c>
      <c r="G421" s="35" t="n">
        <v>0</v>
      </c>
    </row>
    <row r="422" customFormat="false" ht="12.75" hidden="false" customHeight="false" outlineLevel="3" collapsed="false">
      <c r="A422" s="31" t="s">
        <v>545</v>
      </c>
      <c r="B422" s="32" t="n">
        <v>37027</v>
      </c>
      <c r="C422" s="33" t="s">
        <v>542</v>
      </c>
      <c r="D422" s="33" t="s">
        <v>0</v>
      </c>
      <c r="E422" s="33" t="s">
        <v>64</v>
      </c>
      <c r="F422" s="34" t="s">
        <v>394</v>
      </c>
      <c r="G422" s="35" t="n">
        <v>0</v>
      </c>
    </row>
    <row r="423" customFormat="false" ht="12.75" hidden="false" customHeight="false" outlineLevel="3" collapsed="false">
      <c r="A423" s="31" t="s">
        <v>402</v>
      </c>
      <c r="B423" s="32" t="n">
        <v>37043</v>
      </c>
      <c r="C423" s="33" t="s">
        <v>546</v>
      </c>
      <c r="D423" s="33" t="s">
        <v>0</v>
      </c>
      <c r="E423" s="33" t="s">
        <v>80</v>
      </c>
      <c r="F423" s="34" t="s">
        <v>394</v>
      </c>
      <c r="G423" s="35" t="n">
        <v>0</v>
      </c>
    </row>
    <row r="424" customFormat="false" ht="12.75" hidden="false" customHeight="false" outlineLevel="3" collapsed="false">
      <c r="A424" s="31" t="s">
        <v>453</v>
      </c>
      <c r="B424" s="32" t="n">
        <v>37043</v>
      </c>
      <c r="C424" s="33" t="s">
        <v>417</v>
      </c>
      <c r="D424" s="33" t="s">
        <v>0</v>
      </c>
      <c r="E424" s="33" t="s">
        <v>80</v>
      </c>
      <c r="F424" s="34" t="s">
        <v>394</v>
      </c>
      <c r="G424" s="35" t="n">
        <v>0</v>
      </c>
    </row>
    <row r="425" customFormat="false" ht="12.75" hidden="false" customHeight="false" outlineLevel="3" collapsed="false">
      <c r="A425" s="31" t="s">
        <v>416</v>
      </c>
      <c r="B425" s="32" t="n">
        <v>37048</v>
      </c>
      <c r="C425" s="33" t="s">
        <v>417</v>
      </c>
      <c r="D425" s="33" t="s">
        <v>0</v>
      </c>
      <c r="E425" s="33" t="s">
        <v>80</v>
      </c>
      <c r="F425" s="34" t="s">
        <v>394</v>
      </c>
      <c r="G425" s="35" t="n">
        <v>0</v>
      </c>
    </row>
    <row r="426" customFormat="false" ht="12.75" hidden="false" customHeight="false" outlineLevel="3" collapsed="false">
      <c r="A426" s="31" t="s">
        <v>477</v>
      </c>
      <c r="B426" s="32" t="n">
        <v>37049</v>
      </c>
      <c r="C426" s="33" t="s">
        <v>455</v>
      </c>
      <c r="D426" s="33" t="s">
        <v>0</v>
      </c>
      <c r="E426" s="33" t="s">
        <v>80</v>
      </c>
      <c r="F426" s="34" t="s">
        <v>394</v>
      </c>
      <c r="G426" s="35" t="n">
        <v>0</v>
      </c>
    </row>
    <row r="427" customFormat="false" ht="12.75" hidden="false" customHeight="false" outlineLevel="3" collapsed="false">
      <c r="A427" s="31" t="s">
        <v>461</v>
      </c>
      <c r="B427" s="32" t="n">
        <v>37055</v>
      </c>
      <c r="C427" s="33" t="s">
        <v>407</v>
      </c>
      <c r="D427" s="33" t="s">
        <v>0</v>
      </c>
      <c r="E427" s="33" t="s">
        <v>80</v>
      </c>
      <c r="F427" s="34" t="s">
        <v>394</v>
      </c>
      <c r="G427" s="35" t="n">
        <v>0</v>
      </c>
    </row>
    <row r="428" customFormat="false" ht="12.75" hidden="false" customHeight="false" outlineLevel="3" collapsed="false">
      <c r="A428" s="31" t="s">
        <v>462</v>
      </c>
      <c r="B428" s="32" t="n">
        <v>37055</v>
      </c>
      <c r="C428" s="33" t="s">
        <v>407</v>
      </c>
      <c r="D428" s="33" t="s">
        <v>0</v>
      </c>
      <c r="E428" s="33" t="s">
        <v>80</v>
      </c>
      <c r="F428" s="34" t="s">
        <v>394</v>
      </c>
      <c r="G428" s="35" t="n">
        <v>0</v>
      </c>
    </row>
    <row r="429" customFormat="false" ht="12.75" hidden="false" customHeight="false" outlineLevel="3" collapsed="false">
      <c r="A429" s="31" t="s">
        <v>486</v>
      </c>
      <c r="B429" s="32" t="n">
        <v>37057</v>
      </c>
      <c r="C429" s="33" t="s">
        <v>426</v>
      </c>
      <c r="D429" s="33" t="s">
        <v>0</v>
      </c>
      <c r="E429" s="33" t="s">
        <v>80</v>
      </c>
      <c r="F429" s="34" t="s">
        <v>394</v>
      </c>
      <c r="G429" s="35" t="n">
        <v>0</v>
      </c>
    </row>
    <row r="430" customFormat="false" ht="12.75" hidden="false" customHeight="false" outlineLevel="3" collapsed="false">
      <c r="A430" s="31" t="s">
        <v>465</v>
      </c>
      <c r="B430" s="32" t="n">
        <v>37057</v>
      </c>
      <c r="C430" s="33" t="s">
        <v>466</v>
      </c>
      <c r="D430" s="33" t="s">
        <v>0</v>
      </c>
      <c r="E430" s="33" t="s">
        <v>80</v>
      </c>
      <c r="F430" s="34" t="s">
        <v>394</v>
      </c>
      <c r="G430" s="35" t="n">
        <v>0</v>
      </c>
    </row>
    <row r="431" customFormat="false" ht="12.75" hidden="false" customHeight="false" outlineLevel="3" collapsed="false">
      <c r="A431" s="31" t="s">
        <v>446</v>
      </c>
      <c r="B431" s="32" t="n">
        <v>37057</v>
      </c>
      <c r="C431" s="33" t="s">
        <v>407</v>
      </c>
      <c r="D431" s="33" t="s">
        <v>0</v>
      </c>
      <c r="E431" s="33" t="s">
        <v>80</v>
      </c>
      <c r="F431" s="34" t="s">
        <v>394</v>
      </c>
      <c r="G431" s="35" t="n">
        <v>0</v>
      </c>
    </row>
    <row r="432" customFormat="false" ht="12.75" hidden="false" customHeight="false" outlineLevel="3" collapsed="false">
      <c r="A432" s="31" t="s">
        <v>446</v>
      </c>
      <c r="B432" s="32" t="n">
        <v>37057</v>
      </c>
      <c r="C432" s="33" t="s">
        <v>399</v>
      </c>
      <c r="D432" s="33" t="s">
        <v>0</v>
      </c>
      <c r="E432" s="33" t="s">
        <v>80</v>
      </c>
      <c r="F432" s="34" t="s">
        <v>394</v>
      </c>
      <c r="G432" s="35" t="n">
        <v>0</v>
      </c>
    </row>
    <row r="433" customFormat="false" ht="12.75" hidden="false" customHeight="false" outlineLevel="3" collapsed="false">
      <c r="A433" s="31" t="s">
        <v>492</v>
      </c>
      <c r="B433" s="32" t="n">
        <v>37061</v>
      </c>
      <c r="C433" s="33" t="s">
        <v>426</v>
      </c>
      <c r="D433" s="33" t="s">
        <v>0</v>
      </c>
      <c r="E433" s="33" t="s">
        <v>80</v>
      </c>
      <c r="F433" s="34" t="s">
        <v>394</v>
      </c>
      <c r="G433" s="35" t="n">
        <v>0</v>
      </c>
    </row>
    <row r="434" customFormat="false" ht="12.75" hidden="false" customHeight="false" outlineLevel="3" collapsed="false">
      <c r="A434" s="31" t="s">
        <v>471</v>
      </c>
      <c r="B434" s="32" t="n">
        <v>37067</v>
      </c>
      <c r="C434" s="33" t="s">
        <v>417</v>
      </c>
      <c r="D434" s="33" t="s">
        <v>0</v>
      </c>
      <c r="E434" s="33" t="s">
        <v>80</v>
      </c>
      <c r="F434" s="34" t="s">
        <v>394</v>
      </c>
      <c r="G434" s="35" t="n">
        <v>0</v>
      </c>
    </row>
    <row r="435" customFormat="false" ht="12.75" hidden="false" customHeight="false" outlineLevel="3" collapsed="false">
      <c r="A435" s="31" t="s">
        <v>547</v>
      </c>
      <c r="B435" s="32" t="n">
        <v>37069</v>
      </c>
      <c r="C435" s="33" t="s">
        <v>426</v>
      </c>
      <c r="D435" s="33" t="s">
        <v>0</v>
      </c>
      <c r="E435" s="33" t="s">
        <v>80</v>
      </c>
      <c r="F435" s="34" t="s">
        <v>394</v>
      </c>
      <c r="G435" s="35" t="n">
        <v>0</v>
      </c>
    </row>
    <row r="436" customFormat="false" ht="12.75" hidden="false" customHeight="false" outlineLevel="3" collapsed="false">
      <c r="A436" s="31" t="s">
        <v>548</v>
      </c>
      <c r="B436" s="32" t="n">
        <v>37069</v>
      </c>
      <c r="C436" s="33" t="s">
        <v>451</v>
      </c>
      <c r="D436" s="33" t="s">
        <v>0</v>
      </c>
      <c r="E436" s="33" t="s">
        <v>64</v>
      </c>
      <c r="F436" s="34" t="s">
        <v>394</v>
      </c>
      <c r="G436" s="35" t="n">
        <v>0</v>
      </c>
    </row>
    <row r="437" customFormat="false" ht="12.75" hidden="false" customHeight="false" outlineLevel="3" collapsed="false">
      <c r="A437" s="31" t="s">
        <v>547</v>
      </c>
      <c r="B437" s="32" t="n">
        <v>37069</v>
      </c>
      <c r="C437" s="33" t="s">
        <v>426</v>
      </c>
      <c r="D437" s="33" t="s">
        <v>0</v>
      </c>
      <c r="E437" s="33" t="s">
        <v>80</v>
      </c>
      <c r="F437" s="34" t="s">
        <v>394</v>
      </c>
      <c r="G437" s="35" t="n">
        <v>0</v>
      </c>
    </row>
    <row r="438" customFormat="false" ht="12.75" hidden="false" customHeight="false" outlineLevel="3" collapsed="false">
      <c r="A438" s="31" t="s">
        <v>549</v>
      </c>
      <c r="B438" s="32" t="n">
        <v>36983</v>
      </c>
      <c r="C438" s="33" t="s">
        <v>374</v>
      </c>
      <c r="D438" s="33" t="s">
        <v>0</v>
      </c>
      <c r="E438" s="33" t="s">
        <v>54</v>
      </c>
      <c r="F438" s="34" t="s">
        <v>394</v>
      </c>
      <c r="G438" s="35" t="n">
        <v>0</v>
      </c>
    </row>
    <row r="439" customFormat="false" ht="12.75" hidden="false" customHeight="false" outlineLevel="3" collapsed="false">
      <c r="A439" s="31" t="s">
        <v>389</v>
      </c>
      <c r="B439" s="32" t="n">
        <v>36983</v>
      </c>
      <c r="C439" s="33" t="s">
        <v>374</v>
      </c>
      <c r="D439" s="33" t="s">
        <v>0</v>
      </c>
      <c r="E439" s="33" t="s">
        <v>54</v>
      </c>
      <c r="F439" s="34" t="s">
        <v>394</v>
      </c>
      <c r="G439" s="35" t="n">
        <v>0</v>
      </c>
    </row>
    <row r="440" customFormat="false" ht="12.75" hidden="false" customHeight="false" outlineLevel="3" collapsed="false">
      <c r="A440" s="31" t="s">
        <v>550</v>
      </c>
      <c r="B440" s="32" t="n">
        <v>36983</v>
      </c>
      <c r="C440" s="33" t="s">
        <v>374</v>
      </c>
      <c r="D440" s="33" t="s">
        <v>0</v>
      </c>
      <c r="E440" s="33" t="s">
        <v>54</v>
      </c>
      <c r="F440" s="34" t="s">
        <v>394</v>
      </c>
      <c r="G440" s="35" t="n">
        <v>0</v>
      </c>
    </row>
    <row r="441" customFormat="false" ht="12.75" hidden="false" customHeight="false" outlineLevel="3" collapsed="false">
      <c r="A441" s="31" t="s">
        <v>476</v>
      </c>
      <c r="B441" s="32" t="n">
        <v>36984</v>
      </c>
      <c r="C441" s="33" t="s">
        <v>464</v>
      </c>
      <c r="D441" s="33" t="s">
        <v>0</v>
      </c>
      <c r="E441" s="33" t="s">
        <v>54</v>
      </c>
      <c r="F441" s="34" t="s">
        <v>394</v>
      </c>
      <c r="G441" s="35" t="n">
        <v>0</v>
      </c>
    </row>
    <row r="442" customFormat="false" ht="12.75" hidden="false" customHeight="false" outlineLevel="3" collapsed="false">
      <c r="A442" s="31" t="s">
        <v>476</v>
      </c>
      <c r="B442" s="32" t="n">
        <v>36984</v>
      </c>
      <c r="C442" s="33" t="s">
        <v>464</v>
      </c>
      <c r="D442" s="33" t="s">
        <v>0</v>
      </c>
      <c r="E442" s="33" t="s">
        <v>54</v>
      </c>
      <c r="F442" s="34" t="s">
        <v>394</v>
      </c>
      <c r="G442" s="35" t="n">
        <v>0</v>
      </c>
    </row>
    <row r="443" customFormat="false" ht="12.75" hidden="false" customHeight="false" outlineLevel="3" collapsed="false">
      <c r="A443" s="31" t="s">
        <v>476</v>
      </c>
      <c r="B443" s="32" t="n">
        <v>36985</v>
      </c>
      <c r="C443" s="33" t="s">
        <v>464</v>
      </c>
      <c r="D443" s="33" t="s">
        <v>0</v>
      </c>
      <c r="E443" s="33" t="s">
        <v>54</v>
      </c>
      <c r="F443" s="34" t="s">
        <v>394</v>
      </c>
      <c r="G443" s="35" t="n">
        <v>0</v>
      </c>
    </row>
    <row r="444" customFormat="false" ht="12.75" hidden="false" customHeight="false" outlineLevel="3" collapsed="false">
      <c r="A444" s="31" t="s">
        <v>476</v>
      </c>
      <c r="B444" s="32" t="n">
        <v>36986</v>
      </c>
      <c r="C444" s="33" t="s">
        <v>464</v>
      </c>
      <c r="D444" s="33" t="s">
        <v>0</v>
      </c>
      <c r="E444" s="33" t="s">
        <v>54</v>
      </c>
      <c r="F444" s="34" t="s">
        <v>394</v>
      </c>
      <c r="G444" s="35" t="n">
        <v>0</v>
      </c>
    </row>
    <row r="445" customFormat="false" ht="12.75" hidden="false" customHeight="false" outlineLevel="3" collapsed="false">
      <c r="A445" s="31" t="s">
        <v>476</v>
      </c>
      <c r="B445" s="32" t="n">
        <v>36986</v>
      </c>
      <c r="C445" s="33" t="s">
        <v>464</v>
      </c>
      <c r="D445" s="33" t="s">
        <v>0</v>
      </c>
      <c r="E445" s="33" t="s">
        <v>54</v>
      </c>
      <c r="F445" s="34" t="s">
        <v>394</v>
      </c>
      <c r="G445" s="35" t="n">
        <v>0</v>
      </c>
    </row>
    <row r="446" customFormat="false" ht="12.75" hidden="false" customHeight="false" outlineLevel="3" collapsed="false">
      <c r="A446" s="31" t="s">
        <v>476</v>
      </c>
      <c r="B446" s="32" t="n">
        <v>36986</v>
      </c>
      <c r="C446" s="33" t="s">
        <v>464</v>
      </c>
      <c r="D446" s="33" t="s">
        <v>0</v>
      </c>
      <c r="E446" s="33" t="s">
        <v>54</v>
      </c>
      <c r="F446" s="34" t="s">
        <v>394</v>
      </c>
      <c r="G446" s="35" t="n">
        <v>0</v>
      </c>
    </row>
    <row r="447" customFormat="false" ht="12.75" hidden="false" customHeight="false" outlineLevel="3" collapsed="false">
      <c r="A447" s="31" t="s">
        <v>476</v>
      </c>
      <c r="B447" s="32" t="n">
        <v>36992</v>
      </c>
      <c r="C447" s="33" t="s">
        <v>153</v>
      </c>
      <c r="D447" s="33" t="s">
        <v>0</v>
      </c>
      <c r="E447" s="33" t="s">
        <v>54</v>
      </c>
      <c r="F447" s="34" t="s">
        <v>394</v>
      </c>
      <c r="G447" s="35" t="n">
        <v>0</v>
      </c>
    </row>
    <row r="448" customFormat="false" ht="12.75" hidden="false" customHeight="false" outlineLevel="3" collapsed="false">
      <c r="A448" s="37" t="s">
        <v>421</v>
      </c>
      <c r="B448" s="38" t="n">
        <v>37117</v>
      </c>
      <c r="C448" s="37" t="s">
        <v>111</v>
      </c>
      <c r="D448" s="37" t="s">
        <v>0</v>
      </c>
      <c r="E448" s="37" t="s">
        <v>35</v>
      </c>
      <c r="F448" s="34" t="s">
        <v>394</v>
      </c>
      <c r="G448" s="35" t="n">
        <v>-37197</v>
      </c>
    </row>
    <row r="449" customFormat="false" ht="12.75" hidden="false" customHeight="false" outlineLevel="3" collapsed="false">
      <c r="A449" s="37" t="s">
        <v>110</v>
      </c>
      <c r="B449" s="38" t="n">
        <v>37117</v>
      </c>
      <c r="C449" s="37" t="s">
        <v>111</v>
      </c>
      <c r="D449" s="37" t="s">
        <v>0</v>
      </c>
      <c r="E449" s="37" t="s">
        <v>47</v>
      </c>
      <c r="F449" s="34" t="s">
        <v>394</v>
      </c>
      <c r="G449" s="35" t="n">
        <v>-88505</v>
      </c>
    </row>
    <row r="450" customFormat="false" ht="12.75" hidden="false" customHeight="false" outlineLevel="3" collapsed="false">
      <c r="A450" s="37"/>
      <c r="B450" s="38"/>
      <c r="C450" s="37"/>
      <c r="D450" s="37"/>
      <c r="E450" s="37"/>
      <c r="F450" s="39" t="s">
        <v>551</v>
      </c>
      <c r="G450" s="35" t="n">
        <f aca="false">SUBTOTAL(9,G290:G449)</f>
        <v>2097473.61</v>
      </c>
    </row>
    <row r="451" customFormat="false" ht="12.75" hidden="false" customHeight="false" outlineLevel="3" collapsed="false">
      <c r="A451" s="31" t="s">
        <v>118</v>
      </c>
      <c r="B451" s="32" t="n">
        <v>37027</v>
      </c>
      <c r="C451" s="33" t="s">
        <v>119</v>
      </c>
      <c r="D451" s="33" t="s">
        <v>0</v>
      </c>
      <c r="E451" s="33" t="s">
        <v>64</v>
      </c>
      <c r="F451" s="34" t="s">
        <v>552</v>
      </c>
      <c r="G451" s="35" t="n">
        <v>8000000</v>
      </c>
    </row>
    <row r="452" customFormat="false" ht="12.75" hidden="false" customHeight="false" outlineLevel="3" collapsed="false">
      <c r="A452" s="31" t="s">
        <v>377</v>
      </c>
      <c r="B452" s="32" t="n">
        <v>36945</v>
      </c>
      <c r="C452" s="33" t="s">
        <v>378</v>
      </c>
      <c r="D452" s="33" t="s">
        <v>0</v>
      </c>
      <c r="E452" s="33" t="s">
        <v>64</v>
      </c>
      <c r="F452" s="34" t="s">
        <v>552</v>
      </c>
      <c r="G452" s="35" t="n">
        <v>2315118</v>
      </c>
    </row>
    <row r="453" customFormat="false" ht="12.75" hidden="false" customHeight="false" outlineLevel="3" collapsed="false">
      <c r="A453" s="43" t="s">
        <v>553</v>
      </c>
      <c r="B453" s="44" t="n">
        <v>37159</v>
      </c>
      <c r="C453" s="43" t="s">
        <v>554</v>
      </c>
      <c r="D453" s="37" t="s">
        <v>0</v>
      </c>
      <c r="E453" s="43" t="s">
        <v>44</v>
      </c>
      <c r="F453" s="34" t="s">
        <v>552</v>
      </c>
      <c r="G453" s="9" t="n">
        <v>1045000</v>
      </c>
    </row>
    <row r="454" customFormat="false" ht="12.75" hidden="false" customHeight="false" outlineLevel="3" collapsed="false">
      <c r="A454" s="31" t="s">
        <v>377</v>
      </c>
      <c r="B454" s="32" t="n">
        <v>36945</v>
      </c>
      <c r="C454" s="33" t="s">
        <v>555</v>
      </c>
      <c r="D454" s="33" t="s">
        <v>0</v>
      </c>
      <c r="E454" s="33" t="s">
        <v>30</v>
      </c>
      <c r="F454" s="34" t="s">
        <v>552</v>
      </c>
      <c r="G454" s="35" t="n">
        <v>197820</v>
      </c>
    </row>
    <row r="455" customFormat="false" ht="12.75" hidden="false" customHeight="false" outlineLevel="3" collapsed="false">
      <c r="A455" s="40" t="s">
        <v>322</v>
      </c>
      <c r="B455" s="41" t="n">
        <v>37084</v>
      </c>
      <c r="C455" s="40" t="s">
        <v>323</v>
      </c>
      <c r="D455" s="37" t="s">
        <v>0</v>
      </c>
      <c r="E455" s="42" t="s">
        <v>64</v>
      </c>
      <c r="F455" s="34" t="s">
        <v>552</v>
      </c>
      <c r="G455" s="35" t="n">
        <v>125272</v>
      </c>
    </row>
    <row r="456" customFormat="false" ht="12.75" hidden="false" customHeight="false" outlineLevel="3" collapsed="false">
      <c r="A456" s="31" t="s">
        <v>326</v>
      </c>
      <c r="B456" s="32" t="n">
        <v>37036</v>
      </c>
      <c r="C456" s="33" t="s">
        <v>556</v>
      </c>
      <c r="D456" s="33" t="s">
        <v>0</v>
      </c>
      <c r="E456" s="33" t="s">
        <v>64</v>
      </c>
      <c r="F456" s="34" t="s">
        <v>552</v>
      </c>
      <c r="G456" s="35" t="n">
        <v>24452</v>
      </c>
    </row>
    <row r="457" customFormat="false" ht="12.75" hidden="false" customHeight="false" outlineLevel="3" collapsed="false">
      <c r="A457" s="31" t="n">
        <v>692959</v>
      </c>
      <c r="B457" s="32" t="n">
        <v>36978</v>
      </c>
      <c r="C457" s="33" t="s">
        <v>557</v>
      </c>
      <c r="D457" s="33" t="s">
        <v>0</v>
      </c>
      <c r="E457" s="33" t="s">
        <v>50</v>
      </c>
      <c r="F457" s="34" t="s">
        <v>552</v>
      </c>
      <c r="G457" s="35" t="n">
        <v>18900</v>
      </c>
    </row>
    <row r="458" customFormat="false" ht="12.75" hidden="false" customHeight="false" outlineLevel="3" collapsed="false">
      <c r="A458" s="43" t="s">
        <v>444</v>
      </c>
      <c r="B458" s="44" t="n">
        <v>37153</v>
      </c>
      <c r="C458" s="43" t="s">
        <v>167</v>
      </c>
      <c r="D458" s="37" t="s">
        <v>0</v>
      </c>
      <c r="E458" s="43" t="s">
        <v>77</v>
      </c>
      <c r="F458" s="34" t="s">
        <v>552</v>
      </c>
      <c r="G458" s="9" t="n">
        <v>0</v>
      </c>
    </row>
    <row r="459" customFormat="false" ht="12.75" hidden="false" customHeight="false" outlineLevel="3" collapsed="false">
      <c r="A459" s="43" t="s">
        <v>553</v>
      </c>
      <c r="B459" s="44" t="n">
        <v>37159</v>
      </c>
      <c r="C459" s="43" t="s">
        <v>167</v>
      </c>
      <c r="D459" s="37" t="s">
        <v>0</v>
      </c>
      <c r="E459" s="43" t="s">
        <v>44</v>
      </c>
      <c r="F459" s="34" t="s">
        <v>552</v>
      </c>
      <c r="G459" s="9" t="n">
        <v>0</v>
      </c>
    </row>
    <row r="460" customFormat="false" ht="12.75" hidden="false" customHeight="false" outlineLevel="3" collapsed="false">
      <c r="A460" s="43"/>
      <c r="B460" s="44"/>
      <c r="C460" s="43"/>
      <c r="D460" s="37"/>
      <c r="E460" s="43"/>
      <c r="F460" s="39" t="s">
        <v>558</v>
      </c>
      <c r="G460" s="9" t="n">
        <f aca="false">SUBTOTAL(9,G451:G459)</f>
        <v>11726562</v>
      </c>
    </row>
    <row r="461" customFormat="false" ht="12.75" hidden="false" customHeight="false" outlineLevel="2" collapsed="false">
      <c r="A461" s="43"/>
      <c r="B461" s="44"/>
      <c r="C461" s="43"/>
      <c r="D461" s="37"/>
      <c r="E461" s="43"/>
      <c r="F461" s="39" t="s">
        <v>559</v>
      </c>
      <c r="G461" s="9" t="n">
        <f aca="false">SUBTOTAL(9,G7:G459)</f>
        <v>49571202.29</v>
      </c>
    </row>
    <row r="462" customFormat="false" ht="12.75" hidden="false" customHeight="false" outlineLevel="0" collapsed="false">
      <c r="F462" s="34"/>
    </row>
    <row r="463" customFormat="false" ht="12.75" hidden="false" customHeight="false" outlineLevel="0" collapsed="false">
      <c r="F463" s="34"/>
    </row>
    <row r="464" customFormat="false" ht="12.75" hidden="false" customHeight="false" outlineLevel="0" collapsed="false">
      <c r="F464" s="34"/>
    </row>
    <row r="465" customFormat="false" ht="12.75" hidden="false" customHeight="false" outlineLevel="0" collapsed="false">
      <c r="F465" s="34"/>
    </row>
    <row r="466" customFormat="false" ht="12.75" hidden="false" customHeight="false" outlineLevel="0" collapsed="false">
      <c r="F466" s="34"/>
    </row>
    <row r="467" customFormat="false" ht="12.75" hidden="false" customHeight="false" outlineLevel="0" collapsed="false">
      <c r="F467" s="34"/>
    </row>
    <row r="468" customFormat="false" ht="12.75" hidden="false" customHeight="false" outlineLevel="0" collapsed="false">
      <c r="F468" s="34"/>
    </row>
    <row r="469" customFormat="false" ht="12.75" hidden="false" customHeight="false" outlineLevel="0" collapsed="false">
      <c r="F469" s="34"/>
    </row>
    <row r="470" customFormat="false" ht="12.75" hidden="false" customHeight="false" outlineLevel="0" collapsed="false">
      <c r="F470" s="34"/>
    </row>
    <row r="471" customFormat="false" ht="12.75" hidden="false" customHeight="false" outlineLevel="0" collapsed="false">
      <c r="F471" s="34"/>
    </row>
    <row r="472" customFormat="false" ht="12.75" hidden="false" customHeight="false" outlineLevel="0" collapsed="false">
      <c r="F472" s="34"/>
    </row>
    <row r="473" customFormat="false" ht="12.75" hidden="false" customHeight="false" outlineLevel="0" collapsed="false">
      <c r="F473" s="34"/>
    </row>
    <row r="474" customFormat="false" ht="12.75" hidden="false" customHeight="false" outlineLevel="0" collapsed="false">
      <c r="F474" s="34"/>
    </row>
    <row r="475" customFormat="false" ht="12.75" hidden="false" customHeight="false" outlineLevel="0" collapsed="false">
      <c r="F475" s="34"/>
    </row>
    <row r="476" customFormat="false" ht="12.75" hidden="false" customHeight="false" outlineLevel="0" collapsed="false">
      <c r="F476" s="34"/>
    </row>
    <row r="477" customFormat="false" ht="12.75" hidden="false" customHeight="false" outlineLevel="0" collapsed="false">
      <c r="F477" s="34"/>
    </row>
    <row r="478" customFormat="false" ht="12.75" hidden="false" customHeight="false" outlineLevel="0" collapsed="false">
      <c r="F478" s="34"/>
    </row>
    <row r="479" customFormat="false" ht="12.75" hidden="false" customHeight="false" outlineLevel="0" collapsed="false">
      <c r="F479" s="34"/>
    </row>
    <row r="480" customFormat="false" ht="12.75" hidden="false" customHeight="false" outlineLevel="0" collapsed="false">
      <c r="F480" s="34"/>
    </row>
    <row r="481" customFormat="false" ht="12.75" hidden="false" customHeight="false" outlineLevel="0" collapsed="false">
      <c r="F481" s="34"/>
    </row>
    <row r="482" customFormat="false" ht="12.75" hidden="false" customHeight="false" outlineLevel="0" collapsed="false">
      <c r="F482" s="34"/>
    </row>
    <row r="483" customFormat="false" ht="12.75" hidden="false" customHeight="false" outlineLevel="0" collapsed="false">
      <c r="F483" s="34"/>
    </row>
    <row r="484" customFormat="false" ht="12.75" hidden="false" customHeight="false" outlineLevel="0" collapsed="false">
      <c r="F484" s="34"/>
    </row>
    <row r="485" customFormat="false" ht="12.75" hidden="false" customHeight="false" outlineLevel="0" collapsed="false">
      <c r="F485" s="34"/>
    </row>
    <row r="486" customFormat="false" ht="12.75" hidden="false" customHeight="false" outlineLevel="0" collapsed="false">
      <c r="F486" s="34"/>
    </row>
    <row r="487" customFormat="false" ht="12.75" hidden="false" customHeight="false" outlineLevel="0" collapsed="false">
      <c r="F487" s="34"/>
    </row>
    <row r="488" customFormat="false" ht="12.75" hidden="false" customHeight="false" outlineLevel="0" collapsed="false">
      <c r="F488" s="34"/>
    </row>
    <row r="489" customFormat="false" ht="12.75" hidden="false" customHeight="false" outlineLevel="0" collapsed="false">
      <c r="F489" s="34"/>
    </row>
    <row r="490" customFormat="false" ht="12.75" hidden="false" customHeight="false" outlineLevel="0" collapsed="false">
      <c r="F490" s="34"/>
    </row>
    <row r="491" customFormat="false" ht="12.75" hidden="false" customHeight="false" outlineLevel="0" collapsed="false">
      <c r="F491" s="34"/>
    </row>
    <row r="492" customFormat="false" ht="12.75" hidden="false" customHeight="false" outlineLevel="0" collapsed="false">
      <c r="F492" s="34"/>
    </row>
    <row r="493" customFormat="false" ht="12.75" hidden="false" customHeight="false" outlineLevel="0" collapsed="false">
      <c r="F493" s="34"/>
    </row>
    <row r="494" customFormat="false" ht="12.75" hidden="false" customHeight="false" outlineLevel="0" collapsed="false">
      <c r="F494" s="34"/>
    </row>
    <row r="495" customFormat="false" ht="12.75" hidden="false" customHeight="false" outlineLevel="0" collapsed="false">
      <c r="F495" s="34"/>
    </row>
    <row r="496" customFormat="false" ht="12.75" hidden="false" customHeight="false" outlineLevel="0" collapsed="false">
      <c r="F496" s="34"/>
    </row>
    <row r="497" customFormat="false" ht="12.75" hidden="false" customHeight="false" outlineLevel="0" collapsed="false">
      <c r="F497" s="34"/>
    </row>
    <row r="498" customFormat="false" ht="12.75" hidden="false" customHeight="false" outlineLevel="0" collapsed="false">
      <c r="F498" s="34"/>
    </row>
    <row r="499" customFormat="false" ht="12.75" hidden="false" customHeight="false" outlineLevel="0" collapsed="false">
      <c r="F499" s="34"/>
    </row>
    <row r="500" customFormat="false" ht="12.75" hidden="false" customHeight="false" outlineLevel="0" collapsed="false">
      <c r="F500" s="34"/>
    </row>
    <row r="501" customFormat="false" ht="12.75" hidden="false" customHeight="false" outlineLevel="0" collapsed="false">
      <c r="F501" s="34"/>
    </row>
    <row r="502" customFormat="false" ht="12.75" hidden="false" customHeight="false" outlineLevel="0" collapsed="false">
      <c r="F502" s="34"/>
    </row>
    <row r="503" customFormat="false" ht="12.75" hidden="false" customHeight="false" outlineLevel="0" collapsed="false">
      <c r="F503" s="34"/>
    </row>
    <row r="504" customFormat="false" ht="12.75" hidden="false" customHeight="false" outlineLevel="0" collapsed="false">
      <c r="F504" s="34"/>
    </row>
    <row r="505" customFormat="false" ht="12.75" hidden="false" customHeight="false" outlineLevel="0" collapsed="false">
      <c r="F505" s="34"/>
    </row>
    <row r="506" customFormat="false" ht="12.75" hidden="false" customHeight="false" outlineLevel="0" collapsed="false">
      <c r="F506" s="34"/>
    </row>
    <row r="507" customFormat="false" ht="12.75" hidden="false" customHeight="false" outlineLevel="0" collapsed="false">
      <c r="F507" s="34"/>
    </row>
    <row r="508" customFormat="false" ht="12.75" hidden="false" customHeight="false" outlineLevel="0" collapsed="false">
      <c r="F508" s="34"/>
    </row>
    <row r="509" customFormat="false" ht="12.75" hidden="false" customHeight="false" outlineLevel="0" collapsed="false">
      <c r="F509" s="34"/>
    </row>
    <row r="510" customFormat="false" ht="12.75" hidden="false" customHeight="false" outlineLevel="0" collapsed="false">
      <c r="F510" s="34"/>
    </row>
    <row r="511" customFormat="false" ht="12.75" hidden="false" customHeight="false" outlineLevel="0" collapsed="false">
      <c r="F511" s="34"/>
    </row>
    <row r="512" customFormat="false" ht="12.75" hidden="false" customHeight="false" outlineLevel="0" collapsed="false">
      <c r="F512" s="34"/>
    </row>
    <row r="513" customFormat="false" ht="12.75" hidden="false" customHeight="false" outlineLevel="0" collapsed="false">
      <c r="F513" s="34"/>
    </row>
    <row r="514" customFormat="false" ht="12.75" hidden="false" customHeight="false" outlineLevel="0" collapsed="false">
      <c r="F514" s="34"/>
    </row>
    <row r="515" customFormat="false" ht="12.75" hidden="false" customHeight="false" outlineLevel="0" collapsed="false">
      <c r="F515" s="34"/>
    </row>
    <row r="516" customFormat="false" ht="12.75" hidden="false" customHeight="false" outlineLevel="0" collapsed="false">
      <c r="F516" s="34"/>
    </row>
    <row r="517" customFormat="false" ht="12.75" hidden="false" customHeight="false" outlineLevel="0" collapsed="false">
      <c r="F517" s="34"/>
    </row>
    <row r="518" customFormat="false" ht="12.75" hidden="false" customHeight="false" outlineLevel="0" collapsed="false">
      <c r="F518" s="34"/>
    </row>
    <row r="519" customFormat="false" ht="12.75" hidden="false" customHeight="false" outlineLevel="0" collapsed="false">
      <c r="F519" s="34"/>
    </row>
    <row r="520" customFormat="false" ht="12.75" hidden="false" customHeight="false" outlineLevel="0" collapsed="false">
      <c r="F520" s="34"/>
    </row>
    <row r="521" customFormat="false" ht="12.75" hidden="false" customHeight="false" outlineLevel="0" collapsed="false">
      <c r="F521" s="34"/>
    </row>
    <row r="522" customFormat="false" ht="12.75" hidden="false" customHeight="false" outlineLevel="0" collapsed="false">
      <c r="F522" s="34"/>
    </row>
    <row r="523" customFormat="false" ht="12.75" hidden="false" customHeight="false" outlineLevel="0" collapsed="false">
      <c r="F523" s="34"/>
    </row>
    <row r="524" customFormat="false" ht="12.75" hidden="false" customHeight="false" outlineLevel="0" collapsed="false">
      <c r="F524" s="34"/>
    </row>
    <row r="525" customFormat="false" ht="12.75" hidden="false" customHeight="false" outlineLevel="0" collapsed="false">
      <c r="F525" s="34"/>
    </row>
    <row r="526" customFormat="false" ht="12.75" hidden="false" customHeight="false" outlineLevel="0" collapsed="false">
      <c r="F526" s="34"/>
    </row>
    <row r="527" customFormat="false" ht="12.75" hidden="false" customHeight="false" outlineLevel="0" collapsed="false">
      <c r="F527" s="34"/>
    </row>
    <row r="528" customFormat="false" ht="12.75" hidden="false" customHeight="false" outlineLevel="0" collapsed="false">
      <c r="F528" s="34"/>
    </row>
    <row r="529" customFormat="false" ht="12.75" hidden="false" customHeight="false" outlineLevel="0" collapsed="false">
      <c r="F529" s="34"/>
    </row>
    <row r="530" customFormat="false" ht="12.75" hidden="false" customHeight="false" outlineLevel="0" collapsed="false">
      <c r="F530" s="34"/>
    </row>
    <row r="531" customFormat="false" ht="12.75" hidden="false" customHeight="false" outlineLevel="0" collapsed="false">
      <c r="F531" s="34"/>
    </row>
    <row r="532" customFormat="false" ht="12.75" hidden="false" customHeight="false" outlineLevel="0" collapsed="false">
      <c r="F532" s="34"/>
    </row>
    <row r="533" customFormat="false" ht="12.75" hidden="false" customHeight="false" outlineLevel="0" collapsed="false">
      <c r="F533" s="34"/>
    </row>
    <row r="534" customFormat="false" ht="12.75" hidden="false" customHeight="false" outlineLevel="0" collapsed="false">
      <c r="F534" s="34"/>
    </row>
    <row r="535" customFormat="false" ht="12.75" hidden="false" customHeight="false" outlineLevel="0" collapsed="false">
      <c r="F535" s="34"/>
    </row>
    <row r="536" customFormat="false" ht="12.75" hidden="false" customHeight="false" outlineLevel="0" collapsed="false">
      <c r="F536" s="34"/>
    </row>
    <row r="537" customFormat="false" ht="12.75" hidden="false" customHeight="false" outlineLevel="0" collapsed="false">
      <c r="F537" s="34"/>
    </row>
    <row r="538" customFormat="false" ht="12.75" hidden="false" customHeight="false" outlineLevel="0" collapsed="false">
      <c r="F538" s="34"/>
    </row>
    <row r="539" customFormat="false" ht="12.75" hidden="false" customHeight="false" outlineLevel="0" collapsed="false">
      <c r="F539" s="34"/>
    </row>
    <row r="540" customFormat="false" ht="12.75" hidden="false" customHeight="false" outlineLevel="0" collapsed="false">
      <c r="F540" s="34"/>
    </row>
    <row r="541" customFormat="false" ht="12.75" hidden="false" customHeight="false" outlineLevel="0" collapsed="false">
      <c r="F541" s="34"/>
    </row>
    <row r="542" customFormat="false" ht="12.75" hidden="false" customHeight="false" outlineLevel="0" collapsed="false">
      <c r="F542" s="34"/>
    </row>
    <row r="543" customFormat="false" ht="12.75" hidden="false" customHeight="false" outlineLevel="0" collapsed="false">
      <c r="F543" s="34"/>
    </row>
    <row r="544" customFormat="false" ht="12.75" hidden="false" customHeight="false" outlineLevel="0" collapsed="false">
      <c r="F544" s="34"/>
    </row>
    <row r="545" customFormat="false" ht="12.75" hidden="false" customHeight="false" outlineLevel="0" collapsed="false">
      <c r="F545" s="34"/>
    </row>
    <row r="546" customFormat="false" ht="12.75" hidden="false" customHeight="false" outlineLevel="0" collapsed="false">
      <c r="F546" s="34"/>
    </row>
    <row r="547" customFormat="false" ht="12.75" hidden="false" customHeight="false" outlineLevel="0" collapsed="false">
      <c r="F547" s="34"/>
    </row>
    <row r="548" customFormat="false" ht="12.75" hidden="false" customHeight="false" outlineLevel="0" collapsed="false">
      <c r="F548" s="34"/>
    </row>
    <row r="549" customFormat="false" ht="12.75" hidden="false" customHeight="false" outlineLevel="0" collapsed="false">
      <c r="F549" s="34"/>
    </row>
    <row r="550" customFormat="false" ht="12.75" hidden="false" customHeight="false" outlineLevel="0" collapsed="false">
      <c r="F550" s="34"/>
    </row>
    <row r="551" customFormat="false" ht="12.75" hidden="false" customHeight="false" outlineLevel="0" collapsed="false">
      <c r="F551" s="34"/>
    </row>
    <row r="552" customFormat="false" ht="12.75" hidden="false" customHeight="false" outlineLevel="0" collapsed="false">
      <c r="F552" s="34"/>
    </row>
    <row r="553" customFormat="false" ht="12.75" hidden="false" customHeight="false" outlineLevel="0" collapsed="false">
      <c r="F553" s="34"/>
    </row>
    <row r="554" customFormat="false" ht="12.75" hidden="false" customHeight="false" outlineLevel="0" collapsed="false">
      <c r="F554" s="34"/>
    </row>
    <row r="555" customFormat="false" ht="12.75" hidden="false" customHeight="false" outlineLevel="0" collapsed="false">
      <c r="F555" s="34"/>
    </row>
    <row r="556" customFormat="false" ht="12.75" hidden="false" customHeight="false" outlineLevel="0" collapsed="false">
      <c r="F556" s="34"/>
    </row>
    <row r="557" customFormat="false" ht="12.75" hidden="false" customHeight="false" outlineLevel="0" collapsed="false">
      <c r="F557" s="34"/>
    </row>
    <row r="558" customFormat="false" ht="12.75" hidden="false" customHeight="false" outlineLevel="0" collapsed="false">
      <c r="F558" s="34"/>
    </row>
    <row r="559" customFormat="false" ht="12.75" hidden="false" customHeight="false" outlineLevel="0" collapsed="false">
      <c r="F559" s="34"/>
    </row>
    <row r="560" customFormat="false" ht="12.75" hidden="false" customHeight="false" outlineLevel="0" collapsed="false">
      <c r="F560" s="34"/>
    </row>
    <row r="561" customFormat="false" ht="12.75" hidden="false" customHeight="false" outlineLevel="0" collapsed="false">
      <c r="F561" s="34"/>
    </row>
    <row r="562" customFormat="false" ht="12.75" hidden="false" customHeight="false" outlineLevel="0" collapsed="false">
      <c r="F562" s="34"/>
    </row>
    <row r="563" customFormat="false" ht="12.75" hidden="false" customHeight="false" outlineLevel="0" collapsed="false">
      <c r="F563" s="34"/>
    </row>
    <row r="564" customFormat="false" ht="12.75" hidden="false" customHeight="false" outlineLevel="0" collapsed="false">
      <c r="F564" s="34"/>
    </row>
    <row r="565" customFormat="false" ht="12.75" hidden="false" customHeight="false" outlineLevel="0" collapsed="false">
      <c r="F565" s="34"/>
    </row>
    <row r="566" customFormat="false" ht="12.75" hidden="false" customHeight="false" outlineLevel="0" collapsed="false">
      <c r="F566" s="34"/>
    </row>
    <row r="567" customFormat="false" ht="12.75" hidden="false" customHeight="false" outlineLevel="0" collapsed="false">
      <c r="F567" s="34"/>
    </row>
    <row r="568" customFormat="false" ht="12.75" hidden="false" customHeight="false" outlineLevel="0" collapsed="false">
      <c r="F568" s="34"/>
    </row>
    <row r="569" customFormat="false" ht="12.75" hidden="false" customHeight="false" outlineLevel="0" collapsed="false">
      <c r="F569" s="34"/>
    </row>
  </sheetData>
  <mergeCells count="3">
    <mergeCell ref="A1:G1"/>
    <mergeCell ref="A2:G2"/>
    <mergeCell ref="A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2001-10-26T16:29:43Z</dcterms:created>
  <dc:creator>ccarter</dc:creator>
  <dc:description/>
  <dc:language>en-US</dc:language>
  <cp:lastModifiedBy>ccarter</cp:lastModifiedBy>
  <dcterms:modified xsi:type="dcterms:W3CDTF">2001-10-26T16:33:13Z</dcterms:modified>
  <cp:revision>0</cp:revision>
  <dc:subject/>
  <dc:title/>
</cp:coreProperties>
</file>