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<sst xmlns="http://schemas.openxmlformats.org/spreadsheetml/2006/main" count="11" uniqueCount="10">
  <si>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Total GSA Revenue - July 2001</t>
  </si>
  <si>
    <t xml:space="preserve">Allocation</t>
  </si>
  <si>
    <t xml:space="preserve">Total GSA Revenue - Year 2000</t>
  </si>
  <si>
    <t xml:space="preserve">Massachusetts</t>
  </si>
  <si>
    <t xml:space="preserve">Rhode Island</t>
  </si>
  <si>
    <t xml:space="preserve">Totals</t>
  </si>
  <si>
    <t xml:space="preserve">  Total revenue for 2000</t>
  </si>
  <si>
    <t xml:space="preserve">   Ft. Hamilton/Long Island, NY - (-211262x12 mths)</t>
  </si>
  <si>
    <t xml:space="preserve">  Total GSA revenue for 2000</t>
  </si>
  <si>
    <t xml:space="preserve">** July GSA invoices were used to determine the allocation in order to apportion year 2000 by state **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</si>
</sst>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C0C0C0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1" width="22.14"/>
    <col collapsed="false" customWidth="true" hidden="true" outlineLevel="0" max="3" min="3" style="1" width="10.71"/>
    <col collapsed="false" customWidth="true" hidden="false" outlineLevel="0" max="4" min="4" style="1" width="3.14"/>
    <col collapsed="false" customWidth="true" hidden="false" outlineLevel="0" max="5" min="5" style="1" width="9.14"/>
    <col collapsed="false" customWidth="true" hidden="false" outlineLevel="0" max="6" min="6" style="1" width="2.42"/>
    <col collapsed="false" customWidth="true" hidden="false" outlineLevel="0" max="7" min="7" style="1" width="27.28"/>
    <col collapsed="false" customWidth="true" hidden="false" outlineLevel="0" max="8" min="8" style="1" width="3.14"/>
    <col collapsed="false" customWidth="true" hidden="false" outlineLevel="0" max="9" min="9" style="1" width="9.14"/>
    <col collapsed="false" customWidth="true" hidden="false" outlineLevel="0" max="10" min="10" style="0" width="3.56"/>
  </cols>
  <sheetData>
    <row r="1" customFormat="false" ht="12.75" hidden="false" customHeight="false" outlineLevel="0" collapsed="false">
      <c r="A1" s="2"/>
      <c r="B1" s="3"/>
      <c r="C1" s="3"/>
      <c r="D1" s="4"/>
      <c r="E1" s="3"/>
      <c r="F1" s="3"/>
      <c r="G1" s="3"/>
      <c r="H1" s="3"/>
      <c r="I1" s="3"/>
      <c r="J1" s="5"/>
      <c r="K1" s="6"/>
    </row>
    <row r="2" customFormat="false" ht="12.75" hidden="false" customHeight="false" outlineLevel="0" collapsed="false">
      <c r="A2" s="7"/>
      <c r="B2" s="8" t="s">
        <v>0</v>
      </c>
      <c r="C2" s="8"/>
      <c r="D2" s="9"/>
      <c r="E2" s="8" t="s">
        <v>1</v>
      </c>
      <c r="F2" s="10"/>
      <c r="G2" s="8" t="s">
        <v>2</v>
      </c>
      <c r="H2" s="10"/>
      <c r="I2" s="8" t="s">
        <v>1</v>
      </c>
      <c r="J2" s="11"/>
      <c r="K2" s="12"/>
    </row>
    <row r="3" customFormat="false" ht="12.75" hidden="false" customHeight="false" outlineLevel="0" collapsed="false">
      <c r="A3" s="13"/>
      <c r="B3" s="14"/>
      <c r="C3" s="14"/>
      <c r="D3" s="15"/>
      <c r="E3" s="14"/>
      <c r="F3" s="16"/>
      <c r="G3" s="14"/>
      <c r="H3" s="16"/>
      <c r="I3" s="14"/>
      <c r="J3" s="17"/>
      <c r="K3" s="18"/>
    </row>
    <row r="4" customFormat="false" ht="12.75" hidden="false" customHeight="false" outlineLevel="0" collapsed="false">
      <c r="A4" s="13"/>
      <c r="B4" s="14"/>
      <c r="C4" s="14"/>
      <c r="D4" s="15"/>
      <c r="E4" s="14"/>
      <c r="F4" s="16"/>
      <c r="G4" s="14"/>
      <c r="H4" s="16"/>
      <c r="I4" s="14"/>
      <c r="J4" s="17"/>
      <c r="K4" s="18"/>
    </row>
    <row r="5" customFormat="false" ht="12.75" hidden="false" customHeight="false" outlineLevel="0" collapsed="false">
      <c r="A5" s="19" t="s">
        <v>3</v>
      </c>
      <c r="B5" s="20" t="n">
        <v>-334861.4</v>
      </c>
      <c r="C5" s="21" t="n">
        <f aca="false">332.58+1145.05+104.33+201.22+3858.45+502.54+260.81+3056.62+4688.77+30110.17+95662.68+123.83+53.23+6125.3+455.95+98.69+84.73+122.04+119.14+84.42+21.46+1538.08+15.79+1241.86+71.07+5.53+7708.85+54.49+109.19+1084.91+11.27+4607.01+19629.81+3354.59+77.83+137.9+9.61+1726.68+20623.56+281.24+14.16+19.58+67.25+150.2+177.6+46.77+110.94+129.51+79.31+166.85+119.77+93.55+133.61+16.96+83.02+48.68+67.77+70.46+65.04+93.97+96.98+84.64+122.07+78.81+26.29+55.62+97.57+146.68+211.44+54.01+259.53+51351.85+132.78+99.57+117.34+134.83+34.17+64.56+128.8+9249.67+22708.93+7.33+3429.78+140.75+80.38+125.43+136.52+118.1+84.51+152.73+165.46+113.87+16.17-1.38+247.62+1035.7+213.21+1924.82+158.02+143.66+129.05+18.76+815.53+53.44+12839.13+16200.39</f>
        <v>334861.4</v>
      </c>
      <c r="D5" s="22"/>
      <c r="E5" s="23" t="n">
        <f aca="false">C5/C9</f>
        <v>0.777146898785824</v>
      </c>
      <c r="F5" s="16"/>
      <c r="G5" s="21" t="n">
        <f aca="false">G9*0.78</f>
        <v>-12685769.6238</v>
      </c>
      <c r="H5" s="16"/>
      <c r="I5" s="23" t="n">
        <f aca="false">G5/G9</f>
        <v>0.78</v>
      </c>
      <c r="J5" s="17"/>
      <c r="K5" s="18"/>
    </row>
    <row r="6" customFormat="false" ht="12.75" hidden="false" customHeight="false" outlineLevel="0" collapsed="false">
      <c r="A6" s="13"/>
      <c r="B6" s="20"/>
      <c r="C6" s="21"/>
      <c r="D6" s="22"/>
      <c r="E6" s="23"/>
      <c r="F6" s="16"/>
      <c r="G6" s="21"/>
      <c r="H6" s="16"/>
      <c r="I6" s="23"/>
      <c r="J6" s="17"/>
      <c r="K6" s="18"/>
    </row>
    <row r="7" customFormat="false" ht="12.75" hidden="false" customHeight="false" outlineLevel="0" collapsed="false">
      <c r="A7" s="24" t="s">
        <v>4</v>
      </c>
      <c r="B7" s="20" t="n">
        <v>-96024.19</v>
      </c>
      <c r="C7" s="21" t="n">
        <f aca="false">3022.74+183.29+5.97+912.61+168.48+2.65+44.64+483.57+2687.49+11782.08+33.91+76696.76</f>
        <v>96024.19</v>
      </c>
      <c r="D7" s="22"/>
      <c r="E7" s="23" t="n">
        <f aca="false">C7/C9</f>
        <v>0.222853101214176</v>
      </c>
      <c r="F7" s="16"/>
      <c r="G7" s="21" t="n">
        <f aca="false">G9*0.22</f>
        <v>-3578037.5862</v>
      </c>
      <c r="H7" s="16"/>
      <c r="I7" s="23" t="n">
        <f aca="false">G7/G9</f>
        <v>0.22</v>
      </c>
      <c r="J7" s="17"/>
      <c r="K7" s="18"/>
    </row>
    <row r="8" customFormat="false" ht="12.75" hidden="false" customHeight="false" outlineLevel="0" collapsed="false">
      <c r="A8" s="13"/>
      <c r="B8" s="20"/>
      <c r="C8" s="21"/>
      <c r="D8" s="22"/>
      <c r="E8" s="14"/>
      <c r="F8" s="16"/>
      <c r="G8" s="21"/>
      <c r="H8" s="16"/>
      <c r="I8" s="23"/>
      <c r="J8" s="17"/>
      <c r="K8" s="18"/>
    </row>
    <row r="9" customFormat="false" ht="12.75" hidden="false" customHeight="false" outlineLevel="0" collapsed="false">
      <c r="A9" s="13" t="s">
        <v>5</v>
      </c>
      <c r="B9" s="20" t="n">
        <f aca="false">SUM(B5:B7)</f>
        <v>-430885.59</v>
      </c>
      <c r="C9" s="21" t="n">
        <f aca="false">C5+C7</f>
        <v>430885.59</v>
      </c>
      <c r="D9" s="22"/>
      <c r="E9" s="23" t="n">
        <f aca="false">SUM(E5:E7)</f>
        <v>1</v>
      </c>
      <c r="F9" s="16"/>
      <c r="G9" s="21" t="n">
        <v>-16263807.21</v>
      </c>
      <c r="H9" s="16"/>
      <c r="I9" s="23" t="n">
        <f aca="false">SUM(I5:I7)</f>
        <v>1</v>
      </c>
      <c r="J9" s="17"/>
      <c r="K9" s="18"/>
    </row>
    <row r="10" customFormat="false" ht="12.75" hidden="false" customHeight="false" outlineLevel="0" collapsed="false">
      <c r="A10" s="13"/>
      <c r="C10" s="14"/>
      <c r="D10" s="16"/>
      <c r="E10" s="14"/>
      <c r="F10" s="16"/>
      <c r="G10" s="14"/>
      <c r="H10" s="16"/>
      <c r="I10" s="14"/>
      <c r="J10" s="17"/>
      <c r="K10" s="18"/>
    </row>
    <row r="11" customFormat="false" ht="13.5" hidden="false" customHeight="false" outlineLevel="0" collapsed="false">
      <c r="A11" s="25"/>
      <c r="B11" s="26"/>
      <c r="C11" s="26"/>
      <c r="D11" s="27"/>
      <c r="E11" s="26"/>
      <c r="F11" s="27"/>
      <c r="G11" s="26"/>
      <c r="H11" s="27"/>
      <c r="I11" s="26"/>
      <c r="J11" s="28"/>
      <c r="K11" s="29"/>
    </row>
    <row r="14" customFormat="false" ht="12.75" hidden="false" customHeight="false" outlineLevel="0" collapsed="false">
      <c r="B14" s="20" t="n">
        <v>-18798962.61</v>
      </c>
      <c r="D14" s="0" t="s">
        <v>6</v>
      </c>
    </row>
    <row r="15" customFormat="false" ht="12.75" hidden="false" customHeight="false" outlineLevel="0" collapsed="false">
      <c r="B15" s="30" t="n">
        <f aca="false">-211262.95*12</f>
        <v>-2535155.4</v>
      </c>
      <c r="C15" s="20"/>
      <c r="D15" s="31" t="s">
        <v>7</v>
      </c>
    </row>
    <row r="16" customFormat="false" ht="12.75" hidden="false" customHeight="false" outlineLevel="0" collapsed="false">
      <c r="B16" s="20" t="n">
        <f aca="false">SUM(B14-B15)</f>
        <v>-16263807.21</v>
      </c>
      <c r="C16" s="20"/>
      <c r="D16" s="0" t="s">
        <v>8</v>
      </c>
    </row>
    <row r="17" customFormat="false" ht="12.75" hidden="false" customHeight="false" outlineLevel="0" collapsed="false">
      <c r="C17" s="20"/>
    </row>
    <row r="18" customFormat="false" ht="12.75" hidden="false" customHeight="false" outlineLevel="0" collapsed="false">
      <c r="C18" s="20"/>
    </row>
    <row r="19" customFormat="false" ht="12.75" hidden="false" customHeight="false" outlineLevel="0" collapsed="false">
      <c r="C19" s="20"/>
    </row>
    <row r="20" customFormat="false" ht="12.75" hidden="false" customHeight="false" outlineLevel="0" collapsed="false">
      <c r="A20" s="32" t="s">
        <v>9</v>
      </c>
      <c r="C20" s="20"/>
    </row>
    <row r="21" customFormat="false" ht="12.75" hidden="false" customHeight="false" outlineLevel="0" collapsed="false">
      <c r="A21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&amp;C&amp;"Arial,Bold"&amp;14GSA ALLOCATION FOR 34F - YEAR 2000</oddHeader>
    <oddFooter>&amp;RA. Green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2001-08-20T11:59:53Z</dcterms:created>
  <dc:creator>agreen4</dc:creator>
  <dc:description/>
  <dc:language>en-US</dc:language>
  <cp:lastModifiedBy>agreen4</cp:lastModifiedBy>
  <cp:lastPrinted>2001-08-20T18:13:39Z</cp:lastPrinted>
  <cp:revision>0</cp:revision>
  <dc:subject/>
  <dc:title/>
</cp:coreProperties>
</file>