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7.xml.rels" ContentType="application/vnd.openxmlformats-package.relationships+xml"/>
  <Override PartName="/xl/worksheets/_rels/sheet14.xml.rels" ContentType="application/vnd.openxmlformats-package.relationships+xml"/>
  <Override PartName="/xl/worksheets/_rels/sheet6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6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comments14.xml" ContentType="application/vnd.openxmlformats-officedocument.spreadsheetml.comments+xml"/>
  <Override PartName="/xl/comments17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E1.XLS " sheetId="1" state="hidden" r:id="rId3"/>
    <sheet name="E2.XLS" sheetId="2" state="visible" r:id="rId4"/>
    <sheet name="E3.XLS" sheetId="3" state="hidden" r:id="rId5"/>
    <sheet name="E4.XLS" sheetId="4" state="hidden" r:id="rId6"/>
    <sheet name="E5.XLS" sheetId="5" state="visible" r:id="rId7"/>
    <sheet name="E-6.XLS" sheetId="6" state="visible" r:id="rId8"/>
    <sheet name="E8.XLS" sheetId="7" state="hidden" r:id="rId9"/>
    <sheet name="E11.XLS" sheetId="8" state="visible" r:id="rId10"/>
    <sheet name="E12.XLS" sheetId="9" state="hidden" r:id="rId11"/>
    <sheet name="E14.XLS" sheetId="10" state="hidden" r:id="rId12"/>
    <sheet name="E15.XLS" sheetId="11" state="hidden" r:id="rId13"/>
    <sheet name="E16.XLS" sheetId="12" state="hidden" r:id="rId14"/>
    <sheet name="E18YTD.XLS" sheetId="13" state="hidden" r:id="rId15"/>
    <sheet name="E20.XLS" sheetId="14" state="visible" r:id="rId16"/>
    <sheet name="E21.XLS " sheetId="15" state="hidden" r:id="rId17"/>
    <sheet name="E36.XLS" sheetId="16" state="hidden" r:id="rId18"/>
    <sheet name="E21.XLS  " sheetId="17" state="visible" r:id="rId19"/>
    <sheet name="E31.XLS" sheetId="18" state="visible" r:id="rId20"/>
    <sheet name="ELIST.XLS" sheetId="19" state="visible" r:id="rId21"/>
    <sheet name="support-audit" sheetId="20" state="visible" r:id="rId22"/>
    <sheet name="E21.XLS (2)" sheetId="21" state="visible" r:id="rId23"/>
    <sheet name="E-scheduel 21" sheetId="22" state="visible" r:id="rId24"/>
  </sheets>
  <definedNames>
    <definedName function="false" hidden="false" localSheetId="5" name="_xlnm.Print_Area" vbProcedure="false">'E-6.XLS'!$A$1:$R$66</definedName>
    <definedName function="false" hidden="false" localSheetId="21" name="_xlnm.Print_Area" vbProcedure="false">'E-scheduel 21'!$A$1:$H$23</definedName>
    <definedName function="false" hidden="false" localSheetId="0" name="_xlnm.Print_Area" vbProcedure="false">'E1.XLS '!$A$1:$S$47</definedName>
    <definedName function="false" hidden="false" localSheetId="7" name="_xlnm.Print_Area" vbProcedure="false">'E11.XLS'!$A$1:$T$37</definedName>
    <definedName function="false" hidden="false" localSheetId="8" name="_xlnm.Print_Area" vbProcedure="false">'E12.XLS'!$A$1:$AC$51</definedName>
    <definedName function="false" hidden="false" localSheetId="9" name="_xlnm.Print_Area" vbProcedure="false">'E14.XLS'!$A$1:$O$45</definedName>
    <definedName function="false" hidden="false" localSheetId="9" name="_xlnm.Print_Titles" vbProcedure="false">'E14.XLS'!$1:$12</definedName>
    <definedName function="false" hidden="false" localSheetId="11" name="_xlnm.Print_Area" vbProcedure="false">'E16.XLS'!$A$1:$Y$64</definedName>
    <definedName function="false" hidden="false" localSheetId="12" name="_xlnm.Print_Area" vbProcedure="false">'E18YTD.XLS'!$A$1:$O$65</definedName>
    <definedName function="false" hidden="false" localSheetId="1" name="_xlnm.Print_Area" vbProcedure="false">'E2.XLS'!$A$1:$T$38</definedName>
    <definedName function="false" hidden="false" localSheetId="13" name="_xlnm.Print_Area" vbProcedure="false">'E20.XLS'!$A$1:$K$73</definedName>
    <definedName function="false" hidden="false" localSheetId="14" name="_xlnm.Print_Area" vbProcedure="false">'E21.XLS '!$A$1:$AE$43</definedName>
    <definedName function="false" hidden="false" localSheetId="16" name="_xlnm.Print_Area" vbProcedure="false">'E21.XLS  '!$A$1:$AE$46</definedName>
    <definedName function="false" hidden="false" localSheetId="20" name="_xlnm.Print_Area" vbProcedure="false">'E21.XLS (2)'!$A$1:$AE$43</definedName>
    <definedName function="false" hidden="false" localSheetId="2" name="_xlnm.Print_Area" vbProcedure="false">'E3.XLS'!$A$1:$U$46</definedName>
    <definedName function="false" hidden="false" localSheetId="15" name="_xlnm.Print_Area" vbProcedure="false">'E36.XLS'!$A$1:$E$82</definedName>
    <definedName function="false" hidden="false" localSheetId="3" name="_xlnm.Print_Area" vbProcedure="false">'E4.XLS'!$A$1:$U$57</definedName>
    <definedName function="false" hidden="false" localSheetId="6" name="_xlnm.Print_Area" vbProcedure="false">'E8.XLS'!$A$1:$O$50</definedName>
    <definedName function="false" hidden="false" localSheetId="18" name="_xlnm.Print_Area" vbProcedure="false">'ELIST.XLS'!$A$1:$D$53</definedName>
    <definedName function="false" hidden="false" localSheetId="19" name="_xlnm.Print_Area" vbProcedure="false">'support-audit'!$A$1:$Z$66</definedName>
    <definedName function="false" hidden="false" localSheetId="0" name="Print_Area_MI" vbProcedure="false">'E1.XLS '!$A$1:$S$40</definedName>
    <definedName function="false" hidden="false" localSheetId="1" name="Print_Area_MI" vbProcedure="false">'E2.XLS'!$A$1:$S$38</definedName>
    <definedName function="false" hidden="false" localSheetId="1" name="_Regression_Int" vbProcedure="false">1</definedName>
    <definedName function="false" hidden="false" localSheetId="2" name="Print_Area_MI" vbProcedure="false">'E3.XLS'!$A$1:$U$46</definedName>
    <definedName function="false" hidden="false" localSheetId="3" name="Print_Area_MI" vbProcedure="false">'E4.XLS'!$A$1:$U$61</definedName>
    <definedName function="false" hidden="false" localSheetId="5" name="Print_Area_MI" vbProcedure="false">'E-6.XLS'!$A$1:$Q$66</definedName>
    <definedName function="false" hidden="false" localSheetId="6" name="Print_Area_MI" vbProcedure="false">'E8.XLS'!$A$1:$O$50</definedName>
    <definedName function="false" hidden="false" localSheetId="7" name="Print_Area_MI" vbProcedure="false">'E11.XLS'!$A$1:$T$37</definedName>
    <definedName function="false" hidden="false" localSheetId="8" name="Print_Area_MI" vbProcedure="false">'E12.XLS'!$A$1:$AC$53</definedName>
    <definedName function="false" hidden="false" localSheetId="9" name="Print_Area_MI" vbProcedure="false">'E14.XLS'!$A$1:$O$42</definedName>
    <definedName function="false" hidden="false" localSheetId="9" name="_Regression_Int" vbProcedure="false">1</definedName>
    <definedName function="false" hidden="false" localSheetId="11" name="Print_Area_MI" vbProcedure="false">'E16.XLS'!$A$1:$Y$63</definedName>
    <definedName function="false" hidden="false" localSheetId="12" name="Print_Area_MI" vbProcedure="false">'E18YTD.XLS'!$A$1:$O$65</definedName>
    <definedName function="false" hidden="false" localSheetId="13" name="Print_Area_MI" vbProcedure="false">'E20.XLS'!$A$1:$K$73</definedName>
    <definedName function="false" hidden="false" localSheetId="14" name="Print_Area_MI" vbProcedure="false">'E21.XLS '!$A$1:$I$46</definedName>
    <definedName function="false" hidden="false" localSheetId="15" name="Print_Area_MI" vbProcedure="false">'E36.XLS'!$A$1:$E$82</definedName>
    <definedName function="false" hidden="false" localSheetId="16" name="Print_Area_MI" vbProcedure="false">'E21.XLS  '!$A$1:$I$45</definedName>
    <definedName function="false" hidden="false" localSheetId="18" name="Print_Area_MI" vbProcedure="false">'ELIST.XLS'!$A$1:$D$51</definedName>
    <definedName function="false" hidden="false" localSheetId="18" name="_Regression_Int" vbProcedure="false">1</definedName>
    <definedName function="false" hidden="false" localSheetId="20" name="Print_Area_MI" vbProcedure="false">'E21.XLS (2)'!$A$1:$I$46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comments1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51" authorId="0">
      <text>
        <r>
          <rPr>
            <b val="true"/>
            <sz val="8"/>
            <color rgb="FF000000"/>
            <rFont val="Tahoma"/>
            <family val="0"/>
          </rPr>
          <t xml:space="preserve">jnelso2: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</xdr:colOff>
                <xdr:row>49</xdr:row>
                <xdr:rowOff>7</xdr:rowOff>
              </xdr:from>
              <xdr:to>
                <xdr:col>5</xdr:col>
                <xdr:colOff>4</xdr:colOff>
                <xdr:row>53</xdr:row>
                <xdr:rowOff>12</xdr:rowOff>
              </xdr:to>
            </anchor>
          </commentPr>
        </mc:Choice>
        <mc:Fallback/>
      </mc:AlternateContent>
    </comment>
    <comment ref="C55" authorId="0">
      <text>
        <r>
          <rPr>
            <b val="true"/>
            <sz val="8"/>
            <color rgb="FF000000"/>
            <rFont val="Tahoma"/>
            <family val="0"/>
          </rPr>
          <t xml:space="preserve">jnelso2:
</t>
        </r>
        <r>
          <rPr>
            <sz val="8"/>
            <color rgb="FF000000"/>
            <rFont val="Tahoma"/>
            <family val="0"/>
          </rPr>
          <t xml:space="preserve">partly misapplied cash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</xdr:colOff>
                <xdr:row>53</xdr:row>
                <xdr:rowOff>7</xdr:rowOff>
              </xdr:from>
              <xdr:to>
                <xdr:col>5</xdr:col>
                <xdr:colOff>4</xdr:colOff>
                <xdr:row>57</xdr:row>
                <xdr:rowOff>12</xdr:rowOff>
              </xdr:to>
            </anchor>
          </commentPr>
        </mc:Choice>
        <mc:Fallback/>
      </mc:AlternateContent>
    </comment>
  </commentList>
</comments>
</file>

<file path=xl/comments1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36" authorId="0">
      <text>
        <r>
          <rPr>
            <b val="true"/>
            <sz val="8"/>
            <color rgb="FF000000"/>
            <rFont val="Tahoma"/>
            <family val="0"/>
          </rPr>
          <t xml:space="preserve">jnelso2:
</t>
        </r>
        <r>
          <rPr>
            <sz val="8"/>
            <color rgb="FF000000"/>
            <rFont val="Tahoma"/>
            <family val="0"/>
          </rPr>
          <t xml:space="preserve">see hidden sheets in this workbook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</xdr:colOff>
                <xdr:row>34</xdr:row>
                <xdr:rowOff>18</xdr:rowOff>
              </xdr:from>
              <xdr:to>
                <xdr:col>8</xdr:col>
                <xdr:colOff>8</xdr:colOff>
                <xdr:row>36</xdr:row>
                <xdr:rowOff>30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20" authorId="0">
      <text>
        <r>
          <rPr>
            <b val="true"/>
            <sz val="8"/>
            <color rgb="FF000000"/>
            <rFont val="Tahoma"/>
            <family val="0"/>
          </rPr>
          <t xml:space="preserve">jnelso2:
</t>
        </r>
        <r>
          <rPr>
            <sz val="8"/>
            <color rgb="FF000000"/>
            <rFont val="Tahoma"/>
            <family val="0"/>
          </rPr>
          <t xml:space="preserve">ac 27220000+27190000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18</xdr:row>
                <xdr:rowOff>15</xdr:rowOff>
              </xdr:from>
              <xdr:to>
                <xdr:col>4</xdr:col>
                <xdr:colOff>121</xdr:colOff>
                <xdr:row>22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<sst xmlns="http://schemas.openxmlformats.org/spreadsheetml/2006/main" count="1500" uniqueCount="678">
  <si>
    <t xml:space="preserve">ENRON CORP AND CONSOLIDATED SUBSIDIARIES</t>
  </si>
  <si>
    <t xml:space="preserve">COMPANY # 032D</t>
  </si>
  <si>
    <t xml:space="preserve">COMPANY NAME  Enron Building Services, Inc.</t>
  </si>
  <si>
    <t xml:space="preserve">ANALYSIS OF A/R - OTHER</t>
  </si>
  <si>
    <t xml:space="preserve">FOR THE 3 MONTHS ENDED 3-31-2001</t>
  </si>
  <si>
    <t xml:space="preserve">PREPARED BY:Jacqueline Nelson</t>
  </si>
  <si>
    <t xml:space="preserve">EXTENSION:713-853-7755</t>
  </si>
  <si>
    <t xml:space="preserve">E-1</t>
  </si>
  <si>
    <t xml:space="preserve">12-31-2000 Balance</t>
  </si>
  <si>
    <t xml:space="preserve">BEGINNING</t>
  </si>
  <si>
    <t xml:space="preserve">OTHER</t>
  </si>
  <si>
    <t xml:space="preserve">03-31-2001</t>
  </si>
  <si>
    <t xml:space="preserve">06-30-2001</t>
  </si>
  <si>
    <t xml:space="preserve">09-30-2001</t>
  </si>
  <si>
    <t xml:space="preserve">12-31-2001</t>
  </si>
  <si>
    <t xml:space="preserve">DESCRIPTION</t>
  </si>
  <si>
    <t xml:space="preserve">BALANCE</t>
  </si>
  <si>
    <t xml:space="preserve">CHANGES</t>
  </si>
  <si>
    <t xml:space="preserve">DR. (CR.)</t>
  </si>
  <si>
    <t xml:space="preserve">(PROVIDE DETAIL OF INDIVDUAL ITEMS</t>
  </si>
  <si>
    <t xml:space="preserve">IN EXCESS OF $200,000.)</t>
  </si>
  <si>
    <t xml:space="preserve">Accts Receivables - Unconsolidated Assoc Companies:</t>
  </si>
  <si>
    <t xml:space="preserve"> </t>
  </si>
  <si>
    <t xml:space="preserve">Total (Hyperion line 0053)</t>
  </si>
  <si>
    <t xml:space="preserve">Asset/Expense Accts:  DR/(CR)</t>
  </si>
  <si>
    <t xml:space="preserve">Accts Receivables - Other:</t>
  </si>
  <si>
    <t xml:space="preserve">Total (Hyperion line 0060)</t>
  </si>
  <si>
    <t xml:space="preserve">   Asset/Expense Accts:  DR/(CR) </t>
  </si>
  <si>
    <t xml:space="preserve">ANALYSIS OF OTHER CURRENT ASSETS</t>
  </si>
  <si>
    <t xml:space="preserve">FOR THE 6 MONTHS ENDED 6-30-2001</t>
  </si>
  <si>
    <t xml:space="preserve">E-2</t>
  </si>
  <si>
    <t xml:space="preserve">Misapplied cash, reclassified to correct accounts</t>
  </si>
  <si>
    <t xml:space="preserve">Employee Loans Advances</t>
  </si>
  <si>
    <t xml:space="preserve">Other (clean-up, will be written off)</t>
  </si>
  <si>
    <t xml:space="preserve">*</t>
  </si>
  <si>
    <t xml:space="preserve">Total Current Assets</t>
  </si>
  <si>
    <t xml:space="preserve">* MUST TIE TO HYPERION ACCOUNT 195</t>
  </si>
  <si>
    <t xml:space="preserve">ANALYSIS OF INVESTMENT IN UNCONSOLIDATED AFFILIATES, PARTNERSHIPS &amp; JOINT VENTURES</t>
  </si>
  <si>
    <t xml:space="preserve">E-3</t>
  </si>
  <si>
    <t xml:space="preserve">CURRENT</t>
  </si>
  <si>
    <t xml:space="preserve">BEGINNING BALANCE</t>
  </si>
  <si>
    <t xml:space="preserve">EQUITY EARNINGS </t>
  </si>
  <si>
    <t xml:space="preserve">CASH ACTIVITY - PAID / (RECEIVED)</t>
  </si>
  <si>
    <t xml:space="preserve">NON-CASH ACTIVITY</t>
  </si>
  <si>
    <t xml:space="preserve">ENDING BALANCE</t>
  </si>
  <si>
    <t xml:space="preserve">NAME OF PARTNERSHIP ,</t>
  </si>
  <si>
    <t xml:space="preserve">%</t>
  </si>
  <si>
    <t xml:space="preserve">@ 12/31/2000</t>
  </si>
  <si>
    <t xml:space="preserve">IN</t>
  </si>
  <si>
    <t xml:space="preserve">@ 12/31/2001</t>
  </si>
  <si>
    <t xml:space="preserve">SUBSIDIARY OR JOINT VENTURE</t>
  </si>
  <si>
    <t xml:space="preserve">OWNED</t>
  </si>
  <si>
    <t xml:space="preserve">DR / (CR)</t>
  </si>
  <si>
    <t xml:space="preserve">UNCONSOL. SUB</t>
  </si>
  <si>
    <t xml:space="preserve">ADVANCES</t>
  </si>
  <si>
    <t xml:space="preserve">DISTRIBUTIONS</t>
  </si>
  <si>
    <t xml:space="preserve">RETIREMENTS</t>
  </si>
  <si>
    <t xml:space="preserve">AMOUNT</t>
  </si>
  <si>
    <t xml:space="preserve">COMMENTS</t>
  </si>
  <si>
    <t xml:space="preserve">**</t>
  </si>
  <si>
    <t xml:space="preserve">Total Investment</t>
  </si>
  <si>
    <t xml:space="preserve">*  MUST TIE TO HYPERION TOT_INVEST_SUBS</t>
  </si>
  <si>
    <t xml:space="preserve">** MUST TIE TO HYPERION TOT_EQEARN_OTH</t>
  </si>
  <si>
    <t xml:space="preserve">Income Accts:  (DR)/CR    </t>
  </si>
  <si>
    <t xml:space="preserve">Reverse signs from Hyperion</t>
  </si>
  <si>
    <t xml:space="preserve">Credit Positive Liability </t>
  </si>
  <si>
    <t xml:space="preserve">Debit Negative Liability</t>
  </si>
  <si>
    <t xml:space="preserve">ANALYSIS OF MERCHANT AND OTHER INVESTMENTS</t>
  </si>
  <si>
    <t xml:space="preserve">E-4</t>
  </si>
  <si>
    <t xml:space="preserve">Cash Activity</t>
  </si>
  <si>
    <t xml:space="preserve">Income Statement Activity</t>
  </si>
  <si>
    <t xml:space="preserve">Transfer / Reclasses</t>
  </si>
  <si>
    <t xml:space="preserve">Cash Received - </t>
  </si>
  <si>
    <t xml:space="preserve">Return of Principal</t>
  </si>
  <si>
    <t xml:space="preserve">Cash Paid - </t>
  </si>
  <si>
    <t xml:space="preserve">Realized Gain/(loss)</t>
  </si>
  <si>
    <t xml:space="preserve">Unrealized Gain/(loss)</t>
  </si>
  <si>
    <t xml:space="preserve">Amount</t>
  </si>
  <si>
    <t xml:space="preserve">Hyperion Acct. #</t>
  </si>
  <si>
    <t xml:space="preserve">Proceeds  (CR.)</t>
  </si>
  <si>
    <t xml:space="preserve">(CR.)</t>
  </si>
  <si>
    <t xml:space="preserve">Additions  DR.</t>
  </si>
  <si>
    <t xml:space="preserve">DR. / (CR.)</t>
  </si>
  <si>
    <t xml:space="preserve">to / from</t>
  </si>
  <si>
    <t xml:space="preserve">(PROVIDE DETAIL OF INDIVIDUAL ITEMS</t>
  </si>
  <si>
    <t xml:space="preserve">Total Merchant Investment - Non Current:</t>
  </si>
  <si>
    <t xml:space="preserve">Total  (Hyperion Line 0269)</t>
  </si>
  <si>
    <t xml:space="preserve">    Asset/Expense Accts:  DR/(CR)</t>
  </si>
  <si>
    <t xml:space="preserve">Total Notes Receivable - Non Current:</t>
  </si>
  <si>
    <t xml:space="preserve">Total  (Hyperion Line 0270)</t>
  </si>
  <si>
    <t xml:space="preserve">Total Other Investments:</t>
  </si>
  <si>
    <t xml:space="preserve">Total  (Hyperion line 0280)</t>
  </si>
  <si>
    <t xml:space="preserve">Hyperion lines 0269 and 0280 are the only accounts needed to prepare this schedule.</t>
  </si>
  <si>
    <t xml:space="preserve">ANALYSIS OF GOODWILL</t>
  </si>
  <si>
    <t xml:space="preserve">E-5</t>
  </si>
  <si>
    <t xml:space="preserve">DESCRIPTION OR ENTITY</t>
  </si>
  <si>
    <t xml:space="preserve">AMORTIZATION</t>
  </si>
  <si>
    <t xml:space="preserve">PERIOD (Yrs.)</t>
  </si>
  <si>
    <t xml:space="preserve">ADDITIONS</t>
  </si>
  <si>
    <t xml:space="preserve">AMORTIZATION**</t>
  </si>
  <si>
    <t xml:space="preserve">(DESCRIBE)</t>
  </si>
  <si>
    <t xml:space="preserve">Purchases of EBSI (formerly ABS) by Anjou</t>
  </si>
  <si>
    <t xml:space="preserve">Total Goodwill*</t>
  </si>
  <si>
    <t xml:space="preserve">* MUST TIE TO HYPERION ACCOUNT 0344</t>
  </si>
  <si>
    <t xml:space="preserve">Same signs as Hyperion    </t>
  </si>
  <si>
    <t xml:space="preserve">**MUST TIE TO HYPERION ACCOUNT 1418</t>
  </si>
  <si>
    <t xml:space="preserve">Reverse signs from Hyperion    </t>
  </si>
  <si>
    <t xml:space="preserve">                  </t>
  </si>
  <si>
    <t xml:space="preserve">ANALYSIS OF PROPERTY, PLANT AND EQUIPMENT</t>
  </si>
  <si>
    <t xml:space="preserve">E-6</t>
  </si>
  <si>
    <t xml:space="preserve">CHARGED TO I/S</t>
  </si>
  <si>
    <t xml:space="preserve">DR/(CR.)</t>
  </si>
  <si>
    <t xml:space="preserve">SALES AND OTHER</t>
  </si>
  <si>
    <t xml:space="preserve">DETAIL OF </t>
  </si>
  <si>
    <t xml:space="preserve">ENDING</t>
  </si>
  <si>
    <t xml:space="preserve">DEPR</t>
  </si>
  <si>
    <t xml:space="preserve">DEPL</t>
  </si>
  <si>
    <t xml:space="preserve">OTHER CHANGES</t>
  </si>
  <si>
    <t xml:space="preserve"> BALANCE</t>
  </si>
  <si>
    <t xml:space="preserve">DR/(CR)</t>
  </si>
  <si>
    <t xml:space="preserve">1415</t>
  </si>
  <si>
    <t xml:space="preserve">1416</t>
  </si>
  <si>
    <t xml:space="preserve">(List Below-A)</t>
  </si>
  <si>
    <t xml:space="preserve">(List Below-B)</t>
  </si>
  <si>
    <t xml:space="preserve">Natural Gas Transmission</t>
  </si>
  <si>
    <t xml:space="preserve">Electric Generation &amp; Distribution</t>
  </si>
  <si>
    <t xml:space="preserve">Construction In Process</t>
  </si>
  <si>
    <t xml:space="preserve">O &amp; G Properties</t>
  </si>
  <si>
    <t xml:space="preserve">Other</t>
  </si>
  <si>
    <t xml:space="preserve">Gross PP &amp; E</t>
  </si>
  <si>
    <t xml:space="preserve">Accumulated DD &amp; A</t>
  </si>
  <si>
    <t xml:space="preserve">Net PP &amp; E</t>
  </si>
  <si>
    <t xml:space="preserve">** Pertains to amounts related to normal </t>
  </si>
  <si>
    <t xml:space="preserve">(A)</t>
  </si>
  <si>
    <t xml:space="preserve">(B)</t>
  </si>
  <si>
    <t xml:space="preserve">MUST TIE TO </t>
  </si>
  <si>
    <t xml:space="preserve">operations.  Unusual amounts should be shown</t>
  </si>
  <si>
    <t xml:space="preserve">HYPERION LINE </t>
  </si>
  <si>
    <t xml:space="preserve">under "Other Changes" with appropriate explanations.</t>
  </si>
  <si>
    <t xml:space="preserve">NET_TOT_PPE</t>
  </si>
  <si>
    <t xml:space="preserve">Asset/Exp  DR/(CR)</t>
  </si>
  <si>
    <t xml:space="preserve">DETAIL OF OTHER CHANGES     (B)</t>
  </si>
  <si>
    <t xml:space="preserve">PP &amp; E</t>
  </si>
  <si>
    <t xml:space="preserve">ACCUM</t>
  </si>
  <si>
    <t xml:space="preserve">NET</t>
  </si>
  <si>
    <t xml:space="preserve">CHARGED TO OTHER I/S ACCTS     (A)</t>
  </si>
  <si>
    <t xml:space="preserve">KEY:</t>
  </si>
  <si>
    <t xml:space="preserve">HYP ACCT CHGD</t>
  </si>
  <si>
    <t xml:space="preserve">Amortization-CMMS (Absolut) System</t>
  </si>
  <si>
    <t xml:space="preserve">(1) Reclassification between property </t>
  </si>
  <si>
    <t xml:space="preserve">Depreciation on Vehicles Billed to</t>
  </si>
  <si>
    <t xml:space="preserve">      accounts (should net to -0-)</t>
  </si>
  <si>
    <t xml:space="preserve">  customers(Jobs)</t>
  </si>
  <si>
    <t xml:space="preserve">(2) Intercompany transfer</t>
  </si>
  <si>
    <t xml:space="preserve">      (list companies):</t>
  </si>
  <si>
    <t xml:space="preserve">TOTAL</t>
  </si>
  <si>
    <t xml:space="preserve">(3) Acquisition (disposition) </t>
  </si>
  <si>
    <t xml:space="preserve">      of business</t>
  </si>
  <si>
    <t xml:space="preserve">(4) Foreign currency </t>
  </si>
  <si>
    <t xml:space="preserve">       translation adjustment</t>
  </si>
  <si>
    <t xml:space="preserve">(5) Lease impairments -</t>
  </si>
  <si>
    <t xml:space="preserve">       Oil &amp; Gas</t>
  </si>
  <si>
    <t xml:space="preserve">(6) Other (detail):</t>
  </si>
  <si>
    <t xml:space="preserve">ANALYSIS OF OTHER DEFERRED CHARGES</t>
  </si>
  <si>
    <t xml:space="preserve">E-8</t>
  </si>
  <si>
    <t xml:space="preserve">Charged to </t>
  </si>
  <si>
    <t xml:space="preserve">Cash Pd / (Rec'd)</t>
  </si>
  <si>
    <t xml:space="preserve">Income Statement</t>
  </si>
  <si>
    <t xml:space="preserve">Work in Progress:</t>
  </si>
  <si>
    <t xml:space="preserve">Total  (Hyperion Line 0343)</t>
  </si>
  <si>
    <t xml:space="preserve">Other Deferred Charges:</t>
  </si>
  <si>
    <t xml:space="preserve">Total (Hyperion line 360)</t>
  </si>
  <si>
    <t xml:space="preserve">ANALYSIS OF OTHER CURRENT LIABILITIES</t>
  </si>
  <si>
    <t xml:space="preserve">E-11</t>
  </si>
  <si>
    <t xml:space="preserve">Advanced billings</t>
  </si>
  <si>
    <t xml:space="preserve">Accrued payroll clearing</t>
  </si>
  <si>
    <t xml:space="preserve">Total Other Current Liabilities</t>
  </si>
  <si>
    <t xml:space="preserve">(must tie to Hyperion account 655)</t>
  </si>
  <si>
    <t xml:space="preserve">Income Accts:  DR/(CR)</t>
  </si>
  <si>
    <t xml:space="preserve">ANALYSIS OF LONG-TERM DEBT</t>
  </si>
  <si>
    <t xml:space="preserve">** Credit Positive Liability  (Debit Negative Liability) **</t>
  </si>
  <si>
    <t xml:space="preserve">E-12</t>
  </si>
  <si>
    <t xml:space="preserve">ORIGINAL</t>
  </si>
  <si>
    <t xml:space="preserve">OTHER (NON-CASH)</t>
  </si>
  <si>
    <t xml:space="preserve">PAYEE AND DESCRIPTION</t>
  </si>
  <si>
    <t xml:space="preserve">HYPERION</t>
  </si>
  <si>
    <t xml:space="preserve">DUE</t>
  </si>
  <si>
    <t xml:space="preserve">INTEREST</t>
  </si>
  <si>
    <t xml:space="preserve">LONG-TERM</t>
  </si>
  <si>
    <t xml:space="preserve">ACCOUNT</t>
  </si>
  <si>
    <t xml:space="preserve">DATE</t>
  </si>
  <si>
    <t xml:space="preserve">RATE</t>
  </si>
  <si>
    <t xml:space="preserve">AUTHORIZED</t>
  </si>
  <si>
    <t xml:space="preserve">PORTION</t>
  </si>
  <si>
    <t xml:space="preserve">DR (CR)</t>
  </si>
  <si>
    <t xml:space="preserve">Current:</t>
  </si>
  <si>
    <r>
      <rPr>
        <sz val="12"/>
        <color rgb="FF0000FF"/>
        <rFont val="Arial"/>
        <family val="0"/>
      </rPr>
      <t xml:space="preserve">Current Maturities of Long-Term Debt </t>
    </r>
    <r>
      <rPr>
        <sz val="14"/>
        <color rgb="FFFF0000"/>
        <rFont val="Arial"/>
        <family val="0"/>
      </rPr>
      <t xml:space="preserve">*</t>
    </r>
  </si>
  <si>
    <t xml:space="preserve">0450</t>
  </si>
  <si>
    <t xml:space="preserve">Notes Payable - Other</t>
  </si>
  <si>
    <t xml:space="preserve">TOT_NP_OTHER</t>
  </si>
  <si>
    <t xml:space="preserve">     Total Short-Term</t>
  </si>
  <si>
    <t xml:space="preserve">Long-Term:</t>
  </si>
  <si>
    <t xml:space="preserve">Long-Term Debt (Hyperion Accts. 0705, 0770)</t>
  </si>
  <si>
    <t xml:space="preserve">Notes (list by name of payee or issue):</t>
  </si>
  <si>
    <t xml:space="preserve">     Total (Hyperion Accts 0705 &amp; 0770)</t>
  </si>
  <si>
    <r>
      <rPr>
        <sz val="12"/>
        <color rgb="FF0000FF"/>
        <rFont val="Arial"/>
        <family val="0"/>
      </rPr>
      <t xml:space="preserve">Current Maturities of L/T Debt (Contra) </t>
    </r>
    <r>
      <rPr>
        <sz val="14"/>
        <color rgb="FFFF0000"/>
        <rFont val="Arial"/>
        <family val="0"/>
      </rPr>
      <t xml:space="preserve">*</t>
    </r>
  </si>
  <si>
    <t xml:space="preserve">0775</t>
  </si>
  <si>
    <t xml:space="preserve">Unamortized Premium on L/T Debt</t>
  </si>
  <si>
    <t xml:space="preserve">0765</t>
  </si>
  <si>
    <t xml:space="preserve">     Total Long-Term Debt</t>
  </si>
  <si>
    <t xml:space="preserve">     Total Debt  DR/(CR)</t>
  </si>
  <si>
    <t xml:space="preserve">!!DO NOT INCLUDE INTERCOMPANY DEBT!!</t>
  </si>
  <si>
    <r>
      <rPr>
        <b val="true"/>
        <sz val="14"/>
        <color rgb="FFFF0000"/>
        <rFont val="Arial"/>
        <family val="0"/>
      </rPr>
      <t xml:space="preserve">*</t>
    </r>
    <r>
      <rPr>
        <b val="true"/>
        <sz val="12"/>
        <rFont val="Arial"/>
        <family val="0"/>
      </rPr>
      <t xml:space="preserve">  HYPERION ACCOUNTS 0450 &amp; 0775 MUST BE THE SAME AMOUNT</t>
    </r>
  </si>
  <si>
    <t xml:space="preserve">Income Accts:  (DR)/CR Reverse signs from Hyperion</t>
  </si>
  <si>
    <t xml:space="preserve">Income Accts: (DR)/CR  Reverse signs from Hyperion</t>
  </si>
  <si>
    <t xml:space="preserve">ANALYSIS OF OTHER DEFERRED CREDITS</t>
  </si>
  <si>
    <t xml:space="preserve">E-14</t>
  </si>
  <si>
    <t xml:space="preserve">Cash (Pd) / Rec'd</t>
  </si>
  <si>
    <t xml:space="preserve">(1)  PROVIDE DETAIL OF INDIVIDUAL ITEMS IN EXCESS OF $200,000</t>
  </si>
  <si>
    <t xml:space="preserve">(2)  USE COMMENTS SECTION TO PROVIDE AN EXPLANATION OF WHY ANY REVENUE</t>
  </si>
  <si>
    <t xml:space="preserve">      ITEMS ARE DEFERRED AND WHAT EVENT WILL CAUSE REVENUE RECOGNITION</t>
  </si>
  <si>
    <t xml:space="preserve">OTHER DEFERRED CREDITS:</t>
  </si>
  <si>
    <t xml:space="preserve">Total (Hyperion line 0860)</t>
  </si>
  <si>
    <t xml:space="preserve">ANALYSIS OF MINORITY INTERESTS</t>
  </si>
  <si>
    <t xml:space="preserve">E-15</t>
  </si>
  <si>
    <t xml:space="preserve">ENRON'S</t>
  </si>
  <si>
    <t xml:space="preserve">PER INCOME</t>
  </si>
  <si>
    <t xml:space="preserve">OWNERSHIP %</t>
  </si>
  <si>
    <t xml:space="preserve">STATEMENT</t>
  </si>
  <si>
    <t xml:space="preserve">Total Minority Interest</t>
  </si>
  <si>
    <t xml:space="preserve">* MUST TIE TO HYPERION ACCOUNT 0855  DR/(CR)</t>
  </si>
  <si>
    <t xml:space="preserve">ANALYSIS OF (GAIN) LOSS ON SALES OF ASSETS</t>
  </si>
  <si>
    <t xml:space="preserve">**LIST ALL PROPERTY SALES INCLUDING SALES OF REGULATORY ASSETS</t>
  </si>
  <si>
    <t xml:space="preserve">**REGULATED COMPANIES DO NOT SHOW (GAIN)/LOSS</t>
  </si>
  <si>
    <t xml:space="preserve">E-16</t>
  </si>
  <si>
    <t xml:space="preserve">+</t>
  </si>
  <si>
    <t xml:space="preserve">(C)</t>
  </si>
  <si>
    <t xml:space="preserve">(D)</t>
  </si>
  <si>
    <t xml:space="preserve">(E)</t>
  </si>
  <si>
    <t xml:space="preserve">(F)</t>
  </si>
  <si>
    <t xml:space="preserve">(G)</t>
  </si>
  <si>
    <t xml:space="preserve">=</t>
  </si>
  <si>
    <t xml:space="preserve">GROSS SALE PROCEEDS</t>
  </si>
  <si>
    <t xml:space="preserve">NET BOOK VALUE</t>
  </si>
  <si>
    <t xml:space="preserve">OTHER (EXPLAIN)</t>
  </si>
  <si>
    <t xml:space="preserve">(GAIN) LOSS</t>
  </si>
  <si>
    <t xml:space="preserve">N/R OR OTHER</t>
  </si>
  <si>
    <t xml:space="preserve">ASSET</t>
  </si>
  <si>
    <t xml:space="preserve">EXP ASSOC</t>
  </si>
  <si>
    <t xml:space="preserve">DESCRIPTION OF ASSET</t>
  </si>
  <si>
    <t xml:space="preserve">OF SALE</t>
  </si>
  <si>
    <t xml:space="preserve">CASH</t>
  </si>
  <si>
    <t xml:space="preserve">(EXPLAIN BELOW)</t>
  </si>
  <si>
    <t xml:space="preserve">HYPERION ACCT</t>
  </si>
  <si>
    <t xml:space="preserve">PP&amp;E</t>
  </si>
  <si>
    <t xml:space="preserve">DEPRECIATION</t>
  </si>
  <si>
    <t xml:space="preserve">WITH SALE</t>
  </si>
  <si>
    <t xml:space="preserve">ACCT</t>
  </si>
  <si>
    <t xml:space="preserve">ENDING BAL</t>
  </si>
  <si>
    <t xml:space="preserve">PROCEEDS OR BOOK VALUE OF ASSETS</t>
  </si>
  <si>
    <t xml:space="preserve">OF $1,000,000 OR MORE:</t>
  </si>
  <si>
    <t xml:space="preserve">SALES OF PP&amp;E</t>
  </si>
  <si>
    <t xml:space="preserve">SALES OF OTHER ASSETS</t>
  </si>
  <si>
    <t xml:space="preserve">OTHER (LESS THAN $1,000,000) :</t>
  </si>
  <si>
    <t xml:space="preserve">Total</t>
  </si>
  <si>
    <t xml:space="preserve">MUST TIE TO HYPERION ACCT 1676</t>
  </si>
  <si>
    <t xml:space="preserve">EXPLAIN:</t>
  </si>
  <si>
    <t xml:space="preserve">Hyperion Income Accts :  DR/(CR)</t>
  </si>
  <si>
    <t xml:space="preserve">Notes Receivable </t>
  </si>
  <si>
    <t xml:space="preserve">Signs are reversed from Hyperion</t>
  </si>
  <si>
    <t xml:space="preserve">(list amounts and terms):</t>
  </si>
  <si>
    <t xml:space="preserve">Other:</t>
  </si>
  <si>
    <t xml:space="preserve">ENRON CORP AND CONSOLIDTED SUBSIDIARIES</t>
  </si>
  <si>
    <t xml:space="preserve">ANALYSIS OF RESERVE ITEMS</t>
  </si>
  <si>
    <t xml:space="preserve">FOR THE YEAR ENDED 12-31-2001</t>
  </si>
  <si>
    <t xml:space="preserve">E-18</t>
  </si>
  <si>
    <t xml:space="preserve">ADDITIONS  DR (CR)</t>
  </si>
  <si>
    <t xml:space="preserve">DEDUCTIONS  DR (CR)</t>
  </si>
  <si>
    <t xml:space="preserve">DR. (CR)</t>
  </si>
  <si>
    <t xml:space="preserve">RECORDED TO </t>
  </si>
  <si>
    <t xml:space="preserve">INCOME STATEMENT</t>
  </si>
  <si>
    <t xml:space="preserve">OTHER ACCOUNTS</t>
  </si>
  <si>
    <t xml:space="preserve">COMMENTS/EXPLANATIONS</t>
  </si>
  <si>
    <t xml:space="preserve">Allowance for Doubtful Accounts</t>
  </si>
  <si>
    <t xml:space="preserve">(MUST TIE TO HYPERION LINE 0065)</t>
  </si>
  <si>
    <t xml:space="preserve">General Provision of $4167/mth</t>
  </si>
  <si>
    <t xml:space="preserve">Asset/Expense Accts:  DR/(CR)  Same signs as Hyperion</t>
  </si>
  <si>
    <t xml:space="preserve">Reserve for Regulatory Issues - Current</t>
  </si>
  <si>
    <t xml:space="preserve">(MUST TIE TO HYPERION LINE 0641)</t>
  </si>
  <si>
    <t xml:space="preserve">Income Accts:  DR/(CR)  Reverse signs from Hyperion     </t>
  </si>
  <si>
    <t xml:space="preserve">Reserve for Regulatory Issues - Long Term</t>
  </si>
  <si>
    <t xml:space="preserve">(MUST TIE TO HYPERION LINE 0815)</t>
  </si>
  <si>
    <t xml:space="preserve">Income Accts: DR/(CR)  Reverse signs from Hyperion     </t>
  </si>
  <si>
    <t xml:space="preserve">Other Reserves - Other</t>
  </si>
  <si>
    <t xml:space="preserve">(MUST TIE TO HYPERION LINE 0840)</t>
  </si>
  <si>
    <t xml:space="preserve">Hyperion Line #   and Description of Other Reserves   (not listed above)</t>
  </si>
  <si>
    <t xml:space="preserve">Total Other Reserves  DR/(CR)</t>
  </si>
  <si>
    <t xml:space="preserve">ANALYSIS OF OTHER INCOME AND DEDUCTIONS</t>
  </si>
  <si>
    <t xml:space="preserve">E-20</t>
  </si>
  <si>
    <t xml:space="preserve">1ST QTR</t>
  </si>
  <si>
    <t xml:space="preserve">2ND QTR</t>
  </si>
  <si>
    <t xml:space="preserve">3RD QTR</t>
  </si>
  <si>
    <t xml:space="preserve">4TH QTR</t>
  </si>
  <si>
    <t xml:space="preserve">YEAR TO DATE</t>
  </si>
  <si>
    <t xml:space="preserve">OTHER INCOME - OTHER</t>
  </si>
  <si>
    <t xml:space="preserve">  </t>
  </si>
  <si>
    <t xml:space="preserve">Total Other Income - Other </t>
  </si>
  <si>
    <t xml:space="preserve">(MUST TIE TO HYPERION ACCOUNT 1690)</t>
  </si>
  <si>
    <t xml:space="preserve">OTHER DEDUCTIONS - OTHER</t>
  </si>
  <si>
    <t xml:space="preserve">Management Fee Allocation</t>
  </si>
  <si>
    <t xml:space="preserve">Intercompany Write-Off (Deferred Payable)</t>
  </si>
  <si>
    <t xml:space="preserve">Intercompany Write-Off (Other)</t>
  </si>
  <si>
    <t xml:space="preserve">Total Other Deductions - Other</t>
  </si>
  <si>
    <t xml:space="preserve">(MUST TIE TO HYPERION ACCOUNT 1775)</t>
  </si>
  <si>
    <t xml:space="preserve">ENRON CORP AND CONSOLIDATED SUBSIDIARIES </t>
  </si>
  <si>
    <t xml:space="preserve">LEASE EXPENSE &amp; FUTURE LEASE COMMITMENTS</t>
  </si>
  <si>
    <t xml:space="preserve">E-21</t>
  </si>
  <si>
    <t xml:space="preserve">+++++INCLUDE all rentals (building, equipment, etc.) regardless of whether it is charged to "rent expense".</t>
  </si>
  <si>
    <t xml:space="preserve">+++++EXCLUDE rent allocations from Corporate or other subsidiaries.</t>
  </si>
  <si>
    <t xml:space="preserve">Lease Description</t>
  </si>
  <si>
    <t xml:space="preserve">Year to Date</t>
  </si>
  <si>
    <t xml:space="preserve">FUTURE LEASE COMMITMENT ( net of sublease , if applicable)</t>
  </si>
  <si>
    <t xml:space="preserve">Residual</t>
  </si>
  <si>
    <t xml:space="preserve">Property Leased, Term, Lessor</t>
  </si>
  <si>
    <t xml:space="preserve">*(C)</t>
  </si>
  <si>
    <t xml:space="preserve">Gross</t>
  </si>
  <si>
    <t xml:space="preserve">Less:</t>
  </si>
  <si>
    <t xml:space="preserve">Net Rental</t>
  </si>
  <si>
    <t xml:space="preserve">1 Year Ended</t>
  </si>
  <si>
    <t xml:space="preserve">5 Years Ended</t>
  </si>
  <si>
    <t xml:space="preserve"> Total Remaining</t>
  </si>
  <si>
    <t xml:space="preserve">Value</t>
  </si>
  <si>
    <t xml:space="preserve">*Indicate Capital (C) or Operating (O) Lease</t>
  </si>
  <si>
    <t xml:space="preserve">or (O)</t>
  </si>
  <si>
    <t xml:space="preserve">Rentals</t>
  </si>
  <si>
    <t xml:space="preserve">Subrentals</t>
  </si>
  <si>
    <t xml:space="preserve">Expense</t>
  </si>
  <si>
    <t xml:space="preserve">12-31-2002</t>
  </si>
  <si>
    <t xml:space="preserve">12-31-2003</t>
  </si>
  <si>
    <t xml:space="preserve">12-31-2004</t>
  </si>
  <si>
    <t xml:space="preserve">12-31-2005</t>
  </si>
  <si>
    <t xml:space="preserve">12-31-2006</t>
  </si>
  <si>
    <t xml:space="preserve">12-31-2011</t>
  </si>
  <si>
    <t xml:space="preserve">12-31-2016</t>
  </si>
  <si>
    <t xml:space="preserve">12-31-2021</t>
  </si>
  <si>
    <t xml:space="preserve">after 12-31-2021</t>
  </si>
  <si>
    <t xml:space="preserve">Commitment</t>
  </si>
  <si>
    <t xml:space="preserve">Guarantee</t>
  </si>
  <si>
    <t xml:space="preserve">Individually list leases w/ an annual rent expense over $1 million.</t>
  </si>
  <si>
    <t xml:space="preserve">Other Leases under $1million per year</t>
  </si>
  <si>
    <t xml:space="preserve">EQUITY INVESTEE'S SUMMARIZED INFORMATION</t>
  </si>
  <si>
    <t xml:space="preserve">E-36</t>
  </si>
  <si>
    <t xml:space="preserve">NAME OF INVESTEE:</t>
  </si>
  <si>
    <t xml:space="preserve">% OF OWNERSHIP:</t>
  </si>
  <si>
    <t xml:space="preserve">THIS E-SCHEDULE IS REQUIRED FOR ALL OWNED EQUITY INVESTEES.</t>
  </si>
  <si>
    <t xml:space="preserve">Please note the relationship and the differences between the E-3 (Analysis of Investment in Unconsolidated Equity Subsidiaries) and the E-36 (Equity</t>
  </si>
  <si>
    <t xml:space="preserve">Investee's Summarized Information).  The E-3 seeks details of the Enron consolidating subsidiaries' (i.e. the investor) investment account.  The E-36</t>
  </si>
  <si>
    <t xml:space="preserve">seeks summarized income statement and balance sheet information of the unconsolidated subsidiary (i.e. the investee).  </t>
  </si>
  <si>
    <t xml:space="preserve">If an E-3 has been prepared for an equity investment, then an E-36 for the related in investee needs to be completed.</t>
  </si>
  <si>
    <t xml:space="preserve">Include all investees, regardless of Enron's ownership interest.</t>
  </si>
  <si>
    <t xml:space="preserve">PLEASE PROVIDE THE FOLLOWING SUMMARIZED FINANCIAL INFORMATION AS IT</t>
  </si>
  <si>
    <t xml:space="preserve">WOULD APPEAR IN THE INVESTEE'S FINANCIAL STATEMENTS (100%).</t>
  </si>
  <si>
    <t xml:space="preserve">BALANCE AT</t>
  </si>
  <si>
    <t xml:space="preserve">BALANCE SHEET (100%)</t>
  </si>
  <si>
    <t xml:space="preserve">END OF QUARTER</t>
  </si>
  <si>
    <t xml:space="preserve">CURRENT ASSETS</t>
  </si>
  <si>
    <t xml:space="preserve">PROPERTY, PLANT AND EQUIPMENT, NET.</t>
  </si>
  <si>
    <t xml:space="preserve">OTHER NONCURRENT ASSETS</t>
  </si>
  <si>
    <t xml:space="preserve">CURRENT LIABILITIES</t>
  </si>
  <si>
    <t xml:space="preserve">LONG-TERM DEBT</t>
  </si>
  <si>
    <t xml:space="preserve">ADVANCES FROM ENRON COMPANIES</t>
  </si>
  <si>
    <t xml:space="preserve">OTHER NON-CURRENT LIABILITIES</t>
  </si>
  <si>
    <t xml:space="preserve">OWNERS' EQUITY</t>
  </si>
  <si>
    <t xml:space="preserve">Memo:</t>
  </si>
  <si>
    <t xml:space="preserve">AMOUNT RECEIVABLE FROM ENRON (included above)</t>
  </si>
  <si>
    <t xml:space="preserve">AMOUNT PAYABLE TO ENRON (included above)</t>
  </si>
  <si>
    <t xml:space="preserve">     INVESTMENT IN UNCONSOLIDATED</t>
  </si>
  <si>
    <t xml:space="preserve">     EQUITY INVESTEE</t>
  </si>
  <si>
    <t xml:space="preserve">   (must tie to Hyperion acct TOT_INVEST_SUBS &amp; E-3)</t>
  </si>
  <si>
    <t xml:space="preserve">INCOME STATEMENT (100%)</t>
  </si>
  <si>
    <t xml:space="preserve">YEAR-TO-DATE</t>
  </si>
  <si>
    <t xml:space="preserve">OPERATING REVENUES</t>
  </si>
  <si>
    <t xml:space="preserve">OPERATING EXPENSES</t>
  </si>
  <si>
    <t xml:space="preserve">GROSS INTEREST EXPENSE (3rd Party Only)</t>
  </si>
  <si>
    <t xml:space="preserve">OTHER INCOME &amp; DEDUCTIONS</t>
  </si>
  <si>
    <t xml:space="preserve">INCOME TAXES</t>
  </si>
  <si>
    <t xml:space="preserve">NET INCOME</t>
  </si>
  <si>
    <t xml:space="preserve">     INVESTMENT IN NET INCOME</t>
  </si>
  <si>
    <t xml:space="preserve">   (must tie to Hyperion acct TOT_EQEARN_OTH &amp; E-3)</t>
  </si>
  <si>
    <t xml:space="preserve">CAPITALIZED INTEREST</t>
  </si>
  <si>
    <t xml:space="preserve">RENTAL EXPENSE</t>
  </si>
  <si>
    <t xml:space="preserve">&gt;OVER $1 million per year (TOTAL)</t>
  </si>
  <si>
    <t xml:space="preserve">Other Leases under $1 million per year</t>
  </si>
  <si>
    <t xml:space="preserve">&lt;UNDER $1 million per year (TOTAL)</t>
  </si>
  <si>
    <t xml:space="preserve">Totals</t>
  </si>
  <si>
    <r>
      <rPr>
        <b val="true"/>
        <sz val="16"/>
        <rFont val="Arial"/>
        <family val="0"/>
      </rPr>
      <t xml:space="preserve">* (</t>
    </r>
    <r>
      <rPr>
        <b val="true"/>
        <sz val="14"/>
        <rFont val="Arial"/>
        <family val="0"/>
      </rPr>
      <t xml:space="preserve">MUST TIE TO CORP HYPERION LINE 5380)</t>
    </r>
  </si>
  <si>
    <t xml:space="preserve">RECONCILIATION OF STOCKHOLDERS' EQUITY AND INVESTMENT IN SUBS</t>
  </si>
  <si>
    <t xml:space="preserve">PREPARED BY: Jacqueline Nelson</t>
  </si>
  <si>
    <t xml:space="preserve">E-31</t>
  </si>
  <si>
    <t xml:space="preserve">12-31-00 Balance</t>
  </si>
  <si>
    <t xml:space="preserve">EQUITY IN</t>
  </si>
  <si>
    <t xml:space="preserve">DIVIDENDS DECLARED</t>
  </si>
  <si>
    <t xml:space="preserve">OTHER ACTIVITY</t>
  </si>
  <si>
    <t xml:space="preserve">DR  (CR)</t>
  </si>
  <si>
    <t xml:space="preserve">RECLASS 00 NI</t>
  </si>
  <si>
    <t xml:space="preserve">EARNINGS</t>
  </si>
  <si>
    <t xml:space="preserve">Hyp line</t>
  </si>
  <si>
    <t xml:space="preserve">BEG BALANCE</t>
  </si>
  <si>
    <t xml:space="preserve">TO BEG RE</t>
  </si>
  <si>
    <t xml:space="preserve">/LOSSES</t>
  </si>
  <si>
    <t xml:space="preserve">COMMON</t>
  </si>
  <si>
    <t xml:space="preserve">PREFERRED</t>
  </si>
  <si>
    <t xml:space="preserve">(Describe)</t>
  </si>
  <si>
    <t xml:space="preserve">END BALANCE</t>
  </si>
  <si>
    <t xml:space="preserve">Shareholders Equity by Parent</t>
  </si>
  <si>
    <t xml:space="preserve">   Common Stock</t>
  </si>
  <si>
    <t xml:space="preserve">0901</t>
  </si>
  <si>
    <t xml:space="preserve">   Paid in Capital</t>
  </si>
  <si>
    <t xml:space="preserve">0910</t>
  </si>
  <si>
    <t xml:space="preserve">   Contribution Received from Parent</t>
  </si>
  <si>
    <t xml:space="preserve">0915</t>
  </si>
  <si>
    <t xml:space="preserve">   RE - Beg Bal</t>
  </si>
  <si>
    <t xml:space="preserve">0920</t>
  </si>
  <si>
    <t xml:space="preserve">I/C entry made to correct incorrect</t>
  </si>
  <si>
    <t xml:space="preserve">   RE - Net Income</t>
  </si>
  <si>
    <t xml:space="preserve">0930</t>
  </si>
  <si>
    <t xml:space="preserve">charge from 32d with 87P,</t>
  </si>
  <si>
    <t xml:space="preserve">   RE - Net Income (Fair Value Adjustment)</t>
  </si>
  <si>
    <t xml:space="preserve">0931</t>
  </si>
  <si>
    <t xml:space="preserve"> which rolled into 32c  and mgmt fee</t>
  </si>
  <si>
    <t xml:space="preserve">   Dividends Decl - Preferred Stock</t>
  </si>
  <si>
    <t xml:space="preserve">0935</t>
  </si>
  <si>
    <t xml:space="preserve">allocation entry.</t>
  </si>
  <si>
    <t xml:space="preserve">   Dividends Decl - Common Stock</t>
  </si>
  <si>
    <t xml:space="preserve">0941</t>
  </si>
  <si>
    <t xml:space="preserve">   Invest in Subs Plug Account</t>
  </si>
  <si>
    <t xml:space="preserve">0942</t>
  </si>
  <si>
    <t xml:space="preserve">Total Shareholders' Equity</t>
  </si>
  <si>
    <t xml:space="preserve">TOT_SHARE_EQU</t>
  </si>
  <si>
    <t xml:space="preserve">Net Income</t>
  </si>
  <si>
    <t xml:space="preserve">NET_INCOME</t>
  </si>
  <si>
    <t xml:space="preserve">PARENT'S CO #032C</t>
  </si>
  <si>
    <t xml:space="preserve">Investment in Consol Sub (on Parent Books)   </t>
  </si>
  <si>
    <t xml:space="preserve">   Investment in CS</t>
  </si>
  <si>
    <t xml:space="preserve">0215</t>
  </si>
  <si>
    <t xml:space="preserve">   Investment in PIC (contrib by parent)</t>
  </si>
  <si>
    <t xml:space="preserve">0216</t>
  </si>
  <si>
    <t xml:space="preserve">   Investment in Equity earnings of sub</t>
  </si>
  <si>
    <t xml:space="preserve">0217</t>
  </si>
  <si>
    <t xml:space="preserve"> which rolled into 32c </t>
  </si>
  <si>
    <t xml:space="preserve">Total Investment in Consol Sub</t>
  </si>
  <si>
    <t xml:space="preserve">Equity in Consol Sub</t>
  </si>
  <si>
    <t xml:space="preserve">1505</t>
  </si>
  <si>
    <t xml:space="preserve">Difference between SE (on sub) and Invest (on parent)</t>
  </si>
  <si>
    <t xml:space="preserve">Reasons for Differences</t>
  </si>
  <si>
    <t xml:space="preserve">Parent Net Income Adjustment not yet made for 2001 for current year</t>
  </si>
  <si>
    <t xml:space="preserve">Management Fee Allocation to be booked</t>
  </si>
  <si>
    <t xml:space="preserve">A schedule will need to be prepared for each subsidiary.</t>
  </si>
  <si>
    <t xml:space="preserve">(Please print)  PREPARED BY:Jacqueline Nelson</t>
  </si>
  <si>
    <t xml:space="preserve">Jacqueline Nelson</t>
  </si>
  <si>
    <t xml:space="preserve">E-SCHEDULES CHECK LIST</t>
  </si>
  <si>
    <t xml:space="preserve">For the period ending: 06/30/2001</t>
  </si>
  <si>
    <t xml:space="preserve">REVIEWED BY:</t>
  </si>
  <si>
    <t xml:space="preserve">Chaundra Perry</t>
  </si>
  <si>
    <t xml:space="preserve">*  PRIORITY SCHEDULE</t>
  </si>
  <si>
    <t xml:space="preserve">SCH</t>
  </si>
  <si>
    <t xml:space="preserve">CONSOL ACCT</t>
  </si>
  <si>
    <t xml:space="preserve">QUARTERLY SCHEDULES</t>
  </si>
  <si>
    <t xml:space="preserve">COMPLETED or N/A</t>
  </si>
  <si>
    <t xml:space="preserve">E-1  </t>
  </si>
  <si>
    <t xml:space="preserve">053, 060</t>
  </si>
  <si>
    <t xml:space="preserve">A/R - Other</t>
  </si>
  <si>
    <t xml:space="preserve">N/A</t>
  </si>
  <si>
    <t xml:space="preserve">E-2 *</t>
  </si>
  <si>
    <t xml:space="preserve">195</t>
  </si>
  <si>
    <t xml:space="preserve">Other Current Assets</t>
  </si>
  <si>
    <t xml:space="preserve">Completed</t>
  </si>
  <si>
    <t xml:space="preserve">E-3 *</t>
  </si>
  <si>
    <t xml:space="preserve">TOT_INVEST_SUBS</t>
  </si>
  <si>
    <t xml:space="preserve">Investment in Unconsolidated </t>
  </si>
  <si>
    <t xml:space="preserve">TOT_EQEARN_OTH</t>
  </si>
  <si>
    <t xml:space="preserve">Affiliates, Partnerships &amp; Joint Ventures</t>
  </si>
  <si>
    <t xml:space="preserve">E-4 *</t>
  </si>
  <si>
    <t xml:space="preserve">269, 270, 280</t>
  </si>
  <si>
    <t xml:space="preserve">Merchant and Other Investments</t>
  </si>
  <si>
    <t xml:space="preserve">Goodwill</t>
  </si>
  <si>
    <t xml:space="preserve">E-6 *</t>
  </si>
  <si>
    <t xml:space="preserve">TOT_PPE</t>
  </si>
  <si>
    <t xml:space="preserve">Property, Plant &amp; Equipment</t>
  </si>
  <si>
    <t xml:space="preserve">TOT_ACCUM_DDA</t>
  </si>
  <si>
    <t xml:space="preserve">Depreciation, Depletion &amp; Amortization</t>
  </si>
  <si>
    <t xml:space="preserve">E-8 *</t>
  </si>
  <si>
    <t xml:space="preserve">343, 360</t>
  </si>
  <si>
    <t xml:space="preserve">Other Deferred Charges</t>
  </si>
  <si>
    <t xml:space="preserve">E-11*</t>
  </si>
  <si>
    <t xml:space="preserve">655</t>
  </si>
  <si>
    <t xml:space="preserve">Other Current Liabilities</t>
  </si>
  <si>
    <t xml:space="preserve">E-12 *</t>
  </si>
  <si>
    <t xml:space="preserve">450,  TOT_NP_OTHER</t>
  </si>
  <si>
    <t xml:space="preserve">Short-Term and Long-Term Debt</t>
  </si>
  <si>
    <t xml:space="preserve">770,  705,  775,  765</t>
  </si>
  <si>
    <t xml:space="preserve">E-14*</t>
  </si>
  <si>
    <t xml:space="preserve">860</t>
  </si>
  <si>
    <t xml:space="preserve">Other Deferred Credits</t>
  </si>
  <si>
    <t xml:space="preserve">Minority Interests</t>
  </si>
  <si>
    <t xml:space="preserve">E-16*</t>
  </si>
  <si>
    <t xml:space="preserve">1676</t>
  </si>
  <si>
    <t xml:space="preserve">(Gain) Loss on Sales of Assets</t>
  </si>
  <si>
    <t xml:space="preserve">E-20*</t>
  </si>
  <si>
    <t xml:space="preserve">1690, 1775</t>
  </si>
  <si>
    <t xml:space="preserve">Other Income and Other Deductions</t>
  </si>
  <si>
    <t xml:space="preserve">Lease Expense &amp; Future Lease Commitments </t>
  </si>
  <si>
    <t xml:space="preserve">Reconciliation of Stockholders' Equity and Investment in Sub</t>
  </si>
  <si>
    <t xml:space="preserve">Investee's Summarized Information  </t>
  </si>
  <si>
    <t xml:space="preserve">ADDITIONAL SCHEDULES FOR YEAR END ONLY</t>
  </si>
  <si>
    <t xml:space="preserve">E-18 </t>
  </si>
  <si>
    <t xml:space="preserve">65, 641, 815, 840</t>
  </si>
  <si>
    <t xml:space="preserve">Analysis of Reserve Items</t>
  </si>
  <si>
    <t xml:space="preserve">EBSI</t>
  </si>
  <si>
    <t xml:space="preserve">SCHEDULE 17A REAL ESTATE RENT &amp; LEASES PAID</t>
  </si>
  <si>
    <t xml:space="preserve">   @ 12/31/00</t>
  </si>
  <si>
    <t xml:space="preserve">PAID</t>
  </si>
  <si>
    <t xml:space="preserve">EFFECTIVE</t>
  </si>
  <si>
    <t xml:space="preserve">MONTHLY</t>
  </si>
  <si>
    <t xml:space="preserve">CITY</t>
  </si>
  <si>
    <t xml:space="preserve">STATE</t>
  </si>
  <si>
    <t xml:space="preserve">IN 2000</t>
  </si>
  <si>
    <t xml:space="preserve">TERM</t>
  </si>
  <si>
    <t xml:space="preserve">PAYMENTS</t>
  </si>
  <si>
    <t xml:space="preserve">NOTES</t>
  </si>
  <si>
    <t xml:space="preserve">2005+</t>
  </si>
  <si>
    <t xml:space="preserve">-</t>
  </si>
  <si>
    <t xml:space="preserve">4 Northshore Assoc.</t>
  </si>
  <si>
    <t xml:space="preserve">Pittsburgh</t>
  </si>
  <si>
    <t xml:space="preserve">Pa.</t>
  </si>
  <si>
    <t xml:space="preserve">60 Months</t>
  </si>
  <si>
    <t xml:space="preserve">1/1/98</t>
  </si>
  <si>
    <t xml:space="preserve">11/1/97 to 6/30/00</t>
  </si>
  <si>
    <t xml:space="preserve">7/1/00 to 12/31/02</t>
  </si>
  <si>
    <t xml:space="preserve">B SRT Southlake</t>
  </si>
  <si>
    <t xml:space="preserve">Atlanta </t>
  </si>
  <si>
    <t xml:space="preserve">Ga</t>
  </si>
  <si>
    <t xml:space="preserve">3/15/98</t>
  </si>
  <si>
    <t xml:space="preserve">4/1/98 to 3/31/99</t>
  </si>
  <si>
    <t xml:space="preserve">4/1/99 to 3/31/00</t>
  </si>
  <si>
    <t xml:space="preserve">4/1/00 to  3/31/01</t>
  </si>
  <si>
    <t xml:space="preserve">4/1/01 to 3/31/02</t>
  </si>
  <si>
    <t xml:space="preserve">4/1/02 to 3/31/03</t>
  </si>
  <si>
    <t xml:space="preserve">Limbach Company</t>
  </si>
  <si>
    <t xml:space="preserve">Boston</t>
  </si>
  <si>
    <t xml:space="preserve">Ma.</t>
  </si>
  <si>
    <t xml:space="preserve">12 Mths</t>
  </si>
  <si>
    <t xml:space="preserve">1/1/97</t>
  </si>
  <si>
    <t xml:space="preserve">1/1/01.0 to 12/31/01</t>
  </si>
  <si>
    <t xml:space="preserve">  (Annual Renewal)</t>
  </si>
  <si>
    <t xml:space="preserve">Williard</t>
  </si>
  <si>
    <t xml:space="preserve">Jenkintown</t>
  </si>
  <si>
    <t xml:space="preserve">Pa</t>
  </si>
  <si>
    <t xml:space="preserve">12 Mths.</t>
  </si>
  <si>
    <t xml:space="preserve">1/1/01 to 12/31/01</t>
  </si>
  <si>
    <t xml:space="preserve">Triad Brookriver</t>
  </si>
  <si>
    <t xml:space="preserve">Dallas</t>
  </si>
  <si>
    <t xml:space="preserve">Tx</t>
  </si>
  <si>
    <t xml:space="preserve">24 Mths</t>
  </si>
  <si>
    <t xml:space="preserve">12/1/99</t>
  </si>
  <si>
    <t xml:space="preserve">12/1/99 to 11/30/00</t>
  </si>
  <si>
    <t xml:space="preserve">12/1/00 to 11/30/01</t>
  </si>
  <si>
    <t xml:space="preserve">50 Broadway Assoc.</t>
  </si>
  <si>
    <t xml:space="preserve">NY</t>
  </si>
  <si>
    <t xml:space="preserve">60 Mths</t>
  </si>
  <si>
    <t xml:space="preserve">8/27/98</t>
  </si>
  <si>
    <t xml:space="preserve">8/27/98 to 8/26/99</t>
  </si>
  <si>
    <t xml:space="preserve">(Terminated </t>
  </si>
  <si>
    <t xml:space="preserve">8/27/99 to 8/26/00</t>
  </si>
  <si>
    <t xml:space="preserve">April, 2000)</t>
  </si>
  <si>
    <t xml:space="preserve">8/27/00 to 8/26/03</t>
  </si>
  <si>
    <t xml:space="preserve">Cornerstone</t>
  </si>
  <si>
    <t xml:space="preserve">Schaumberg</t>
  </si>
  <si>
    <t xml:space="preserve">IL</t>
  </si>
  <si>
    <t xml:space="preserve">60 mths</t>
  </si>
  <si>
    <t xml:space="preserve">10/1/97</t>
  </si>
  <si>
    <t xml:space="preserve">10/1/97 to 9/30/98</t>
  </si>
  <si>
    <t xml:space="preserve">10/1/98 to 9/30/99</t>
  </si>
  <si>
    <t xml:space="preserve">10/1/99 to 9/30/00</t>
  </si>
  <si>
    <t xml:space="preserve">10/1/00 to 9/30/01</t>
  </si>
  <si>
    <t xml:space="preserve">10/1/01 to 9/30/02</t>
  </si>
  <si>
    <t xml:space="preserve">SCHEDULE 17B PERSONAL PROPERTY &amp; LEASES PAID</t>
  </si>
  <si>
    <t xml:space="preserve">Danka (Copier)</t>
  </si>
  <si>
    <t xml:space="preserve">36 Mths.</t>
  </si>
  <si>
    <t xml:space="preserve">12/9/99</t>
  </si>
  <si>
    <t xml:space="preserve">12/9/99 to 12/8/02</t>
  </si>
  <si>
    <t xml:space="preserve">Toshiba (Copier)</t>
  </si>
  <si>
    <t xml:space="preserve">Atlanta</t>
  </si>
  <si>
    <t xml:space="preserve">Ga.</t>
  </si>
  <si>
    <t xml:space="preserve">6/27/97</t>
  </si>
  <si>
    <t xml:space="preserve">6/27/97 to 9/26/00</t>
  </si>
  <si>
    <t xml:space="preserve">36 Mths</t>
  </si>
  <si>
    <t xml:space="preserve">9/28/00 to 9/27/03</t>
  </si>
  <si>
    <t xml:space="preserve">Panasonic Copier</t>
  </si>
  <si>
    <t xml:space="preserve">Dallas </t>
  </si>
  <si>
    <t xml:space="preserve">24 Mths.</t>
  </si>
  <si>
    <t xml:space="preserve">1/1/00</t>
  </si>
  <si>
    <t xml:space="preserve">1/1/00 to 12/31/01</t>
  </si>
  <si>
    <t xml:space="preserve">Panasonic (Copier)</t>
  </si>
  <si>
    <t xml:space="preserve">Tx.</t>
  </si>
  <si>
    <t xml:space="preserve">48 Mths</t>
  </si>
  <si>
    <t xml:space="preserve">1/15/97</t>
  </si>
  <si>
    <t xml:space="preserve">1/15/97 to 1/14/01</t>
  </si>
  <si>
    <t xml:space="preserve">Xerox Copier</t>
  </si>
  <si>
    <t xml:space="preserve">IL.</t>
  </si>
  <si>
    <t xml:space="preserve">12/1/97</t>
  </si>
  <si>
    <t xml:space="preserve">12/1/97 to 11/30/00</t>
  </si>
  <si>
    <t xml:space="preserve">12/1/00</t>
  </si>
  <si>
    <t xml:space="preserve">12/1/00 TO 11/30/05</t>
  </si>
  <si>
    <t xml:space="preserve">Wheels</t>
  </si>
  <si>
    <t xml:space="preserve">Various</t>
  </si>
  <si>
    <t xml:space="preserve">TOTAL EBSI</t>
  </si>
  <si>
    <t xml:space="preserve">Pittsburgh Affiliated Building Services-Safety,60 mths,4 NorthShore Center</t>
  </si>
  <si>
    <t xml:space="preserve">O</t>
  </si>
  <si>
    <t xml:space="preserve">Pittsburgh Affiliated Building Services-Human Resources,60 mths,4 NorthShore </t>
  </si>
  <si>
    <t xml:space="preserve">Pittsburgh Affiliated Building Services-Sales,60 mths,4 NorthShore Center</t>
  </si>
  <si>
    <t xml:space="preserve">Pittsburgh Affiliated Building Services-Tech. Svcs,60 mths,4 NorthShore Center</t>
  </si>
  <si>
    <t xml:space="preserve">Mid-West Region, 60mths , CornerStone</t>
  </si>
  <si>
    <t xml:space="preserve">Eastern &amp; Mid-Atlantic Region-Jenkintown, 12mths ,Williard</t>
  </si>
  <si>
    <t xml:space="preserve">Pittsburgh Affiliated Building Services-Executive,60 mths,4 NorthShore Center</t>
  </si>
  <si>
    <t xml:space="preserve">move to under 1mm on final</t>
  </si>
  <si>
    <t xml:space="preserve">SAP Acct</t>
  </si>
  <si>
    <t xml:space="preserve">SAP Co #</t>
  </si>
  <si>
    <t xml:space="preserve">Name of Co. Rent is paid to</t>
  </si>
  <si>
    <t xml:space="preserve">Site this rent exp. Applies to</t>
  </si>
  <si>
    <t xml:space="preserve">Concorde Co #</t>
  </si>
  <si>
    <t xml:space="preserve">Concorde Acct #</t>
  </si>
  <si>
    <t xml:space="preserve">Concorde Acct Description</t>
  </si>
  <si>
    <t xml:space="preserve">Jun YTD</t>
  </si>
  <si>
    <t xml:space="preserve">Is this a capital or Operating lease (Y/N)</t>
  </si>
  <si>
    <t xml:space="preserve">53801000</t>
  </si>
  <si>
    <t xml:space="preserve">032D</t>
  </si>
  <si>
    <t xml:space="preserve">18</t>
  </si>
  <si>
    <t xml:space="preserve">79201</t>
  </si>
  <si>
    <t xml:space="preserve">RENT, PREMISES - ALLOC</t>
  </si>
  <si>
    <t xml:space="preserve">Gross Rentals</t>
  </si>
  <si>
    <t xml:space="preserve">Less: Subrentals</t>
  </si>
  <si>
    <t xml:space="preserve">Net Rental Expense</t>
  </si>
  <si>
    <t xml:space="preserve">Total remaining after 12-31-2021</t>
  </si>
  <si>
    <t xml:space="preserve">Total Commitment</t>
  </si>
  <si>
    <t xml:space="preserve">Residual Value Guarantee</t>
  </si>
  <si>
    <t xml:space="preserve">4 NORTHSHORE CENTER</t>
  </si>
  <si>
    <t xml:space="preserve">SAFETY</t>
  </si>
  <si>
    <t xml:space="preserve">79215</t>
  </si>
  <si>
    <t xml:space="preserve">RENT, PREMISES, - ALLOC</t>
  </si>
  <si>
    <t xml:space="preserve">HUMAN RESOURCES</t>
  </si>
  <si>
    <t xml:space="preserve">79216</t>
  </si>
  <si>
    <t xml:space="preserve">RENT, PREMISES, &amp; ALLOC</t>
  </si>
  <si>
    <t xml:space="preserve">SALES</t>
  </si>
  <si>
    <t xml:space="preserve">79217</t>
  </si>
  <si>
    <t xml:space="preserve">TECHNICAL SERVICES</t>
  </si>
  <si>
    <t xml:space="preserve">79218</t>
  </si>
  <si>
    <t xml:space="preserve">CORNERSTONE</t>
  </si>
  <si>
    <t xml:space="preserve">MID-WEST REGION</t>
  </si>
  <si>
    <t xml:space="preserve">79225</t>
  </si>
  <si>
    <t xml:space="preserve">WILLIARD</t>
  </si>
  <si>
    <t xml:space="preserve">EASTERN &amp; MID ATLANTIC REGION IN JENKINGTOWN</t>
  </si>
  <si>
    <t xml:space="preserve">79227</t>
  </si>
  <si>
    <t xml:space="preserve">RENT, PREMISES, &amp;7 ALLOC</t>
  </si>
  <si>
    <t xml:space="preserve">EXECUTIVE</t>
  </si>
  <si>
    <t xml:space="preserve">79228</t>
  </si>
  <si>
    <t xml:space="preserve">032D Total</t>
  </si>
  <si>
    <t xml:space="preserve">032E</t>
  </si>
  <si>
    <t xml:space="preserve">83</t>
  </si>
  <si>
    <t xml:space="preserve">792</t>
  </si>
  <si>
    <t xml:space="preserve">RENT EXPENSE</t>
  </si>
  <si>
    <t xml:space="preserve">032E Total</t>
  </si>
  <si>
    <t xml:space="preserve">NOT MAPPED?</t>
  </si>
  <si>
    <t xml:space="preserve">BOSTON</t>
  </si>
  <si>
    <t xml:space="preserve">SOUTHERN REGION</t>
  </si>
  <si>
    <t xml:space="preserve">OVERACCR RENT-WESTERN-SAN RAMON</t>
  </si>
  <si>
    <t xml:space="preserve">TEXAS COMMISSION </t>
  </si>
  <si>
    <t xml:space="preserve">SOUTHWEST REGION -DALLAS</t>
  </si>
</sst>
</file>

<file path=xl/styles.xml><?xml version="1.0" encoding="utf-8"?>
<styleSheet xmlns="http://schemas.openxmlformats.org/spreadsheetml/2006/main">
  <numFmts count="20">
    <numFmt numFmtId="164" formatCode="General_)"/>
    <numFmt numFmtId="165" formatCode="[$-409]#,##0_);[RED]\(#,##0\)"/>
    <numFmt numFmtId="166" formatCode="_(* #,##0_);_(* \(#,##0\);_(* \-_);_(@_)"/>
    <numFmt numFmtId="167" formatCode="[$-409]#,##0.00_);[RED]\(#,##0.00\)"/>
    <numFmt numFmtId="168" formatCode="_(* #,##0.00_);_(* \(#,##0.00\);_(* \-??_);_(@_)"/>
    <numFmt numFmtId="169" formatCode="\$#,##0_);[RED]&quot;($&quot;#,##0\)"/>
    <numFmt numFmtId="170" formatCode="_(\$* #,##0_);_(\$* \(#,##0\);_(\$* \-_);_(@_)"/>
    <numFmt numFmtId="171" formatCode="\$#,##0.00_);[RED]&quot;($&quot;#,##0.00\)"/>
    <numFmt numFmtId="172" formatCode="_(\$* #,##0.00_);_(\$* \(#,##0.00\);_(\$* \-??_);_(@_)"/>
    <numFmt numFmtId="173" formatCode="[$-409]#,##0_);\(#,##0\)"/>
    <numFmt numFmtId="174" formatCode="0_)"/>
    <numFmt numFmtId="175" formatCode="General"/>
    <numFmt numFmtId="176" formatCode="0.00%"/>
    <numFmt numFmtId="177" formatCode="[$-409]@"/>
    <numFmt numFmtId="178" formatCode="0"/>
    <numFmt numFmtId="179" formatCode="[$-409]m/d/yyyy"/>
    <numFmt numFmtId="180" formatCode="0_);\(0\)"/>
    <numFmt numFmtId="181" formatCode="#,##0"/>
    <numFmt numFmtId="182" formatCode="mm/dd/yy"/>
    <numFmt numFmtId="183" formatCode="[$-409]#,##0.00_);\(#,##0.00\)"/>
  </numFmts>
  <fonts count="50">
    <font>
      <sz val="10"/>
      <name val="Courier New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sz val="10"/>
      <color rgb="FF0000FF"/>
      <name val="Arial"/>
      <family val="0"/>
    </font>
    <font>
      <b val="true"/>
      <sz val="12"/>
      <name val="Arial"/>
      <family val="0"/>
    </font>
    <font>
      <b val="true"/>
      <sz val="10"/>
      <color rgb="FF0000FF"/>
      <name val="Arial"/>
      <family val="0"/>
    </font>
    <font>
      <i val="true"/>
      <sz val="10"/>
      <name val="Arial"/>
      <family val="0"/>
    </font>
    <font>
      <sz val="9"/>
      <name val="Arial"/>
      <family val="0"/>
    </font>
    <font>
      <b val="true"/>
      <sz val="10"/>
      <color rgb="FF000000"/>
      <name val="Arial"/>
      <family val="0"/>
    </font>
    <font>
      <sz val="10"/>
      <color rgb="FFFF0000"/>
      <name val="Arial"/>
      <family val="0"/>
    </font>
    <font>
      <b val="true"/>
      <sz val="10"/>
      <name val="Courier New"/>
      <family val="3"/>
    </font>
    <font>
      <b val="true"/>
      <sz val="10"/>
      <name val="Courier New"/>
      <family val="0"/>
    </font>
    <font>
      <b val="true"/>
      <sz val="8"/>
      <name val="Arial"/>
      <family val="0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2"/>
      <name val="Arial"/>
      <family val="0"/>
    </font>
    <font>
      <sz val="12"/>
      <name val="Courier New"/>
      <family val="0"/>
    </font>
    <font>
      <b val="true"/>
      <sz val="10"/>
      <color rgb="FFFF0000"/>
      <name val="Arial"/>
      <family val="0"/>
    </font>
    <font>
      <sz val="12"/>
      <color rgb="FF0000FF"/>
      <name val="Arial"/>
      <family val="0"/>
    </font>
    <font>
      <sz val="14"/>
      <color rgb="FFFF0000"/>
      <name val="Arial"/>
      <family val="0"/>
    </font>
    <font>
      <b val="true"/>
      <i val="true"/>
      <sz val="10"/>
      <color rgb="FFFF0000"/>
      <name val="Arial"/>
      <family val="0"/>
    </font>
    <font>
      <b val="true"/>
      <sz val="14"/>
      <color rgb="FFFF0000"/>
      <name val="Arial"/>
      <family val="0"/>
    </font>
    <font>
      <sz val="7"/>
      <name val="Arial"/>
      <family val="0"/>
    </font>
    <font>
      <sz val="7"/>
      <name val="Courier New"/>
      <family val="0"/>
    </font>
    <font>
      <sz val="9"/>
      <name val="Courier New"/>
      <family val="0"/>
    </font>
    <font>
      <b val="true"/>
      <sz val="9"/>
      <name val="Arial"/>
      <family val="0"/>
    </font>
    <font>
      <sz val="9"/>
      <color rgb="FF0000FF"/>
      <name val="Arial"/>
      <family val="0"/>
    </font>
    <font>
      <i val="true"/>
      <sz val="9"/>
      <name val="Arial"/>
      <family val="0"/>
    </font>
    <font>
      <sz val="8"/>
      <name val="Arial"/>
      <family val="0"/>
    </font>
    <font>
      <sz val="8"/>
      <name val="Courier New"/>
      <family val="0"/>
    </font>
    <font>
      <sz val="11"/>
      <name val="Courier New"/>
      <family val="3"/>
    </font>
    <font>
      <i val="true"/>
      <sz val="10"/>
      <name val="Century Schoolbook"/>
      <family val="1"/>
    </font>
    <font>
      <b val="true"/>
      <sz val="12"/>
      <color rgb="FF0000FF"/>
      <name val="Arial"/>
      <family val="0"/>
    </font>
    <font>
      <b val="true"/>
      <sz val="14"/>
      <name val="Arial"/>
      <family val="0"/>
    </font>
    <font>
      <sz val="14"/>
      <name val="Arial"/>
      <family val="0"/>
    </font>
    <font>
      <u val="single"/>
      <sz val="14"/>
      <name val="Arial"/>
      <family val="0"/>
    </font>
    <font>
      <u val="single"/>
      <sz val="12"/>
      <name val="Arial"/>
      <family val="0"/>
    </font>
    <font>
      <b val="true"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0"/>
    </font>
    <font>
      <b val="true"/>
      <sz val="10"/>
      <name val="Times New Roman"/>
      <family val="1"/>
    </font>
    <font>
      <b val="true"/>
      <sz val="16"/>
      <name val="Arial"/>
      <family val="0"/>
    </font>
    <font>
      <sz val="16"/>
      <name val="Arial"/>
      <family val="0"/>
    </font>
    <font>
      <sz val="18"/>
      <name val="Arial"/>
      <family val="0"/>
    </font>
    <font>
      <b val="true"/>
      <sz val="12"/>
      <color rgb="FFFF0000"/>
      <name val="Arial"/>
      <family val="0"/>
    </font>
    <font>
      <b val="true"/>
      <sz val="10"/>
      <name val="Arial"/>
      <family val="2"/>
    </font>
    <font>
      <b val="true"/>
      <sz val="10"/>
      <name val="MS Sans Serif"/>
      <family val="0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3E3E3"/>
        <bgColor rgb="FFCCFFCC"/>
      </patternFill>
    </fill>
  </fills>
  <borders count="55">
    <border diagonalUp="false" diagonalDown="false">
      <left/>
      <right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double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 style="double"/>
      <top style="double"/>
      <bottom style="thin"/>
      <diagonal/>
    </border>
    <border diagonalUp="false" diagonalDown="false">
      <left/>
      <right style="double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dashDot"/>
      <diagonal/>
    </border>
    <border diagonalUp="false" diagonalDown="false">
      <left/>
      <right/>
      <top style="dashDot"/>
      <bottom/>
      <diagonal/>
    </border>
    <border diagonalUp="false" diagonalDown="false">
      <left/>
      <right/>
      <top style="thin"/>
      <bottom style="thick"/>
      <diagonal/>
    </border>
    <border diagonalUp="false" diagonalDown="false">
      <left/>
      <right/>
      <top/>
      <bottom style="thick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medium"/>
      <top style="medium"/>
      <bottom/>
      <diagonal/>
    </border>
  </borders>
  <cellStyleXfs count="5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9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" fillId="0" borderId="0" xfId="4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" fillId="0" borderId="0" xfId="4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3" fontId="1" fillId="0" borderId="0" xfId="4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4" fillId="0" borderId="0" xfId="4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3" fontId="5" fillId="0" borderId="0" xfId="49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3" fontId="4" fillId="0" borderId="0" xfId="49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" fillId="0" borderId="1" xfId="4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1" fillId="0" borderId="2" xfId="4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4" fillId="0" borderId="3" xfId="4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1" fillId="0" borderId="4" xfId="4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" fillId="0" borderId="0" xfId="4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" fillId="0" borderId="0" xfId="4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" fillId="0" borderId="5" xfId="4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" fillId="0" borderId="4" xfId="4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" fillId="0" borderId="6" xfId="4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" fillId="0" borderId="7" xfId="4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" fillId="0" borderId="7" xfId="4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" fillId="0" borderId="8" xfId="4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4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" fillId="0" borderId="0" xfId="49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5" fillId="0" borderId="9" xfId="4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1" fillId="0" borderId="9" xfId="4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" fillId="0" borderId="0" xfId="49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0" xfId="4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4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3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3" fontId="6" fillId="0" borderId="0" xfId="3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3" fontId="1" fillId="0" borderId="0" xfId="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" fillId="0" borderId="0" xfId="3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3" fontId="5" fillId="0" borderId="0" xfId="39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3" fontId="5" fillId="0" borderId="0" xfId="3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3" fontId="1" fillId="0" borderId="0" xfId="39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" fillId="0" borderId="0" xfId="39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3" fontId="1" fillId="0" borderId="1" xfId="3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1" fillId="0" borderId="2" xfId="3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" fillId="0" borderId="2" xfId="3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3" xfId="3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" fillId="0" borderId="4" xfId="3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" fillId="0" borderId="0" xfId="3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" fillId="0" borderId="0" xfId="3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3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" fillId="0" borderId="5" xfId="3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4" xfId="3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" fillId="0" borderId="0" xfId="39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1" fillId="0" borderId="5" xfId="3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" fillId="0" borderId="6" xfId="3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" fillId="0" borderId="7" xfId="3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" fillId="0" borderId="7" xfId="3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" fillId="0" borderId="8" xfId="3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5" fillId="0" borderId="9" xfId="3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1" fillId="0" borderId="0" xfId="39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73" fontId="1" fillId="0" borderId="7" xfId="3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" fillId="0" borderId="0" xfId="3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3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6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7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3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3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3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3" fontId="7" fillId="0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7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6" fontId="7" fillId="0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4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4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7" fillId="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7" fillId="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4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4" fillId="0" borderId="1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7" fillId="0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7" fillId="0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4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" fillId="0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4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4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3" fontId="1" fillId="0" borderId="0" xfId="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3" fontId="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6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3" fontId="5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3" fontId="1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" fillId="0" borderId="7" xfId="0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73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" fillId="0" borderId="0" xfId="45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3" fontId="1" fillId="0" borderId="0" xfId="45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5" fillId="0" borderId="0" xfId="45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3" fontId="5" fillId="0" borderId="0" xfId="45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3" fontId="4" fillId="0" borderId="0" xfId="45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4" fillId="0" borderId="0" xfId="45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3" fontId="0" fillId="0" borderId="0" xfId="4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7" xfId="4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9" fillId="0" borderId="1" xfId="4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9" fillId="0" borderId="2" xfId="4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9" fillId="0" borderId="2" xfId="4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9" fillId="0" borderId="17" xfId="4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9" fillId="0" borderId="3" xfId="4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9" fillId="0" borderId="4" xfId="4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9" fillId="0" borderId="0" xfId="4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9" fillId="0" borderId="0" xfId="4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3" fontId="9" fillId="0" borderId="5" xfId="4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9" fillId="0" borderId="6" xfId="4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9" fillId="0" borderId="7" xfId="4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9" fillId="0" borderId="7" xfId="4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9" fillId="0" borderId="8" xfId="4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" fillId="0" borderId="0" xfId="45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73" fontId="5" fillId="0" borderId="9" xfId="4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3" fontId="1" fillId="0" borderId="0" xfId="45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xfId="4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3" fontId="1" fillId="0" borderId="9" xfId="4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5" fillId="0" borderId="18" xfId="4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3" fontId="10" fillId="0" borderId="0" xfId="4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3" fontId="5" fillId="0" borderId="7" xfId="4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3" fontId="1" fillId="0" borderId="7" xfId="4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" fillId="0" borderId="0" xfId="4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" fillId="0" borderId="0" xfId="45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73" fontId="1" fillId="0" borderId="0" xfId="4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5" fillId="0" borderId="0" xfId="45" applyFont="true" applyBorder="true" applyAlignment="true" applyProtection="true">
      <alignment horizontal="fill" vertical="bottom" textRotation="0" wrapText="false" indent="0" shrinkToFit="false"/>
      <protection locked="false" hidden="false"/>
    </xf>
    <xf numFmtId="173" fontId="5" fillId="0" borderId="0" xfId="45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73" fontId="1" fillId="0" borderId="9" xfId="3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" fillId="0" borderId="7" xfId="3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3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3" fontId="1" fillId="0" borderId="0" xfId="4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4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" fillId="0" borderId="0" xfId="4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3" fontId="1" fillId="0" borderId="0" xfId="4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5" fillId="0" borderId="0" xfId="4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3" fontId="4" fillId="0" borderId="0" xfId="4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4" fillId="0" borderId="0" xfId="4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3" fontId="1" fillId="0" borderId="1" xfId="4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" fillId="0" borderId="2" xfId="4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" fillId="0" borderId="2" xfId="4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2" xfId="4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" fillId="0" borderId="17" xfId="4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" fillId="0" borderId="3" xfId="4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" fillId="0" borderId="0" xfId="4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" fillId="0" borderId="4" xfId="4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" fillId="0" borderId="0" xfId="4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4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" fillId="0" borderId="5" xfId="4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" fillId="0" borderId="4" xfId="4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" fillId="0" borderId="6" xfId="4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" fillId="0" borderId="7" xfId="4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" fillId="0" borderId="7" xfId="4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7" xfId="4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" fillId="0" borderId="8" xfId="4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4" fillId="0" borderId="0" xfId="46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1" fillId="0" borderId="9" xfId="4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5" fillId="0" borderId="9" xfId="4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5" fillId="0" borderId="0" xfId="4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11" fillId="0" borderId="9" xfId="4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1" fillId="0" borderId="0" xfId="46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73" fontId="5" fillId="0" borderId="0" xfId="4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73" fontId="1" fillId="0" borderId="0" xfId="4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0" xfId="4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4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4" fillId="0" borderId="0" xfId="4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3" fontId="13" fillId="0" borderId="0" xfId="4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46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14" fillId="0" borderId="0" xfId="4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3" fontId="4" fillId="0" borderId="0" xfId="4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1" fillId="0" borderId="0" xfId="4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4" fillId="0" borderId="0" xfId="4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1" xfId="4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" fillId="0" borderId="3" xfId="4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4" fillId="0" borderId="0" xfId="4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" fillId="0" borderId="6" xfId="46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1" fillId="0" borderId="7" xfId="46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1" fillId="0" borderId="19" xfId="4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20" xfId="46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1" fillId="0" borderId="20" xfId="4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21" xfId="4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46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7" fontId="0" fillId="0" borderId="9" xfId="46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9" xfId="4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0" xfId="4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3" fontId="1" fillId="0" borderId="9" xfId="46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77" fontId="1" fillId="0" borderId="9" xfId="46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7" fontId="1" fillId="0" borderId="0" xfId="46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4" fillId="0" borderId="0" xfId="46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1" fillId="0" borderId="7" xfId="4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" fillId="0" borderId="0" xfId="4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4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0" xfId="46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3" fontId="0" fillId="0" borderId="9" xfId="4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" fillId="0" borderId="0" xfId="46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73" fontId="4" fillId="0" borderId="0" xfId="46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4" fillId="0" borderId="0" xfId="4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2" fillId="0" borderId="0" xfId="46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13" fillId="0" borderId="0" xfId="4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9" xfId="45" applyFont="true" applyBorder="true" applyAlignment="true" applyProtection="true">
      <alignment horizontal="fill" vertical="bottom" textRotation="0" wrapText="false" indent="0" shrinkToFit="false"/>
      <protection locked="false" hidden="false"/>
    </xf>
    <xf numFmtId="173" fontId="1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" fillId="0" borderId="0" xfId="3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3" fontId="1" fillId="0" borderId="0" xfId="3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5" fillId="0" borderId="0" xfId="3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3" fontId="4" fillId="0" borderId="0" xfId="3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4" fillId="0" borderId="0" xfId="3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3" fontId="1" fillId="0" borderId="0" xfId="3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5" fillId="0" borderId="9" xfId="3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1" fillId="0" borderId="0" xfId="3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" fillId="0" borderId="9" xfId="3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0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" fillId="0" borderId="0" xfId="3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" fillId="0" borderId="7" xfId="3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8" fillId="0" borderId="0" xfId="3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7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7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8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7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7" fillId="0" borderId="0" xfId="3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3" fontId="17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8" fontId="17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6" fontId="17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19" fillId="0" borderId="0" xfId="3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3" fontId="6" fillId="0" borderId="0" xfId="3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" fillId="0" borderId="1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" fillId="0" borderId="2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" fillId="0" borderId="2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" fillId="0" borderId="2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0" fillId="0" borderId="2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" fillId="0" borderId="2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" fillId="0" borderId="17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" fillId="0" borderId="2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22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" fillId="0" borderId="4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" fillId="0" borderId="0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" fillId="0" borderId="0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" fillId="0" borderId="0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" fillId="0" borderId="0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" fillId="0" borderId="23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" fillId="0" borderId="6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" fillId="0" borderId="7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" fillId="0" borderId="7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" fillId="0" borderId="7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7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" fillId="0" borderId="7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" fillId="0" borderId="8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20" fillId="0" borderId="9" xfId="31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3" fontId="20" fillId="0" borderId="9" xfId="3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8" fontId="20" fillId="0" borderId="9" xfId="3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6" fontId="20" fillId="0" borderId="9" xfId="3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20" fillId="0" borderId="9" xfId="3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17" fillId="0" borderId="9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20" fillId="0" borderId="0" xfId="3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8" fontId="20" fillId="0" borderId="0" xfId="3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6" fontId="20" fillId="0" borderId="0" xfId="3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3" fontId="17" fillId="0" borderId="15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7" fillId="0" borderId="0" xfId="3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0" xfId="3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20" fillId="0" borderId="0" xfId="3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8" fontId="18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7" fillId="0" borderId="7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7" fillId="0" borderId="0" xfId="31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3" fontId="1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22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23" fillId="0" borderId="0" xfId="3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4" fontId="0" fillId="0" borderId="0" xfId="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24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25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9" fillId="0" borderId="0" xfId="3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3" fontId="9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26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27" fillId="0" borderId="0" xfId="33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7" fillId="0" borderId="0" xfId="3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4" fontId="26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27" fillId="0" borderId="0" xfId="33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9" fillId="0" borderId="0" xfId="33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73" fontId="28" fillId="0" borderId="0" xfId="3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3" fontId="28" fillId="0" borderId="9" xfId="3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29" fillId="0" borderId="0" xfId="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30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31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9" fillId="0" borderId="7" xfId="3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9" fillId="0" borderId="0" xfId="3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" fillId="0" borderId="0" xfId="3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3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" fillId="0" borderId="0" xfId="3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" fillId="0" borderId="0" xfId="35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9" fontId="1" fillId="0" borderId="0" xfId="35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1" fillId="0" borderId="0" xfId="35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5" fillId="0" borderId="0" xfId="35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9" fontId="0" fillId="0" borderId="0" xfId="3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3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" fillId="0" borderId="0" xfId="3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35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3" fontId="4" fillId="0" borderId="0" xfId="3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35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5" fillId="0" borderId="1" xfId="35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0" borderId="2" xfId="3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5" fillId="0" borderId="2" xfId="35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1" fillId="0" borderId="17" xfId="3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32" fillId="0" borderId="17" xfId="3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2" fillId="0" borderId="2" xfId="3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17" xfId="3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2" xfId="3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" fillId="0" borderId="3" xfId="3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" fillId="0" borderId="2" xfId="3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5" fillId="0" borderId="4" xfId="35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0" borderId="0" xfId="3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" fillId="0" borderId="0" xfId="3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" fillId="0" borderId="0" xfId="3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" fillId="0" borderId="0" xfId="3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" fillId="0" borderId="18" xfId="3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" fillId="0" borderId="5" xfId="3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" fillId="0" borderId="6" xfId="3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7" xfId="3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" fillId="0" borderId="7" xfId="3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" fillId="0" borderId="7" xfId="3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32" fillId="0" borderId="7" xfId="3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32" fillId="0" borderId="7" xfId="3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30" fillId="0" borderId="7" xfId="3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32" fillId="0" borderId="7" xfId="3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8" xfId="3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" fillId="0" borderId="0" xfId="35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9" fontId="1" fillId="0" borderId="0" xfId="35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3" fontId="19" fillId="0" borderId="0" xfId="35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9" fontId="5" fillId="0" borderId="0" xfId="35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3" fontId="7" fillId="0" borderId="0" xfId="35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3" fontId="5" fillId="0" borderId="9" xfId="35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9" fontId="5" fillId="0" borderId="9" xfId="35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1" fillId="0" borderId="9" xfId="3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5" fillId="0" borderId="0" xfId="35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79" fontId="5" fillId="0" borderId="0" xfId="35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73" fontId="1" fillId="0" borderId="0" xfId="35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73" fontId="5" fillId="0" borderId="0" xfId="35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9" fontId="5" fillId="0" borderId="0" xfId="35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7" fillId="0" borderId="0" xfId="35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1" fillId="0" borderId="0" xfId="35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0" fillId="0" borderId="0" xfId="35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35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1" fillId="0" borderId="7" xfId="3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9" fontId="4" fillId="0" borderId="0" xfId="35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9" fontId="1" fillId="0" borderId="0" xfId="35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3" fontId="33" fillId="0" borderId="0" xfId="3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9" xfId="3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9" xfId="3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3" fontId="1" fillId="0" borderId="0" xfId="3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5" fillId="0" borderId="0" xfId="37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3" fontId="5" fillId="0" borderId="0" xfId="3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3" fontId="1" fillId="0" borderId="0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4" fillId="0" borderId="0" xfId="3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4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3" fontId="30" fillId="0" borderId="1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30" fillId="0" borderId="2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30" fillId="0" borderId="2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30" fillId="0" borderId="2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30" fillId="0" borderId="17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31" fillId="0" borderId="2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30" fillId="0" borderId="3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30" fillId="0" borderId="4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30" fillId="0" borderId="0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30" fillId="0" borderId="0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30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30" fillId="0" borderId="5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30" fillId="0" borderId="6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30" fillId="0" borderId="7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30" fillId="0" borderId="7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30" fillId="0" borderId="8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5" fillId="0" borderId="0" xfId="37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3" fontId="0" fillId="0" borderId="0" xfId="3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7" xfId="3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1" fillId="0" borderId="7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" fillId="0" borderId="9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3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1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" fillId="0" borderId="0" xfId="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" fillId="0" borderId="0" xfId="4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3" fontId="1" fillId="0" borderId="0" xfId="4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4" fillId="0" borderId="0" xfId="4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4" fillId="0" borderId="0" xfId="4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3" fontId="0" fillId="0" borderId="0" xfId="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" fillId="0" borderId="24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" fillId="0" borderId="18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" fillId="0" borderId="18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" fillId="0" borderId="25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" fillId="0" borderId="0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" fillId="0" borderId="0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0" xfId="4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3" fontId="0" fillId="0" borderId="0" xfId="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9" xfId="4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0" xfId="40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73" fontId="1" fillId="0" borderId="7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26" fillId="0" borderId="9" xfId="4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8" fillId="0" borderId="0" xfId="4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3" fontId="0" fillId="0" borderId="0" xfId="4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0" xfId="4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17" fillId="0" borderId="0" xfId="4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7" fillId="0" borderId="0" xfId="4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3" fontId="17" fillId="0" borderId="0" xfId="4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34" fillId="0" borderId="0" xfId="4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3" fontId="17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7" fillId="0" borderId="0" xfId="4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20" fillId="0" borderId="0" xfId="4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3" fontId="17" fillId="0" borderId="0" xfId="4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0" xfId="4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3" fontId="35" fillId="0" borderId="0" xfId="4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3" fontId="35" fillId="0" borderId="0" xfId="4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3" fontId="35" fillId="0" borderId="0" xfId="4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36" fillId="0" borderId="0" xfId="4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36" fillId="0" borderId="0" xfId="4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37" fillId="0" borderId="0" xfId="4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0" xfId="4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6" fillId="0" borderId="0" xfId="4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35" fillId="0" borderId="26" xfId="4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35" fillId="0" borderId="27" xfId="4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5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35" fillId="0" borderId="0" xfId="4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35" fillId="0" borderId="26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5" fillId="0" borderId="29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5" fillId="0" borderId="0" xfId="4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35" fillId="0" borderId="10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5" fillId="0" borderId="30" xfId="4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35" fillId="0" borderId="31" xfId="4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35" fillId="0" borderId="0" xfId="4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35" fillId="0" borderId="30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5" fillId="0" borderId="32" xfId="4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35" fillId="0" borderId="32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5" fillId="0" borderId="31" xfId="4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35" fillId="0" borderId="33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5" fillId="0" borderId="34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31" xfId="4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6" fillId="0" borderId="35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5" fillId="0" borderId="13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5" fillId="0" borderId="12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5" fillId="0" borderId="36" xfId="4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35" fillId="0" borderId="37" xfId="4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35" fillId="0" borderId="0" xfId="4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35" fillId="0" borderId="36" xfId="4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35" fillId="0" borderId="38" xfId="4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35" fillId="0" borderId="38" xfId="4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35" fillId="0" borderId="39" xfId="4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35" fillId="0" borderId="40" xfId="4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35" fillId="0" borderId="40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37" xfId="4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6" fillId="0" borderId="41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5" fillId="0" borderId="42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5" fillId="0" borderId="14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7" fillId="0" borderId="0" xfId="4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7" fillId="0" borderId="0" xfId="4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7" fillId="0" borderId="0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7" fillId="0" borderId="0" xfId="4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35" fillId="0" borderId="0" xfId="41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73" fontId="6" fillId="0" borderId="0" xfId="41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73" fontId="17" fillId="0" borderId="0" xfId="42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73" fontId="17" fillId="0" borderId="0" xfId="42" applyFont="true" applyBorder="false" applyAlignment="true" applyProtection="true">
      <alignment horizontal="fill" vertical="bottom" textRotation="0" wrapText="true" indent="0" shrinkToFit="false"/>
      <protection locked="true" hidden="false"/>
    </xf>
    <xf numFmtId="173" fontId="38" fillId="0" borderId="0" xfId="42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3" fontId="17" fillId="0" borderId="0" xfId="42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3" fontId="17" fillId="0" borderId="9" xfId="4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7" fillId="0" borderId="9" xfId="4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17" fillId="0" borderId="0" xfId="4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20" fillId="0" borderId="9" xfId="4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20" fillId="0" borderId="0" xfId="4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3" fontId="17" fillId="0" borderId="9" xfId="4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38" fillId="0" borderId="9" xfId="4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0" fillId="0" borderId="0" xfId="4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17" fillId="0" borderId="0" xfId="4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35" fillId="0" borderId="0" xfId="4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7" fillId="0" borderId="0" xfId="42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7" fillId="0" borderId="0" xfId="4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3" fontId="17" fillId="0" borderId="43" xfId="4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7" fillId="0" borderId="43" xfId="4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0" xfId="4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3" fontId="5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3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3" fontId="4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3" fontId="1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" fillId="0" borderId="4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5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3" fontId="20" fillId="0" borderId="0" xfId="49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9" fontId="17" fillId="0" borderId="0" xfId="4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28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3" fontId="35" fillId="0" borderId="26" xfId="4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35" fillId="0" borderId="27" xfId="4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5" fillId="0" borderId="2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35" fillId="0" borderId="0" xfId="4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35" fillId="0" borderId="44" xfId="4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35" fillId="0" borderId="29" xfId="4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35" fillId="0" borderId="0" xfId="42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3" fontId="35" fillId="0" borderId="10" xfId="4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35" fillId="0" borderId="45" xfId="4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5" fillId="0" borderId="1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35" fillId="0" borderId="0" xfId="42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35" fillId="0" borderId="30" xfId="4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35" fillId="0" borderId="32" xfId="42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35" fillId="0" borderId="32" xfId="4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35" fillId="0" borderId="46" xfId="4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35" fillId="0" borderId="34" xfId="4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6" fillId="0" borderId="47" xfId="4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35" fillId="0" borderId="13" xfId="4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36" fillId="0" borderId="0" xfId="42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3" fontId="35" fillId="0" borderId="12" xfId="4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35" fillId="0" borderId="36" xfId="42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35" fillId="0" borderId="1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35" fillId="0" borderId="0" xfId="42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3" fontId="35" fillId="0" borderId="36" xfId="4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35" fillId="0" borderId="38" xfId="4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35" fillId="0" borderId="38" xfId="42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3" fontId="35" fillId="0" borderId="39" xfId="42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35" fillId="0" borderId="40" xfId="42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35" fillId="0" borderId="48" xfId="42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35" fillId="0" borderId="40" xfId="4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6" fillId="0" borderId="38" xfId="4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35" fillId="0" borderId="42" xfId="4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35" fillId="0" borderId="14" xfId="4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17" fillId="0" borderId="9" xfId="4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7" fillId="0" borderId="9" xfId="4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35" fillId="0" borderId="49" xfId="4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7" fillId="0" borderId="49" xfId="4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7" fillId="0" borderId="49" xfId="4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20" fillId="0" borderId="49" xfId="4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17" fillId="0" borderId="49" xfId="4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35" fillId="0" borderId="50" xfId="4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7" fillId="0" borderId="50" xfId="4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7" fillId="0" borderId="50" xfId="4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20" fillId="0" borderId="50" xfId="4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17" fillId="0" borderId="50" xfId="4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38" fillId="0" borderId="0" xfId="4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3" fillId="0" borderId="0" xfId="4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43" fillId="0" borderId="0" xfId="39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3" fontId="44" fillId="0" borderId="0" xfId="39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45" fillId="0" borderId="0" xfId="39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46" fillId="2" borderId="51" xfId="4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7" fillId="0" borderId="51" xfId="4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7" fillId="0" borderId="52" xfId="4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3" fillId="0" borderId="0" xfId="4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3" fontId="43" fillId="0" borderId="0" xfId="42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3" fontId="43" fillId="0" borderId="0" xfId="4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43" fillId="0" borderId="0" xfId="42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6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5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5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1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5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5" fillId="0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1" fillId="0" borderId="0" xfId="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6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5" fillId="0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5" fillId="0" borderId="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5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7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3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5" fillId="0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1" fillId="0" borderId="7" xfId="0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1" fillId="0" borderId="0" xfId="5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" fillId="0" borderId="0" xfId="51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1" fillId="0" borderId="0" xfId="5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3" fontId="1" fillId="0" borderId="0" xfId="51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80" fontId="1" fillId="0" borderId="0" xfId="51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80" fontId="1" fillId="0" borderId="0" xfId="51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1" fillId="0" borderId="0" xfId="51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" fillId="0" borderId="0" xfId="51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75" fontId="1" fillId="0" borderId="0" xfId="51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81" fontId="1" fillId="0" borderId="0" xfId="51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81" fontId="1" fillId="0" borderId="0" xfId="5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" fillId="0" borderId="0" xfId="51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9" fontId="1" fillId="0" borderId="0" xfId="51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82" fontId="1" fillId="0" borderId="0" xfId="5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1" fillId="0" borderId="0" xfId="51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73" fontId="47" fillId="0" borderId="0" xfId="5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5" fontId="47" fillId="0" borderId="0" xfId="5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" fillId="0" borderId="0" xfId="5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" fillId="0" borderId="0" xfId="51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75" fontId="1" fillId="0" borderId="0" xfId="5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51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1" fillId="0" borderId="0" xfId="5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" fillId="0" borderId="0" xfId="51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5" fontId="1" fillId="0" borderId="0" xfId="51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73" fontId="1" fillId="0" borderId="9" xfId="51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" fillId="0" borderId="7" xfId="51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1" fillId="0" borderId="0" xfId="51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28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13" xfId="28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5" fillId="0" borderId="16" xfId="28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8" fillId="0" borderId="0" xfId="51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75" fontId="4" fillId="0" borderId="0" xfId="51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8" fontId="4" fillId="0" borderId="0" xfId="23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3" fontId="47" fillId="0" borderId="44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47" fillId="0" borderId="53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47" fillId="0" borderId="54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7" fillId="0" borderId="0" xfId="51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8" fontId="1" fillId="0" borderId="0" xfId="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7" fillId="0" borderId="30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47" fillId="0" borderId="32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47" fillId="0" borderId="33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47" fillId="0" borderId="34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47" fillId="0" borderId="31" xfId="4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47" fillId="0" borderId="13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47" fillId="0" borderId="12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9" fillId="0" borderId="0" xfId="5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" fillId="0" borderId="0" xfId="51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1" fillId="0" borderId="0" xfId="23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3" fontId="47" fillId="0" borderId="36" xfId="42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47" fillId="0" borderId="38" xfId="42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47" fillId="0" borderId="39" xfId="42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3" fontId="47" fillId="0" borderId="37" xfId="42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3" fontId="47" fillId="0" borderId="42" xfId="42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47" fillId="0" borderId="11" xfId="42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5" fontId="49" fillId="0" borderId="0" xfId="51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5" fontId="1" fillId="0" borderId="9" xfId="5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5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7" fillId="0" borderId="0" xfId="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" fillId="0" borderId="0" xfId="51" applyFont="fals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3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32D-2001" xfId="20"/>
    <cellStyle name="Comma [0]_esch21support forebsi " xfId="21"/>
    <cellStyle name="Comma_32D-2001" xfId="22"/>
    <cellStyle name="Comma_esch21support forebsi " xfId="23"/>
    <cellStyle name="Currency [0]_32D-2001" xfId="24"/>
    <cellStyle name="Currency [0]_esch21support forebsi " xfId="25"/>
    <cellStyle name="Currency_32D-2001" xfId="26"/>
    <cellStyle name="Currency_esch21support forebsi " xfId="27"/>
    <cellStyle name="Normal_32D-2001" xfId="28"/>
    <cellStyle name="Normal_E10.XLS" xfId="29"/>
    <cellStyle name="Normal_E11.XLS" xfId="30"/>
    <cellStyle name="Normal_E12.XLS" xfId="31"/>
    <cellStyle name="Normal_E12A.XLS" xfId="32"/>
    <cellStyle name="Normal_E14.XLS" xfId="33"/>
    <cellStyle name="Normal_E15.XLS" xfId="34"/>
    <cellStyle name="Normal_E16.XLS" xfId="35"/>
    <cellStyle name="Normal_E17.XLS" xfId="36"/>
    <cellStyle name="Normal_E18.XLS" xfId="37"/>
    <cellStyle name="Normal_E19.XLS" xfId="38"/>
    <cellStyle name="Normal_E2.XLS" xfId="39"/>
    <cellStyle name="Normal_E20.XLS" xfId="40"/>
    <cellStyle name="Normal_E21.XLS" xfId="41"/>
    <cellStyle name="Normal_E22.XLS" xfId="42"/>
    <cellStyle name="Normal_E23.XLS" xfId="43"/>
    <cellStyle name="Normal_E31.XLS" xfId="44"/>
    <cellStyle name="Normal_E4.XLS" xfId="45"/>
    <cellStyle name="Normal_E6.WK4" xfId="46"/>
    <cellStyle name="Normal_E6.XLS" xfId="47"/>
    <cellStyle name="Normal_E7.XLS" xfId="48"/>
    <cellStyle name="Normal_E8.XLS" xfId="49"/>
    <cellStyle name="Normal_E9.XLS" xfId="50"/>
    <cellStyle name="Normal_esch21support forebsi " xfId="5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comments" Target="../comments14.xml"/><Relationship Id="rId2" Type="http://schemas.openxmlformats.org/officeDocument/2006/relationships/vmlDrawing" Target="../drawings/vmlDrawing2.vml"/>
</Relationships>
</file>

<file path=xl/worksheets/_rels/sheet17.xml.rels><?xml version="1.0" encoding="UTF-8"?>
<Relationships xmlns="http://schemas.openxmlformats.org/package/2006/relationships"><Relationship Id="rId1" Type="http://schemas.openxmlformats.org/officeDocument/2006/relationships/comments" Target="../comments17.xml"/><Relationship Id="rId2" Type="http://schemas.openxmlformats.org/officeDocument/2006/relationships/vmlDrawing" Target="../drawings/vmlDrawing3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8.6171875" defaultRowHeight="12.75" customHeight="true" zeroHeight="false" outlineLevelRow="0" outlineLevelCol="0"/>
  <cols>
    <col collapsed="false" customWidth="true" hidden="false" outlineLevel="0" max="1" min="1" style="1" width="31.99"/>
    <col collapsed="false" customWidth="true" hidden="false" outlineLevel="0" max="2" min="2" style="1" width="3.62"/>
    <col collapsed="false" customWidth="true" hidden="false" outlineLevel="0" max="3" min="3" style="1" width="10.62"/>
    <col collapsed="false" customWidth="true" hidden="false" outlineLevel="0" max="4" min="4" style="1" width="1.62"/>
    <col collapsed="false" customWidth="true" hidden="false" outlineLevel="0" max="5" min="5" style="1" width="10.62"/>
    <col collapsed="false" customWidth="true" hidden="false" outlineLevel="0" max="6" min="6" style="1" width="1.62"/>
    <col collapsed="false" customWidth="true" hidden="false" outlineLevel="0" max="7" min="7" style="1" width="10.62"/>
    <col collapsed="false" customWidth="true" hidden="false" outlineLevel="0" max="8" min="8" style="1" width="1.62"/>
    <col collapsed="false" customWidth="true" hidden="false" outlineLevel="0" max="9" min="9" style="1" width="10.62"/>
    <col collapsed="false" customWidth="true" hidden="false" outlineLevel="0" max="10" min="10" style="1" width="1.62"/>
    <col collapsed="false" customWidth="true" hidden="false" outlineLevel="0" max="11" min="11" style="1" width="10.62"/>
    <col collapsed="false" customWidth="true" hidden="false" outlineLevel="0" max="12" min="12" style="1" width="1.62"/>
    <col collapsed="false" customWidth="true" hidden="false" outlineLevel="0" max="13" min="13" style="1" width="10.62"/>
    <col collapsed="false" customWidth="true" hidden="false" outlineLevel="0" max="14" min="14" style="1" width="1.62"/>
    <col collapsed="false" customWidth="true" hidden="false" outlineLevel="0" max="15" min="15" style="1" width="10.62"/>
    <col collapsed="false" customWidth="true" hidden="false" outlineLevel="0" max="16" min="16" style="1" width="1.62"/>
    <col collapsed="false" customWidth="true" hidden="false" outlineLevel="0" max="17" min="17" style="1" width="10.62"/>
    <col collapsed="false" customWidth="true" hidden="false" outlineLevel="0" max="18" min="18" style="1" width="1.62"/>
    <col collapsed="false" customWidth="true" hidden="false" outlineLevel="0" max="19" min="19" style="1" width="10.62"/>
    <col collapsed="false" customWidth="true" hidden="false" outlineLevel="0" max="20" min="20" style="1" width="1.62"/>
    <col collapsed="false" customWidth="false" hidden="false" outlineLevel="0" max="21" min="21" style="1" width="18.62"/>
    <col collapsed="false" customWidth="true" hidden="false" outlineLevel="0" max="22" min="22" style="1" width="1.62"/>
    <col collapsed="false" customWidth="false" hidden="false" outlineLevel="0" max="23" min="23" style="1" width="18.62"/>
    <col collapsed="false" customWidth="true" hidden="false" outlineLevel="0" max="24" min="24" style="1" width="5.62"/>
    <col collapsed="false" customWidth="false" hidden="false" outlineLevel="0" max="257" min="25" style="1" width="18.62"/>
  </cols>
  <sheetData>
    <row r="1" customFormat="false" ht="12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customFormat="false" ht="12.75" hidden="false" customHeight="false" outlineLevel="0" collapsed="false">
      <c r="A2" s="4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customFormat="false" ht="12.75" hidden="false" customHeight="false" outlineLevel="0" collapsed="false">
      <c r="A3" s="4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customFormat="false" ht="12.75" hidden="false" customHeight="false" outlineLevel="0" collapsed="false">
      <c r="A4" s="2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customFormat="false" ht="12.75" hidden="false" customHeight="false" outlineLevel="0" collapsed="false">
      <c r="A5" s="5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7" customFormat="false" ht="12.75" hidden="false" customHeight="false" outlineLevel="0" collapsed="false">
      <c r="A7" s="5" t="s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6" t="str">
        <f aca="false">A2</f>
        <v>COMPANY # 032D</v>
      </c>
      <c r="R7" s="3"/>
      <c r="S7" s="0"/>
      <c r="T7" s="3"/>
      <c r="U7" s="3"/>
      <c r="V7" s="3"/>
      <c r="W7" s="3"/>
      <c r="X7" s="3"/>
    </row>
    <row r="8" customFormat="false" ht="13.5" hidden="false" customHeight="false" outlineLevel="0" collapsed="false">
      <c r="A8" s="2" t="s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 t="s">
        <v>7</v>
      </c>
      <c r="T8" s="3"/>
      <c r="U8" s="3"/>
      <c r="V8" s="3"/>
      <c r="W8" s="3"/>
      <c r="X8" s="3"/>
    </row>
    <row r="9" customFormat="false" ht="13.5" hidden="false" customHeight="false" outlineLevel="0" collapsed="false">
      <c r="A9" s="7"/>
      <c r="B9" s="8"/>
      <c r="C9" s="8" t="s">
        <v>8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9"/>
      <c r="T9" s="3"/>
      <c r="U9" s="3"/>
      <c r="V9" s="3"/>
      <c r="W9" s="3"/>
      <c r="X9" s="3"/>
    </row>
    <row r="10" customFormat="false" ht="12.75" hidden="false" customHeight="false" outlineLevel="0" collapsed="false">
      <c r="A10" s="10"/>
      <c r="B10" s="11"/>
      <c r="C10" s="12" t="s">
        <v>9</v>
      </c>
      <c r="D10" s="11"/>
      <c r="E10" s="12" t="s">
        <v>10</v>
      </c>
      <c r="F10" s="11"/>
      <c r="G10" s="12" t="s">
        <v>11</v>
      </c>
      <c r="H10" s="11"/>
      <c r="I10" s="12" t="s">
        <v>10</v>
      </c>
      <c r="J10" s="11"/>
      <c r="K10" s="12" t="s">
        <v>12</v>
      </c>
      <c r="L10" s="11"/>
      <c r="M10" s="12" t="s">
        <v>10</v>
      </c>
      <c r="N10" s="11"/>
      <c r="O10" s="12" t="s">
        <v>13</v>
      </c>
      <c r="P10" s="11"/>
      <c r="Q10" s="12" t="s">
        <v>10</v>
      </c>
      <c r="R10" s="11"/>
      <c r="S10" s="13" t="s">
        <v>14</v>
      </c>
      <c r="T10" s="3"/>
      <c r="U10" s="3"/>
      <c r="V10" s="3"/>
      <c r="W10" s="3"/>
      <c r="X10" s="3"/>
    </row>
    <row r="11" customFormat="false" ht="12.75" hidden="false" customHeight="false" outlineLevel="0" collapsed="false">
      <c r="A11" s="14" t="s">
        <v>15</v>
      </c>
      <c r="B11" s="11"/>
      <c r="C11" s="12" t="s">
        <v>16</v>
      </c>
      <c r="D11" s="11"/>
      <c r="E11" s="12" t="s">
        <v>17</v>
      </c>
      <c r="F11" s="11"/>
      <c r="G11" s="12" t="s">
        <v>16</v>
      </c>
      <c r="H11" s="11"/>
      <c r="I11" s="12" t="s">
        <v>17</v>
      </c>
      <c r="J11" s="11"/>
      <c r="K11" s="12" t="s">
        <v>16</v>
      </c>
      <c r="L11" s="11"/>
      <c r="M11" s="12" t="s">
        <v>17</v>
      </c>
      <c r="N11" s="11"/>
      <c r="O11" s="12" t="s">
        <v>16</v>
      </c>
      <c r="P11" s="11"/>
      <c r="Q11" s="12" t="s">
        <v>17</v>
      </c>
      <c r="R11" s="11"/>
      <c r="S11" s="13" t="s">
        <v>16</v>
      </c>
      <c r="T11" s="3"/>
      <c r="U11" s="3"/>
      <c r="V11" s="3"/>
      <c r="W11" s="3"/>
      <c r="X11" s="3"/>
    </row>
    <row r="12" customFormat="false" ht="13.5" hidden="false" customHeight="false" outlineLevel="0" collapsed="false">
      <c r="A12" s="15"/>
      <c r="B12" s="16"/>
      <c r="C12" s="17" t="s">
        <v>18</v>
      </c>
      <c r="D12" s="16"/>
      <c r="E12" s="17" t="s">
        <v>18</v>
      </c>
      <c r="F12" s="16"/>
      <c r="G12" s="17" t="s">
        <v>18</v>
      </c>
      <c r="H12" s="16"/>
      <c r="I12" s="17" t="s">
        <v>18</v>
      </c>
      <c r="J12" s="16"/>
      <c r="K12" s="17" t="s">
        <v>18</v>
      </c>
      <c r="L12" s="16"/>
      <c r="M12" s="17" t="s">
        <v>18</v>
      </c>
      <c r="N12" s="16"/>
      <c r="O12" s="17" t="s">
        <v>18</v>
      </c>
      <c r="P12" s="16"/>
      <c r="Q12" s="17" t="s">
        <v>18</v>
      </c>
      <c r="R12" s="16"/>
      <c r="S12" s="18" t="s">
        <v>18</v>
      </c>
      <c r="T12" s="3"/>
      <c r="U12" s="3"/>
      <c r="V12" s="3"/>
      <c r="W12" s="3"/>
      <c r="X12" s="3"/>
    </row>
    <row r="13" customFormat="false" ht="20.1" hidden="false" customHeight="true" outlineLevel="0" collapsed="false">
      <c r="A13" s="2" t="s">
        <v>19</v>
      </c>
      <c r="B13" s="3"/>
      <c r="C13" s="3"/>
      <c r="D13" s="2"/>
      <c r="E13" s="3"/>
      <c r="F13" s="2"/>
      <c r="G13" s="3"/>
      <c r="H13" s="2"/>
      <c r="I13" s="3"/>
      <c r="J13" s="2"/>
      <c r="K13" s="3"/>
      <c r="L13" s="2"/>
      <c r="M13" s="3"/>
      <c r="N13" s="2"/>
      <c r="O13" s="3"/>
      <c r="P13" s="2"/>
      <c r="Q13" s="3"/>
      <c r="R13" s="2"/>
      <c r="S13" s="3"/>
      <c r="T13" s="3"/>
      <c r="U13" s="3"/>
      <c r="V13" s="3"/>
      <c r="W13" s="3"/>
      <c r="X13" s="3"/>
    </row>
    <row r="14" customFormat="false" ht="12.75" hidden="false" customHeight="false" outlineLevel="0" collapsed="false">
      <c r="A14" s="2" t="s">
        <v>20</v>
      </c>
      <c r="B14" s="3"/>
      <c r="C14" s="3"/>
      <c r="D14" s="2"/>
      <c r="E14" s="3"/>
      <c r="F14" s="2"/>
      <c r="G14" s="3"/>
      <c r="H14" s="2"/>
      <c r="I14" s="3"/>
      <c r="J14" s="2"/>
      <c r="K14" s="3"/>
      <c r="L14" s="2"/>
      <c r="M14" s="3"/>
      <c r="N14" s="2"/>
      <c r="O14" s="3"/>
      <c r="P14" s="2"/>
      <c r="Q14" s="3"/>
      <c r="R14" s="2"/>
      <c r="S14" s="3"/>
      <c r="T14" s="3"/>
      <c r="U14" s="3"/>
      <c r="V14" s="3"/>
      <c r="W14" s="3"/>
      <c r="X14" s="3"/>
    </row>
    <row r="15" customFormat="false" ht="12.75" hidden="false" customHeight="false" outlineLevel="0" collapsed="false">
      <c r="A15" s="6"/>
      <c r="B15" s="3"/>
      <c r="C15" s="11"/>
      <c r="D15" s="19"/>
      <c r="E15" s="11"/>
      <c r="F15" s="19"/>
      <c r="G15" s="11"/>
      <c r="H15" s="19"/>
      <c r="I15" s="11"/>
      <c r="J15" s="19"/>
      <c r="K15" s="11"/>
      <c r="L15" s="19"/>
      <c r="M15" s="11"/>
      <c r="N15" s="19"/>
      <c r="O15" s="11"/>
      <c r="P15" s="19"/>
      <c r="Q15" s="11"/>
      <c r="R15" s="19"/>
      <c r="S15" s="11"/>
    </row>
    <row r="16" customFormat="false" ht="12.75" hidden="false" customHeight="false" outlineLevel="0" collapsed="false">
      <c r="A16" s="20"/>
      <c r="B16" s="3"/>
      <c r="C16" s="3"/>
      <c r="D16" s="2"/>
      <c r="E16" s="3"/>
      <c r="F16" s="2"/>
      <c r="G16" s="3"/>
      <c r="H16" s="2"/>
      <c r="I16" s="3"/>
      <c r="J16" s="2"/>
      <c r="K16" s="3"/>
      <c r="L16" s="2"/>
      <c r="M16" s="3"/>
      <c r="N16" s="2"/>
      <c r="O16" s="3"/>
      <c r="P16" s="2"/>
      <c r="Q16" s="3"/>
      <c r="R16" s="2"/>
      <c r="S16" s="3"/>
    </row>
    <row r="17" customFormat="false" ht="12.75" hidden="false" customHeight="false" outlineLevel="0" collapsed="false">
      <c r="A17" s="4" t="s">
        <v>21</v>
      </c>
      <c r="B17" s="3"/>
      <c r="C17" s="3"/>
      <c r="D17" s="2"/>
      <c r="E17" s="3"/>
      <c r="F17" s="2"/>
      <c r="G17" s="3"/>
      <c r="H17" s="2"/>
      <c r="I17" s="3"/>
      <c r="J17" s="2"/>
      <c r="K17" s="3"/>
      <c r="L17" s="2"/>
      <c r="M17" s="3"/>
      <c r="N17" s="2"/>
      <c r="O17" s="3"/>
      <c r="P17" s="2"/>
      <c r="Q17" s="3"/>
      <c r="R17" s="2"/>
      <c r="S17" s="3"/>
    </row>
    <row r="18" customFormat="false" ht="12.75" hidden="false" customHeight="false" outlineLevel="0" collapsed="false">
      <c r="A18" s="3"/>
      <c r="B18" s="3"/>
      <c r="C18" s="3"/>
      <c r="D18" s="2"/>
      <c r="E18" s="3"/>
      <c r="F18" s="2"/>
      <c r="G18" s="3"/>
      <c r="H18" s="2"/>
      <c r="I18" s="3"/>
      <c r="J18" s="2"/>
      <c r="K18" s="3"/>
      <c r="L18" s="2"/>
      <c r="M18" s="3"/>
      <c r="N18" s="2"/>
      <c r="O18" s="3"/>
      <c r="P18" s="2"/>
      <c r="Q18" s="3"/>
      <c r="R18" s="2"/>
      <c r="S18" s="3"/>
    </row>
    <row r="19" customFormat="false" ht="19.5" hidden="false" customHeight="true" outlineLevel="0" collapsed="false">
      <c r="A19" s="21"/>
      <c r="B19" s="3"/>
      <c r="C19" s="21" t="s">
        <v>22</v>
      </c>
      <c r="D19" s="2"/>
      <c r="E19" s="21"/>
      <c r="F19" s="2"/>
      <c r="G19" s="21" t="n">
        <f aca="false">SUM(C19:E19)</f>
        <v>0</v>
      </c>
      <c r="H19" s="2"/>
      <c r="I19" s="21"/>
      <c r="J19" s="2"/>
      <c r="K19" s="21" t="n">
        <f aca="false">SUM(G19:I19)</f>
        <v>0</v>
      </c>
      <c r="L19" s="2"/>
      <c r="M19" s="21"/>
      <c r="N19" s="2"/>
      <c r="O19" s="21" t="n">
        <f aca="false">SUM(K19:M19)</f>
        <v>0</v>
      </c>
      <c r="P19" s="2"/>
      <c r="Q19" s="21"/>
      <c r="R19" s="2"/>
      <c r="S19" s="21" t="n">
        <f aca="false">SUM(O19:Q19)</f>
        <v>0</v>
      </c>
    </row>
    <row r="20" customFormat="false" ht="19.5" hidden="false" customHeight="true" outlineLevel="0" collapsed="false">
      <c r="A20" s="21"/>
      <c r="B20" s="3"/>
      <c r="C20" s="21"/>
      <c r="D20" s="2"/>
      <c r="E20" s="21"/>
      <c r="F20" s="2"/>
      <c r="G20" s="21" t="n">
        <f aca="false">SUM(C20:E20)</f>
        <v>0</v>
      </c>
      <c r="H20" s="2"/>
      <c r="I20" s="21"/>
      <c r="J20" s="2"/>
      <c r="K20" s="21" t="n">
        <f aca="false">SUM(G20:I20)</f>
        <v>0</v>
      </c>
      <c r="L20" s="2"/>
      <c r="M20" s="21"/>
      <c r="N20" s="2"/>
      <c r="O20" s="21" t="n">
        <f aca="false">SUM(K20:M20)</f>
        <v>0</v>
      </c>
      <c r="P20" s="2"/>
      <c r="Q20" s="21"/>
      <c r="R20" s="2"/>
      <c r="S20" s="21" t="n">
        <f aca="false">SUM(O20:Q20)</f>
        <v>0</v>
      </c>
    </row>
    <row r="21" customFormat="false" ht="19.5" hidden="false" customHeight="true" outlineLevel="0" collapsed="false">
      <c r="A21" s="21"/>
      <c r="B21" s="3"/>
      <c r="C21" s="21" t="s">
        <v>22</v>
      </c>
      <c r="D21" s="2"/>
      <c r="E21" s="21" t="s">
        <v>22</v>
      </c>
      <c r="F21" s="2"/>
      <c r="G21" s="21" t="n">
        <f aca="false">SUM(C21:E21)</f>
        <v>0</v>
      </c>
      <c r="H21" s="2"/>
      <c r="I21" s="21"/>
      <c r="J21" s="2"/>
      <c r="K21" s="21" t="n">
        <f aca="false">SUM(G21:I21)</f>
        <v>0</v>
      </c>
      <c r="L21" s="2"/>
      <c r="M21" s="21"/>
      <c r="N21" s="2"/>
      <c r="O21" s="21" t="n">
        <f aca="false">SUM(K21:M21)</f>
        <v>0</v>
      </c>
      <c r="P21" s="2"/>
      <c r="Q21" s="21"/>
      <c r="R21" s="2"/>
      <c r="S21" s="21" t="n">
        <f aca="false">SUM(O21:Q21)</f>
        <v>0</v>
      </c>
    </row>
    <row r="22" customFormat="false" ht="19.5" hidden="false" customHeight="true" outlineLevel="0" collapsed="false">
      <c r="A22" s="21"/>
      <c r="B22" s="3"/>
      <c r="C22" s="21"/>
      <c r="D22" s="2"/>
      <c r="E22" s="21"/>
      <c r="F22" s="2"/>
      <c r="G22" s="21" t="n">
        <f aca="false">SUM(C22:E22)</f>
        <v>0</v>
      </c>
      <c r="H22" s="2"/>
      <c r="I22" s="21"/>
      <c r="J22" s="2"/>
      <c r="K22" s="21" t="n">
        <f aca="false">SUM(G22:I22)</f>
        <v>0</v>
      </c>
      <c r="L22" s="2"/>
      <c r="M22" s="21"/>
      <c r="N22" s="2"/>
      <c r="O22" s="21" t="n">
        <f aca="false">SUM(K22:M22)</f>
        <v>0</v>
      </c>
      <c r="P22" s="2"/>
      <c r="Q22" s="21"/>
      <c r="R22" s="2"/>
      <c r="S22" s="21" t="n">
        <f aca="false">SUM(O22:Q22)</f>
        <v>0</v>
      </c>
    </row>
    <row r="23" customFormat="false" ht="19.5" hidden="false" customHeight="true" outlineLevel="0" collapsed="false">
      <c r="A23" s="22"/>
      <c r="B23" s="3"/>
      <c r="C23" s="22"/>
      <c r="D23" s="2"/>
      <c r="E23" s="22"/>
      <c r="F23" s="2"/>
      <c r="G23" s="21" t="n">
        <f aca="false">SUM(C23:E23)</f>
        <v>0</v>
      </c>
      <c r="H23" s="2"/>
      <c r="I23" s="22"/>
      <c r="J23" s="2"/>
      <c r="K23" s="21" t="n">
        <f aca="false">SUM(G23:I23)</f>
        <v>0</v>
      </c>
      <c r="L23" s="2"/>
      <c r="M23" s="22"/>
      <c r="N23" s="2"/>
      <c r="O23" s="21" t="n">
        <f aca="false">SUM(K23:M23)</f>
        <v>0</v>
      </c>
      <c r="P23" s="2"/>
      <c r="Q23" s="22"/>
      <c r="R23" s="2"/>
      <c r="S23" s="21" t="n">
        <f aca="false">SUM(O23:Q23)</f>
        <v>0</v>
      </c>
    </row>
    <row r="24" customFormat="false" ht="12.75" hidden="false" customHeight="false" outlineLevel="0" collapsed="false">
      <c r="A24" s="11"/>
      <c r="B24" s="3"/>
      <c r="C24" s="3"/>
      <c r="D24" s="2"/>
      <c r="E24" s="3"/>
      <c r="F24" s="2"/>
      <c r="G24" s="3"/>
      <c r="H24" s="2"/>
      <c r="I24" s="3"/>
      <c r="J24" s="2"/>
      <c r="K24" s="3"/>
      <c r="L24" s="2"/>
      <c r="M24" s="3"/>
      <c r="N24" s="2"/>
      <c r="O24" s="3"/>
      <c r="P24" s="2"/>
      <c r="Q24" s="3"/>
      <c r="R24" s="2"/>
      <c r="S24" s="3"/>
    </row>
    <row r="25" customFormat="false" ht="13.5" hidden="false" customHeight="false" outlineLevel="0" collapsed="false">
      <c r="A25" s="6" t="s">
        <v>23</v>
      </c>
      <c r="B25" s="3"/>
      <c r="C25" s="16" t="n">
        <f aca="false">SUM(C19:C23)</f>
        <v>0</v>
      </c>
      <c r="D25" s="19"/>
      <c r="E25" s="16" t="n">
        <f aca="false">SUM(E19:E23)</f>
        <v>0</v>
      </c>
      <c r="F25" s="19"/>
      <c r="G25" s="16" t="n">
        <f aca="false">SUM(G19:G23)</f>
        <v>0</v>
      </c>
      <c r="H25" s="19"/>
      <c r="I25" s="16" t="n">
        <f aca="false">SUM(I19:I23)</f>
        <v>0</v>
      </c>
      <c r="J25" s="19"/>
      <c r="K25" s="16" t="n">
        <f aca="false">SUM(K19:K23)</f>
        <v>0</v>
      </c>
      <c r="L25" s="19"/>
      <c r="M25" s="16" t="n">
        <f aca="false">SUM(M19:M23)</f>
        <v>0</v>
      </c>
      <c r="N25" s="19"/>
      <c r="O25" s="16" t="n">
        <f aca="false">SUM(O19:O23)</f>
        <v>0</v>
      </c>
      <c r="P25" s="19"/>
      <c r="Q25" s="16" t="n">
        <f aca="false">SUM(Q19:Q23)</f>
        <v>0</v>
      </c>
      <c r="R25" s="19"/>
      <c r="S25" s="16" t="n">
        <f aca="false">SUM(S19:S23)</f>
        <v>0</v>
      </c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  <c r="IU25" s="19"/>
      <c r="IV25" s="19"/>
      <c r="IW25" s="19"/>
    </row>
    <row r="26" customFormat="false" ht="13.5" hidden="false" customHeight="false" outlineLevel="0" collapsed="false">
      <c r="A26" s="23" t="s">
        <v>24</v>
      </c>
      <c r="B26" s="3"/>
      <c r="C26" s="11"/>
      <c r="D26" s="19"/>
      <c r="E26" s="11"/>
      <c r="F26" s="19"/>
      <c r="G26" s="11"/>
      <c r="H26" s="19"/>
      <c r="I26" s="11"/>
      <c r="J26" s="19"/>
      <c r="K26" s="11"/>
      <c r="L26" s="19"/>
      <c r="M26" s="11"/>
      <c r="N26" s="19"/>
      <c r="O26" s="11"/>
      <c r="P26" s="19"/>
      <c r="Q26" s="11"/>
      <c r="R26" s="19"/>
      <c r="S26" s="11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  <c r="IU26" s="19"/>
      <c r="IV26" s="19"/>
      <c r="IW26" s="19"/>
    </row>
    <row r="27" customFormat="false" ht="12.75" hidden="false" customHeight="false" outlineLevel="0" collapsed="false">
      <c r="A27" s="11"/>
      <c r="B27" s="3"/>
      <c r="C27" s="11"/>
      <c r="D27" s="2"/>
      <c r="E27" s="11"/>
      <c r="F27" s="2"/>
      <c r="G27" s="11"/>
      <c r="H27" s="2"/>
      <c r="I27" s="11"/>
      <c r="J27" s="2"/>
      <c r="K27" s="11"/>
      <c r="L27" s="2"/>
      <c r="M27" s="11"/>
      <c r="N27" s="2"/>
      <c r="O27" s="11"/>
      <c r="P27" s="2"/>
      <c r="Q27" s="11"/>
      <c r="R27" s="2"/>
      <c r="S27" s="11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  <c r="IU27" s="19"/>
      <c r="IV27" s="19"/>
      <c r="IW27" s="19"/>
    </row>
    <row r="28" customFormat="false" ht="12.75" hidden="false" customHeight="false" outlineLevel="0" collapsed="false">
      <c r="A28" s="4" t="s">
        <v>25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  <c r="IU28" s="24"/>
      <c r="IV28" s="24"/>
      <c r="IW28" s="24"/>
    </row>
    <row r="29" customFormat="false" ht="12.75" hidden="false" customHeight="false" outlineLevel="0" collapsed="false">
      <c r="A29" s="11"/>
      <c r="B29" s="3"/>
      <c r="C29" s="11"/>
      <c r="D29" s="2"/>
      <c r="E29" s="11"/>
      <c r="F29" s="2"/>
      <c r="G29" s="11"/>
      <c r="H29" s="2"/>
      <c r="I29" s="11"/>
      <c r="J29" s="2"/>
      <c r="K29" s="11"/>
      <c r="L29" s="2"/>
      <c r="M29" s="11"/>
      <c r="N29" s="2"/>
      <c r="O29" s="11"/>
      <c r="P29" s="2"/>
      <c r="Q29" s="11"/>
      <c r="R29" s="2"/>
      <c r="S29" s="11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  <c r="IU29" s="19"/>
      <c r="IV29" s="19"/>
      <c r="IW29" s="19"/>
    </row>
    <row r="30" customFormat="false" ht="18" hidden="false" customHeight="true" outlineLevel="0" collapsed="false">
      <c r="A30" s="21"/>
      <c r="B30" s="3"/>
      <c r="C30" s="21"/>
      <c r="D30" s="2"/>
      <c r="E30" s="22"/>
      <c r="F30" s="2"/>
      <c r="G30" s="21" t="n">
        <f aca="false">SUM(C30:E30)</f>
        <v>0</v>
      </c>
      <c r="H30" s="2"/>
      <c r="I30" s="22"/>
      <c r="J30" s="2"/>
      <c r="K30" s="21" t="n">
        <f aca="false">SUM(G30:I30)</f>
        <v>0</v>
      </c>
      <c r="L30" s="2"/>
      <c r="M30" s="22"/>
      <c r="N30" s="2"/>
      <c r="O30" s="21" t="n">
        <f aca="false">SUM(K30:M30)</f>
        <v>0</v>
      </c>
      <c r="P30" s="2"/>
      <c r="Q30" s="22"/>
      <c r="R30" s="2"/>
      <c r="S30" s="21" t="n">
        <f aca="false">SUM(O30:Q30)</f>
        <v>0</v>
      </c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  <c r="IU30" s="19"/>
      <c r="IV30" s="19"/>
      <c r="IW30" s="19"/>
    </row>
    <row r="31" customFormat="false" ht="18" hidden="false" customHeight="true" outlineLevel="0" collapsed="false">
      <c r="A31" s="21"/>
      <c r="B31" s="3"/>
      <c r="C31" s="21"/>
      <c r="D31" s="2"/>
      <c r="E31" s="22"/>
      <c r="F31" s="2"/>
      <c r="G31" s="21" t="n">
        <f aca="false">SUM(C31:E31)</f>
        <v>0</v>
      </c>
      <c r="H31" s="2"/>
      <c r="I31" s="22" t="s">
        <v>22</v>
      </c>
      <c r="J31" s="2"/>
      <c r="K31" s="21" t="n">
        <f aca="false">SUM(G31:I31)</f>
        <v>0</v>
      </c>
      <c r="L31" s="2"/>
      <c r="M31" s="22"/>
      <c r="N31" s="2"/>
      <c r="O31" s="21" t="n">
        <f aca="false">SUM(K31:M31)</f>
        <v>0</v>
      </c>
      <c r="P31" s="2"/>
      <c r="Q31" s="22"/>
      <c r="R31" s="2"/>
      <c r="S31" s="21" t="n">
        <f aca="false">SUM(O31:Q31)</f>
        <v>0</v>
      </c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  <c r="IU31" s="19"/>
      <c r="IV31" s="19"/>
      <c r="IW31" s="19"/>
    </row>
    <row r="32" customFormat="false" ht="18" hidden="false" customHeight="true" outlineLevel="0" collapsed="false">
      <c r="A32" s="22"/>
      <c r="B32" s="3"/>
      <c r="C32" s="22"/>
      <c r="D32" s="2"/>
      <c r="E32" s="22"/>
      <c r="F32" s="2"/>
      <c r="G32" s="21" t="n">
        <f aca="false">SUM(C32:E32)</f>
        <v>0</v>
      </c>
      <c r="H32" s="2"/>
      <c r="I32" s="22"/>
      <c r="J32" s="2"/>
      <c r="K32" s="21" t="n">
        <f aca="false">SUM(G32:I32)</f>
        <v>0</v>
      </c>
      <c r="L32" s="2"/>
      <c r="M32" s="22" t="s">
        <v>22</v>
      </c>
      <c r="N32" s="2"/>
      <c r="O32" s="21" t="n">
        <f aca="false">SUM(K32:M32)</f>
        <v>0</v>
      </c>
      <c r="P32" s="2"/>
      <c r="Q32" s="22"/>
      <c r="R32" s="2"/>
      <c r="S32" s="21" t="n">
        <f aca="false">SUM(O32:Q32)</f>
        <v>0</v>
      </c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  <c r="IU32" s="19"/>
      <c r="IV32" s="19"/>
      <c r="IW32" s="19"/>
    </row>
    <row r="33" customFormat="false" ht="18" hidden="false" customHeight="true" outlineLevel="0" collapsed="false">
      <c r="A33" s="22"/>
      <c r="B33" s="3"/>
      <c r="C33" s="22"/>
      <c r="D33" s="2"/>
      <c r="E33" s="22"/>
      <c r="F33" s="2"/>
      <c r="G33" s="21" t="n">
        <f aca="false">SUM(C33:E33)</f>
        <v>0</v>
      </c>
      <c r="H33" s="2"/>
      <c r="I33" s="22"/>
      <c r="J33" s="2"/>
      <c r="K33" s="21" t="n">
        <f aca="false">SUM(G33:I33)</f>
        <v>0</v>
      </c>
      <c r="L33" s="2"/>
      <c r="M33" s="22"/>
      <c r="N33" s="2"/>
      <c r="O33" s="21" t="n">
        <f aca="false">SUM(K33:M33)</f>
        <v>0</v>
      </c>
      <c r="P33" s="2"/>
      <c r="Q33" s="22"/>
      <c r="R33" s="2"/>
      <c r="S33" s="21" t="n">
        <f aca="false">SUM(O33:Q33)</f>
        <v>0</v>
      </c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  <c r="IU33" s="19"/>
      <c r="IV33" s="19"/>
      <c r="IW33" s="19"/>
    </row>
    <row r="34" customFormat="false" ht="18" hidden="false" customHeight="true" outlineLevel="0" collapsed="false">
      <c r="A34" s="22"/>
      <c r="B34" s="3"/>
      <c r="C34" s="22"/>
      <c r="D34" s="2"/>
      <c r="E34" s="22"/>
      <c r="F34" s="2"/>
      <c r="G34" s="21" t="n">
        <f aca="false">SUM(C34:E34)</f>
        <v>0</v>
      </c>
      <c r="H34" s="2"/>
      <c r="I34" s="22"/>
      <c r="J34" s="2"/>
      <c r="K34" s="21" t="n">
        <f aca="false">SUM(G34:I34)</f>
        <v>0</v>
      </c>
      <c r="L34" s="2"/>
      <c r="M34" s="22"/>
      <c r="N34" s="2"/>
      <c r="O34" s="21" t="n">
        <f aca="false">SUM(K34:M34)</f>
        <v>0</v>
      </c>
      <c r="P34" s="2"/>
      <c r="Q34" s="22" t="s">
        <v>22</v>
      </c>
      <c r="R34" s="2"/>
      <c r="S34" s="21" t="n">
        <f aca="false">SUM(O34:Q34)</f>
        <v>0</v>
      </c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  <c r="IU34" s="19"/>
      <c r="IV34" s="19"/>
      <c r="IW34" s="19"/>
    </row>
    <row r="35" customFormat="false" ht="18" hidden="false" customHeight="true" outlineLevel="0" collapsed="false">
      <c r="A35" s="22"/>
      <c r="B35" s="3"/>
      <c r="C35" s="22" t="s">
        <v>22</v>
      </c>
      <c r="D35" s="2"/>
      <c r="E35" s="22"/>
      <c r="F35" s="2"/>
      <c r="G35" s="21" t="n">
        <f aca="false">SUM(C35:E35)</f>
        <v>0</v>
      </c>
      <c r="H35" s="2"/>
      <c r="I35" s="22"/>
      <c r="J35" s="2"/>
      <c r="K35" s="21" t="n">
        <f aca="false">SUM(G35:I35)</f>
        <v>0</v>
      </c>
      <c r="L35" s="2"/>
      <c r="M35" s="22"/>
      <c r="N35" s="2"/>
      <c r="O35" s="21" t="n">
        <f aca="false">SUM(K35:M35)</f>
        <v>0</v>
      </c>
      <c r="P35" s="2"/>
      <c r="Q35" s="22"/>
      <c r="R35" s="2"/>
      <c r="S35" s="21" t="n">
        <f aca="false">SUM(O35:Q35)</f>
        <v>0</v>
      </c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  <c r="IU35" s="19"/>
      <c r="IV35" s="19"/>
      <c r="IW35" s="19"/>
    </row>
    <row r="36" customFormat="false" ht="18" hidden="false" customHeight="true" outlineLevel="0" collapsed="false">
      <c r="A36" s="22"/>
      <c r="B36" s="3"/>
      <c r="C36" s="22"/>
      <c r="D36" s="2"/>
      <c r="E36" s="22"/>
      <c r="F36" s="2"/>
      <c r="G36" s="21" t="n">
        <f aca="false">SUM(C36:E36)</f>
        <v>0</v>
      </c>
      <c r="H36" s="2"/>
      <c r="I36" s="22"/>
      <c r="J36" s="2"/>
      <c r="K36" s="21" t="n">
        <f aca="false">SUM(G36:I36)</f>
        <v>0</v>
      </c>
      <c r="L36" s="2"/>
      <c r="M36" s="22"/>
      <c r="N36" s="2"/>
      <c r="O36" s="21" t="n">
        <f aca="false">SUM(K36:M36)</f>
        <v>0</v>
      </c>
      <c r="P36" s="2"/>
      <c r="Q36" s="22"/>
      <c r="R36" s="2"/>
      <c r="S36" s="21" t="n">
        <f aca="false">SUM(O36:Q36)</f>
        <v>0</v>
      </c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  <c r="IU36" s="19"/>
      <c r="IV36" s="19"/>
      <c r="IW36" s="19"/>
    </row>
    <row r="37" customFormat="false" ht="18" hidden="false" customHeight="true" outlineLevel="0" collapsed="false">
      <c r="A37" s="22"/>
      <c r="B37" s="3"/>
      <c r="C37" s="22"/>
      <c r="D37" s="2"/>
      <c r="E37" s="22"/>
      <c r="F37" s="2"/>
      <c r="G37" s="21" t="n">
        <f aca="false">SUM(C37:E37)</f>
        <v>0</v>
      </c>
      <c r="H37" s="2"/>
      <c r="I37" s="22"/>
      <c r="J37" s="2"/>
      <c r="K37" s="21" t="n">
        <f aca="false">SUM(G37:I37)</f>
        <v>0</v>
      </c>
      <c r="L37" s="2"/>
      <c r="M37" s="22"/>
      <c r="N37" s="2"/>
      <c r="O37" s="21" t="n">
        <f aca="false">SUM(K37:M37)</f>
        <v>0</v>
      </c>
      <c r="P37" s="2"/>
      <c r="Q37" s="22"/>
      <c r="R37" s="2"/>
      <c r="S37" s="21" t="n">
        <f aca="false">SUM(O37:Q37)</f>
        <v>0</v>
      </c>
    </row>
    <row r="38" customFormat="false" ht="12.75" hidden="false" customHeight="false" outlineLevel="0" collapsed="false">
      <c r="A38" s="11"/>
      <c r="B38" s="3"/>
      <c r="C38" s="11"/>
      <c r="D38" s="2"/>
      <c r="E38" s="11"/>
      <c r="F38" s="2"/>
      <c r="G38" s="11"/>
      <c r="H38" s="2"/>
      <c r="I38" s="11"/>
      <c r="J38" s="2"/>
      <c r="K38" s="11"/>
      <c r="L38" s="2"/>
      <c r="M38" s="11"/>
      <c r="N38" s="2"/>
      <c r="O38" s="11"/>
      <c r="P38" s="2"/>
      <c r="Q38" s="11"/>
      <c r="R38" s="2"/>
      <c r="S38" s="11"/>
    </row>
    <row r="39" customFormat="false" ht="13.5" hidden="false" customHeight="false" outlineLevel="0" collapsed="false">
      <c r="A39" s="6" t="s">
        <v>26</v>
      </c>
      <c r="B39" s="3"/>
      <c r="C39" s="16" t="n">
        <f aca="false">SUM(C30:C38)</f>
        <v>0</v>
      </c>
      <c r="D39" s="2"/>
      <c r="E39" s="16" t="n">
        <f aca="false">SUM(E30:E38)</f>
        <v>0</v>
      </c>
      <c r="F39" s="2"/>
      <c r="G39" s="16" t="n">
        <f aca="false">SUM(G30:G38)</f>
        <v>0</v>
      </c>
      <c r="H39" s="2"/>
      <c r="I39" s="16" t="n">
        <f aca="false">SUM(I30:I38)</f>
        <v>0</v>
      </c>
      <c r="J39" s="2"/>
      <c r="K39" s="16" t="n">
        <f aca="false">SUM(K30:K38)</f>
        <v>0</v>
      </c>
      <c r="L39" s="2"/>
      <c r="M39" s="16" t="n">
        <f aca="false">SUM(M30:M38)</f>
        <v>0</v>
      </c>
      <c r="N39" s="2"/>
      <c r="O39" s="16" t="n">
        <f aca="false">SUM(O30:O38)</f>
        <v>0</v>
      </c>
      <c r="P39" s="2"/>
      <c r="Q39" s="16" t="n">
        <f aca="false">SUM(Q30:Q38)</f>
        <v>0</v>
      </c>
      <c r="R39" s="2"/>
      <c r="S39" s="16" t="n">
        <f aca="false">SUM(S30:S38)</f>
        <v>0</v>
      </c>
    </row>
    <row r="40" customFormat="false" ht="13.5" hidden="false" customHeight="false" outlineLevel="0" collapsed="false">
      <c r="A40" s="23" t="s">
        <v>24</v>
      </c>
    </row>
    <row r="42" customFormat="false" ht="12.75" hidden="false" customHeight="false" outlineLevel="0" collapsed="false">
      <c r="E42" s="1" t="s">
        <v>22</v>
      </c>
    </row>
    <row r="44" customFormat="false" ht="12.75" hidden="false" customHeight="false" outlineLevel="0" collapsed="false">
      <c r="A44" s="25"/>
    </row>
    <row r="45" customFormat="false" ht="12.75" hidden="false" customHeight="false" outlineLevel="0" collapsed="false">
      <c r="A45" s="26" t="s">
        <v>27</v>
      </c>
      <c r="Q45" s="6" t="str">
        <f aca="false">A2</f>
        <v>COMPANY # 032D</v>
      </c>
      <c r="R45" s="3"/>
      <c r="S45" s="0"/>
    </row>
    <row r="46" customFormat="false" ht="15.75" hidden="false" customHeight="false" outlineLevel="0" collapsed="false">
      <c r="A46" s="27"/>
      <c r="Q46" s="3"/>
      <c r="R46" s="3"/>
      <c r="S46" s="4" t="s">
        <v>7</v>
      </c>
    </row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7"/>
  <sheetViews>
    <sheetView showFormulas="false" showGridLines="fals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A8" activeCellId="0" sqref="A8"/>
    </sheetView>
  </sheetViews>
  <sheetFormatPr defaultColWidth="14.6171875" defaultRowHeight="6.95" customHeight="true" zeroHeight="false" outlineLevelRow="0" outlineLevelCol="0"/>
  <cols>
    <col collapsed="false" customWidth="true" hidden="true" outlineLevel="0" max="1" min="1" style="280" width="30.62"/>
    <col collapsed="false" customWidth="true" hidden="false" outlineLevel="0" max="2" min="2" style="280" width="3.62"/>
    <col collapsed="false" customWidth="true" hidden="false" outlineLevel="0" max="3" min="3" style="280" width="16.24"/>
    <col collapsed="false" customWidth="true" hidden="false" outlineLevel="0" max="4" min="4" style="281" width="1.62"/>
    <col collapsed="false" customWidth="true" hidden="false" outlineLevel="0" max="5" min="5" style="280" width="16.24"/>
    <col collapsed="false" customWidth="true" hidden="false" outlineLevel="0" max="6" min="6" style="281" width="1.62"/>
    <col collapsed="false" customWidth="true" hidden="false" outlineLevel="0" max="7" min="7" style="280" width="16.24"/>
    <col collapsed="false" customWidth="true" hidden="false" outlineLevel="0" max="8" min="8" style="281" width="1.62"/>
    <col collapsed="false" customWidth="true" hidden="false" outlineLevel="0" max="9" min="9" style="280" width="16.37"/>
    <col collapsed="false" customWidth="true" hidden="false" outlineLevel="0" max="10" min="10" style="281" width="1.62"/>
    <col collapsed="false" customWidth="true" hidden="false" outlineLevel="0" max="11" min="11" style="280" width="16.37"/>
    <col collapsed="false" customWidth="true" hidden="false" outlineLevel="0" max="12" min="12" style="281" width="1.62"/>
    <col collapsed="false" customWidth="true" hidden="false" outlineLevel="0" max="13" min="13" style="280" width="16.24"/>
    <col collapsed="false" customWidth="true" hidden="false" outlineLevel="0" max="14" min="14" style="281" width="1.62"/>
    <col collapsed="false" customWidth="true" hidden="false" outlineLevel="0" max="15" min="15" style="280" width="11.37"/>
    <col collapsed="false" customWidth="false" hidden="false" outlineLevel="0" max="257" min="16" style="280" width="14.62"/>
  </cols>
  <sheetData>
    <row r="1" customFormat="false" ht="10.5" hidden="false" customHeight="true" outlineLevel="0" collapsed="false">
      <c r="A1" s="282" t="s">
        <v>0</v>
      </c>
      <c r="B1" s="283"/>
      <c r="C1" s="283"/>
      <c r="D1" s="284"/>
      <c r="E1" s="283"/>
      <c r="F1" s="284"/>
      <c r="G1" s="283"/>
      <c r="H1" s="284"/>
      <c r="I1" s="283"/>
      <c r="J1" s="284"/>
      <c r="K1" s="283"/>
      <c r="L1" s="284"/>
      <c r="M1" s="283"/>
      <c r="N1" s="284"/>
      <c r="O1" s="283"/>
      <c r="P1" s="283"/>
      <c r="Q1" s="283"/>
      <c r="R1" s="283"/>
      <c r="S1" s="283"/>
      <c r="T1" s="283"/>
      <c r="U1" s="283"/>
      <c r="V1" s="283"/>
      <c r="W1" s="283"/>
      <c r="X1" s="283"/>
      <c r="Y1" s="283"/>
      <c r="Z1" s="283"/>
      <c r="AA1" s="283"/>
      <c r="AB1" s="283"/>
      <c r="AC1" s="283"/>
      <c r="AD1" s="283"/>
      <c r="AE1" s="283"/>
      <c r="AF1" s="283"/>
      <c r="AG1" s="283"/>
      <c r="AH1" s="283"/>
      <c r="AI1" s="283"/>
      <c r="AJ1" s="283"/>
      <c r="AK1" s="283"/>
      <c r="AL1" s="283"/>
      <c r="AM1" s="283"/>
      <c r="AN1" s="283"/>
      <c r="AO1" s="283"/>
      <c r="AP1" s="283"/>
      <c r="AQ1" s="283"/>
      <c r="AR1" s="283"/>
      <c r="AS1" s="283"/>
      <c r="AT1" s="283"/>
      <c r="AU1" s="283"/>
      <c r="AV1" s="283"/>
      <c r="AW1" s="283"/>
      <c r="AX1" s="283"/>
      <c r="AY1" s="283"/>
      <c r="AZ1" s="283"/>
      <c r="BA1" s="283"/>
      <c r="BB1" s="283"/>
      <c r="BC1" s="283"/>
      <c r="BD1" s="283"/>
      <c r="BE1" s="283"/>
      <c r="BF1" s="283"/>
      <c r="BG1" s="283"/>
      <c r="BH1" s="283"/>
      <c r="BI1" s="283"/>
      <c r="BJ1" s="283"/>
      <c r="BK1" s="283"/>
      <c r="BL1" s="283"/>
      <c r="BM1" s="283"/>
      <c r="BN1" s="283"/>
      <c r="BO1" s="283"/>
      <c r="BP1" s="283"/>
      <c r="BQ1" s="283"/>
      <c r="BR1" s="283"/>
      <c r="BS1" s="283"/>
      <c r="BT1" s="283"/>
      <c r="BU1" s="283"/>
      <c r="BV1" s="283"/>
      <c r="BW1" s="283"/>
      <c r="BX1" s="283"/>
      <c r="BY1" s="283"/>
      <c r="BZ1" s="283"/>
      <c r="CA1" s="283"/>
      <c r="CB1" s="283"/>
      <c r="CC1" s="283"/>
      <c r="CD1" s="283"/>
      <c r="CE1" s="283"/>
      <c r="CF1" s="283"/>
      <c r="CG1" s="283"/>
      <c r="CH1" s="283"/>
      <c r="CI1" s="283"/>
      <c r="CJ1" s="283"/>
      <c r="CK1" s="283"/>
      <c r="CL1" s="283"/>
      <c r="CM1" s="283"/>
      <c r="CN1" s="283"/>
      <c r="CO1" s="283"/>
      <c r="CP1" s="283"/>
      <c r="CQ1" s="283"/>
      <c r="CR1" s="283"/>
      <c r="CS1" s="283"/>
      <c r="CT1" s="283"/>
      <c r="CU1" s="283"/>
      <c r="CV1" s="283"/>
      <c r="CW1" s="283"/>
      <c r="CX1" s="283"/>
      <c r="CY1" s="283"/>
      <c r="CZ1" s="283"/>
      <c r="DA1" s="283"/>
      <c r="DB1" s="283"/>
      <c r="DC1" s="283"/>
      <c r="DD1" s="283"/>
      <c r="DE1" s="283"/>
      <c r="DF1" s="283"/>
      <c r="DG1" s="283"/>
      <c r="DH1" s="283"/>
      <c r="DI1" s="283"/>
      <c r="DJ1" s="283"/>
      <c r="DK1" s="283"/>
      <c r="DL1" s="283"/>
      <c r="DM1" s="283"/>
      <c r="DN1" s="283"/>
      <c r="DO1" s="283"/>
      <c r="DP1" s="283"/>
      <c r="DQ1" s="283"/>
      <c r="DR1" s="283"/>
      <c r="DS1" s="283"/>
      <c r="DT1" s="283"/>
      <c r="DU1" s="283"/>
      <c r="DV1" s="283"/>
      <c r="DW1" s="283"/>
      <c r="DX1" s="283"/>
      <c r="DY1" s="283"/>
      <c r="DZ1" s="283"/>
      <c r="EA1" s="283"/>
      <c r="EB1" s="283"/>
      <c r="EC1" s="283"/>
      <c r="ED1" s="283"/>
      <c r="EE1" s="283"/>
      <c r="EF1" s="283"/>
      <c r="EG1" s="283"/>
      <c r="EH1" s="283"/>
      <c r="EI1" s="283"/>
      <c r="EJ1" s="283"/>
      <c r="EK1" s="283"/>
      <c r="EL1" s="283"/>
      <c r="EM1" s="283"/>
      <c r="EN1" s="283"/>
      <c r="EO1" s="283"/>
      <c r="EP1" s="283"/>
      <c r="EQ1" s="283"/>
      <c r="ER1" s="283"/>
      <c r="ES1" s="283"/>
      <c r="ET1" s="283"/>
      <c r="EU1" s="283"/>
      <c r="EV1" s="283"/>
      <c r="EW1" s="283"/>
      <c r="EX1" s="283"/>
      <c r="EY1" s="283"/>
      <c r="EZ1" s="283"/>
      <c r="FA1" s="283"/>
      <c r="FB1" s="283"/>
      <c r="FC1" s="283"/>
      <c r="FD1" s="283"/>
      <c r="FE1" s="283"/>
      <c r="FF1" s="283"/>
      <c r="FG1" s="283"/>
      <c r="FH1" s="283"/>
      <c r="FI1" s="283"/>
      <c r="FJ1" s="283"/>
      <c r="FK1" s="283"/>
      <c r="FL1" s="283"/>
      <c r="FM1" s="283"/>
      <c r="FN1" s="283"/>
      <c r="FO1" s="283"/>
      <c r="FP1" s="283"/>
      <c r="FQ1" s="283"/>
      <c r="FR1" s="283"/>
      <c r="FS1" s="283"/>
      <c r="FT1" s="283"/>
      <c r="FU1" s="283"/>
      <c r="FV1" s="283"/>
      <c r="FW1" s="283"/>
      <c r="FX1" s="283"/>
      <c r="FY1" s="283"/>
      <c r="FZ1" s="283"/>
      <c r="GA1" s="283"/>
      <c r="GB1" s="283"/>
      <c r="GC1" s="283"/>
      <c r="GD1" s="283"/>
      <c r="GE1" s="283"/>
      <c r="GF1" s="283"/>
      <c r="GG1" s="283"/>
      <c r="GH1" s="283"/>
      <c r="GI1" s="283"/>
      <c r="GJ1" s="283"/>
      <c r="GK1" s="283"/>
      <c r="GL1" s="283"/>
      <c r="GM1" s="283"/>
      <c r="GN1" s="283"/>
      <c r="GO1" s="283"/>
      <c r="GP1" s="283"/>
      <c r="GQ1" s="283"/>
      <c r="GR1" s="283"/>
      <c r="GS1" s="283"/>
      <c r="GT1" s="283"/>
      <c r="GU1" s="283"/>
      <c r="GV1" s="283"/>
      <c r="GW1" s="283"/>
      <c r="GX1" s="283"/>
      <c r="GY1" s="283"/>
      <c r="GZ1" s="283"/>
      <c r="HA1" s="283"/>
      <c r="HB1" s="283"/>
      <c r="HC1" s="283"/>
      <c r="HD1" s="283"/>
      <c r="HE1" s="283"/>
      <c r="HF1" s="283"/>
      <c r="HG1" s="283"/>
      <c r="HH1" s="283"/>
      <c r="HI1" s="283"/>
      <c r="HJ1" s="283"/>
      <c r="HK1" s="283"/>
      <c r="HL1" s="283"/>
      <c r="HM1" s="283"/>
      <c r="HN1" s="283"/>
      <c r="HO1" s="283"/>
      <c r="HP1" s="283"/>
      <c r="HQ1" s="283"/>
      <c r="HR1" s="283"/>
      <c r="HS1" s="283"/>
      <c r="HT1" s="283"/>
      <c r="HU1" s="283"/>
      <c r="HV1" s="283"/>
      <c r="HW1" s="283"/>
      <c r="HX1" s="283"/>
      <c r="HY1" s="283"/>
      <c r="HZ1" s="283"/>
      <c r="IA1" s="283"/>
      <c r="IB1" s="283"/>
      <c r="IC1" s="283"/>
      <c r="ID1" s="283"/>
      <c r="IE1" s="283"/>
      <c r="IF1" s="283"/>
      <c r="IG1" s="283"/>
      <c r="IH1" s="283"/>
      <c r="II1" s="283"/>
      <c r="IJ1" s="283"/>
      <c r="IK1" s="283"/>
      <c r="IL1" s="283"/>
      <c r="IM1" s="283"/>
      <c r="IN1" s="283"/>
      <c r="IO1" s="283"/>
      <c r="IP1" s="283"/>
      <c r="IQ1" s="283"/>
      <c r="IR1" s="283"/>
      <c r="IS1" s="283"/>
      <c r="IT1" s="283"/>
      <c r="IU1" s="283"/>
      <c r="IV1" s="283"/>
      <c r="IW1" s="283"/>
    </row>
    <row r="2" customFormat="false" ht="10.5" hidden="false" customHeight="true" outlineLevel="0" collapsed="false">
      <c r="A2" s="30" t="s">
        <v>1</v>
      </c>
      <c r="B2" s="283"/>
      <c r="C2" s="283"/>
      <c r="D2" s="284"/>
      <c r="E2" s="283"/>
      <c r="F2" s="284"/>
      <c r="G2" s="283"/>
      <c r="H2" s="284"/>
      <c r="I2" s="283"/>
      <c r="J2" s="284"/>
      <c r="K2" s="283"/>
      <c r="L2" s="284"/>
      <c r="M2" s="283"/>
      <c r="N2" s="284"/>
      <c r="O2" s="283"/>
      <c r="P2" s="283"/>
      <c r="Q2" s="283"/>
      <c r="R2" s="283"/>
      <c r="S2" s="283"/>
      <c r="T2" s="283"/>
      <c r="U2" s="283"/>
      <c r="V2" s="283"/>
      <c r="W2" s="283"/>
      <c r="X2" s="283"/>
      <c r="Y2" s="283"/>
      <c r="Z2" s="283"/>
      <c r="AA2" s="283"/>
      <c r="AB2" s="283"/>
      <c r="AC2" s="283"/>
      <c r="AD2" s="283"/>
      <c r="AE2" s="283"/>
      <c r="AF2" s="283"/>
      <c r="AG2" s="283"/>
      <c r="AH2" s="283"/>
      <c r="AI2" s="283"/>
      <c r="AJ2" s="283"/>
      <c r="AK2" s="283"/>
      <c r="AL2" s="283"/>
      <c r="AM2" s="283"/>
      <c r="AN2" s="283"/>
      <c r="AO2" s="283"/>
      <c r="AP2" s="283"/>
      <c r="AQ2" s="283"/>
      <c r="AR2" s="283"/>
      <c r="AS2" s="283"/>
      <c r="AT2" s="283"/>
      <c r="AU2" s="283"/>
      <c r="AV2" s="283"/>
      <c r="AW2" s="283"/>
      <c r="AX2" s="283"/>
      <c r="AY2" s="283"/>
      <c r="AZ2" s="283"/>
      <c r="BA2" s="283"/>
      <c r="BB2" s="283"/>
      <c r="BC2" s="283"/>
      <c r="BD2" s="283"/>
      <c r="BE2" s="283"/>
      <c r="BF2" s="283"/>
      <c r="BG2" s="283"/>
      <c r="BH2" s="283"/>
      <c r="BI2" s="283"/>
      <c r="BJ2" s="283"/>
      <c r="BK2" s="283"/>
      <c r="BL2" s="283"/>
      <c r="BM2" s="283"/>
      <c r="BN2" s="283"/>
      <c r="BO2" s="283"/>
      <c r="BP2" s="283"/>
      <c r="BQ2" s="283"/>
      <c r="BR2" s="283"/>
      <c r="BS2" s="283"/>
      <c r="BT2" s="283"/>
      <c r="BU2" s="283"/>
      <c r="BV2" s="283"/>
      <c r="BW2" s="283"/>
      <c r="BX2" s="283"/>
      <c r="BY2" s="283"/>
      <c r="BZ2" s="283"/>
      <c r="CA2" s="283"/>
      <c r="CB2" s="283"/>
      <c r="CC2" s="283"/>
      <c r="CD2" s="283"/>
      <c r="CE2" s="283"/>
      <c r="CF2" s="283"/>
      <c r="CG2" s="283"/>
      <c r="CH2" s="283"/>
      <c r="CI2" s="283"/>
      <c r="CJ2" s="283"/>
      <c r="CK2" s="283"/>
      <c r="CL2" s="283"/>
      <c r="CM2" s="283"/>
      <c r="CN2" s="283"/>
      <c r="CO2" s="283"/>
      <c r="CP2" s="283"/>
      <c r="CQ2" s="283"/>
      <c r="CR2" s="283"/>
      <c r="CS2" s="283"/>
      <c r="CT2" s="283"/>
      <c r="CU2" s="283"/>
      <c r="CV2" s="283"/>
      <c r="CW2" s="283"/>
      <c r="CX2" s="283"/>
      <c r="CY2" s="283"/>
      <c r="CZ2" s="283"/>
      <c r="DA2" s="283"/>
      <c r="DB2" s="283"/>
      <c r="DC2" s="283"/>
      <c r="DD2" s="283"/>
      <c r="DE2" s="283"/>
      <c r="DF2" s="283"/>
      <c r="DG2" s="283"/>
      <c r="DH2" s="283"/>
      <c r="DI2" s="283"/>
      <c r="DJ2" s="283"/>
      <c r="DK2" s="283"/>
      <c r="DL2" s="283"/>
      <c r="DM2" s="283"/>
      <c r="DN2" s="283"/>
      <c r="DO2" s="283"/>
      <c r="DP2" s="283"/>
      <c r="DQ2" s="283"/>
      <c r="DR2" s="283"/>
      <c r="DS2" s="283"/>
      <c r="DT2" s="283"/>
      <c r="DU2" s="283"/>
      <c r="DV2" s="283"/>
      <c r="DW2" s="283"/>
      <c r="DX2" s="283"/>
      <c r="DY2" s="283"/>
      <c r="DZ2" s="283"/>
      <c r="EA2" s="283"/>
      <c r="EB2" s="283"/>
      <c r="EC2" s="283"/>
      <c r="ED2" s="283"/>
      <c r="EE2" s="283"/>
      <c r="EF2" s="283"/>
      <c r="EG2" s="283"/>
      <c r="EH2" s="283"/>
      <c r="EI2" s="283"/>
      <c r="EJ2" s="283"/>
      <c r="EK2" s="283"/>
      <c r="EL2" s="283"/>
      <c r="EM2" s="283"/>
      <c r="EN2" s="283"/>
      <c r="EO2" s="283"/>
      <c r="EP2" s="283"/>
      <c r="EQ2" s="283"/>
      <c r="ER2" s="283"/>
      <c r="ES2" s="283"/>
      <c r="ET2" s="283"/>
      <c r="EU2" s="283"/>
      <c r="EV2" s="283"/>
      <c r="EW2" s="283"/>
      <c r="EX2" s="283"/>
      <c r="EY2" s="283"/>
      <c r="EZ2" s="283"/>
      <c r="FA2" s="283"/>
      <c r="FB2" s="283"/>
      <c r="FC2" s="283"/>
      <c r="FD2" s="283"/>
      <c r="FE2" s="283"/>
      <c r="FF2" s="283"/>
      <c r="FG2" s="283"/>
      <c r="FH2" s="283"/>
      <c r="FI2" s="283"/>
      <c r="FJ2" s="283"/>
      <c r="FK2" s="283"/>
      <c r="FL2" s="283"/>
      <c r="FM2" s="283"/>
      <c r="FN2" s="283"/>
      <c r="FO2" s="283"/>
      <c r="FP2" s="283"/>
      <c r="FQ2" s="283"/>
      <c r="FR2" s="283"/>
      <c r="FS2" s="283"/>
      <c r="FT2" s="283"/>
      <c r="FU2" s="283"/>
      <c r="FV2" s="283"/>
      <c r="FW2" s="283"/>
      <c r="FX2" s="283"/>
      <c r="FY2" s="283"/>
      <c r="FZ2" s="283"/>
      <c r="GA2" s="283"/>
      <c r="GB2" s="283"/>
      <c r="GC2" s="283"/>
      <c r="GD2" s="283"/>
      <c r="GE2" s="283"/>
      <c r="GF2" s="283"/>
      <c r="GG2" s="283"/>
      <c r="GH2" s="283"/>
      <c r="GI2" s="283"/>
      <c r="GJ2" s="283"/>
      <c r="GK2" s="283"/>
      <c r="GL2" s="283"/>
      <c r="GM2" s="283"/>
      <c r="GN2" s="283"/>
      <c r="GO2" s="283"/>
      <c r="GP2" s="283"/>
      <c r="GQ2" s="283"/>
      <c r="GR2" s="283"/>
      <c r="GS2" s="283"/>
      <c r="GT2" s="283"/>
      <c r="GU2" s="283"/>
      <c r="GV2" s="283"/>
      <c r="GW2" s="283"/>
      <c r="GX2" s="283"/>
      <c r="GY2" s="283"/>
      <c r="GZ2" s="283"/>
      <c r="HA2" s="283"/>
      <c r="HB2" s="283"/>
      <c r="HC2" s="283"/>
      <c r="HD2" s="283"/>
      <c r="HE2" s="283"/>
      <c r="HF2" s="283"/>
      <c r="HG2" s="283"/>
      <c r="HH2" s="283"/>
      <c r="HI2" s="283"/>
      <c r="HJ2" s="283"/>
      <c r="HK2" s="283"/>
      <c r="HL2" s="283"/>
      <c r="HM2" s="283"/>
      <c r="HN2" s="283"/>
      <c r="HO2" s="283"/>
      <c r="HP2" s="283"/>
      <c r="HQ2" s="283"/>
      <c r="HR2" s="283"/>
      <c r="HS2" s="283"/>
      <c r="HT2" s="283"/>
      <c r="HU2" s="283"/>
      <c r="HV2" s="283"/>
      <c r="HW2" s="283"/>
      <c r="HX2" s="283"/>
      <c r="HY2" s="283"/>
      <c r="HZ2" s="283"/>
      <c r="IA2" s="283"/>
      <c r="IB2" s="283"/>
      <c r="IC2" s="283"/>
      <c r="ID2" s="283"/>
      <c r="IE2" s="283"/>
      <c r="IF2" s="283"/>
      <c r="IG2" s="283"/>
      <c r="IH2" s="283"/>
      <c r="II2" s="283"/>
      <c r="IJ2" s="283"/>
      <c r="IK2" s="283"/>
      <c r="IL2" s="283"/>
      <c r="IM2" s="283"/>
      <c r="IN2" s="283"/>
      <c r="IO2" s="283"/>
      <c r="IP2" s="283"/>
      <c r="IQ2" s="283"/>
      <c r="IR2" s="283"/>
      <c r="IS2" s="283"/>
      <c r="IT2" s="283"/>
      <c r="IU2" s="283"/>
      <c r="IV2" s="283"/>
      <c r="IW2" s="283"/>
    </row>
    <row r="3" customFormat="false" ht="10.5" hidden="false" customHeight="true" outlineLevel="0" collapsed="false">
      <c r="A3" s="30" t="s">
        <v>2</v>
      </c>
      <c r="B3" s="283"/>
      <c r="C3" s="283"/>
      <c r="D3" s="284"/>
      <c r="E3" s="283"/>
      <c r="F3" s="284"/>
      <c r="G3" s="283"/>
      <c r="H3" s="284"/>
      <c r="I3" s="283"/>
      <c r="J3" s="284"/>
      <c r="K3" s="283"/>
      <c r="L3" s="284"/>
      <c r="M3" s="283"/>
      <c r="N3" s="284"/>
      <c r="O3" s="283"/>
      <c r="P3" s="283"/>
      <c r="Q3" s="283"/>
      <c r="R3" s="283"/>
      <c r="S3" s="283"/>
      <c r="T3" s="283"/>
      <c r="U3" s="283"/>
      <c r="V3" s="283"/>
      <c r="W3" s="283"/>
      <c r="X3" s="283"/>
      <c r="Y3" s="283"/>
      <c r="Z3" s="283"/>
      <c r="AA3" s="283"/>
      <c r="AB3" s="283"/>
      <c r="AC3" s="283"/>
      <c r="AD3" s="283"/>
      <c r="AE3" s="283"/>
      <c r="AF3" s="283"/>
      <c r="AG3" s="283"/>
      <c r="AH3" s="283"/>
      <c r="AI3" s="283"/>
      <c r="AJ3" s="283"/>
      <c r="AK3" s="283"/>
      <c r="AL3" s="283"/>
      <c r="AM3" s="283"/>
      <c r="AN3" s="283"/>
      <c r="AO3" s="283"/>
      <c r="AP3" s="283"/>
      <c r="AQ3" s="283"/>
      <c r="AR3" s="283"/>
      <c r="AS3" s="283"/>
      <c r="AT3" s="283"/>
      <c r="AU3" s="283"/>
      <c r="AV3" s="283"/>
      <c r="AW3" s="283"/>
      <c r="AX3" s="283"/>
      <c r="AY3" s="283"/>
      <c r="AZ3" s="283"/>
      <c r="BA3" s="283"/>
      <c r="BB3" s="283"/>
      <c r="BC3" s="283"/>
      <c r="BD3" s="283"/>
      <c r="BE3" s="283"/>
      <c r="BF3" s="283"/>
      <c r="BG3" s="283"/>
      <c r="BH3" s="283"/>
      <c r="BI3" s="283"/>
      <c r="BJ3" s="283"/>
      <c r="BK3" s="283"/>
      <c r="BL3" s="283"/>
      <c r="BM3" s="283"/>
      <c r="BN3" s="283"/>
      <c r="BO3" s="283"/>
      <c r="BP3" s="283"/>
      <c r="BQ3" s="283"/>
      <c r="BR3" s="283"/>
      <c r="BS3" s="283"/>
      <c r="BT3" s="283"/>
      <c r="BU3" s="283"/>
      <c r="BV3" s="283"/>
      <c r="BW3" s="283"/>
      <c r="BX3" s="283"/>
      <c r="BY3" s="283"/>
      <c r="BZ3" s="283"/>
      <c r="CA3" s="283"/>
      <c r="CB3" s="283"/>
      <c r="CC3" s="283"/>
      <c r="CD3" s="283"/>
      <c r="CE3" s="283"/>
      <c r="CF3" s="283"/>
      <c r="CG3" s="283"/>
      <c r="CH3" s="283"/>
      <c r="CI3" s="283"/>
      <c r="CJ3" s="283"/>
      <c r="CK3" s="283"/>
      <c r="CL3" s="283"/>
      <c r="CM3" s="283"/>
      <c r="CN3" s="283"/>
      <c r="CO3" s="283"/>
      <c r="CP3" s="283"/>
      <c r="CQ3" s="283"/>
      <c r="CR3" s="283"/>
      <c r="CS3" s="283"/>
      <c r="CT3" s="283"/>
      <c r="CU3" s="283"/>
      <c r="CV3" s="283"/>
      <c r="CW3" s="283"/>
      <c r="CX3" s="283"/>
      <c r="CY3" s="283"/>
      <c r="CZ3" s="283"/>
      <c r="DA3" s="283"/>
      <c r="DB3" s="283"/>
      <c r="DC3" s="283"/>
      <c r="DD3" s="283"/>
      <c r="DE3" s="283"/>
      <c r="DF3" s="283"/>
      <c r="DG3" s="283"/>
      <c r="DH3" s="283"/>
      <c r="DI3" s="283"/>
      <c r="DJ3" s="283"/>
      <c r="DK3" s="283"/>
      <c r="DL3" s="283"/>
      <c r="DM3" s="283"/>
      <c r="DN3" s="283"/>
      <c r="DO3" s="283"/>
      <c r="DP3" s="283"/>
      <c r="DQ3" s="283"/>
      <c r="DR3" s="283"/>
      <c r="DS3" s="283"/>
      <c r="DT3" s="283"/>
      <c r="DU3" s="283"/>
      <c r="DV3" s="283"/>
      <c r="DW3" s="283"/>
      <c r="DX3" s="283"/>
      <c r="DY3" s="283"/>
      <c r="DZ3" s="283"/>
      <c r="EA3" s="283"/>
      <c r="EB3" s="283"/>
      <c r="EC3" s="283"/>
      <c r="ED3" s="283"/>
      <c r="EE3" s="283"/>
      <c r="EF3" s="283"/>
      <c r="EG3" s="283"/>
      <c r="EH3" s="283"/>
      <c r="EI3" s="283"/>
      <c r="EJ3" s="283"/>
      <c r="EK3" s="283"/>
      <c r="EL3" s="283"/>
      <c r="EM3" s="283"/>
      <c r="EN3" s="283"/>
      <c r="EO3" s="283"/>
      <c r="EP3" s="283"/>
      <c r="EQ3" s="283"/>
      <c r="ER3" s="283"/>
      <c r="ES3" s="283"/>
      <c r="ET3" s="283"/>
      <c r="EU3" s="283"/>
      <c r="EV3" s="283"/>
      <c r="EW3" s="283"/>
      <c r="EX3" s="283"/>
      <c r="EY3" s="283"/>
      <c r="EZ3" s="283"/>
      <c r="FA3" s="283"/>
      <c r="FB3" s="283"/>
      <c r="FC3" s="283"/>
      <c r="FD3" s="283"/>
      <c r="FE3" s="283"/>
      <c r="FF3" s="283"/>
      <c r="FG3" s="283"/>
      <c r="FH3" s="283"/>
      <c r="FI3" s="283"/>
      <c r="FJ3" s="283"/>
      <c r="FK3" s="283"/>
      <c r="FL3" s="283"/>
      <c r="FM3" s="283"/>
      <c r="FN3" s="283"/>
      <c r="FO3" s="283"/>
      <c r="FP3" s="283"/>
      <c r="FQ3" s="283"/>
      <c r="FR3" s="283"/>
      <c r="FS3" s="283"/>
      <c r="FT3" s="283"/>
      <c r="FU3" s="283"/>
      <c r="FV3" s="283"/>
      <c r="FW3" s="283"/>
      <c r="FX3" s="283"/>
      <c r="FY3" s="283"/>
      <c r="FZ3" s="283"/>
      <c r="GA3" s="283"/>
      <c r="GB3" s="283"/>
      <c r="GC3" s="283"/>
      <c r="GD3" s="283"/>
      <c r="GE3" s="283"/>
      <c r="GF3" s="283"/>
      <c r="GG3" s="283"/>
      <c r="GH3" s="283"/>
      <c r="GI3" s="283"/>
      <c r="GJ3" s="283"/>
      <c r="GK3" s="283"/>
      <c r="GL3" s="283"/>
      <c r="GM3" s="283"/>
      <c r="GN3" s="283"/>
      <c r="GO3" s="283"/>
      <c r="GP3" s="283"/>
      <c r="GQ3" s="283"/>
      <c r="GR3" s="283"/>
      <c r="GS3" s="283"/>
      <c r="GT3" s="283"/>
      <c r="GU3" s="283"/>
      <c r="GV3" s="283"/>
      <c r="GW3" s="283"/>
      <c r="GX3" s="283"/>
      <c r="GY3" s="283"/>
      <c r="GZ3" s="283"/>
      <c r="HA3" s="283"/>
      <c r="HB3" s="283"/>
      <c r="HC3" s="283"/>
      <c r="HD3" s="283"/>
      <c r="HE3" s="283"/>
      <c r="HF3" s="283"/>
      <c r="HG3" s="283"/>
      <c r="HH3" s="283"/>
      <c r="HI3" s="283"/>
      <c r="HJ3" s="283"/>
      <c r="HK3" s="283"/>
      <c r="HL3" s="283"/>
      <c r="HM3" s="283"/>
      <c r="HN3" s="283"/>
      <c r="HO3" s="283"/>
      <c r="HP3" s="283"/>
      <c r="HQ3" s="283"/>
      <c r="HR3" s="283"/>
      <c r="HS3" s="283"/>
      <c r="HT3" s="283"/>
      <c r="HU3" s="283"/>
      <c r="HV3" s="283"/>
      <c r="HW3" s="283"/>
      <c r="HX3" s="283"/>
      <c r="HY3" s="283"/>
      <c r="HZ3" s="283"/>
      <c r="IA3" s="283"/>
      <c r="IB3" s="283"/>
      <c r="IC3" s="283"/>
      <c r="ID3" s="283"/>
      <c r="IE3" s="283"/>
      <c r="IF3" s="283"/>
      <c r="IG3" s="283"/>
      <c r="IH3" s="283"/>
      <c r="II3" s="283"/>
      <c r="IJ3" s="283"/>
      <c r="IK3" s="283"/>
      <c r="IL3" s="283"/>
      <c r="IM3" s="283"/>
      <c r="IN3" s="283"/>
      <c r="IO3" s="283"/>
      <c r="IP3" s="283"/>
      <c r="IQ3" s="283"/>
      <c r="IR3" s="283"/>
      <c r="IS3" s="283"/>
      <c r="IT3" s="283"/>
      <c r="IU3" s="283"/>
      <c r="IV3" s="283"/>
      <c r="IW3" s="283"/>
    </row>
    <row r="4" customFormat="false" ht="10.5" hidden="false" customHeight="true" outlineLevel="0" collapsed="false">
      <c r="A4" s="282" t="s">
        <v>215</v>
      </c>
      <c r="B4" s="283"/>
      <c r="C4" s="283"/>
      <c r="D4" s="284"/>
      <c r="E4" s="283"/>
      <c r="F4" s="284"/>
      <c r="G4" s="283"/>
      <c r="H4" s="284"/>
      <c r="I4" s="283"/>
      <c r="J4" s="284"/>
      <c r="K4" s="283"/>
      <c r="L4" s="284"/>
      <c r="M4" s="283"/>
      <c r="N4" s="284"/>
      <c r="O4" s="283"/>
      <c r="P4" s="283"/>
      <c r="Q4" s="283"/>
      <c r="R4" s="283"/>
      <c r="S4" s="283"/>
      <c r="T4" s="283"/>
      <c r="U4" s="283"/>
      <c r="V4" s="283"/>
      <c r="W4" s="283"/>
      <c r="X4" s="283"/>
      <c r="Y4" s="283"/>
      <c r="Z4" s="283"/>
      <c r="AA4" s="283"/>
      <c r="AB4" s="283"/>
      <c r="AC4" s="283"/>
      <c r="AD4" s="283"/>
      <c r="AE4" s="283"/>
      <c r="AF4" s="283"/>
      <c r="AG4" s="283"/>
      <c r="AH4" s="283"/>
      <c r="AI4" s="283"/>
      <c r="AJ4" s="283"/>
      <c r="AK4" s="283"/>
      <c r="AL4" s="283"/>
      <c r="AM4" s="283"/>
      <c r="AN4" s="283"/>
      <c r="AO4" s="283"/>
      <c r="AP4" s="283"/>
      <c r="AQ4" s="283"/>
      <c r="AR4" s="283"/>
      <c r="AS4" s="283"/>
      <c r="AT4" s="283"/>
      <c r="AU4" s="283"/>
      <c r="AV4" s="283"/>
      <c r="AW4" s="283"/>
      <c r="AX4" s="283"/>
      <c r="AY4" s="283"/>
      <c r="AZ4" s="283"/>
      <c r="BA4" s="283"/>
      <c r="BB4" s="283"/>
      <c r="BC4" s="283"/>
      <c r="BD4" s="283"/>
      <c r="BE4" s="283"/>
      <c r="BF4" s="283"/>
      <c r="BG4" s="283"/>
      <c r="BH4" s="283"/>
      <c r="BI4" s="283"/>
      <c r="BJ4" s="283"/>
      <c r="BK4" s="283"/>
      <c r="BL4" s="283"/>
      <c r="BM4" s="283"/>
      <c r="BN4" s="283"/>
      <c r="BO4" s="283"/>
      <c r="BP4" s="283"/>
      <c r="BQ4" s="283"/>
      <c r="BR4" s="283"/>
      <c r="BS4" s="283"/>
      <c r="BT4" s="283"/>
      <c r="BU4" s="283"/>
      <c r="BV4" s="283"/>
      <c r="BW4" s="283"/>
      <c r="BX4" s="283"/>
      <c r="BY4" s="283"/>
      <c r="BZ4" s="283"/>
      <c r="CA4" s="283"/>
      <c r="CB4" s="283"/>
      <c r="CC4" s="283"/>
      <c r="CD4" s="283"/>
      <c r="CE4" s="283"/>
      <c r="CF4" s="283"/>
      <c r="CG4" s="283"/>
      <c r="CH4" s="283"/>
      <c r="CI4" s="283"/>
      <c r="CJ4" s="283"/>
      <c r="CK4" s="283"/>
      <c r="CL4" s="283"/>
      <c r="CM4" s="283"/>
      <c r="CN4" s="283"/>
      <c r="CO4" s="283"/>
      <c r="CP4" s="283"/>
      <c r="CQ4" s="283"/>
      <c r="CR4" s="283"/>
      <c r="CS4" s="283"/>
      <c r="CT4" s="283"/>
      <c r="CU4" s="283"/>
      <c r="CV4" s="283"/>
      <c r="CW4" s="283"/>
      <c r="CX4" s="283"/>
      <c r="CY4" s="283"/>
      <c r="CZ4" s="283"/>
      <c r="DA4" s="283"/>
      <c r="DB4" s="283"/>
      <c r="DC4" s="283"/>
      <c r="DD4" s="283"/>
      <c r="DE4" s="283"/>
      <c r="DF4" s="283"/>
      <c r="DG4" s="283"/>
      <c r="DH4" s="283"/>
      <c r="DI4" s="283"/>
      <c r="DJ4" s="283"/>
      <c r="DK4" s="283"/>
      <c r="DL4" s="283"/>
      <c r="DM4" s="283"/>
      <c r="DN4" s="283"/>
      <c r="DO4" s="283"/>
      <c r="DP4" s="283"/>
      <c r="DQ4" s="283"/>
      <c r="DR4" s="283"/>
      <c r="DS4" s="283"/>
      <c r="DT4" s="283"/>
      <c r="DU4" s="283"/>
      <c r="DV4" s="283"/>
      <c r="DW4" s="283"/>
      <c r="DX4" s="283"/>
      <c r="DY4" s="283"/>
      <c r="DZ4" s="283"/>
      <c r="EA4" s="283"/>
      <c r="EB4" s="283"/>
      <c r="EC4" s="283"/>
      <c r="ED4" s="283"/>
      <c r="EE4" s="283"/>
      <c r="EF4" s="283"/>
      <c r="EG4" s="283"/>
      <c r="EH4" s="283"/>
      <c r="EI4" s="283"/>
      <c r="EJ4" s="283"/>
      <c r="EK4" s="283"/>
      <c r="EL4" s="283"/>
      <c r="EM4" s="283"/>
      <c r="EN4" s="283"/>
      <c r="EO4" s="283"/>
      <c r="EP4" s="283"/>
      <c r="EQ4" s="283"/>
      <c r="ER4" s="283"/>
      <c r="ES4" s="283"/>
      <c r="ET4" s="283"/>
      <c r="EU4" s="283"/>
      <c r="EV4" s="283"/>
      <c r="EW4" s="283"/>
      <c r="EX4" s="283"/>
      <c r="EY4" s="283"/>
      <c r="EZ4" s="283"/>
      <c r="FA4" s="283"/>
      <c r="FB4" s="283"/>
      <c r="FC4" s="283"/>
      <c r="FD4" s="283"/>
      <c r="FE4" s="283"/>
      <c r="FF4" s="283"/>
      <c r="FG4" s="283"/>
      <c r="FH4" s="283"/>
      <c r="FI4" s="283"/>
      <c r="FJ4" s="283"/>
      <c r="FK4" s="283"/>
      <c r="FL4" s="283"/>
      <c r="FM4" s="283"/>
      <c r="FN4" s="283"/>
      <c r="FO4" s="283"/>
      <c r="FP4" s="283"/>
      <c r="FQ4" s="283"/>
      <c r="FR4" s="283"/>
      <c r="FS4" s="283"/>
      <c r="FT4" s="283"/>
      <c r="FU4" s="283"/>
      <c r="FV4" s="283"/>
      <c r="FW4" s="283"/>
      <c r="FX4" s="283"/>
      <c r="FY4" s="283"/>
      <c r="FZ4" s="283"/>
      <c r="GA4" s="283"/>
      <c r="GB4" s="283"/>
      <c r="GC4" s="283"/>
      <c r="GD4" s="283"/>
      <c r="GE4" s="283"/>
      <c r="GF4" s="283"/>
      <c r="GG4" s="283"/>
      <c r="GH4" s="283"/>
      <c r="GI4" s="283"/>
      <c r="GJ4" s="283"/>
      <c r="GK4" s="283"/>
      <c r="GL4" s="283"/>
      <c r="GM4" s="283"/>
      <c r="GN4" s="283"/>
      <c r="GO4" s="283"/>
      <c r="GP4" s="283"/>
      <c r="GQ4" s="283"/>
      <c r="GR4" s="283"/>
      <c r="GS4" s="283"/>
      <c r="GT4" s="283"/>
      <c r="GU4" s="283"/>
      <c r="GV4" s="283"/>
      <c r="GW4" s="283"/>
      <c r="GX4" s="283"/>
      <c r="GY4" s="283"/>
      <c r="GZ4" s="283"/>
      <c r="HA4" s="283"/>
      <c r="HB4" s="283"/>
      <c r="HC4" s="283"/>
      <c r="HD4" s="283"/>
      <c r="HE4" s="283"/>
      <c r="HF4" s="283"/>
      <c r="HG4" s="283"/>
      <c r="HH4" s="283"/>
      <c r="HI4" s="283"/>
      <c r="HJ4" s="283"/>
      <c r="HK4" s="283"/>
      <c r="HL4" s="283"/>
      <c r="HM4" s="283"/>
      <c r="HN4" s="283"/>
      <c r="HO4" s="283"/>
      <c r="HP4" s="283"/>
      <c r="HQ4" s="283"/>
      <c r="HR4" s="283"/>
      <c r="HS4" s="283"/>
      <c r="HT4" s="283"/>
      <c r="HU4" s="283"/>
      <c r="HV4" s="283"/>
      <c r="HW4" s="283"/>
      <c r="HX4" s="283"/>
      <c r="HY4" s="283"/>
      <c r="HZ4" s="283"/>
      <c r="IA4" s="283"/>
      <c r="IB4" s="283"/>
      <c r="IC4" s="283"/>
      <c r="ID4" s="283"/>
      <c r="IE4" s="283"/>
      <c r="IF4" s="283"/>
      <c r="IG4" s="283"/>
      <c r="IH4" s="283"/>
      <c r="II4" s="283"/>
      <c r="IJ4" s="283"/>
      <c r="IK4" s="283"/>
      <c r="IL4" s="283"/>
      <c r="IM4" s="283"/>
      <c r="IN4" s="283"/>
      <c r="IO4" s="283"/>
      <c r="IP4" s="283"/>
      <c r="IQ4" s="283"/>
      <c r="IR4" s="283"/>
      <c r="IS4" s="283"/>
      <c r="IT4" s="283"/>
      <c r="IU4" s="283"/>
      <c r="IV4" s="283"/>
      <c r="IW4" s="283"/>
    </row>
    <row r="5" customFormat="false" ht="10.5" hidden="false" customHeight="true" outlineLevel="0" collapsed="false">
      <c r="A5" s="5" t="s">
        <v>4</v>
      </c>
      <c r="B5" s="283"/>
      <c r="C5" s="283"/>
      <c r="D5" s="284"/>
      <c r="E5" s="283"/>
      <c r="F5" s="284"/>
      <c r="G5" s="283"/>
      <c r="H5" s="284"/>
      <c r="I5" s="283"/>
      <c r="J5" s="284"/>
      <c r="K5" s="283"/>
      <c r="L5" s="284"/>
      <c r="M5" s="283"/>
      <c r="N5" s="284"/>
      <c r="O5" s="283"/>
      <c r="P5" s="283"/>
      <c r="Q5" s="283"/>
      <c r="R5" s="283"/>
      <c r="S5" s="283"/>
      <c r="T5" s="283"/>
      <c r="U5" s="283"/>
      <c r="V5" s="283"/>
      <c r="W5" s="283"/>
      <c r="X5" s="283"/>
      <c r="Y5" s="283"/>
      <c r="Z5" s="283"/>
      <c r="AA5" s="283"/>
      <c r="AB5" s="283"/>
      <c r="AC5" s="283"/>
      <c r="AD5" s="283"/>
      <c r="AE5" s="283"/>
      <c r="AF5" s="283"/>
      <c r="AG5" s="283"/>
      <c r="AH5" s="283"/>
      <c r="AI5" s="283"/>
      <c r="AJ5" s="283"/>
      <c r="AK5" s="283"/>
      <c r="AL5" s="283"/>
      <c r="AM5" s="283"/>
      <c r="AN5" s="283"/>
      <c r="AO5" s="283"/>
      <c r="AP5" s="283"/>
      <c r="AQ5" s="283"/>
      <c r="AR5" s="283"/>
      <c r="AS5" s="283"/>
      <c r="AT5" s="283"/>
      <c r="AU5" s="283"/>
      <c r="AV5" s="283"/>
      <c r="AW5" s="283"/>
      <c r="AX5" s="283"/>
      <c r="AY5" s="283"/>
      <c r="AZ5" s="283"/>
      <c r="BA5" s="283"/>
      <c r="BB5" s="283"/>
      <c r="BC5" s="283"/>
      <c r="BD5" s="283"/>
      <c r="BE5" s="283"/>
      <c r="BF5" s="283"/>
      <c r="BG5" s="283"/>
      <c r="BH5" s="283"/>
      <c r="BI5" s="283"/>
      <c r="BJ5" s="283"/>
      <c r="BK5" s="283"/>
      <c r="BL5" s="283"/>
      <c r="BM5" s="283"/>
      <c r="BN5" s="283"/>
      <c r="BO5" s="283"/>
      <c r="BP5" s="283"/>
      <c r="BQ5" s="283"/>
      <c r="BR5" s="283"/>
      <c r="BS5" s="283"/>
      <c r="BT5" s="283"/>
      <c r="BU5" s="283"/>
      <c r="BV5" s="283"/>
      <c r="BW5" s="283"/>
      <c r="BX5" s="283"/>
      <c r="BY5" s="283"/>
      <c r="BZ5" s="283"/>
      <c r="CA5" s="283"/>
      <c r="CB5" s="283"/>
      <c r="CC5" s="283"/>
      <c r="CD5" s="283"/>
      <c r="CE5" s="283"/>
      <c r="CF5" s="283"/>
      <c r="CG5" s="283"/>
      <c r="CH5" s="283"/>
      <c r="CI5" s="283"/>
      <c r="CJ5" s="283"/>
      <c r="CK5" s="283"/>
      <c r="CL5" s="283"/>
      <c r="CM5" s="283"/>
      <c r="CN5" s="283"/>
      <c r="CO5" s="283"/>
      <c r="CP5" s="283"/>
      <c r="CQ5" s="283"/>
      <c r="CR5" s="283"/>
      <c r="CS5" s="283"/>
      <c r="CT5" s="283"/>
      <c r="CU5" s="283"/>
      <c r="CV5" s="283"/>
      <c r="CW5" s="283"/>
      <c r="CX5" s="283"/>
      <c r="CY5" s="283"/>
      <c r="CZ5" s="283"/>
      <c r="DA5" s="283"/>
      <c r="DB5" s="283"/>
      <c r="DC5" s="283"/>
      <c r="DD5" s="283"/>
      <c r="DE5" s="283"/>
      <c r="DF5" s="283"/>
      <c r="DG5" s="283"/>
      <c r="DH5" s="283"/>
      <c r="DI5" s="283"/>
      <c r="DJ5" s="283"/>
      <c r="DK5" s="283"/>
      <c r="DL5" s="283"/>
      <c r="DM5" s="283"/>
      <c r="DN5" s="283"/>
      <c r="DO5" s="283"/>
      <c r="DP5" s="283"/>
      <c r="DQ5" s="283"/>
      <c r="DR5" s="283"/>
      <c r="DS5" s="283"/>
      <c r="DT5" s="283"/>
      <c r="DU5" s="283"/>
      <c r="DV5" s="283"/>
      <c r="DW5" s="283"/>
      <c r="DX5" s="283"/>
      <c r="DY5" s="283"/>
      <c r="DZ5" s="283"/>
      <c r="EA5" s="283"/>
      <c r="EB5" s="283"/>
      <c r="EC5" s="283"/>
      <c r="ED5" s="283"/>
      <c r="EE5" s="283"/>
      <c r="EF5" s="283"/>
      <c r="EG5" s="283"/>
      <c r="EH5" s="283"/>
      <c r="EI5" s="283"/>
      <c r="EJ5" s="283"/>
      <c r="EK5" s="283"/>
      <c r="EL5" s="283"/>
      <c r="EM5" s="283"/>
      <c r="EN5" s="283"/>
      <c r="EO5" s="283"/>
      <c r="EP5" s="283"/>
      <c r="EQ5" s="283"/>
      <c r="ER5" s="283"/>
      <c r="ES5" s="283"/>
      <c r="ET5" s="283"/>
      <c r="EU5" s="283"/>
      <c r="EV5" s="283"/>
      <c r="EW5" s="283"/>
      <c r="EX5" s="283"/>
      <c r="EY5" s="283"/>
      <c r="EZ5" s="283"/>
      <c r="FA5" s="283"/>
      <c r="FB5" s="283"/>
      <c r="FC5" s="283"/>
      <c r="FD5" s="283"/>
      <c r="FE5" s="283"/>
      <c r="FF5" s="283"/>
      <c r="FG5" s="283"/>
      <c r="FH5" s="283"/>
      <c r="FI5" s="283"/>
      <c r="FJ5" s="283"/>
      <c r="FK5" s="283"/>
      <c r="FL5" s="283"/>
      <c r="FM5" s="283"/>
      <c r="FN5" s="283"/>
      <c r="FO5" s="283"/>
      <c r="FP5" s="283"/>
      <c r="FQ5" s="283"/>
      <c r="FR5" s="283"/>
      <c r="FS5" s="283"/>
      <c r="FT5" s="283"/>
      <c r="FU5" s="283"/>
      <c r="FV5" s="283"/>
      <c r="FW5" s="283"/>
      <c r="FX5" s="283"/>
      <c r="FY5" s="283"/>
      <c r="FZ5" s="283"/>
      <c r="GA5" s="283"/>
      <c r="GB5" s="283"/>
      <c r="GC5" s="283"/>
      <c r="GD5" s="283"/>
      <c r="GE5" s="283"/>
      <c r="GF5" s="283"/>
      <c r="GG5" s="283"/>
      <c r="GH5" s="283"/>
      <c r="GI5" s="283"/>
      <c r="GJ5" s="283"/>
      <c r="GK5" s="283"/>
      <c r="GL5" s="283"/>
      <c r="GM5" s="283"/>
      <c r="GN5" s="283"/>
      <c r="GO5" s="283"/>
      <c r="GP5" s="283"/>
      <c r="GQ5" s="283"/>
      <c r="GR5" s="283"/>
      <c r="GS5" s="283"/>
      <c r="GT5" s="283"/>
      <c r="GU5" s="283"/>
      <c r="GV5" s="283"/>
      <c r="GW5" s="283"/>
      <c r="GX5" s="283"/>
      <c r="GY5" s="283"/>
      <c r="GZ5" s="283"/>
      <c r="HA5" s="283"/>
      <c r="HB5" s="283"/>
      <c r="HC5" s="283"/>
      <c r="HD5" s="283"/>
      <c r="HE5" s="283"/>
      <c r="HF5" s="283"/>
      <c r="HG5" s="283"/>
      <c r="HH5" s="283"/>
      <c r="HI5" s="283"/>
      <c r="HJ5" s="283"/>
      <c r="HK5" s="283"/>
      <c r="HL5" s="283"/>
      <c r="HM5" s="283"/>
      <c r="HN5" s="283"/>
      <c r="HO5" s="283"/>
      <c r="HP5" s="283"/>
      <c r="HQ5" s="283"/>
      <c r="HR5" s="283"/>
      <c r="HS5" s="283"/>
      <c r="HT5" s="283"/>
      <c r="HU5" s="283"/>
      <c r="HV5" s="283"/>
      <c r="HW5" s="283"/>
      <c r="HX5" s="283"/>
      <c r="HY5" s="283"/>
      <c r="HZ5" s="283"/>
      <c r="IA5" s="283"/>
      <c r="IB5" s="283"/>
      <c r="IC5" s="283"/>
      <c r="ID5" s="283"/>
      <c r="IE5" s="283"/>
      <c r="IF5" s="283"/>
      <c r="IG5" s="283"/>
      <c r="IH5" s="283"/>
      <c r="II5" s="283"/>
      <c r="IJ5" s="283"/>
      <c r="IK5" s="283"/>
      <c r="IL5" s="283"/>
      <c r="IM5" s="283"/>
      <c r="IN5" s="283"/>
      <c r="IO5" s="283"/>
      <c r="IP5" s="283"/>
      <c r="IQ5" s="283"/>
      <c r="IR5" s="283"/>
      <c r="IS5" s="283"/>
      <c r="IT5" s="283"/>
      <c r="IU5" s="283"/>
      <c r="IV5" s="283"/>
      <c r="IW5" s="283"/>
    </row>
    <row r="6" customFormat="false" ht="10.5" hidden="false" customHeight="true" outlineLevel="0" collapsed="false">
      <c r="A6" s="283"/>
      <c r="B6" s="283"/>
      <c r="C6" s="283"/>
      <c r="D6" s="284"/>
      <c r="E6" s="283"/>
      <c r="F6" s="284"/>
      <c r="G6" s="283"/>
      <c r="H6" s="284"/>
      <c r="I6" s="283"/>
      <c r="J6" s="284"/>
      <c r="K6" s="283"/>
      <c r="L6" s="284"/>
      <c r="M6" s="283"/>
      <c r="N6" s="284"/>
      <c r="O6" s="285" t="str">
        <f aca="false">A2</f>
        <v>COMPANY # 032D</v>
      </c>
      <c r="P6" s="283"/>
      <c r="Q6" s="283"/>
      <c r="R6" s="283"/>
      <c r="S6" s="283"/>
      <c r="T6" s="283"/>
      <c r="U6" s="283"/>
      <c r="V6" s="283"/>
      <c r="W6" s="283"/>
      <c r="X6" s="283"/>
      <c r="Y6" s="283"/>
      <c r="Z6" s="283"/>
      <c r="AA6" s="283"/>
      <c r="AB6" s="283"/>
      <c r="AC6" s="283"/>
      <c r="AD6" s="283"/>
      <c r="AE6" s="283"/>
      <c r="AF6" s="283"/>
      <c r="AG6" s="283"/>
      <c r="AH6" s="283"/>
      <c r="AI6" s="283"/>
      <c r="AJ6" s="283"/>
      <c r="AK6" s="283"/>
      <c r="AL6" s="283"/>
      <c r="AM6" s="283"/>
      <c r="AN6" s="283"/>
      <c r="AO6" s="283"/>
      <c r="AP6" s="283"/>
      <c r="AQ6" s="283"/>
      <c r="AR6" s="283"/>
      <c r="AS6" s="283"/>
      <c r="AT6" s="283"/>
      <c r="AU6" s="283"/>
      <c r="AV6" s="283"/>
      <c r="AW6" s="283"/>
      <c r="AX6" s="283"/>
      <c r="AY6" s="283"/>
      <c r="AZ6" s="283"/>
      <c r="BA6" s="283"/>
      <c r="BB6" s="283"/>
      <c r="BC6" s="283"/>
      <c r="BD6" s="283"/>
      <c r="BE6" s="283"/>
      <c r="BF6" s="283"/>
      <c r="BG6" s="283"/>
      <c r="BH6" s="283"/>
      <c r="BI6" s="283"/>
      <c r="BJ6" s="283"/>
      <c r="BK6" s="283"/>
      <c r="BL6" s="283"/>
      <c r="BM6" s="283"/>
      <c r="BN6" s="283"/>
      <c r="BO6" s="283"/>
      <c r="BP6" s="283"/>
      <c r="BQ6" s="283"/>
      <c r="BR6" s="283"/>
      <c r="BS6" s="283"/>
      <c r="BT6" s="283"/>
      <c r="BU6" s="283"/>
      <c r="BV6" s="283"/>
      <c r="BW6" s="283"/>
      <c r="BX6" s="283"/>
      <c r="BY6" s="283"/>
      <c r="BZ6" s="283"/>
      <c r="CA6" s="283"/>
      <c r="CB6" s="283"/>
      <c r="CC6" s="283"/>
      <c r="CD6" s="283"/>
      <c r="CE6" s="283"/>
      <c r="CF6" s="283"/>
      <c r="CG6" s="283"/>
      <c r="CH6" s="283"/>
      <c r="CI6" s="283"/>
      <c r="CJ6" s="283"/>
      <c r="CK6" s="283"/>
      <c r="CL6" s="283"/>
      <c r="CM6" s="283"/>
      <c r="CN6" s="283"/>
      <c r="CO6" s="283"/>
      <c r="CP6" s="283"/>
      <c r="CQ6" s="283"/>
      <c r="CR6" s="283"/>
      <c r="CS6" s="283"/>
      <c r="CT6" s="283"/>
      <c r="CU6" s="283"/>
      <c r="CV6" s="283"/>
      <c r="CW6" s="283"/>
      <c r="CX6" s="283"/>
      <c r="CY6" s="283"/>
      <c r="CZ6" s="283"/>
      <c r="DA6" s="283"/>
      <c r="DB6" s="283"/>
      <c r="DC6" s="283"/>
      <c r="DD6" s="283"/>
      <c r="DE6" s="283"/>
      <c r="DF6" s="283"/>
      <c r="DG6" s="283"/>
      <c r="DH6" s="283"/>
      <c r="DI6" s="283"/>
      <c r="DJ6" s="283"/>
      <c r="DK6" s="283"/>
      <c r="DL6" s="283"/>
      <c r="DM6" s="283"/>
      <c r="DN6" s="283"/>
      <c r="DO6" s="283"/>
      <c r="DP6" s="283"/>
      <c r="DQ6" s="283"/>
      <c r="DR6" s="283"/>
      <c r="DS6" s="283"/>
      <c r="DT6" s="283"/>
      <c r="DU6" s="283"/>
      <c r="DV6" s="283"/>
      <c r="DW6" s="283"/>
      <c r="DX6" s="283"/>
      <c r="DY6" s="283"/>
      <c r="DZ6" s="283"/>
      <c r="EA6" s="283"/>
      <c r="EB6" s="283"/>
      <c r="EC6" s="283"/>
      <c r="ED6" s="283"/>
      <c r="EE6" s="283"/>
      <c r="EF6" s="283"/>
      <c r="EG6" s="283"/>
      <c r="EH6" s="283"/>
      <c r="EI6" s="283"/>
      <c r="EJ6" s="283"/>
      <c r="EK6" s="283"/>
      <c r="EL6" s="283"/>
      <c r="EM6" s="283"/>
      <c r="EN6" s="283"/>
      <c r="EO6" s="283"/>
      <c r="EP6" s="283"/>
      <c r="EQ6" s="283"/>
      <c r="ER6" s="283"/>
      <c r="ES6" s="283"/>
      <c r="ET6" s="283"/>
      <c r="EU6" s="283"/>
      <c r="EV6" s="283"/>
      <c r="EW6" s="283"/>
      <c r="EX6" s="283"/>
      <c r="EY6" s="283"/>
      <c r="EZ6" s="283"/>
      <c r="FA6" s="283"/>
      <c r="FB6" s="283"/>
      <c r="FC6" s="283"/>
      <c r="FD6" s="283"/>
      <c r="FE6" s="283"/>
      <c r="FF6" s="283"/>
      <c r="FG6" s="283"/>
      <c r="FH6" s="283"/>
      <c r="FI6" s="283"/>
      <c r="FJ6" s="283"/>
      <c r="FK6" s="283"/>
      <c r="FL6" s="283"/>
      <c r="FM6" s="283"/>
      <c r="FN6" s="283"/>
      <c r="FO6" s="283"/>
      <c r="FP6" s="283"/>
      <c r="FQ6" s="283"/>
      <c r="FR6" s="283"/>
      <c r="FS6" s="283"/>
      <c r="FT6" s="283"/>
      <c r="FU6" s="283"/>
      <c r="FV6" s="283"/>
      <c r="FW6" s="283"/>
      <c r="FX6" s="283"/>
      <c r="FY6" s="283"/>
      <c r="FZ6" s="283"/>
      <c r="GA6" s="283"/>
      <c r="GB6" s="283"/>
      <c r="GC6" s="283"/>
      <c r="GD6" s="283"/>
      <c r="GE6" s="283"/>
      <c r="GF6" s="283"/>
      <c r="GG6" s="283"/>
      <c r="GH6" s="283"/>
      <c r="GI6" s="283"/>
      <c r="GJ6" s="283"/>
      <c r="GK6" s="283"/>
      <c r="GL6" s="283"/>
      <c r="GM6" s="283"/>
      <c r="GN6" s="283"/>
      <c r="GO6" s="283"/>
      <c r="GP6" s="283"/>
      <c r="GQ6" s="283"/>
      <c r="GR6" s="283"/>
      <c r="GS6" s="283"/>
      <c r="GT6" s="283"/>
      <c r="GU6" s="283"/>
      <c r="GV6" s="283"/>
      <c r="GW6" s="283"/>
      <c r="GX6" s="283"/>
      <c r="GY6" s="283"/>
      <c r="GZ6" s="283"/>
      <c r="HA6" s="283"/>
      <c r="HB6" s="283"/>
      <c r="HC6" s="283"/>
      <c r="HD6" s="283"/>
      <c r="HE6" s="283"/>
      <c r="HF6" s="283"/>
      <c r="HG6" s="283"/>
      <c r="HH6" s="283"/>
      <c r="HI6" s="283"/>
      <c r="HJ6" s="283"/>
      <c r="HK6" s="283"/>
      <c r="HL6" s="283"/>
      <c r="HM6" s="283"/>
      <c r="HN6" s="283"/>
      <c r="HO6" s="283"/>
      <c r="HP6" s="283"/>
      <c r="HQ6" s="283"/>
      <c r="HR6" s="283"/>
      <c r="HS6" s="283"/>
      <c r="HT6" s="283"/>
      <c r="HU6" s="283"/>
      <c r="HV6" s="283"/>
      <c r="HW6" s="283"/>
      <c r="HX6" s="283"/>
      <c r="HY6" s="283"/>
      <c r="HZ6" s="283"/>
      <c r="IA6" s="283"/>
      <c r="IB6" s="283"/>
      <c r="IC6" s="283"/>
      <c r="ID6" s="283"/>
      <c r="IE6" s="283"/>
      <c r="IF6" s="283"/>
      <c r="IG6" s="283"/>
      <c r="IH6" s="283"/>
      <c r="II6" s="283"/>
      <c r="IJ6" s="283"/>
      <c r="IK6" s="283"/>
      <c r="IL6" s="283"/>
      <c r="IM6" s="283"/>
      <c r="IN6" s="283"/>
      <c r="IO6" s="283"/>
      <c r="IP6" s="283"/>
      <c r="IQ6" s="283"/>
      <c r="IR6" s="283"/>
      <c r="IS6" s="283"/>
      <c r="IT6" s="283"/>
      <c r="IU6" s="283"/>
      <c r="IV6" s="283"/>
      <c r="IW6" s="283"/>
    </row>
    <row r="7" customFormat="false" ht="10.5" hidden="false" customHeight="true" outlineLevel="0" collapsed="false">
      <c r="A7" s="5" t="s">
        <v>5</v>
      </c>
      <c r="B7" s="283"/>
      <c r="C7" s="283"/>
      <c r="D7" s="284"/>
      <c r="E7" s="283"/>
      <c r="F7" s="284"/>
      <c r="G7" s="283"/>
      <c r="H7" s="284"/>
      <c r="I7" s="283"/>
      <c r="J7" s="284"/>
      <c r="K7" s="283"/>
      <c r="L7" s="284"/>
      <c r="M7" s="283"/>
      <c r="N7" s="284"/>
      <c r="O7" s="286" t="s">
        <v>216</v>
      </c>
      <c r="P7" s="283"/>
      <c r="Q7" s="283"/>
      <c r="R7" s="283"/>
      <c r="S7" s="283"/>
      <c r="T7" s="283"/>
      <c r="U7" s="283"/>
      <c r="V7" s="283"/>
      <c r="W7" s="283"/>
      <c r="X7" s="283"/>
      <c r="Y7" s="283"/>
      <c r="Z7" s="283"/>
      <c r="AA7" s="283"/>
      <c r="AB7" s="283"/>
      <c r="AC7" s="283"/>
      <c r="AD7" s="283"/>
      <c r="AE7" s="283"/>
      <c r="AF7" s="283"/>
      <c r="AG7" s="283"/>
      <c r="AH7" s="283"/>
      <c r="AI7" s="283"/>
      <c r="AJ7" s="283"/>
      <c r="AK7" s="283"/>
      <c r="AL7" s="283"/>
      <c r="AM7" s="283"/>
      <c r="AN7" s="283"/>
      <c r="AO7" s="283"/>
      <c r="AP7" s="283"/>
      <c r="AQ7" s="283"/>
      <c r="AR7" s="283"/>
      <c r="AS7" s="283"/>
      <c r="AT7" s="283"/>
      <c r="AU7" s="283"/>
      <c r="AV7" s="283"/>
      <c r="AW7" s="283"/>
      <c r="AX7" s="283"/>
      <c r="AY7" s="283"/>
      <c r="AZ7" s="283"/>
      <c r="BA7" s="283"/>
      <c r="BB7" s="283"/>
      <c r="BC7" s="283"/>
      <c r="BD7" s="283"/>
      <c r="BE7" s="283"/>
      <c r="BF7" s="283"/>
      <c r="BG7" s="283"/>
      <c r="BH7" s="283"/>
      <c r="BI7" s="283"/>
      <c r="BJ7" s="283"/>
      <c r="BK7" s="283"/>
      <c r="BL7" s="283"/>
      <c r="BM7" s="283"/>
      <c r="BN7" s="283"/>
      <c r="BO7" s="283"/>
      <c r="BP7" s="283"/>
      <c r="BQ7" s="283"/>
      <c r="BR7" s="283"/>
      <c r="BS7" s="283"/>
      <c r="BT7" s="283"/>
      <c r="BU7" s="283"/>
      <c r="BV7" s="283"/>
      <c r="BW7" s="283"/>
      <c r="BX7" s="283"/>
      <c r="BY7" s="283"/>
      <c r="BZ7" s="283"/>
      <c r="CA7" s="283"/>
      <c r="CB7" s="283"/>
      <c r="CC7" s="283"/>
      <c r="CD7" s="283"/>
      <c r="CE7" s="283"/>
      <c r="CF7" s="283"/>
      <c r="CG7" s="283"/>
      <c r="CH7" s="283"/>
      <c r="CI7" s="283"/>
      <c r="CJ7" s="283"/>
      <c r="CK7" s="283"/>
      <c r="CL7" s="283"/>
      <c r="CM7" s="283"/>
      <c r="CN7" s="283"/>
      <c r="CO7" s="283"/>
      <c r="CP7" s="283"/>
      <c r="CQ7" s="283"/>
      <c r="CR7" s="283"/>
      <c r="CS7" s="283"/>
      <c r="CT7" s="283"/>
      <c r="CU7" s="283"/>
      <c r="CV7" s="283"/>
      <c r="CW7" s="283"/>
      <c r="CX7" s="283"/>
      <c r="CY7" s="283"/>
      <c r="CZ7" s="283"/>
      <c r="DA7" s="283"/>
      <c r="DB7" s="283"/>
      <c r="DC7" s="283"/>
      <c r="DD7" s="283"/>
      <c r="DE7" s="283"/>
      <c r="DF7" s="283"/>
      <c r="DG7" s="283"/>
      <c r="DH7" s="283"/>
      <c r="DI7" s="283"/>
      <c r="DJ7" s="283"/>
      <c r="DK7" s="283"/>
      <c r="DL7" s="283"/>
      <c r="DM7" s="283"/>
      <c r="DN7" s="283"/>
      <c r="DO7" s="283"/>
      <c r="DP7" s="283"/>
      <c r="DQ7" s="283"/>
      <c r="DR7" s="283"/>
      <c r="DS7" s="283"/>
      <c r="DT7" s="283"/>
      <c r="DU7" s="283"/>
      <c r="DV7" s="283"/>
      <c r="DW7" s="283"/>
      <c r="DX7" s="283"/>
      <c r="DY7" s="283"/>
      <c r="DZ7" s="283"/>
      <c r="EA7" s="283"/>
      <c r="EB7" s="283"/>
      <c r="EC7" s="283"/>
      <c r="ED7" s="283"/>
      <c r="EE7" s="283"/>
      <c r="EF7" s="283"/>
      <c r="EG7" s="283"/>
      <c r="EH7" s="283"/>
      <c r="EI7" s="283"/>
      <c r="EJ7" s="283"/>
      <c r="EK7" s="283"/>
      <c r="EL7" s="283"/>
      <c r="EM7" s="283"/>
      <c r="EN7" s="283"/>
      <c r="EO7" s="283"/>
      <c r="EP7" s="283"/>
      <c r="EQ7" s="283"/>
      <c r="ER7" s="283"/>
      <c r="ES7" s="283"/>
      <c r="ET7" s="283"/>
      <c r="EU7" s="283"/>
      <c r="EV7" s="283"/>
      <c r="EW7" s="283"/>
      <c r="EX7" s="283"/>
      <c r="EY7" s="283"/>
      <c r="EZ7" s="283"/>
      <c r="FA7" s="283"/>
      <c r="FB7" s="283"/>
      <c r="FC7" s="283"/>
      <c r="FD7" s="283"/>
      <c r="FE7" s="283"/>
      <c r="FF7" s="283"/>
      <c r="FG7" s="283"/>
      <c r="FH7" s="283"/>
      <c r="FI7" s="283"/>
      <c r="FJ7" s="283"/>
      <c r="FK7" s="283"/>
      <c r="FL7" s="283"/>
      <c r="FM7" s="283"/>
      <c r="FN7" s="283"/>
      <c r="FO7" s="283"/>
      <c r="FP7" s="283"/>
      <c r="FQ7" s="283"/>
      <c r="FR7" s="283"/>
      <c r="FS7" s="283"/>
      <c r="FT7" s="283"/>
      <c r="FU7" s="283"/>
      <c r="FV7" s="283"/>
      <c r="FW7" s="283"/>
      <c r="FX7" s="283"/>
      <c r="FY7" s="283"/>
      <c r="FZ7" s="283"/>
      <c r="GA7" s="283"/>
      <c r="GB7" s="283"/>
      <c r="GC7" s="283"/>
      <c r="GD7" s="283"/>
      <c r="GE7" s="283"/>
      <c r="GF7" s="283"/>
      <c r="GG7" s="283"/>
      <c r="GH7" s="283"/>
      <c r="GI7" s="283"/>
      <c r="GJ7" s="283"/>
      <c r="GK7" s="283"/>
      <c r="GL7" s="283"/>
      <c r="GM7" s="283"/>
      <c r="GN7" s="283"/>
      <c r="GO7" s="283"/>
      <c r="GP7" s="283"/>
      <c r="GQ7" s="283"/>
      <c r="GR7" s="283"/>
      <c r="GS7" s="283"/>
      <c r="GT7" s="283"/>
      <c r="GU7" s="283"/>
      <c r="GV7" s="283"/>
      <c r="GW7" s="283"/>
      <c r="GX7" s="283"/>
      <c r="GY7" s="283"/>
      <c r="GZ7" s="283"/>
      <c r="HA7" s="283"/>
      <c r="HB7" s="283"/>
      <c r="HC7" s="283"/>
      <c r="HD7" s="283"/>
      <c r="HE7" s="283"/>
      <c r="HF7" s="283"/>
      <c r="HG7" s="283"/>
      <c r="HH7" s="283"/>
      <c r="HI7" s="283"/>
      <c r="HJ7" s="283"/>
      <c r="HK7" s="283"/>
      <c r="HL7" s="283"/>
      <c r="HM7" s="283"/>
      <c r="HN7" s="283"/>
      <c r="HO7" s="283"/>
      <c r="HP7" s="283"/>
      <c r="HQ7" s="283"/>
      <c r="HR7" s="283"/>
      <c r="HS7" s="283"/>
      <c r="HT7" s="283"/>
      <c r="HU7" s="283"/>
      <c r="HV7" s="283"/>
      <c r="HW7" s="283"/>
      <c r="HX7" s="283"/>
      <c r="HY7" s="283"/>
      <c r="HZ7" s="283"/>
      <c r="IA7" s="283"/>
      <c r="IB7" s="283"/>
      <c r="IC7" s="283"/>
      <c r="ID7" s="283"/>
      <c r="IE7" s="283"/>
      <c r="IF7" s="283"/>
      <c r="IG7" s="283"/>
      <c r="IH7" s="283"/>
      <c r="II7" s="283"/>
      <c r="IJ7" s="283"/>
      <c r="IK7" s="283"/>
      <c r="IL7" s="283"/>
      <c r="IM7" s="283"/>
      <c r="IN7" s="283"/>
      <c r="IO7" s="283"/>
      <c r="IP7" s="283"/>
      <c r="IQ7" s="283"/>
      <c r="IR7" s="283"/>
      <c r="IS7" s="283"/>
      <c r="IT7" s="283"/>
      <c r="IU7" s="283"/>
      <c r="IV7" s="283"/>
      <c r="IW7" s="283"/>
    </row>
    <row r="8" customFormat="false" ht="10.5" hidden="false" customHeight="true" outlineLevel="0" collapsed="false">
      <c r="A8" s="2" t="s">
        <v>6</v>
      </c>
      <c r="B8" s="283"/>
      <c r="C8" s="283"/>
      <c r="D8" s="284"/>
      <c r="E8" s="283"/>
      <c r="F8" s="284"/>
      <c r="G8" s="283"/>
      <c r="H8" s="284"/>
      <c r="I8" s="283"/>
      <c r="J8" s="284"/>
      <c r="K8" s="283"/>
      <c r="L8" s="284"/>
      <c r="M8" s="283"/>
      <c r="N8" s="284"/>
      <c r="O8" s="284"/>
      <c r="P8" s="283"/>
      <c r="Q8" s="283"/>
      <c r="R8" s="283"/>
      <c r="S8" s="283"/>
      <c r="T8" s="283"/>
      <c r="U8" s="283"/>
      <c r="V8" s="283"/>
      <c r="W8" s="283"/>
      <c r="X8" s="283"/>
      <c r="Y8" s="283"/>
      <c r="Z8" s="283"/>
      <c r="AA8" s="283"/>
      <c r="AB8" s="283"/>
      <c r="AC8" s="283"/>
      <c r="AD8" s="283"/>
      <c r="AE8" s="283"/>
      <c r="AF8" s="283"/>
      <c r="AG8" s="283"/>
      <c r="AH8" s="283"/>
      <c r="AI8" s="283"/>
      <c r="AJ8" s="283"/>
      <c r="AK8" s="283"/>
      <c r="AL8" s="283"/>
      <c r="AM8" s="283"/>
      <c r="AN8" s="283"/>
      <c r="AO8" s="283"/>
      <c r="AP8" s="283"/>
      <c r="AQ8" s="283"/>
      <c r="AR8" s="283"/>
      <c r="AS8" s="283"/>
      <c r="AT8" s="283"/>
      <c r="AU8" s="283"/>
      <c r="AV8" s="283"/>
      <c r="AW8" s="283"/>
      <c r="AX8" s="283"/>
      <c r="AY8" s="283"/>
      <c r="AZ8" s="283"/>
      <c r="BA8" s="283"/>
      <c r="BB8" s="283"/>
      <c r="BC8" s="283"/>
      <c r="BD8" s="283"/>
      <c r="BE8" s="283"/>
      <c r="BF8" s="283"/>
      <c r="BG8" s="283"/>
      <c r="BH8" s="283"/>
      <c r="BI8" s="283"/>
      <c r="BJ8" s="283"/>
      <c r="BK8" s="283"/>
      <c r="BL8" s="283"/>
      <c r="BM8" s="283"/>
      <c r="BN8" s="283"/>
      <c r="BO8" s="283"/>
      <c r="BP8" s="283"/>
      <c r="BQ8" s="283"/>
      <c r="BR8" s="283"/>
      <c r="BS8" s="283"/>
      <c r="BT8" s="283"/>
      <c r="BU8" s="283"/>
      <c r="BV8" s="283"/>
      <c r="BW8" s="283"/>
      <c r="BX8" s="283"/>
      <c r="BY8" s="283"/>
      <c r="BZ8" s="283"/>
      <c r="CA8" s="283"/>
      <c r="CB8" s="283"/>
      <c r="CC8" s="283"/>
      <c r="CD8" s="283"/>
      <c r="CE8" s="283"/>
      <c r="CF8" s="283"/>
      <c r="CG8" s="283"/>
      <c r="CH8" s="283"/>
      <c r="CI8" s="283"/>
      <c r="CJ8" s="283"/>
      <c r="CK8" s="283"/>
      <c r="CL8" s="283"/>
      <c r="CM8" s="283"/>
      <c r="CN8" s="283"/>
      <c r="CO8" s="283"/>
      <c r="CP8" s="283"/>
      <c r="CQ8" s="283"/>
      <c r="CR8" s="283"/>
      <c r="CS8" s="283"/>
      <c r="CT8" s="283"/>
      <c r="CU8" s="283"/>
      <c r="CV8" s="283"/>
      <c r="CW8" s="283"/>
      <c r="CX8" s="283"/>
      <c r="CY8" s="283"/>
      <c r="CZ8" s="283"/>
      <c r="DA8" s="283"/>
      <c r="DB8" s="283"/>
      <c r="DC8" s="283"/>
      <c r="DD8" s="283"/>
      <c r="DE8" s="283"/>
      <c r="DF8" s="283"/>
      <c r="DG8" s="283"/>
      <c r="DH8" s="283"/>
      <c r="DI8" s="283"/>
      <c r="DJ8" s="283"/>
      <c r="DK8" s="283"/>
      <c r="DL8" s="283"/>
      <c r="DM8" s="283"/>
      <c r="DN8" s="283"/>
      <c r="DO8" s="283"/>
      <c r="DP8" s="283"/>
      <c r="DQ8" s="283"/>
      <c r="DR8" s="283"/>
      <c r="DS8" s="283"/>
      <c r="DT8" s="283"/>
      <c r="DU8" s="283"/>
      <c r="DV8" s="283"/>
      <c r="DW8" s="283"/>
      <c r="DX8" s="283"/>
      <c r="DY8" s="283"/>
      <c r="DZ8" s="283"/>
      <c r="EA8" s="283"/>
      <c r="EB8" s="283"/>
      <c r="EC8" s="283"/>
      <c r="ED8" s="283"/>
      <c r="EE8" s="283"/>
      <c r="EF8" s="283"/>
      <c r="EG8" s="283"/>
      <c r="EH8" s="283"/>
      <c r="EI8" s="283"/>
      <c r="EJ8" s="283"/>
      <c r="EK8" s="283"/>
      <c r="EL8" s="283"/>
      <c r="EM8" s="283"/>
      <c r="EN8" s="283"/>
      <c r="EO8" s="283"/>
      <c r="EP8" s="283"/>
      <c r="EQ8" s="283"/>
      <c r="ER8" s="283"/>
      <c r="ES8" s="283"/>
      <c r="ET8" s="283"/>
      <c r="EU8" s="283"/>
      <c r="EV8" s="283"/>
      <c r="EW8" s="283"/>
      <c r="EX8" s="283"/>
      <c r="EY8" s="283"/>
      <c r="EZ8" s="283"/>
      <c r="FA8" s="283"/>
      <c r="FB8" s="283"/>
      <c r="FC8" s="283"/>
      <c r="FD8" s="283"/>
      <c r="FE8" s="283"/>
      <c r="FF8" s="283"/>
      <c r="FG8" s="283"/>
      <c r="FH8" s="283"/>
      <c r="FI8" s="283"/>
      <c r="FJ8" s="283"/>
      <c r="FK8" s="283"/>
      <c r="FL8" s="283"/>
      <c r="FM8" s="283"/>
      <c r="FN8" s="283"/>
      <c r="FO8" s="283"/>
      <c r="FP8" s="283"/>
      <c r="FQ8" s="283"/>
      <c r="FR8" s="283"/>
      <c r="FS8" s="283"/>
      <c r="FT8" s="283"/>
      <c r="FU8" s="283"/>
      <c r="FV8" s="283"/>
      <c r="FW8" s="283"/>
      <c r="FX8" s="283"/>
      <c r="FY8" s="283"/>
      <c r="FZ8" s="283"/>
      <c r="GA8" s="283"/>
      <c r="GB8" s="283"/>
      <c r="GC8" s="283"/>
      <c r="GD8" s="283"/>
      <c r="GE8" s="283"/>
      <c r="GF8" s="283"/>
      <c r="GG8" s="283"/>
      <c r="GH8" s="283"/>
      <c r="GI8" s="283"/>
      <c r="GJ8" s="283"/>
      <c r="GK8" s="283"/>
      <c r="GL8" s="283"/>
      <c r="GM8" s="283"/>
      <c r="GN8" s="283"/>
      <c r="GO8" s="283"/>
      <c r="GP8" s="283"/>
      <c r="GQ8" s="283"/>
      <c r="GR8" s="283"/>
      <c r="GS8" s="283"/>
      <c r="GT8" s="283"/>
      <c r="GU8" s="283"/>
      <c r="GV8" s="283"/>
      <c r="GW8" s="283"/>
      <c r="GX8" s="283"/>
      <c r="GY8" s="283"/>
      <c r="GZ8" s="283"/>
      <c r="HA8" s="283"/>
      <c r="HB8" s="283"/>
      <c r="HC8" s="283"/>
      <c r="HD8" s="283"/>
      <c r="HE8" s="283"/>
      <c r="HF8" s="283"/>
      <c r="HG8" s="283"/>
      <c r="HH8" s="283"/>
      <c r="HI8" s="283"/>
      <c r="HJ8" s="283"/>
      <c r="HK8" s="283"/>
      <c r="HL8" s="283"/>
      <c r="HM8" s="283"/>
      <c r="HN8" s="283"/>
      <c r="HO8" s="283"/>
      <c r="HP8" s="283"/>
      <c r="HQ8" s="283"/>
      <c r="HR8" s="283"/>
      <c r="HS8" s="283"/>
      <c r="HT8" s="283"/>
      <c r="HU8" s="283"/>
      <c r="HV8" s="283"/>
      <c r="HW8" s="283"/>
      <c r="HX8" s="283"/>
      <c r="HY8" s="283"/>
      <c r="HZ8" s="283"/>
      <c r="IA8" s="283"/>
      <c r="IB8" s="283"/>
      <c r="IC8" s="283"/>
      <c r="ID8" s="283"/>
      <c r="IE8" s="283"/>
      <c r="IF8" s="283"/>
      <c r="IG8" s="283"/>
      <c r="IH8" s="283"/>
      <c r="II8" s="283"/>
      <c r="IJ8" s="283"/>
      <c r="IK8" s="283"/>
      <c r="IL8" s="283"/>
      <c r="IM8" s="283"/>
      <c r="IN8" s="283"/>
      <c r="IO8" s="283"/>
      <c r="IP8" s="283"/>
      <c r="IQ8" s="283"/>
      <c r="IR8" s="283"/>
      <c r="IS8" s="283"/>
      <c r="IT8" s="283"/>
      <c r="IU8" s="283"/>
      <c r="IV8" s="283"/>
      <c r="IW8" s="283"/>
    </row>
    <row r="9" customFormat="false" ht="12" hidden="false" customHeight="true" outlineLevel="0" collapsed="false">
      <c r="A9" s="284"/>
      <c r="B9" s="284"/>
      <c r="C9" s="284"/>
      <c r="D9" s="284"/>
      <c r="E9" s="284"/>
      <c r="F9" s="284"/>
      <c r="G9" s="284"/>
      <c r="H9" s="284"/>
      <c r="I9" s="284"/>
      <c r="J9" s="284"/>
      <c r="K9" s="284"/>
      <c r="L9" s="284"/>
      <c r="M9" s="284"/>
      <c r="N9" s="284"/>
      <c r="O9" s="284"/>
      <c r="P9" s="283"/>
      <c r="Q9" s="283"/>
      <c r="R9" s="283"/>
      <c r="S9" s="283"/>
      <c r="T9" s="283"/>
      <c r="U9" s="283"/>
      <c r="V9" s="283"/>
      <c r="W9" s="283"/>
      <c r="X9" s="283"/>
      <c r="Y9" s="283"/>
      <c r="Z9" s="283"/>
      <c r="AA9" s="283"/>
      <c r="AB9" s="283"/>
      <c r="AC9" s="283"/>
      <c r="AD9" s="283"/>
      <c r="AE9" s="283"/>
      <c r="AF9" s="283"/>
      <c r="AG9" s="283"/>
      <c r="AH9" s="283"/>
      <c r="AI9" s="283"/>
      <c r="AJ9" s="283"/>
      <c r="AK9" s="283"/>
      <c r="AL9" s="283"/>
      <c r="AM9" s="283"/>
      <c r="AN9" s="283"/>
      <c r="AO9" s="283"/>
      <c r="AP9" s="283"/>
      <c r="AQ9" s="283"/>
      <c r="AR9" s="283"/>
      <c r="AS9" s="283"/>
      <c r="AT9" s="283"/>
      <c r="AU9" s="283"/>
      <c r="AV9" s="283"/>
      <c r="AW9" s="283"/>
      <c r="AX9" s="283"/>
      <c r="AY9" s="283"/>
      <c r="AZ9" s="283"/>
      <c r="BA9" s="283"/>
      <c r="BB9" s="283"/>
      <c r="BC9" s="283"/>
      <c r="BD9" s="283"/>
      <c r="BE9" s="283"/>
      <c r="BF9" s="283"/>
      <c r="BG9" s="283"/>
      <c r="BH9" s="283"/>
      <c r="BI9" s="283"/>
      <c r="BJ9" s="283"/>
      <c r="BK9" s="283"/>
      <c r="BL9" s="283"/>
      <c r="BM9" s="283"/>
      <c r="BN9" s="283"/>
      <c r="BO9" s="283"/>
      <c r="BP9" s="283"/>
      <c r="BQ9" s="283"/>
      <c r="BR9" s="283"/>
      <c r="BS9" s="283"/>
      <c r="BT9" s="283"/>
      <c r="BU9" s="283"/>
      <c r="BV9" s="283"/>
      <c r="BW9" s="283"/>
      <c r="BX9" s="283"/>
      <c r="BY9" s="283"/>
      <c r="BZ9" s="283"/>
      <c r="CA9" s="283"/>
      <c r="CB9" s="283"/>
      <c r="CC9" s="283"/>
      <c r="CD9" s="283"/>
      <c r="CE9" s="283"/>
      <c r="CF9" s="283"/>
      <c r="CG9" s="283"/>
      <c r="CH9" s="283"/>
      <c r="CI9" s="283"/>
      <c r="CJ9" s="283"/>
      <c r="CK9" s="283"/>
      <c r="CL9" s="283"/>
      <c r="CM9" s="283"/>
      <c r="CN9" s="283"/>
      <c r="CO9" s="283"/>
      <c r="CP9" s="283"/>
      <c r="CQ9" s="283"/>
      <c r="CR9" s="283"/>
      <c r="CS9" s="283"/>
      <c r="CT9" s="283"/>
      <c r="CU9" s="283"/>
      <c r="CV9" s="283"/>
      <c r="CW9" s="283"/>
      <c r="CX9" s="283"/>
      <c r="CY9" s="283"/>
      <c r="CZ9" s="283"/>
      <c r="DA9" s="283"/>
      <c r="DB9" s="283"/>
      <c r="DC9" s="283"/>
      <c r="DD9" s="283"/>
      <c r="DE9" s="283"/>
      <c r="DF9" s="283"/>
      <c r="DG9" s="283"/>
      <c r="DH9" s="283"/>
      <c r="DI9" s="283"/>
      <c r="DJ9" s="283"/>
      <c r="DK9" s="283"/>
      <c r="DL9" s="283"/>
      <c r="DM9" s="283"/>
      <c r="DN9" s="283"/>
      <c r="DO9" s="283"/>
      <c r="DP9" s="283"/>
      <c r="DQ9" s="283"/>
      <c r="DR9" s="283"/>
      <c r="DS9" s="283"/>
      <c r="DT9" s="283"/>
      <c r="DU9" s="283"/>
      <c r="DV9" s="283"/>
      <c r="DW9" s="283"/>
      <c r="DX9" s="283"/>
      <c r="DY9" s="283"/>
      <c r="DZ9" s="283"/>
      <c r="EA9" s="283"/>
      <c r="EB9" s="283"/>
      <c r="EC9" s="283"/>
      <c r="ED9" s="283"/>
      <c r="EE9" s="283"/>
      <c r="EF9" s="283"/>
      <c r="EG9" s="283"/>
      <c r="EH9" s="283"/>
      <c r="EI9" s="283"/>
      <c r="EJ9" s="283"/>
      <c r="EK9" s="283"/>
      <c r="EL9" s="283"/>
      <c r="EM9" s="283"/>
      <c r="EN9" s="283"/>
      <c r="EO9" s="283"/>
      <c r="EP9" s="283"/>
      <c r="EQ9" s="283"/>
      <c r="ER9" s="283"/>
      <c r="ES9" s="283"/>
      <c r="ET9" s="283"/>
      <c r="EU9" s="283"/>
      <c r="EV9" s="283"/>
      <c r="EW9" s="283"/>
      <c r="EX9" s="283"/>
      <c r="EY9" s="283"/>
      <c r="EZ9" s="283"/>
      <c r="FA9" s="283"/>
      <c r="FB9" s="283"/>
      <c r="FC9" s="283"/>
      <c r="FD9" s="283"/>
      <c r="FE9" s="283"/>
      <c r="FF9" s="283"/>
      <c r="FG9" s="283"/>
      <c r="FH9" s="283"/>
      <c r="FI9" s="283"/>
      <c r="FJ9" s="283"/>
      <c r="FK9" s="283"/>
      <c r="FL9" s="283"/>
      <c r="FM9" s="283"/>
      <c r="FN9" s="283"/>
      <c r="FO9" s="283"/>
      <c r="FP9" s="283"/>
      <c r="FQ9" s="283"/>
      <c r="FR9" s="283"/>
      <c r="FS9" s="283"/>
      <c r="FT9" s="283"/>
      <c r="FU9" s="283"/>
      <c r="FV9" s="283"/>
      <c r="FW9" s="283"/>
      <c r="FX9" s="283"/>
      <c r="FY9" s="283"/>
      <c r="FZ9" s="283"/>
      <c r="GA9" s="283"/>
      <c r="GB9" s="283"/>
      <c r="GC9" s="283"/>
      <c r="GD9" s="283"/>
      <c r="GE9" s="283"/>
      <c r="GF9" s="283"/>
      <c r="GG9" s="283"/>
      <c r="GH9" s="283"/>
      <c r="GI9" s="283"/>
      <c r="GJ9" s="283"/>
      <c r="GK9" s="283"/>
      <c r="GL9" s="283"/>
      <c r="GM9" s="283"/>
      <c r="GN9" s="283"/>
      <c r="GO9" s="283"/>
      <c r="GP9" s="283"/>
      <c r="GQ9" s="283"/>
      <c r="GR9" s="283"/>
      <c r="GS9" s="283"/>
      <c r="GT9" s="283"/>
      <c r="GU9" s="283"/>
      <c r="GV9" s="283"/>
      <c r="GW9" s="283"/>
      <c r="GX9" s="283"/>
      <c r="GY9" s="283"/>
      <c r="GZ9" s="283"/>
      <c r="HA9" s="283"/>
      <c r="HB9" s="283"/>
      <c r="HC9" s="283"/>
      <c r="HD9" s="283"/>
      <c r="HE9" s="283"/>
      <c r="HF9" s="283"/>
      <c r="HG9" s="283"/>
      <c r="HH9" s="283"/>
      <c r="HI9" s="283"/>
      <c r="HJ9" s="283"/>
      <c r="HK9" s="283"/>
      <c r="HL9" s="283"/>
      <c r="HM9" s="283"/>
      <c r="HN9" s="283"/>
      <c r="HO9" s="283"/>
      <c r="HP9" s="283"/>
      <c r="HQ9" s="283"/>
      <c r="HR9" s="283"/>
      <c r="HS9" s="283"/>
      <c r="HT9" s="283"/>
      <c r="HU9" s="283"/>
      <c r="HV9" s="283"/>
      <c r="HW9" s="283"/>
      <c r="HX9" s="283"/>
      <c r="HY9" s="283"/>
      <c r="HZ9" s="283"/>
      <c r="IA9" s="283"/>
      <c r="IB9" s="283"/>
      <c r="IC9" s="283"/>
      <c r="ID9" s="283"/>
      <c r="IE9" s="283"/>
      <c r="IF9" s="283"/>
      <c r="IG9" s="283"/>
      <c r="IH9" s="283"/>
      <c r="II9" s="283"/>
      <c r="IJ9" s="283"/>
      <c r="IK9" s="283"/>
      <c r="IL9" s="283"/>
      <c r="IM9" s="283"/>
      <c r="IN9" s="283"/>
      <c r="IO9" s="283"/>
      <c r="IP9" s="283"/>
      <c r="IQ9" s="283"/>
      <c r="IR9" s="283"/>
      <c r="IS9" s="283"/>
      <c r="IT9" s="283"/>
      <c r="IU9" s="283"/>
      <c r="IV9" s="283"/>
      <c r="IW9" s="283"/>
    </row>
    <row r="10" customFormat="false" ht="13.5" hidden="false" customHeight="true" outlineLevel="0" collapsed="false">
      <c r="A10" s="110"/>
      <c r="B10" s="111"/>
      <c r="C10" s="112" t="s">
        <v>8</v>
      </c>
      <c r="D10" s="111"/>
      <c r="E10" s="111"/>
      <c r="F10" s="111"/>
      <c r="G10" s="112" t="s">
        <v>165</v>
      </c>
      <c r="H10" s="111"/>
      <c r="I10" s="113" t="s">
        <v>71</v>
      </c>
      <c r="J10" s="113"/>
      <c r="K10" s="113"/>
      <c r="L10" s="111"/>
      <c r="M10" s="111"/>
      <c r="N10" s="111"/>
      <c r="O10" s="114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customFormat="false" ht="12.75" hidden="false" customHeight="true" outlineLevel="0" collapsed="false">
      <c r="A11" s="115" t="s">
        <v>15</v>
      </c>
      <c r="B11" s="116"/>
      <c r="C11" s="117" t="s">
        <v>18</v>
      </c>
      <c r="D11" s="116"/>
      <c r="E11" s="117" t="s">
        <v>217</v>
      </c>
      <c r="F11" s="116"/>
      <c r="G11" s="117" t="s">
        <v>167</v>
      </c>
      <c r="H11" s="116"/>
      <c r="I11" s="117" t="s">
        <v>77</v>
      </c>
      <c r="J11" s="118"/>
      <c r="K11" s="117" t="s">
        <v>78</v>
      </c>
      <c r="L11" s="117"/>
      <c r="M11" s="117" t="s">
        <v>18</v>
      </c>
      <c r="N11" s="116"/>
      <c r="O11" s="119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customFormat="false" ht="13.5" hidden="false" customHeight="true" outlineLevel="0" collapsed="false">
      <c r="A12" s="120"/>
      <c r="B12" s="121"/>
      <c r="C12" s="122" t="s">
        <v>40</v>
      </c>
      <c r="D12" s="121"/>
      <c r="E12" s="122" t="s">
        <v>18</v>
      </c>
      <c r="F12" s="121"/>
      <c r="G12" s="122" t="s">
        <v>18</v>
      </c>
      <c r="H12" s="121"/>
      <c r="I12" s="122" t="s">
        <v>18</v>
      </c>
      <c r="J12" s="121"/>
      <c r="K12" s="122" t="s">
        <v>83</v>
      </c>
      <c r="L12" s="121"/>
      <c r="M12" s="122" t="s">
        <v>44</v>
      </c>
      <c r="N12" s="121"/>
      <c r="O12" s="123" t="s">
        <v>58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3.5" hidden="false" customHeight="true" outlineLevel="0" collapsed="false">
      <c r="A13" s="116"/>
      <c r="B13" s="116"/>
      <c r="C13" s="117"/>
      <c r="D13" s="116"/>
      <c r="E13" s="117"/>
      <c r="F13" s="116"/>
      <c r="G13" s="117"/>
      <c r="H13" s="116"/>
      <c r="I13" s="117"/>
      <c r="J13" s="116"/>
      <c r="K13" s="117"/>
      <c r="L13" s="116"/>
      <c r="M13" s="117"/>
      <c r="N13" s="116"/>
      <c r="O13" s="117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0.5" hidden="false" customHeight="true" outlineLevel="0" collapsed="false">
      <c r="A14" s="286" t="s">
        <v>218</v>
      </c>
      <c r="B14" s="287"/>
      <c r="C14" s="287"/>
      <c r="D14" s="284"/>
      <c r="E14" s="283"/>
      <c r="F14" s="284"/>
      <c r="G14" s="283"/>
      <c r="H14" s="284"/>
      <c r="I14" s="283"/>
      <c r="J14" s="284"/>
      <c r="K14" s="283"/>
      <c r="L14" s="284"/>
      <c r="M14" s="283"/>
      <c r="N14" s="284"/>
      <c r="O14" s="283"/>
      <c r="P14" s="283"/>
      <c r="Q14" s="283"/>
      <c r="R14" s="283"/>
      <c r="S14" s="283"/>
      <c r="T14" s="283"/>
      <c r="U14" s="283"/>
      <c r="V14" s="283"/>
      <c r="W14" s="283"/>
      <c r="X14" s="283"/>
      <c r="Y14" s="283"/>
      <c r="Z14" s="283"/>
      <c r="AA14" s="283"/>
      <c r="AB14" s="283"/>
      <c r="AC14" s="283"/>
      <c r="AD14" s="283"/>
      <c r="AE14" s="283"/>
      <c r="AF14" s="283"/>
      <c r="AG14" s="283"/>
      <c r="AH14" s="283"/>
      <c r="AI14" s="283"/>
      <c r="AJ14" s="283"/>
      <c r="AK14" s="283"/>
      <c r="AL14" s="283"/>
      <c r="AM14" s="283"/>
      <c r="AN14" s="283"/>
      <c r="AO14" s="283"/>
      <c r="AP14" s="283"/>
      <c r="AQ14" s="283"/>
      <c r="AR14" s="283"/>
      <c r="AS14" s="283"/>
      <c r="AT14" s="283"/>
      <c r="AU14" s="283"/>
      <c r="AV14" s="283"/>
      <c r="AW14" s="283"/>
      <c r="AX14" s="283"/>
      <c r="AY14" s="283"/>
      <c r="AZ14" s="283"/>
      <c r="BA14" s="283"/>
      <c r="BB14" s="283"/>
      <c r="BC14" s="283"/>
      <c r="BD14" s="283"/>
      <c r="BE14" s="283"/>
      <c r="BF14" s="283"/>
      <c r="BG14" s="283"/>
      <c r="BH14" s="283"/>
      <c r="BI14" s="283"/>
      <c r="BJ14" s="283"/>
      <c r="BK14" s="283"/>
      <c r="BL14" s="283"/>
      <c r="BM14" s="283"/>
      <c r="BN14" s="283"/>
      <c r="BO14" s="283"/>
      <c r="BP14" s="283"/>
      <c r="BQ14" s="283"/>
      <c r="BR14" s="283"/>
      <c r="BS14" s="283"/>
      <c r="BT14" s="283"/>
      <c r="BU14" s="283"/>
      <c r="BV14" s="283"/>
      <c r="BW14" s="283"/>
      <c r="BX14" s="283"/>
      <c r="BY14" s="283"/>
      <c r="BZ14" s="283"/>
      <c r="CA14" s="283"/>
      <c r="CB14" s="283"/>
      <c r="CC14" s="283"/>
      <c r="CD14" s="283"/>
      <c r="CE14" s="283"/>
      <c r="CF14" s="283"/>
      <c r="CG14" s="283"/>
      <c r="CH14" s="283"/>
      <c r="CI14" s="283"/>
      <c r="CJ14" s="283"/>
      <c r="CK14" s="283"/>
      <c r="CL14" s="283"/>
      <c r="CM14" s="283"/>
      <c r="CN14" s="283"/>
      <c r="CO14" s="283"/>
      <c r="CP14" s="283"/>
      <c r="CQ14" s="283"/>
      <c r="CR14" s="283"/>
      <c r="CS14" s="283"/>
      <c r="CT14" s="283"/>
      <c r="CU14" s="283"/>
      <c r="CV14" s="283"/>
      <c r="CW14" s="283"/>
      <c r="CX14" s="283"/>
      <c r="CY14" s="283"/>
      <c r="CZ14" s="283"/>
      <c r="DA14" s="283"/>
      <c r="DB14" s="283"/>
      <c r="DC14" s="283"/>
      <c r="DD14" s="283"/>
      <c r="DE14" s="283"/>
      <c r="DF14" s="283"/>
      <c r="DG14" s="283"/>
      <c r="DH14" s="283"/>
      <c r="DI14" s="283"/>
      <c r="DJ14" s="283"/>
      <c r="DK14" s="283"/>
      <c r="DL14" s="283"/>
      <c r="DM14" s="283"/>
      <c r="DN14" s="283"/>
      <c r="DO14" s="283"/>
      <c r="DP14" s="283"/>
      <c r="DQ14" s="283"/>
      <c r="DR14" s="283"/>
      <c r="DS14" s="283"/>
      <c r="DT14" s="283"/>
      <c r="DU14" s="283"/>
      <c r="DV14" s="283"/>
      <c r="DW14" s="283"/>
      <c r="DX14" s="283"/>
      <c r="DY14" s="283"/>
      <c r="DZ14" s="283"/>
      <c r="EA14" s="283"/>
      <c r="EB14" s="283"/>
      <c r="EC14" s="283"/>
      <c r="ED14" s="283"/>
      <c r="EE14" s="283"/>
      <c r="EF14" s="283"/>
      <c r="EG14" s="283"/>
      <c r="EH14" s="283"/>
      <c r="EI14" s="283"/>
      <c r="EJ14" s="283"/>
      <c r="EK14" s="283"/>
      <c r="EL14" s="283"/>
      <c r="EM14" s="283"/>
      <c r="EN14" s="283"/>
      <c r="EO14" s="283"/>
      <c r="EP14" s="283"/>
      <c r="EQ14" s="283"/>
      <c r="ER14" s="283"/>
      <c r="ES14" s="283"/>
      <c r="ET14" s="283"/>
      <c r="EU14" s="283"/>
      <c r="EV14" s="283"/>
      <c r="EW14" s="283"/>
      <c r="EX14" s="283"/>
      <c r="EY14" s="283"/>
      <c r="EZ14" s="283"/>
      <c r="FA14" s="283"/>
      <c r="FB14" s="283"/>
      <c r="FC14" s="283"/>
      <c r="FD14" s="283"/>
      <c r="FE14" s="283"/>
      <c r="FF14" s="283"/>
      <c r="FG14" s="283"/>
      <c r="FH14" s="283"/>
      <c r="FI14" s="283"/>
      <c r="FJ14" s="283"/>
      <c r="FK14" s="283"/>
      <c r="FL14" s="283"/>
      <c r="FM14" s="283"/>
      <c r="FN14" s="283"/>
      <c r="FO14" s="283"/>
      <c r="FP14" s="283"/>
      <c r="FQ14" s="283"/>
      <c r="FR14" s="283"/>
      <c r="FS14" s="283"/>
      <c r="FT14" s="283"/>
      <c r="FU14" s="283"/>
      <c r="FV14" s="283"/>
      <c r="FW14" s="283"/>
      <c r="FX14" s="283"/>
      <c r="FY14" s="283"/>
      <c r="FZ14" s="283"/>
      <c r="GA14" s="283"/>
      <c r="GB14" s="283"/>
      <c r="GC14" s="283"/>
      <c r="GD14" s="283"/>
      <c r="GE14" s="283"/>
      <c r="GF14" s="283"/>
      <c r="GG14" s="283"/>
      <c r="GH14" s="283"/>
      <c r="GI14" s="283"/>
      <c r="GJ14" s="283"/>
      <c r="GK14" s="283"/>
      <c r="GL14" s="283"/>
      <c r="GM14" s="283"/>
      <c r="GN14" s="283"/>
      <c r="GO14" s="283"/>
      <c r="GP14" s="283"/>
      <c r="GQ14" s="283"/>
      <c r="GR14" s="283"/>
      <c r="GS14" s="283"/>
      <c r="GT14" s="283"/>
      <c r="GU14" s="283"/>
      <c r="GV14" s="283"/>
      <c r="GW14" s="283"/>
      <c r="GX14" s="283"/>
      <c r="GY14" s="283"/>
      <c r="GZ14" s="283"/>
      <c r="HA14" s="283"/>
      <c r="HB14" s="283"/>
      <c r="HC14" s="283"/>
      <c r="HD14" s="283"/>
      <c r="HE14" s="283"/>
      <c r="HF14" s="283"/>
      <c r="HG14" s="283"/>
      <c r="HH14" s="283"/>
      <c r="HI14" s="283"/>
      <c r="HJ14" s="283"/>
      <c r="HK14" s="283"/>
      <c r="HL14" s="283"/>
      <c r="HM14" s="283"/>
      <c r="HN14" s="283"/>
      <c r="HO14" s="283"/>
      <c r="HP14" s="283"/>
      <c r="HQ14" s="283"/>
      <c r="HR14" s="283"/>
      <c r="HS14" s="283"/>
      <c r="HT14" s="283"/>
      <c r="HU14" s="283"/>
      <c r="HV14" s="283"/>
      <c r="HW14" s="283"/>
      <c r="HX14" s="283"/>
      <c r="HY14" s="283"/>
      <c r="HZ14" s="283"/>
      <c r="IA14" s="283"/>
      <c r="IB14" s="283"/>
      <c r="IC14" s="283"/>
      <c r="ID14" s="283"/>
      <c r="IE14" s="283"/>
      <c r="IF14" s="283"/>
      <c r="IG14" s="283"/>
      <c r="IH14" s="283"/>
      <c r="II14" s="283"/>
      <c r="IJ14" s="283"/>
      <c r="IK14" s="283"/>
      <c r="IL14" s="283"/>
      <c r="IM14" s="283"/>
      <c r="IN14" s="283"/>
      <c r="IO14" s="283"/>
      <c r="IP14" s="283"/>
      <c r="IQ14" s="283"/>
      <c r="IR14" s="283"/>
      <c r="IS14" s="283"/>
      <c r="IT14" s="283"/>
      <c r="IU14" s="283"/>
      <c r="IV14" s="283"/>
      <c r="IW14" s="283"/>
    </row>
    <row r="15" customFormat="false" ht="10.5" hidden="false" customHeight="true" outlineLevel="0" collapsed="false">
      <c r="A15" s="288" t="s">
        <v>219</v>
      </c>
      <c r="B15" s="287"/>
      <c r="C15" s="287"/>
      <c r="D15" s="284"/>
      <c r="E15" s="283"/>
      <c r="F15" s="284"/>
      <c r="G15" s="283"/>
      <c r="H15" s="284"/>
      <c r="I15" s="283"/>
      <c r="J15" s="284"/>
      <c r="K15" s="283"/>
      <c r="L15" s="284"/>
      <c r="M15" s="283"/>
      <c r="N15" s="284"/>
      <c r="O15" s="283"/>
      <c r="P15" s="283"/>
      <c r="Q15" s="283"/>
      <c r="R15" s="283"/>
      <c r="S15" s="283"/>
      <c r="T15" s="283"/>
      <c r="U15" s="283"/>
      <c r="V15" s="283"/>
      <c r="W15" s="283"/>
      <c r="X15" s="283"/>
      <c r="Y15" s="283"/>
      <c r="Z15" s="283"/>
      <c r="AA15" s="283"/>
      <c r="AB15" s="283"/>
      <c r="AC15" s="283"/>
      <c r="AD15" s="283"/>
      <c r="AE15" s="283"/>
      <c r="AF15" s="283"/>
      <c r="AG15" s="283"/>
      <c r="AH15" s="283"/>
      <c r="AI15" s="283"/>
      <c r="AJ15" s="283"/>
      <c r="AK15" s="283"/>
      <c r="AL15" s="283"/>
      <c r="AM15" s="283"/>
      <c r="AN15" s="283"/>
      <c r="AO15" s="283"/>
      <c r="AP15" s="283"/>
      <c r="AQ15" s="283"/>
      <c r="AR15" s="283"/>
      <c r="AS15" s="283"/>
      <c r="AT15" s="283"/>
      <c r="AU15" s="283"/>
      <c r="AV15" s="283"/>
      <c r="AW15" s="283"/>
      <c r="AX15" s="283"/>
      <c r="AY15" s="283"/>
      <c r="AZ15" s="283"/>
      <c r="BA15" s="283"/>
      <c r="BB15" s="283"/>
      <c r="BC15" s="283"/>
      <c r="BD15" s="283"/>
      <c r="BE15" s="283"/>
      <c r="BF15" s="283"/>
      <c r="BG15" s="283"/>
      <c r="BH15" s="283"/>
      <c r="BI15" s="283"/>
      <c r="BJ15" s="283"/>
      <c r="BK15" s="283"/>
      <c r="BL15" s="283"/>
      <c r="BM15" s="283"/>
      <c r="BN15" s="283"/>
      <c r="BO15" s="283"/>
      <c r="BP15" s="283"/>
      <c r="BQ15" s="283"/>
      <c r="BR15" s="283"/>
      <c r="BS15" s="283"/>
      <c r="BT15" s="283"/>
      <c r="BU15" s="283"/>
      <c r="BV15" s="283"/>
      <c r="BW15" s="283"/>
      <c r="BX15" s="283"/>
      <c r="BY15" s="283"/>
      <c r="BZ15" s="283"/>
      <c r="CA15" s="283"/>
      <c r="CB15" s="283"/>
      <c r="CC15" s="283"/>
      <c r="CD15" s="283"/>
      <c r="CE15" s="283"/>
      <c r="CF15" s="283"/>
      <c r="CG15" s="283"/>
      <c r="CH15" s="283"/>
      <c r="CI15" s="283"/>
      <c r="CJ15" s="283"/>
      <c r="CK15" s="283"/>
      <c r="CL15" s="283"/>
      <c r="CM15" s="283"/>
      <c r="CN15" s="283"/>
      <c r="CO15" s="283"/>
      <c r="CP15" s="283"/>
      <c r="CQ15" s="283"/>
      <c r="CR15" s="283"/>
      <c r="CS15" s="283"/>
      <c r="CT15" s="283"/>
      <c r="CU15" s="283"/>
      <c r="CV15" s="283"/>
      <c r="CW15" s="283"/>
      <c r="CX15" s="283"/>
      <c r="CY15" s="283"/>
      <c r="CZ15" s="283"/>
      <c r="DA15" s="283"/>
      <c r="DB15" s="283"/>
      <c r="DC15" s="283"/>
      <c r="DD15" s="283"/>
      <c r="DE15" s="283"/>
      <c r="DF15" s="283"/>
      <c r="DG15" s="283"/>
      <c r="DH15" s="283"/>
      <c r="DI15" s="283"/>
      <c r="DJ15" s="283"/>
      <c r="DK15" s="283"/>
      <c r="DL15" s="283"/>
      <c r="DM15" s="283"/>
      <c r="DN15" s="283"/>
      <c r="DO15" s="283"/>
      <c r="DP15" s="283"/>
      <c r="DQ15" s="283"/>
      <c r="DR15" s="283"/>
      <c r="DS15" s="283"/>
      <c r="DT15" s="283"/>
      <c r="DU15" s="283"/>
      <c r="DV15" s="283"/>
      <c r="DW15" s="283"/>
      <c r="DX15" s="283"/>
      <c r="DY15" s="283"/>
      <c r="DZ15" s="283"/>
      <c r="EA15" s="283"/>
      <c r="EB15" s="283"/>
      <c r="EC15" s="283"/>
      <c r="ED15" s="283"/>
      <c r="EE15" s="283"/>
      <c r="EF15" s="283"/>
      <c r="EG15" s="283"/>
      <c r="EH15" s="283"/>
      <c r="EI15" s="283"/>
      <c r="EJ15" s="283"/>
      <c r="EK15" s="283"/>
      <c r="EL15" s="283"/>
      <c r="EM15" s="283"/>
      <c r="EN15" s="283"/>
      <c r="EO15" s="283"/>
      <c r="EP15" s="283"/>
      <c r="EQ15" s="283"/>
      <c r="ER15" s="283"/>
      <c r="ES15" s="283"/>
      <c r="ET15" s="283"/>
      <c r="EU15" s="283"/>
      <c r="EV15" s="283"/>
      <c r="EW15" s="283"/>
      <c r="EX15" s="283"/>
      <c r="EY15" s="283"/>
      <c r="EZ15" s="283"/>
      <c r="FA15" s="283"/>
      <c r="FB15" s="283"/>
      <c r="FC15" s="283"/>
      <c r="FD15" s="283"/>
      <c r="FE15" s="283"/>
      <c r="FF15" s="283"/>
      <c r="FG15" s="283"/>
      <c r="FH15" s="283"/>
      <c r="FI15" s="283"/>
      <c r="FJ15" s="283"/>
      <c r="FK15" s="283"/>
      <c r="FL15" s="283"/>
      <c r="FM15" s="283"/>
      <c r="FN15" s="283"/>
      <c r="FO15" s="283"/>
      <c r="FP15" s="283"/>
      <c r="FQ15" s="283"/>
      <c r="FR15" s="283"/>
      <c r="FS15" s="283"/>
      <c r="FT15" s="283"/>
      <c r="FU15" s="283"/>
      <c r="FV15" s="283"/>
      <c r="FW15" s="283"/>
      <c r="FX15" s="283"/>
      <c r="FY15" s="283"/>
      <c r="FZ15" s="283"/>
      <c r="GA15" s="283"/>
      <c r="GB15" s="283"/>
      <c r="GC15" s="283"/>
      <c r="GD15" s="283"/>
      <c r="GE15" s="283"/>
      <c r="GF15" s="283"/>
      <c r="GG15" s="283"/>
      <c r="GH15" s="283"/>
      <c r="GI15" s="283"/>
      <c r="GJ15" s="283"/>
      <c r="GK15" s="283"/>
      <c r="GL15" s="283"/>
      <c r="GM15" s="283"/>
      <c r="GN15" s="283"/>
      <c r="GO15" s="283"/>
      <c r="GP15" s="283"/>
      <c r="GQ15" s="283"/>
      <c r="GR15" s="283"/>
      <c r="GS15" s="283"/>
      <c r="GT15" s="283"/>
      <c r="GU15" s="283"/>
      <c r="GV15" s="283"/>
      <c r="GW15" s="283"/>
      <c r="GX15" s="283"/>
      <c r="GY15" s="283"/>
      <c r="GZ15" s="283"/>
      <c r="HA15" s="283"/>
      <c r="HB15" s="283"/>
      <c r="HC15" s="283"/>
      <c r="HD15" s="283"/>
      <c r="HE15" s="283"/>
      <c r="HF15" s="283"/>
      <c r="HG15" s="283"/>
      <c r="HH15" s="283"/>
      <c r="HI15" s="283"/>
      <c r="HJ15" s="283"/>
      <c r="HK15" s="283"/>
      <c r="HL15" s="283"/>
      <c r="HM15" s="283"/>
      <c r="HN15" s="283"/>
      <c r="HO15" s="283"/>
      <c r="HP15" s="283"/>
      <c r="HQ15" s="283"/>
      <c r="HR15" s="283"/>
      <c r="HS15" s="283"/>
      <c r="HT15" s="283"/>
      <c r="HU15" s="283"/>
      <c r="HV15" s="283"/>
      <c r="HW15" s="283"/>
      <c r="HX15" s="283"/>
      <c r="HY15" s="283"/>
      <c r="HZ15" s="283"/>
      <c r="IA15" s="283"/>
      <c r="IB15" s="283"/>
      <c r="IC15" s="283"/>
      <c r="ID15" s="283"/>
      <c r="IE15" s="283"/>
      <c r="IF15" s="283"/>
      <c r="IG15" s="283"/>
      <c r="IH15" s="283"/>
      <c r="II15" s="283"/>
      <c r="IJ15" s="283"/>
      <c r="IK15" s="283"/>
      <c r="IL15" s="283"/>
      <c r="IM15" s="283"/>
      <c r="IN15" s="283"/>
      <c r="IO15" s="283"/>
      <c r="IP15" s="283"/>
      <c r="IQ15" s="283"/>
      <c r="IR15" s="283"/>
      <c r="IS15" s="283"/>
      <c r="IT15" s="283"/>
      <c r="IU15" s="283"/>
      <c r="IV15" s="283"/>
      <c r="IW15" s="283"/>
    </row>
    <row r="16" customFormat="false" ht="10.5" hidden="false" customHeight="true" outlineLevel="0" collapsed="false">
      <c r="A16" s="288" t="s">
        <v>220</v>
      </c>
      <c r="B16" s="287"/>
      <c r="C16" s="287"/>
      <c r="D16" s="284"/>
      <c r="E16" s="283"/>
      <c r="F16" s="284"/>
      <c r="G16" s="283"/>
      <c r="H16" s="284"/>
      <c r="I16" s="283"/>
      <c r="J16" s="284"/>
      <c r="K16" s="283"/>
      <c r="L16" s="284"/>
      <c r="M16" s="283"/>
      <c r="N16" s="284"/>
      <c r="O16" s="283"/>
      <c r="P16" s="283"/>
      <c r="Q16" s="283"/>
      <c r="R16" s="283"/>
      <c r="S16" s="283"/>
      <c r="T16" s="283"/>
      <c r="U16" s="283"/>
      <c r="V16" s="283"/>
      <c r="W16" s="283"/>
      <c r="X16" s="283"/>
      <c r="Y16" s="283"/>
      <c r="Z16" s="283"/>
      <c r="AA16" s="283"/>
      <c r="AB16" s="283"/>
      <c r="AC16" s="283"/>
      <c r="AD16" s="283"/>
      <c r="AE16" s="283"/>
      <c r="AF16" s="283"/>
      <c r="AG16" s="283"/>
      <c r="AH16" s="283"/>
      <c r="AI16" s="283"/>
      <c r="AJ16" s="283"/>
      <c r="AK16" s="283"/>
      <c r="AL16" s="283"/>
      <c r="AM16" s="283"/>
      <c r="AN16" s="283"/>
      <c r="AO16" s="283"/>
      <c r="AP16" s="283"/>
      <c r="AQ16" s="283"/>
      <c r="AR16" s="283"/>
      <c r="AS16" s="283"/>
      <c r="AT16" s="283"/>
      <c r="AU16" s="283"/>
      <c r="AV16" s="283"/>
      <c r="AW16" s="283"/>
      <c r="AX16" s="283"/>
      <c r="AY16" s="283"/>
      <c r="AZ16" s="283"/>
      <c r="BA16" s="283"/>
      <c r="BB16" s="283"/>
      <c r="BC16" s="283"/>
      <c r="BD16" s="283"/>
      <c r="BE16" s="283"/>
      <c r="BF16" s="283"/>
      <c r="BG16" s="283"/>
      <c r="BH16" s="283"/>
      <c r="BI16" s="283"/>
      <c r="BJ16" s="283"/>
      <c r="BK16" s="283"/>
      <c r="BL16" s="283"/>
      <c r="BM16" s="283"/>
      <c r="BN16" s="283"/>
      <c r="BO16" s="283"/>
      <c r="BP16" s="283"/>
      <c r="BQ16" s="283"/>
      <c r="BR16" s="283"/>
      <c r="BS16" s="283"/>
      <c r="BT16" s="283"/>
      <c r="BU16" s="283"/>
      <c r="BV16" s="283"/>
      <c r="BW16" s="283"/>
      <c r="BX16" s="283"/>
      <c r="BY16" s="283"/>
      <c r="BZ16" s="283"/>
      <c r="CA16" s="283"/>
      <c r="CB16" s="283"/>
      <c r="CC16" s="283"/>
      <c r="CD16" s="283"/>
      <c r="CE16" s="283"/>
      <c r="CF16" s="283"/>
      <c r="CG16" s="283"/>
      <c r="CH16" s="283"/>
      <c r="CI16" s="283"/>
      <c r="CJ16" s="283"/>
      <c r="CK16" s="283"/>
      <c r="CL16" s="283"/>
      <c r="CM16" s="283"/>
      <c r="CN16" s="283"/>
      <c r="CO16" s="283"/>
      <c r="CP16" s="283"/>
      <c r="CQ16" s="283"/>
      <c r="CR16" s="283"/>
      <c r="CS16" s="283"/>
      <c r="CT16" s="283"/>
      <c r="CU16" s="283"/>
      <c r="CV16" s="283"/>
      <c r="CW16" s="283"/>
      <c r="CX16" s="283"/>
      <c r="CY16" s="283"/>
      <c r="CZ16" s="283"/>
      <c r="DA16" s="283"/>
      <c r="DB16" s="283"/>
      <c r="DC16" s="283"/>
      <c r="DD16" s="283"/>
      <c r="DE16" s="283"/>
      <c r="DF16" s="283"/>
      <c r="DG16" s="283"/>
      <c r="DH16" s="283"/>
      <c r="DI16" s="283"/>
      <c r="DJ16" s="283"/>
      <c r="DK16" s="283"/>
      <c r="DL16" s="283"/>
      <c r="DM16" s="283"/>
      <c r="DN16" s="283"/>
      <c r="DO16" s="283"/>
      <c r="DP16" s="283"/>
      <c r="DQ16" s="283"/>
      <c r="DR16" s="283"/>
      <c r="DS16" s="283"/>
      <c r="DT16" s="283"/>
      <c r="DU16" s="283"/>
      <c r="DV16" s="283"/>
      <c r="DW16" s="283"/>
      <c r="DX16" s="283"/>
      <c r="DY16" s="283"/>
      <c r="DZ16" s="283"/>
      <c r="EA16" s="283"/>
      <c r="EB16" s="283"/>
      <c r="EC16" s="283"/>
      <c r="ED16" s="283"/>
      <c r="EE16" s="283"/>
      <c r="EF16" s="283"/>
      <c r="EG16" s="283"/>
      <c r="EH16" s="283"/>
      <c r="EI16" s="283"/>
      <c r="EJ16" s="283"/>
      <c r="EK16" s="283"/>
      <c r="EL16" s="283"/>
      <c r="EM16" s="283"/>
      <c r="EN16" s="283"/>
      <c r="EO16" s="283"/>
      <c r="EP16" s="283"/>
      <c r="EQ16" s="283"/>
      <c r="ER16" s="283"/>
      <c r="ES16" s="283"/>
      <c r="ET16" s="283"/>
      <c r="EU16" s="283"/>
      <c r="EV16" s="283"/>
      <c r="EW16" s="283"/>
      <c r="EX16" s="283"/>
      <c r="EY16" s="283"/>
      <c r="EZ16" s="283"/>
      <c r="FA16" s="283"/>
      <c r="FB16" s="283"/>
      <c r="FC16" s="283"/>
      <c r="FD16" s="283"/>
      <c r="FE16" s="283"/>
      <c r="FF16" s="283"/>
      <c r="FG16" s="283"/>
      <c r="FH16" s="283"/>
      <c r="FI16" s="283"/>
      <c r="FJ16" s="283"/>
      <c r="FK16" s="283"/>
      <c r="FL16" s="283"/>
      <c r="FM16" s="283"/>
      <c r="FN16" s="283"/>
      <c r="FO16" s="283"/>
      <c r="FP16" s="283"/>
      <c r="FQ16" s="283"/>
      <c r="FR16" s="283"/>
      <c r="FS16" s="283"/>
      <c r="FT16" s="283"/>
      <c r="FU16" s="283"/>
      <c r="FV16" s="283"/>
      <c r="FW16" s="283"/>
      <c r="FX16" s="283"/>
      <c r="FY16" s="283"/>
      <c r="FZ16" s="283"/>
      <c r="GA16" s="283"/>
      <c r="GB16" s="283"/>
      <c r="GC16" s="283"/>
      <c r="GD16" s="283"/>
      <c r="GE16" s="283"/>
      <c r="GF16" s="283"/>
      <c r="GG16" s="283"/>
      <c r="GH16" s="283"/>
      <c r="GI16" s="283"/>
      <c r="GJ16" s="283"/>
      <c r="GK16" s="283"/>
      <c r="GL16" s="283"/>
      <c r="GM16" s="283"/>
      <c r="GN16" s="283"/>
      <c r="GO16" s="283"/>
      <c r="GP16" s="283"/>
      <c r="GQ16" s="283"/>
      <c r="GR16" s="283"/>
      <c r="GS16" s="283"/>
      <c r="GT16" s="283"/>
      <c r="GU16" s="283"/>
      <c r="GV16" s="283"/>
      <c r="GW16" s="283"/>
      <c r="GX16" s="283"/>
      <c r="GY16" s="283"/>
      <c r="GZ16" s="283"/>
      <c r="HA16" s="283"/>
      <c r="HB16" s="283"/>
      <c r="HC16" s="283"/>
      <c r="HD16" s="283"/>
      <c r="HE16" s="283"/>
      <c r="HF16" s="283"/>
      <c r="HG16" s="283"/>
      <c r="HH16" s="283"/>
      <c r="HI16" s="283"/>
      <c r="HJ16" s="283"/>
      <c r="HK16" s="283"/>
      <c r="HL16" s="283"/>
      <c r="HM16" s="283"/>
      <c r="HN16" s="283"/>
      <c r="HO16" s="283"/>
      <c r="HP16" s="283"/>
      <c r="HQ16" s="283"/>
      <c r="HR16" s="283"/>
      <c r="HS16" s="283"/>
      <c r="HT16" s="283"/>
      <c r="HU16" s="283"/>
      <c r="HV16" s="283"/>
      <c r="HW16" s="283"/>
      <c r="HX16" s="283"/>
      <c r="HY16" s="283"/>
      <c r="HZ16" s="283"/>
      <c r="IA16" s="283"/>
      <c r="IB16" s="283"/>
      <c r="IC16" s="283"/>
      <c r="ID16" s="283"/>
      <c r="IE16" s="283"/>
      <c r="IF16" s="283"/>
      <c r="IG16" s="283"/>
      <c r="IH16" s="283"/>
      <c r="II16" s="283"/>
      <c r="IJ16" s="283"/>
      <c r="IK16" s="283"/>
      <c r="IL16" s="283"/>
      <c r="IM16" s="283"/>
      <c r="IN16" s="283"/>
      <c r="IO16" s="283"/>
      <c r="IP16" s="283"/>
      <c r="IQ16" s="283"/>
      <c r="IR16" s="283"/>
      <c r="IS16" s="283"/>
      <c r="IT16" s="283"/>
      <c r="IU16" s="283"/>
      <c r="IV16" s="283"/>
      <c r="IW16" s="283"/>
    </row>
    <row r="17" customFormat="false" ht="10.5" hidden="false" customHeight="true" outlineLevel="0" collapsed="false">
      <c r="A17" s="283"/>
      <c r="B17" s="283"/>
      <c r="C17" s="283"/>
      <c r="D17" s="284"/>
      <c r="E17" s="283"/>
      <c r="F17" s="284"/>
      <c r="G17" s="283"/>
      <c r="H17" s="284"/>
      <c r="I17" s="283"/>
      <c r="J17" s="284"/>
      <c r="K17" s="283"/>
      <c r="L17" s="284"/>
      <c r="M17" s="283"/>
      <c r="N17" s="284"/>
      <c r="O17" s="283"/>
      <c r="P17" s="283"/>
      <c r="Q17" s="283"/>
      <c r="R17" s="283"/>
      <c r="S17" s="283"/>
      <c r="T17" s="283"/>
      <c r="U17" s="283"/>
      <c r="V17" s="283"/>
      <c r="W17" s="283"/>
      <c r="X17" s="283"/>
      <c r="Y17" s="283"/>
      <c r="Z17" s="283"/>
      <c r="AA17" s="283"/>
      <c r="AB17" s="283"/>
      <c r="AC17" s="283"/>
      <c r="AD17" s="283"/>
      <c r="AE17" s="283"/>
      <c r="AF17" s="283"/>
      <c r="AG17" s="283"/>
      <c r="AH17" s="283"/>
      <c r="AI17" s="283"/>
      <c r="AJ17" s="283"/>
      <c r="AK17" s="283"/>
      <c r="AL17" s="283"/>
      <c r="AM17" s="283"/>
      <c r="AN17" s="283"/>
      <c r="AO17" s="283"/>
      <c r="AP17" s="283"/>
      <c r="AQ17" s="283"/>
      <c r="AR17" s="283"/>
      <c r="AS17" s="283"/>
      <c r="AT17" s="283"/>
      <c r="AU17" s="283"/>
      <c r="AV17" s="283"/>
      <c r="AW17" s="283"/>
      <c r="AX17" s="283"/>
      <c r="AY17" s="283"/>
      <c r="AZ17" s="283"/>
      <c r="BA17" s="283"/>
      <c r="BB17" s="283"/>
      <c r="BC17" s="283"/>
      <c r="BD17" s="283"/>
      <c r="BE17" s="283"/>
      <c r="BF17" s="283"/>
      <c r="BG17" s="283"/>
      <c r="BH17" s="283"/>
      <c r="BI17" s="283"/>
      <c r="BJ17" s="283"/>
      <c r="BK17" s="283"/>
      <c r="BL17" s="283"/>
      <c r="BM17" s="283"/>
      <c r="BN17" s="283"/>
      <c r="BO17" s="283"/>
      <c r="BP17" s="283"/>
      <c r="BQ17" s="283"/>
      <c r="BR17" s="283"/>
      <c r="BS17" s="283"/>
      <c r="BT17" s="283"/>
      <c r="BU17" s="283"/>
      <c r="BV17" s="283"/>
      <c r="BW17" s="283"/>
      <c r="BX17" s="283"/>
      <c r="BY17" s="283"/>
      <c r="BZ17" s="283"/>
      <c r="CA17" s="283"/>
      <c r="CB17" s="283"/>
      <c r="CC17" s="283"/>
      <c r="CD17" s="283"/>
      <c r="CE17" s="283"/>
      <c r="CF17" s="283"/>
      <c r="CG17" s="283"/>
      <c r="CH17" s="283"/>
      <c r="CI17" s="283"/>
      <c r="CJ17" s="283"/>
      <c r="CK17" s="283"/>
      <c r="CL17" s="283"/>
      <c r="CM17" s="283"/>
      <c r="CN17" s="283"/>
      <c r="CO17" s="283"/>
      <c r="CP17" s="283"/>
      <c r="CQ17" s="283"/>
      <c r="CR17" s="283"/>
      <c r="CS17" s="283"/>
      <c r="CT17" s="283"/>
      <c r="CU17" s="283"/>
      <c r="CV17" s="283"/>
      <c r="CW17" s="283"/>
      <c r="CX17" s="283"/>
      <c r="CY17" s="283"/>
      <c r="CZ17" s="283"/>
      <c r="DA17" s="283"/>
      <c r="DB17" s="283"/>
      <c r="DC17" s="283"/>
      <c r="DD17" s="283"/>
      <c r="DE17" s="283"/>
      <c r="DF17" s="283"/>
      <c r="DG17" s="283"/>
      <c r="DH17" s="283"/>
      <c r="DI17" s="283"/>
      <c r="DJ17" s="283"/>
      <c r="DK17" s="283"/>
      <c r="DL17" s="283"/>
      <c r="DM17" s="283"/>
      <c r="DN17" s="283"/>
      <c r="DO17" s="283"/>
      <c r="DP17" s="283"/>
      <c r="DQ17" s="283"/>
      <c r="DR17" s="283"/>
      <c r="DS17" s="283"/>
      <c r="DT17" s="283"/>
      <c r="DU17" s="283"/>
      <c r="DV17" s="283"/>
      <c r="DW17" s="283"/>
      <c r="DX17" s="283"/>
      <c r="DY17" s="283"/>
      <c r="DZ17" s="283"/>
      <c r="EA17" s="283"/>
      <c r="EB17" s="283"/>
      <c r="EC17" s="283"/>
      <c r="ED17" s="283"/>
      <c r="EE17" s="283"/>
      <c r="EF17" s="283"/>
      <c r="EG17" s="283"/>
      <c r="EH17" s="283"/>
      <c r="EI17" s="283"/>
      <c r="EJ17" s="283"/>
      <c r="EK17" s="283"/>
      <c r="EL17" s="283"/>
      <c r="EM17" s="283"/>
      <c r="EN17" s="283"/>
      <c r="EO17" s="283"/>
      <c r="EP17" s="283"/>
      <c r="EQ17" s="283"/>
      <c r="ER17" s="283"/>
      <c r="ES17" s="283"/>
      <c r="ET17" s="283"/>
      <c r="EU17" s="283"/>
      <c r="EV17" s="283"/>
      <c r="EW17" s="283"/>
      <c r="EX17" s="283"/>
      <c r="EY17" s="283"/>
      <c r="EZ17" s="283"/>
      <c r="FA17" s="283"/>
      <c r="FB17" s="283"/>
      <c r="FC17" s="283"/>
      <c r="FD17" s="283"/>
      <c r="FE17" s="283"/>
      <c r="FF17" s="283"/>
      <c r="FG17" s="283"/>
      <c r="FH17" s="283"/>
      <c r="FI17" s="283"/>
      <c r="FJ17" s="283"/>
      <c r="FK17" s="283"/>
      <c r="FL17" s="283"/>
      <c r="FM17" s="283"/>
      <c r="FN17" s="283"/>
      <c r="FO17" s="283"/>
      <c r="FP17" s="283"/>
      <c r="FQ17" s="283"/>
      <c r="FR17" s="283"/>
      <c r="FS17" s="283"/>
      <c r="FT17" s="283"/>
      <c r="FU17" s="283"/>
      <c r="FV17" s="283"/>
      <c r="FW17" s="283"/>
      <c r="FX17" s="283"/>
      <c r="FY17" s="283"/>
      <c r="FZ17" s="283"/>
      <c r="GA17" s="283"/>
      <c r="GB17" s="283"/>
      <c r="GC17" s="283"/>
      <c r="GD17" s="283"/>
      <c r="GE17" s="283"/>
      <c r="GF17" s="283"/>
      <c r="GG17" s="283"/>
      <c r="GH17" s="283"/>
      <c r="GI17" s="283"/>
      <c r="GJ17" s="283"/>
      <c r="GK17" s="283"/>
      <c r="GL17" s="283"/>
      <c r="GM17" s="283"/>
      <c r="GN17" s="283"/>
      <c r="GO17" s="283"/>
      <c r="GP17" s="283"/>
      <c r="GQ17" s="283"/>
      <c r="GR17" s="283"/>
      <c r="GS17" s="283"/>
      <c r="GT17" s="283"/>
      <c r="GU17" s="283"/>
      <c r="GV17" s="283"/>
      <c r="GW17" s="283"/>
      <c r="GX17" s="283"/>
      <c r="GY17" s="283"/>
      <c r="GZ17" s="283"/>
      <c r="HA17" s="283"/>
      <c r="HB17" s="283"/>
      <c r="HC17" s="283"/>
      <c r="HD17" s="283"/>
      <c r="HE17" s="283"/>
      <c r="HF17" s="283"/>
      <c r="HG17" s="283"/>
      <c r="HH17" s="283"/>
      <c r="HI17" s="283"/>
      <c r="HJ17" s="283"/>
      <c r="HK17" s="283"/>
      <c r="HL17" s="283"/>
      <c r="HM17" s="283"/>
      <c r="HN17" s="283"/>
      <c r="HO17" s="283"/>
      <c r="HP17" s="283"/>
      <c r="HQ17" s="283"/>
      <c r="HR17" s="283"/>
      <c r="HS17" s="283"/>
      <c r="HT17" s="283"/>
      <c r="HU17" s="283"/>
      <c r="HV17" s="283"/>
      <c r="HW17" s="283"/>
      <c r="HX17" s="283"/>
      <c r="HY17" s="283"/>
      <c r="HZ17" s="283"/>
      <c r="IA17" s="283"/>
      <c r="IB17" s="283"/>
      <c r="IC17" s="283"/>
      <c r="ID17" s="283"/>
      <c r="IE17" s="283"/>
      <c r="IF17" s="283"/>
      <c r="IG17" s="283"/>
      <c r="IH17" s="283"/>
      <c r="II17" s="283"/>
      <c r="IJ17" s="283"/>
      <c r="IK17" s="283"/>
      <c r="IL17" s="283"/>
      <c r="IM17" s="283"/>
      <c r="IN17" s="283"/>
      <c r="IO17" s="283"/>
      <c r="IP17" s="283"/>
      <c r="IQ17" s="283"/>
      <c r="IR17" s="283"/>
      <c r="IS17" s="283"/>
      <c r="IT17" s="283"/>
      <c r="IU17" s="283"/>
      <c r="IV17" s="283"/>
      <c r="IW17" s="283"/>
    </row>
    <row r="18" customFormat="false" ht="10.5" hidden="false" customHeight="true" outlineLevel="0" collapsed="false">
      <c r="A18" s="284"/>
      <c r="B18" s="283"/>
      <c r="C18" s="289"/>
      <c r="D18" s="284"/>
      <c r="E18" s="289"/>
      <c r="F18" s="284"/>
      <c r="G18" s="289"/>
      <c r="H18" s="284"/>
      <c r="I18" s="289"/>
      <c r="J18" s="284"/>
      <c r="K18" s="289"/>
      <c r="L18" s="284"/>
      <c r="M18" s="289"/>
      <c r="N18" s="284"/>
      <c r="O18" s="289"/>
      <c r="P18" s="283"/>
      <c r="Q18" s="283"/>
      <c r="R18" s="283"/>
      <c r="S18" s="283"/>
      <c r="T18" s="283"/>
      <c r="U18" s="283"/>
      <c r="V18" s="283"/>
      <c r="W18" s="283"/>
      <c r="X18" s="283"/>
      <c r="Y18" s="283"/>
      <c r="Z18" s="283"/>
      <c r="AA18" s="283"/>
      <c r="AB18" s="283"/>
      <c r="AC18" s="283"/>
      <c r="AD18" s="283"/>
      <c r="AE18" s="283"/>
      <c r="AF18" s="283"/>
      <c r="AG18" s="283"/>
      <c r="AH18" s="283"/>
      <c r="AI18" s="283"/>
      <c r="AJ18" s="283"/>
      <c r="AK18" s="283"/>
      <c r="AL18" s="283"/>
      <c r="AM18" s="283"/>
      <c r="AN18" s="283"/>
      <c r="AO18" s="283"/>
      <c r="AP18" s="283"/>
      <c r="AQ18" s="283"/>
      <c r="AR18" s="283"/>
      <c r="AS18" s="283"/>
      <c r="AT18" s="283"/>
      <c r="AU18" s="283"/>
      <c r="AV18" s="283"/>
      <c r="AW18" s="283"/>
      <c r="AX18" s="283"/>
      <c r="AY18" s="283"/>
      <c r="AZ18" s="283"/>
      <c r="BA18" s="283"/>
      <c r="BB18" s="283"/>
      <c r="BC18" s="283"/>
      <c r="BD18" s="283"/>
      <c r="BE18" s="283"/>
      <c r="BF18" s="283"/>
      <c r="BG18" s="283"/>
      <c r="BH18" s="283"/>
      <c r="BI18" s="283"/>
      <c r="BJ18" s="283"/>
      <c r="BK18" s="283"/>
      <c r="BL18" s="283"/>
      <c r="BM18" s="283"/>
      <c r="BN18" s="283"/>
      <c r="BO18" s="283"/>
      <c r="BP18" s="283"/>
      <c r="BQ18" s="283"/>
      <c r="BR18" s="283"/>
      <c r="BS18" s="283"/>
      <c r="BT18" s="283"/>
      <c r="BU18" s="283"/>
      <c r="BV18" s="283"/>
      <c r="BW18" s="283"/>
      <c r="BX18" s="283"/>
      <c r="BY18" s="283"/>
      <c r="BZ18" s="283"/>
      <c r="CA18" s="283"/>
      <c r="CB18" s="283"/>
      <c r="CC18" s="283"/>
      <c r="CD18" s="283"/>
      <c r="CE18" s="283"/>
      <c r="CF18" s="283"/>
      <c r="CG18" s="283"/>
      <c r="CH18" s="283"/>
      <c r="CI18" s="283"/>
      <c r="CJ18" s="283"/>
      <c r="CK18" s="283"/>
      <c r="CL18" s="283"/>
      <c r="CM18" s="283"/>
      <c r="CN18" s="283"/>
      <c r="CO18" s="283"/>
      <c r="CP18" s="283"/>
      <c r="CQ18" s="283"/>
      <c r="CR18" s="283"/>
      <c r="CS18" s="283"/>
      <c r="CT18" s="283"/>
      <c r="CU18" s="283"/>
      <c r="CV18" s="283"/>
      <c r="CW18" s="283"/>
      <c r="CX18" s="283"/>
      <c r="CY18" s="283"/>
      <c r="CZ18" s="283"/>
      <c r="DA18" s="283"/>
      <c r="DB18" s="283"/>
      <c r="DC18" s="283"/>
      <c r="DD18" s="283"/>
      <c r="DE18" s="283"/>
      <c r="DF18" s="283"/>
      <c r="DG18" s="283"/>
      <c r="DH18" s="283"/>
      <c r="DI18" s="283"/>
      <c r="DJ18" s="283"/>
      <c r="DK18" s="283"/>
      <c r="DL18" s="283"/>
      <c r="DM18" s="283"/>
      <c r="DN18" s="283"/>
      <c r="DO18" s="283"/>
      <c r="DP18" s="283"/>
      <c r="DQ18" s="283"/>
      <c r="DR18" s="283"/>
      <c r="DS18" s="283"/>
      <c r="DT18" s="283"/>
      <c r="DU18" s="283"/>
      <c r="DV18" s="283"/>
      <c r="DW18" s="283"/>
      <c r="DX18" s="283"/>
      <c r="DY18" s="283"/>
      <c r="DZ18" s="283"/>
      <c r="EA18" s="283"/>
      <c r="EB18" s="283"/>
      <c r="EC18" s="283"/>
      <c r="ED18" s="283"/>
      <c r="EE18" s="283"/>
      <c r="EF18" s="283"/>
      <c r="EG18" s="283"/>
      <c r="EH18" s="283"/>
      <c r="EI18" s="283"/>
      <c r="EJ18" s="283"/>
      <c r="EK18" s="283"/>
      <c r="EL18" s="283"/>
      <c r="EM18" s="283"/>
      <c r="EN18" s="283"/>
      <c r="EO18" s="283"/>
      <c r="EP18" s="283"/>
      <c r="EQ18" s="283"/>
      <c r="ER18" s="283"/>
      <c r="ES18" s="283"/>
      <c r="ET18" s="283"/>
      <c r="EU18" s="283"/>
      <c r="EV18" s="283"/>
      <c r="EW18" s="283"/>
      <c r="EX18" s="283"/>
      <c r="EY18" s="283"/>
      <c r="EZ18" s="283"/>
      <c r="FA18" s="283"/>
      <c r="FB18" s="283"/>
      <c r="FC18" s="283"/>
      <c r="FD18" s="283"/>
      <c r="FE18" s="283"/>
      <c r="FF18" s="283"/>
      <c r="FG18" s="283"/>
      <c r="FH18" s="283"/>
      <c r="FI18" s="283"/>
      <c r="FJ18" s="283"/>
      <c r="FK18" s="283"/>
      <c r="FL18" s="283"/>
      <c r="FM18" s="283"/>
      <c r="FN18" s="283"/>
      <c r="FO18" s="283"/>
      <c r="FP18" s="283"/>
      <c r="FQ18" s="283"/>
      <c r="FR18" s="283"/>
      <c r="FS18" s="283"/>
      <c r="FT18" s="283"/>
      <c r="FU18" s="283"/>
      <c r="FV18" s="283"/>
      <c r="FW18" s="283"/>
      <c r="FX18" s="283"/>
      <c r="FY18" s="283"/>
      <c r="FZ18" s="283"/>
      <c r="GA18" s="283"/>
      <c r="GB18" s="283"/>
      <c r="GC18" s="283"/>
      <c r="GD18" s="283"/>
      <c r="GE18" s="283"/>
      <c r="GF18" s="283"/>
      <c r="GG18" s="283"/>
      <c r="GH18" s="283"/>
      <c r="GI18" s="283"/>
      <c r="GJ18" s="283"/>
      <c r="GK18" s="283"/>
      <c r="GL18" s="283"/>
      <c r="GM18" s="283"/>
      <c r="GN18" s="283"/>
      <c r="GO18" s="283"/>
      <c r="GP18" s="283"/>
      <c r="GQ18" s="283"/>
      <c r="GR18" s="283"/>
      <c r="GS18" s="283"/>
      <c r="GT18" s="283"/>
      <c r="GU18" s="283"/>
      <c r="GV18" s="283"/>
      <c r="GW18" s="283"/>
      <c r="GX18" s="283"/>
      <c r="GY18" s="283"/>
      <c r="GZ18" s="283"/>
      <c r="HA18" s="283"/>
      <c r="HB18" s="283"/>
      <c r="HC18" s="283"/>
      <c r="HD18" s="283"/>
      <c r="HE18" s="283"/>
      <c r="HF18" s="283"/>
      <c r="HG18" s="283"/>
      <c r="HH18" s="283"/>
      <c r="HI18" s="283"/>
      <c r="HJ18" s="283"/>
      <c r="HK18" s="283"/>
      <c r="HL18" s="283"/>
      <c r="HM18" s="283"/>
      <c r="HN18" s="283"/>
      <c r="HO18" s="283"/>
      <c r="HP18" s="283"/>
      <c r="HQ18" s="283"/>
      <c r="HR18" s="283"/>
      <c r="HS18" s="283"/>
      <c r="HT18" s="283"/>
      <c r="HU18" s="283"/>
      <c r="HV18" s="283"/>
      <c r="HW18" s="283"/>
      <c r="HX18" s="283"/>
      <c r="HY18" s="283"/>
      <c r="HZ18" s="283"/>
      <c r="IA18" s="283"/>
      <c r="IB18" s="283"/>
      <c r="IC18" s="283"/>
      <c r="ID18" s="283"/>
      <c r="IE18" s="283"/>
      <c r="IF18" s="283"/>
      <c r="IG18" s="283"/>
      <c r="IH18" s="283"/>
      <c r="II18" s="283"/>
      <c r="IJ18" s="283"/>
      <c r="IK18" s="283"/>
      <c r="IL18" s="283"/>
      <c r="IM18" s="283"/>
      <c r="IN18" s="283"/>
      <c r="IO18" s="283"/>
      <c r="IP18" s="283"/>
      <c r="IQ18" s="283"/>
      <c r="IR18" s="283"/>
      <c r="IS18" s="283"/>
      <c r="IT18" s="283"/>
      <c r="IU18" s="283"/>
      <c r="IV18" s="283"/>
      <c r="IW18" s="283"/>
    </row>
    <row r="19" customFormat="false" ht="10.5" hidden="false" customHeight="true" outlineLevel="0" collapsed="false">
      <c r="A19" s="286" t="s">
        <v>221</v>
      </c>
      <c r="B19" s="283"/>
      <c r="C19" s="283"/>
      <c r="D19" s="284"/>
      <c r="E19" s="283"/>
      <c r="F19" s="284"/>
      <c r="G19" s="283"/>
      <c r="H19" s="284"/>
      <c r="I19" s="283"/>
      <c r="J19" s="284"/>
      <c r="K19" s="283"/>
      <c r="L19" s="284"/>
      <c r="M19" s="283"/>
      <c r="N19" s="284"/>
      <c r="O19" s="283"/>
      <c r="P19" s="283"/>
      <c r="Q19" s="283"/>
      <c r="R19" s="283"/>
      <c r="S19" s="283"/>
      <c r="T19" s="283"/>
      <c r="U19" s="283"/>
      <c r="V19" s="283"/>
      <c r="W19" s="283"/>
      <c r="X19" s="283"/>
      <c r="Y19" s="283"/>
      <c r="Z19" s="283"/>
      <c r="AA19" s="283"/>
      <c r="AB19" s="283"/>
      <c r="AC19" s="283"/>
      <c r="AD19" s="283"/>
      <c r="AE19" s="283"/>
      <c r="AF19" s="283"/>
      <c r="AG19" s="283"/>
      <c r="AH19" s="283"/>
      <c r="AI19" s="283"/>
      <c r="AJ19" s="283"/>
      <c r="AK19" s="283"/>
      <c r="AL19" s="283"/>
      <c r="AM19" s="283"/>
      <c r="AN19" s="283"/>
      <c r="AO19" s="283"/>
      <c r="AP19" s="283"/>
      <c r="AQ19" s="283"/>
      <c r="AR19" s="283"/>
      <c r="AS19" s="283"/>
      <c r="AT19" s="283"/>
      <c r="AU19" s="283"/>
      <c r="AV19" s="283"/>
      <c r="AW19" s="283"/>
      <c r="AX19" s="283"/>
      <c r="AY19" s="283"/>
      <c r="AZ19" s="283"/>
      <c r="BA19" s="283"/>
      <c r="BB19" s="283"/>
      <c r="BC19" s="283"/>
      <c r="BD19" s="283"/>
      <c r="BE19" s="283"/>
      <c r="BF19" s="283"/>
      <c r="BG19" s="283"/>
      <c r="BH19" s="283"/>
      <c r="BI19" s="283"/>
      <c r="BJ19" s="283"/>
      <c r="BK19" s="283"/>
      <c r="BL19" s="283"/>
      <c r="BM19" s="283"/>
      <c r="BN19" s="283"/>
      <c r="BO19" s="283"/>
      <c r="BP19" s="283"/>
      <c r="BQ19" s="283"/>
      <c r="BR19" s="283"/>
      <c r="BS19" s="283"/>
      <c r="BT19" s="283"/>
      <c r="BU19" s="283"/>
      <c r="BV19" s="283"/>
      <c r="BW19" s="283"/>
      <c r="BX19" s="283"/>
      <c r="BY19" s="283"/>
      <c r="BZ19" s="283"/>
      <c r="CA19" s="283"/>
      <c r="CB19" s="283"/>
      <c r="CC19" s="283"/>
      <c r="CD19" s="283"/>
      <c r="CE19" s="283"/>
      <c r="CF19" s="283"/>
      <c r="CG19" s="283"/>
      <c r="CH19" s="283"/>
      <c r="CI19" s="283"/>
      <c r="CJ19" s="283"/>
      <c r="CK19" s="283"/>
      <c r="CL19" s="283"/>
      <c r="CM19" s="283"/>
      <c r="CN19" s="283"/>
      <c r="CO19" s="283"/>
      <c r="CP19" s="283"/>
      <c r="CQ19" s="283"/>
      <c r="CR19" s="283"/>
      <c r="CS19" s="283"/>
      <c r="CT19" s="283"/>
      <c r="CU19" s="283"/>
      <c r="CV19" s="283"/>
      <c r="CW19" s="283"/>
      <c r="CX19" s="283"/>
      <c r="CY19" s="283"/>
      <c r="CZ19" s="283"/>
      <c r="DA19" s="283"/>
      <c r="DB19" s="283"/>
      <c r="DC19" s="283"/>
      <c r="DD19" s="283"/>
      <c r="DE19" s="283"/>
      <c r="DF19" s="283"/>
      <c r="DG19" s="283"/>
      <c r="DH19" s="283"/>
      <c r="DI19" s="283"/>
      <c r="DJ19" s="283"/>
      <c r="DK19" s="283"/>
      <c r="DL19" s="283"/>
      <c r="DM19" s="283"/>
      <c r="DN19" s="283"/>
      <c r="DO19" s="283"/>
      <c r="DP19" s="283"/>
      <c r="DQ19" s="283"/>
      <c r="DR19" s="283"/>
      <c r="DS19" s="283"/>
      <c r="DT19" s="283"/>
      <c r="DU19" s="283"/>
      <c r="DV19" s="283"/>
      <c r="DW19" s="283"/>
      <c r="DX19" s="283"/>
      <c r="DY19" s="283"/>
      <c r="DZ19" s="283"/>
      <c r="EA19" s="283"/>
      <c r="EB19" s="283"/>
      <c r="EC19" s="283"/>
      <c r="ED19" s="283"/>
      <c r="EE19" s="283"/>
      <c r="EF19" s="283"/>
      <c r="EG19" s="283"/>
      <c r="EH19" s="283"/>
      <c r="EI19" s="283"/>
      <c r="EJ19" s="283"/>
      <c r="EK19" s="283"/>
      <c r="EL19" s="283"/>
      <c r="EM19" s="283"/>
      <c r="EN19" s="283"/>
      <c r="EO19" s="283"/>
      <c r="EP19" s="283"/>
      <c r="EQ19" s="283"/>
      <c r="ER19" s="283"/>
      <c r="ES19" s="283"/>
      <c r="ET19" s="283"/>
      <c r="EU19" s="283"/>
      <c r="EV19" s="283"/>
      <c r="EW19" s="283"/>
      <c r="EX19" s="283"/>
      <c r="EY19" s="283"/>
      <c r="EZ19" s="283"/>
      <c r="FA19" s="283"/>
      <c r="FB19" s="283"/>
      <c r="FC19" s="283"/>
      <c r="FD19" s="283"/>
      <c r="FE19" s="283"/>
      <c r="FF19" s="283"/>
      <c r="FG19" s="283"/>
      <c r="FH19" s="283"/>
      <c r="FI19" s="283"/>
      <c r="FJ19" s="283"/>
      <c r="FK19" s="283"/>
      <c r="FL19" s="283"/>
      <c r="FM19" s="283"/>
      <c r="FN19" s="283"/>
      <c r="FO19" s="283"/>
      <c r="FP19" s="283"/>
      <c r="FQ19" s="283"/>
      <c r="FR19" s="283"/>
      <c r="FS19" s="283"/>
      <c r="FT19" s="283"/>
      <c r="FU19" s="283"/>
      <c r="FV19" s="283"/>
      <c r="FW19" s="283"/>
      <c r="FX19" s="283"/>
      <c r="FY19" s="283"/>
      <c r="FZ19" s="283"/>
      <c r="GA19" s="283"/>
      <c r="GB19" s="283"/>
      <c r="GC19" s="283"/>
      <c r="GD19" s="283"/>
      <c r="GE19" s="283"/>
      <c r="GF19" s="283"/>
      <c r="GG19" s="283"/>
      <c r="GH19" s="283"/>
      <c r="GI19" s="283"/>
      <c r="GJ19" s="283"/>
      <c r="GK19" s="283"/>
      <c r="GL19" s="283"/>
      <c r="GM19" s="283"/>
      <c r="GN19" s="283"/>
      <c r="GO19" s="283"/>
      <c r="GP19" s="283"/>
      <c r="GQ19" s="283"/>
      <c r="GR19" s="283"/>
      <c r="GS19" s="283"/>
      <c r="GT19" s="283"/>
      <c r="GU19" s="283"/>
      <c r="GV19" s="283"/>
      <c r="GW19" s="283"/>
      <c r="GX19" s="283"/>
      <c r="GY19" s="283"/>
      <c r="GZ19" s="283"/>
      <c r="HA19" s="283"/>
      <c r="HB19" s="283"/>
      <c r="HC19" s="283"/>
      <c r="HD19" s="283"/>
      <c r="HE19" s="283"/>
      <c r="HF19" s="283"/>
      <c r="HG19" s="283"/>
      <c r="HH19" s="283"/>
      <c r="HI19" s="283"/>
      <c r="HJ19" s="283"/>
      <c r="HK19" s="283"/>
      <c r="HL19" s="283"/>
      <c r="HM19" s="283"/>
      <c r="HN19" s="283"/>
      <c r="HO19" s="283"/>
      <c r="HP19" s="283"/>
      <c r="HQ19" s="283"/>
      <c r="HR19" s="283"/>
      <c r="HS19" s="283"/>
      <c r="HT19" s="283"/>
      <c r="HU19" s="283"/>
      <c r="HV19" s="283"/>
      <c r="HW19" s="283"/>
      <c r="HX19" s="283"/>
      <c r="HY19" s="283"/>
      <c r="HZ19" s="283"/>
      <c r="IA19" s="283"/>
      <c r="IB19" s="283"/>
      <c r="IC19" s="283"/>
      <c r="ID19" s="283"/>
      <c r="IE19" s="283"/>
      <c r="IF19" s="283"/>
      <c r="IG19" s="283"/>
      <c r="IH19" s="283"/>
      <c r="II19" s="283"/>
      <c r="IJ19" s="283"/>
      <c r="IK19" s="283"/>
      <c r="IL19" s="283"/>
      <c r="IM19" s="283"/>
      <c r="IN19" s="283"/>
      <c r="IO19" s="283"/>
      <c r="IP19" s="283"/>
      <c r="IQ19" s="283"/>
      <c r="IR19" s="283"/>
      <c r="IS19" s="283"/>
      <c r="IT19" s="283"/>
      <c r="IU19" s="283"/>
      <c r="IV19" s="283"/>
      <c r="IW19" s="283"/>
    </row>
    <row r="20" customFormat="false" ht="10.5" hidden="false" customHeight="true" outlineLevel="0" collapsed="false">
      <c r="A20" s="284"/>
      <c r="B20" s="283"/>
      <c r="C20" s="283"/>
      <c r="D20" s="284"/>
      <c r="E20" s="290"/>
      <c r="F20" s="284"/>
      <c r="G20" s="290"/>
      <c r="H20" s="284"/>
      <c r="I20" s="283"/>
      <c r="J20" s="284"/>
      <c r="K20" s="283"/>
      <c r="L20" s="284"/>
      <c r="M20" s="283"/>
      <c r="N20" s="284"/>
      <c r="O20" s="283"/>
      <c r="P20" s="283"/>
      <c r="Q20" s="283"/>
      <c r="R20" s="283"/>
      <c r="S20" s="283"/>
      <c r="T20" s="283"/>
      <c r="U20" s="283"/>
      <c r="V20" s="283"/>
      <c r="W20" s="283"/>
      <c r="X20" s="283"/>
      <c r="Y20" s="283"/>
      <c r="Z20" s="283"/>
      <c r="AA20" s="283"/>
      <c r="AB20" s="283"/>
      <c r="AC20" s="283"/>
      <c r="AD20" s="283"/>
      <c r="AE20" s="283"/>
      <c r="AF20" s="283"/>
      <c r="AG20" s="283"/>
      <c r="AH20" s="283"/>
      <c r="AI20" s="283"/>
      <c r="AJ20" s="283"/>
      <c r="AK20" s="283"/>
      <c r="AL20" s="283"/>
      <c r="AM20" s="283"/>
      <c r="AN20" s="283"/>
      <c r="AO20" s="283"/>
      <c r="AP20" s="283"/>
      <c r="AQ20" s="283"/>
      <c r="AR20" s="283"/>
      <c r="AS20" s="283"/>
      <c r="AT20" s="283"/>
      <c r="AU20" s="283"/>
      <c r="AV20" s="283"/>
      <c r="AW20" s="283"/>
      <c r="AX20" s="283"/>
      <c r="AY20" s="283"/>
      <c r="AZ20" s="283"/>
      <c r="BA20" s="283"/>
      <c r="BB20" s="283"/>
      <c r="BC20" s="283"/>
      <c r="BD20" s="283"/>
      <c r="BE20" s="283"/>
      <c r="BF20" s="283"/>
      <c r="BG20" s="283"/>
      <c r="BH20" s="283"/>
      <c r="BI20" s="283"/>
      <c r="BJ20" s="283"/>
      <c r="BK20" s="283"/>
      <c r="BL20" s="283"/>
      <c r="BM20" s="283"/>
      <c r="BN20" s="283"/>
      <c r="BO20" s="283"/>
      <c r="BP20" s="283"/>
      <c r="BQ20" s="283"/>
      <c r="BR20" s="283"/>
      <c r="BS20" s="283"/>
      <c r="BT20" s="283"/>
      <c r="BU20" s="283"/>
      <c r="BV20" s="283"/>
      <c r="BW20" s="283"/>
      <c r="BX20" s="283"/>
      <c r="BY20" s="283"/>
      <c r="BZ20" s="283"/>
      <c r="CA20" s="283"/>
      <c r="CB20" s="283"/>
      <c r="CC20" s="283"/>
      <c r="CD20" s="283"/>
      <c r="CE20" s="283"/>
      <c r="CF20" s="283"/>
      <c r="CG20" s="283"/>
      <c r="CH20" s="283"/>
      <c r="CI20" s="283"/>
      <c r="CJ20" s="283"/>
      <c r="CK20" s="283"/>
      <c r="CL20" s="283"/>
      <c r="CM20" s="283"/>
      <c r="CN20" s="283"/>
      <c r="CO20" s="283"/>
      <c r="CP20" s="283"/>
      <c r="CQ20" s="283"/>
      <c r="CR20" s="283"/>
      <c r="CS20" s="283"/>
      <c r="CT20" s="283"/>
      <c r="CU20" s="283"/>
      <c r="CV20" s="283"/>
      <c r="CW20" s="283"/>
      <c r="CX20" s="283"/>
      <c r="CY20" s="283"/>
      <c r="CZ20" s="283"/>
      <c r="DA20" s="283"/>
      <c r="DB20" s="283"/>
      <c r="DC20" s="283"/>
      <c r="DD20" s="283"/>
      <c r="DE20" s="283"/>
      <c r="DF20" s="283"/>
      <c r="DG20" s="283"/>
      <c r="DH20" s="283"/>
      <c r="DI20" s="283"/>
      <c r="DJ20" s="283"/>
      <c r="DK20" s="283"/>
      <c r="DL20" s="283"/>
      <c r="DM20" s="283"/>
      <c r="DN20" s="283"/>
      <c r="DO20" s="283"/>
      <c r="DP20" s="283"/>
      <c r="DQ20" s="283"/>
      <c r="DR20" s="283"/>
      <c r="DS20" s="283"/>
      <c r="DT20" s="283"/>
      <c r="DU20" s="283"/>
      <c r="DV20" s="283"/>
      <c r="DW20" s="283"/>
      <c r="DX20" s="283"/>
      <c r="DY20" s="283"/>
      <c r="DZ20" s="283"/>
      <c r="EA20" s="283"/>
      <c r="EB20" s="283"/>
      <c r="EC20" s="283"/>
      <c r="ED20" s="283"/>
      <c r="EE20" s="283"/>
      <c r="EF20" s="283"/>
      <c r="EG20" s="283"/>
      <c r="EH20" s="283"/>
      <c r="EI20" s="283"/>
      <c r="EJ20" s="283"/>
      <c r="EK20" s="283"/>
      <c r="EL20" s="283"/>
      <c r="EM20" s="283"/>
      <c r="EN20" s="283"/>
      <c r="EO20" s="283"/>
      <c r="EP20" s="283"/>
      <c r="EQ20" s="283"/>
      <c r="ER20" s="283"/>
      <c r="ES20" s="283"/>
      <c r="ET20" s="283"/>
      <c r="EU20" s="283"/>
      <c r="EV20" s="283"/>
      <c r="EW20" s="283"/>
      <c r="EX20" s="283"/>
      <c r="EY20" s="283"/>
      <c r="EZ20" s="283"/>
      <c r="FA20" s="283"/>
      <c r="FB20" s="283"/>
      <c r="FC20" s="283"/>
      <c r="FD20" s="283"/>
      <c r="FE20" s="283"/>
      <c r="FF20" s="283"/>
      <c r="FG20" s="283"/>
      <c r="FH20" s="283"/>
      <c r="FI20" s="283"/>
      <c r="FJ20" s="283"/>
      <c r="FK20" s="283"/>
      <c r="FL20" s="283"/>
      <c r="FM20" s="283"/>
      <c r="FN20" s="283"/>
      <c r="FO20" s="283"/>
      <c r="FP20" s="283"/>
      <c r="FQ20" s="283"/>
      <c r="FR20" s="283"/>
      <c r="FS20" s="283"/>
      <c r="FT20" s="283"/>
      <c r="FU20" s="283"/>
      <c r="FV20" s="283"/>
      <c r="FW20" s="283"/>
      <c r="FX20" s="283"/>
      <c r="FY20" s="283"/>
      <c r="FZ20" s="283"/>
      <c r="GA20" s="283"/>
      <c r="GB20" s="283"/>
      <c r="GC20" s="283"/>
      <c r="GD20" s="283"/>
      <c r="GE20" s="283"/>
      <c r="GF20" s="283"/>
      <c r="GG20" s="283"/>
      <c r="GH20" s="283"/>
      <c r="GI20" s="283"/>
      <c r="GJ20" s="283"/>
      <c r="GK20" s="283"/>
      <c r="GL20" s="283"/>
      <c r="GM20" s="283"/>
      <c r="GN20" s="283"/>
      <c r="GO20" s="283"/>
      <c r="GP20" s="283"/>
      <c r="GQ20" s="283"/>
      <c r="GR20" s="283"/>
      <c r="GS20" s="283"/>
      <c r="GT20" s="283"/>
      <c r="GU20" s="283"/>
      <c r="GV20" s="283"/>
      <c r="GW20" s="283"/>
      <c r="GX20" s="283"/>
      <c r="GY20" s="283"/>
      <c r="GZ20" s="283"/>
      <c r="HA20" s="283"/>
      <c r="HB20" s="283"/>
      <c r="HC20" s="283"/>
      <c r="HD20" s="283"/>
      <c r="HE20" s="283"/>
      <c r="HF20" s="283"/>
      <c r="HG20" s="283"/>
      <c r="HH20" s="283"/>
      <c r="HI20" s="283"/>
      <c r="HJ20" s="283"/>
      <c r="HK20" s="283"/>
      <c r="HL20" s="283"/>
      <c r="HM20" s="283"/>
      <c r="HN20" s="283"/>
      <c r="HO20" s="283"/>
      <c r="HP20" s="283"/>
      <c r="HQ20" s="283"/>
      <c r="HR20" s="283"/>
      <c r="HS20" s="283"/>
      <c r="HT20" s="283"/>
      <c r="HU20" s="283"/>
      <c r="HV20" s="283"/>
      <c r="HW20" s="283"/>
      <c r="HX20" s="283"/>
      <c r="HY20" s="283"/>
      <c r="HZ20" s="283"/>
      <c r="IA20" s="283"/>
      <c r="IB20" s="283"/>
      <c r="IC20" s="283"/>
      <c r="ID20" s="283"/>
      <c r="IE20" s="283"/>
      <c r="IF20" s="283"/>
      <c r="IG20" s="283"/>
      <c r="IH20" s="283"/>
      <c r="II20" s="283"/>
      <c r="IJ20" s="283"/>
      <c r="IK20" s="283"/>
      <c r="IL20" s="283"/>
      <c r="IM20" s="283"/>
      <c r="IN20" s="283"/>
      <c r="IO20" s="283"/>
      <c r="IP20" s="283"/>
      <c r="IQ20" s="283"/>
      <c r="IR20" s="283"/>
      <c r="IS20" s="283"/>
      <c r="IT20" s="283"/>
      <c r="IU20" s="283"/>
      <c r="IV20" s="283"/>
      <c r="IW20" s="283"/>
    </row>
    <row r="21" customFormat="false" ht="21" hidden="false" customHeight="true" outlineLevel="0" collapsed="false">
      <c r="A21" s="291" t="s">
        <v>22</v>
      </c>
      <c r="B21" s="284"/>
      <c r="C21" s="125" t="n">
        <v>0</v>
      </c>
      <c r="D21" s="126"/>
      <c r="E21" s="125"/>
      <c r="F21" s="124"/>
      <c r="G21" s="125"/>
      <c r="H21" s="126"/>
      <c r="I21" s="125"/>
      <c r="J21" s="126"/>
      <c r="K21" s="125"/>
      <c r="L21" s="126"/>
      <c r="M21" s="128" t="n">
        <f aca="false">SUM(C21:I21)</f>
        <v>0</v>
      </c>
      <c r="N21" s="103"/>
      <c r="O21" s="211"/>
      <c r="P21" s="1"/>
      <c r="Q21" s="1"/>
      <c r="R21" s="1"/>
      <c r="S21" s="1"/>
      <c r="T21" s="1"/>
      <c r="U21" s="1"/>
      <c r="V21" s="283"/>
      <c r="W21" s="283"/>
      <c r="X21" s="283"/>
      <c r="Y21" s="283"/>
      <c r="Z21" s="283"/>
      <c r="AA21" s="283"/>
      <c r="AB21" s="283"/>
      <c r="AC21" s="283"/>
      <c r="AD21" s="283"/>
      <c r="AE21" s="283"/>
      <c r="AF21" s="283"/>
      <c r="AG21" s="283"/>
      <c r="AH21" s="283"/>
      <c r="AI21" s="283"/>
      <c r="AJ21" s="283"/>
      <c r="AK21" s="283"/>
      <c r="AL21" s="283"/>
      <c r="AM21" s="283"/>
      <c r="AN21" s="283"/>
      <c r="AO21" s="283"/>
      <c r="AP21" s="283"/>
      <c r="AQ21" s="283"/>
      <c r="AR21" s="283"/>
      <c r="AS21" s="283"/>
      <c r="AT21" s="283"/>
      <c r="AU21" s="283"/>
      <c r="AV21" s="283"/>
      <c r="AW21" s="283"/>
      <c r="AX21" s="283"/>
      <c r="AY21" s="283"/>
      <c r="AZ21" s="283"/>
      <c r="BA21" s="283"/>
      <c r="BB21" s="283"/>
      <c r="BC21" s="283"/>
      <c r="BD21" s="283"/>
      <c r="BE21" s="283"/>
      <c r="BF21" s="283"/>
      <c r="BG21" s="283"/>
      <c r="BH21" s="283"/>
      <c r="BI21" s="283"/>
      <c r="BJ21" s="283"/>
      <c r="BK21" s="283"/>
      <c r="BL21" s="283"/>
      <c r="BM21" s="283"/>
      <c r="BN21" s="283"/>
      <c r="BO21" s="283"/>
      <c r="BP21" s="283"/>
      <c r="BQ21" s="283"/>
      <c r="BR21" s="283"/>
      <c r="BS21" s="283"/>
      <c r="BT21" s="283"/>
      <c r="BU21" s="283"/>
      <c r="BV21" s="283"/>
      <c r="BW21" s="283"/>
      <c r="BX21" s="283"/>
      <c r="BY21" s="283"/>
      <c r="BZ21" s="283"/>
      <c r="CA21" s="283"/>
      <c r="CB21" s="283"/>
      <c r="CC21" s="283"/>
      <c r="CD21" s="283"/>
      <c r="CE21" s="283"/>
      <c r="CF21" s="283"/>
      <c r="CG21" s="283"/>
      <c r="CH21" s="283"/>
      <c r="CI21" s="283"/>
      <c r="CJ21" s="283"/>
      <c r="CK21" s="283"/>
      <c r="CL21" s="283"/>
      <c r="CM21" s="283"/>
      <c r="CN21" s="283"/>
      <c r="CO21" s="283"/>
      <c r="CP21" s="283"/>
      <c r="CQ21" s="283"/>
      <c r="CR21" s="283"/>
      <c r="CS21" s="283"/>
      <c r="CT21" s="283"/>
      <c r="CU21" s="283"/>
      <c r="CV21" s="283"/>
      <c r="CW21" s="283"/>
      <c r="CX21" s="283"/>
      <c r="CY21" s="283"/>
      <c r="CZ21" s="283"/>
      <c r="DA21" s="283"/>
      <c r="DB21" s="283"/>
      <c r="DC21" s="283"/>
      <c r="DD21" s="283"/>
      <c r="DE21" s="283"/>
      <c r="DF21" s="283"/>
      <c r="DG21" s="283"/>
      <c r="DH21" s="283"/>
      <c r="DI21" s="283"/>
      <c r="DJ21" s="283"/>
      <c r="DK21" s="283"/>
      <c r="DL21" s="283"/>
      <c r="DM21" s="283"/>
      <c r="DN21" s="283"/>
      <c r="DO21" s="283"/>
      <c r="DP21" s="283"/>
      <c r="DQ21" s="283"/>
      <c r="DR21" s="283"/>
      <c r="DS21" s="283"/>
      <c r="DT21" s="283"/>
      <c r="DU21" s="283"/>
      <c r="DV21" s="283"/>
      <c r="DW21" s="283"/>
      <c r="DX21" s="283"/>
      <c r="DY21" s="283"/>
      <c r="DZ21" s="283"/>
      <c r="EA21" s="283"/>
      <c r="EB21" s="283"/>
      <c r="EC21" s="283"/>
      <c r="ED21" s="283"/>
      <c r="EE21" s="283"/>
      <c r="EF21" s="283"/>
      <c r="EG21" s="283"/>
      <c r="EH21" s="283"/>
      <c r="EI21" s="283"/>
      <c r="EJ21" s="283"/>
      <c r="EK21" s="283"/>
      <c r="EL21" s="283"/>
      <c r="EM21" s="283"/>
      <c r="EN21" s="283"/>
      <c r="EO21" s="283"/>
      <c r="EP21" s="283"/>
      <c r="EQ21" s="283"/>
      <c r="ER21" s="283"/>
      <c r="ES21" s="283"/>
      <c r="ET21" s="283"/>
      <c r="EU21" s="283"/>
      <c r="EV21" s="283"/>
      <c r="EW21" s="283"/>
      <c r="EX21" s="283"/>
      <c r="EY21" s="283"/>
      <c r="EZ21" s="283"/>
      <c r="FA21" s="283"/>
      <c r="FB21" s="283"/>
      <c r="FC21" s="283"/>
      <c r="FD21" s="283"/>
      <c r="FE21" s="283"/>
      <c r="FF21" s="283"/>
      <c r="FG21" s="283"/>
      <c r="FH21" s="283"/>
      <c r="FI21" s="283"/>
      <c r="FJ21" s="283"/>
      <c r="FK21" s="283"/>
      <c r="FL21" s="283"/>
      <c r="FM21" s="283"/>
      <c r="FN21" s="283"/>
      <c r="FO21" s="283"/>
      <c r="FP21" s="283"/>
      <c r="FQ21" s="283"/>
      <c r="FR21" s="283"/>
      <c r="FS21" s="283"/>
      <c r="FT21" s="283"/>
      <c r="FU21" s="283"/>
      <c r="FV21" s="283"/>
      <c r="FW21" s="283"/>
      <c r="FX21" s="283"/>
      <c r="FY21" s="283"/>
      <c r="FZ21" s="283"/>
      <c r="GA21" s="283"/>
      <c r="GB21" s="283"/>
      <c r="GC21" s="283"/>
      <c r="GD21" s="283"/>
      <c r="GE21" s="283"/>
      <c r="GF21" s="283"/>
      <c r="GG21" s="283"/>
      <c r="GH21" s="283"/>
      <c r="GI21" s="283"/>
      <c r="GJ21" s="283"/>
      <c r="GK21" s="283"/>
      <c r="GL21" s="283"/>
      <c r="GM21" s="283"/>
      <c r="GN21" s="283"/>
      <c r="GO21" s="283"/>
      <c r="GP21" s="283"/>
      <c r="GQ21" s="283"/>
      <c r="GR21" s="283"/>
      <c r="GS21" s="283"/>
      <c r="GT21" s="283"/>
      <c r="GU21" s="283"/>
      <c r="GV21" s="283"/>
      <c r="GW21" s="283"/>
      <c r="GX21" s="283"/>
      <c r="GY21" s="283"/>
      <c r="GZ21" s="283"/>
      <c r="HA21" s="283"/>
      <c r="HB21" s="283"/>
      <c r="HC21" s="283"/>
      <c r="HD21" s="283"/>
      <c r="HE21" s="283"/>
      <c r="HF21" s="283"/>
      <c r="HG21" s="283"/>
      <c r="HH21" s="283"/>
      <c r="HI21" s="283"/>
      <c r="HJ21" s="283"/>
      <c r="HK21" s="283"/>
      <c r="HL21" s="283"/>
      <c r="HM21" s="283"/>
      <c r="HN21" s="283"/>
      <c r="HO21" s="283"/>
      <c r="HP21" s="283"/>
      <c r="HQ21" s="283"/>
      <c r="HR21" s="283"/>
      <c r="HS21" s="283"/>
      <c r="HT21" s="283"/>
      <c r="HU21" s="283"/>
      <c r="HV21" s="283"/>
      <c r="HW21" s="283"/>
      <c r="HX21" s="283"/>
      <c r="HY21" s="283"/>
      <c r="HZ21" s="283"/>
      <c r="IA21" s="283"/>
      <c r="IB21" s="283"/>
      <c r="IC21" s="283"/>
      <c r="ID21" s="283"/>
      <c r="IE21" s="283"/>
      <c r="IF21" s="283"/>
      <c r="IG21" s="283"/>
      <c r="IH21" s="283"/>
      <c r="II21" s="283"/>
      <c r="IJ21" s="283"/>
      <c r="IK21" s="283"/>
      <c r="IL21" s="283"/>
      <c r="IM21" s="283"/>
      <c r="IN21" s="283"/>
      <c r="IO21" s="283"/>
      <c r="IP21" s="283"/>
      <c r="IQ21" s="283"/>
      <c r="IR21" s="283"/>
      <c r="IS21" s="283"/>
      <c r="IT21" s="283"/>
      <c r="IU21" s="283"/>
      <c r="IV21" s="283"/>
      <c r="IW21" s="283"/>
    </row>
    <row r="22" customFormat="false" ht="12.75" hidden="false" customHeight="true" outlineLevel="0" collapsed="false">
      <c r="A22" s="125" t="s">
        <v>22</v>
      </c>
      <c r="B22" s="126"/>
      <c r="C22" s="125"/>
      <c r="D22" s="126"/>
      <c r="E22" s="125"/>
      <c r="F22" s="124"/>
      <c r="G22" s="125"/>
      <c r="H22" s="126"/>
      <c r="I22" s="125"/>
      <c r="J22" s="126"/>
      <c r="K22" s="125"/>
      <c r="L22" s="126"/>
      <c r="M22" s="128" t="n">
        <f aca="false">SUM(C22:I22)</f>
        <v>0</v>
      </c>
      <c r="N22" s="103"/>
      <c r="O22" s="21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customFormat="false" ht="12.75" hidden="false" customHeight="true" outlineLevel="0" collapsed="false">
      <c r="A23" s="125"/>
      <c r="B23" s="126"/>
      <c r="C23" s="125"/>
      <c r="D23" s="126"/>
      <c r="E23" s="125"/>
      <c r="F23" s="124"/>
      <c r="G23" s="125"/>
      <c r="H23" s="126"/>
      <c r="I23" s="125"/>
      <c r="J23" s="126"/>
      <c r="K23" s="125"/>
      <c r="L23" s="126"/>
      <c r="M23" s="128" t="n">
        <f aca="false">SUM(C23:I23)</f>
        <v>0</v>
      </c>
      <c r="N23" s="103"/>
      <c r="O23" s="21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2.75" hidden="false" customHeight="true" outlineLevel="0" collapsed="false">
      <c r="A24" s="125"/>
      <c r="B24" s="126"/>
      <c r="C24" s="125"/>
      <c r="D24" s="126"/>
      <c r="E24" s="125"/>
      <c r="F24" s="124"/>
      <c r="G24" s="125"/>
      <c r="H24" s="126"/>
      <c r="I24" s="125"/>
      <c r="J24" s="126"/>
      <c r="K24" s="125"/>
      <c r="L24" s="126"/>
      <c r="M24" s="128" t="n">
        <f aca="false">SUM(C24:I24)</f>
        <v>0</v>
      </c>
      <c r="N24" s="103"/>
      <c r="O24" s="21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2.75" hidden="false" customHeight="true" outlineLevel="0" collapsed="false">
      <c r="A25" s="125"/>
      <c r="B25" s="126"/>
      <c r="C25" s="125"/>
      <c r="D25" s="126"/>
      <c r="E25" s="125"/>
      <c r="F25" s="124"/>
      <c r="G25" s="125"/>
      <c r="H25" s="126"/>
      <c r="I25" s="125"/>
      <c r="J25" s="126"/>
      <c r="K25" s="125"/>
      <c r="L25" s="126"/>
      <c r="M25" s="128" t="n">
        <f aca="false">SUM(C25:I25)</f>
        <v>0</v>
      </c>
      <c r="N25" s="103"/>
      <c r="O25" s="21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customFormat="false" ht="12.75" hidden="false" customHeight="true" outlineLevel="0" collapsed="false">
      <c r="A26" s="125"/>
      <c r="B26" s="126"/>
      <c r="C26" s="125"/>
      <c r="D26" s="126"/>
      <c r="E26" s="125"/>
      <c r="F26" s="124"/>
      <c r="G26" s="125"/>
      <c r="H26" s="126"/>
      <c r="I26" s="125"/>
      <c r="J26" s="126"/>
      <c r="K26" s="125"/>
      <c r="L26" s="126"/>
      <c r="M26" s="128" t="n">
        <f aca="false">SUM(C26:I26)</f>
        <v>0</v>
      </c>
      <c r="N26" s="103"/>
      <c r="O26" s="21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customFormat="false" ht="12.75" hidden="false" customHeight="true" outlineLevel="0" collapsed="false">
      <c r="A27" s="125"/>
      <c r="B27" s="126"/>
      <c r="C27" s="125"/>
      <c r="D27" s="126"/>
      <c r="E27" s="125"/>
      <c r="F27" s="124"/>
      <c r="G27" s="125"/>
      <c r="H27" s="126"/>
      <c r="I27" s="125"/>
      <c r="J27" s="126"/>
      <c r="K27" s="125"/>
      <c r="L27" s="126"/>
      <c r="M27" s="128" t="n">
        <f aca="false">SUM(C27:I27)</f>
        <v>0</v>
      </c>
      <c r="N27" s="103"/>
      <c r="O27" s="21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customFormat="false" ht="12.75" hidden="false" customHeight="true" outlineLevel="0" collapsed="false">
      <c r="A28" s="125"/>
      <c r="B28" s="126"/>
      <c r="C28" s="125"/>
      <c r="D28" s="126"/>
      <c r="E28" s="125"/>
      <c r="F28" s="124"/>
      <c r="G28" s="125"/>
      <c r="H28" s="126"/>
      <c r="I28" s="125"/>
      <c r="J28" s="126"/>
      <c r="K28" s="125"/>
      <c r="L28" s="126"/>
      <c r="M28" s="128" t="n">
        <f aca="false">SUM(C28:I28)</f>
        <v>0</v>
      </c>
      <c r="N28" s="103"/>
      <c r="O28" s="21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customFormat="false" ht="12.75" hidden="false" customHeight="true" outlineLevel="0" collapsed="false">
      <c r="A29" s="125"/>
      <c r="B29" s="126"/>
      <c r="C29" s="125"/>
      <c r="D29" s="126"/>
      <c r="E29" s="125"/>
      <c r="F29" s="124"/>
      <c r="G29" s="125"/>
      <c r="H29" s="126"/>
      <c r="I29" s="125"/>
      <c r="J29" s="126"/>
      <c r="K29" s="125"/>
      <c r="L29" s="126"/>
      <c r="M29" s="128" t="n">
        <f aca="false">SUM(C29:I29)</f>
        <v>0</v>
      </c>
      <c r="N29" s="103"/>
      <c r="O29" s="21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customFormat="false" ht="12.75" hidden="false" customHeight="true" outlineLevel="0" collapsed="false">
      <c r="A30" s="125"/>
      <c r="B30" s="126"/>
      <c r="C30" s="125"/>
      <c r="D30" s="126"/>
      <c r="E30" s="125"/>
      <c r="F30" s="124"/>
      <c r="G30" s="125"/>
      <c r="H30" s="126"/>
      <c r="I30" s="125"/>
      <c r="J30" s="126"/>
      <c r="K30" s="125"/>
      <c r="L30" s="126"/>
      <c r="M30" s="128" t="n">
        <f aca="false">SUM(C30:I30)</f>
        <v>0</v>
      </c>
      <c r="N30" s="103"/>
      <c r="O30" s="21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customFormat="false" ht="12.75" hidden="false" customHeight="true" outlineLevel="0" collapsed="false">
      <c r="A31" s="125"/>
      <c r="B31" s="126"/>
      <c r="C31" s="125"/>
      <c r="D31" s="126"/>
      <c r="E31" s="125"/>
      <c r="F31" s="124"/>
      <c r="G31" s="125"/>
      <c r="H31" s="126"/>
      <c r="I31" s="125"/>
      <c r="J31" s="126"/>
      <c r="K31" s="125"/>
      <c r="L31" s="126"/>
      <c r="M31" s="128" t="n">
        <f aca="false">SUM(C31:I31)</f>
        <v>0</v>
      </c>
      <c r="N31" s="103"/>
      <c r="O31" s="21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</row>
    <row r="32" customFormat="false" ht="12.75" hidden="false" customHeight="true" outlineLevel="0" collapsed="false">
      <c r="A32" s="125"/>
      <c r="B32" s="126"/>
      <c r="C32" s="125"/>
      <c r="D32" s="126"/>
      <c r="E32" s="125"/>
      <c r="F32" s="124"/>
      <c r="G32" s="125"/>
      <c r="H32" s="126"/>
      <c r="I32" s="125"/>
      <c r="J32" s="126"/>
      <c r="K32" s="125"/>
      <c r="L32" s="126"/>
      <c r="M32" s="128" t="n">
        <f aca="false">SUM(C32:I32)</f>
        <v>0</v>
      </c>
      <c r="N32" s="103"/>
      <c r="O32" s="21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</row>
    <row r="33" customFormat="false" ht="12.75" hidden="false" customHeight="true" outlineLevel="0" collapsed="false">
      <c r="A33" s="125"/>
      <c r="B33" s="126"/>
      <c r="C33" s="125"/>
      <c r="D33" s="126"/>
      <c r="E33" s="125"/>
      <c r="F33" s="124"/>
      <c r="G33" s="125"/>
      <c r="H33" s="126"/>
      <c r="I33" s="125"/>
      <c r="J33" s="126"/>
      <c r="K33" s="125"/>
      <c r="L33" s="126"/>
      <c r="M33" s="128" t="n">
        <f aca="false">SUM(C33:I33)</f>
        <v>0</v>
      </c>
      <c r="N33" s="103"/>
      <c r="O33" s="21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customFormat="false" ht="12.75" hidden="false" customHeight="true" outlineLevel="0" collapsed="false">
      <c r="A34" s="125"/>
      <c r="B34" s="126"/>
      <c r="C34" s="125"/>
      <c r="D34" s="126"/>
      <c r="E34" s="125"/>
      <c r="F34" s="124"/>
      <c r="G34" s="125"/>
      <c r="H34" s="126"/>
      <c r="I34" s="125"/>
      <c r="J34" s="126"/>
      <c r="K34" s="125"/>
      <c r="L34" s="126"/>
      <c r="M34" s="128" t="n">
        <f aca="false">SUM(C34:I34)</f>
        <v>0</v>
      </c>
      <c r="N34" s="103"/>
      <c r="O34" s="21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2.75" hidden="false" customHeight="true" outlineLevel="0" collapsed="false">
      <c r="A35" s="125"/>
      <c r="B35" s="126"/>
      <c r="C35" s="125"/>
      <c r="D35" s="126"/>
      <c r="E35" s="125"/>
      <c r="F35" s="124"/>
      <c r="G35" s="125"/>
      <c r="H35" s="126"/>
      <c r="I35" s="125"/>
      <c r="J35" s="126"/>
      <c r="K35" s="125"/>
      <c r="L35" s="126"/>
      <c r="M35" s="128" t="n">
        <f aca="false">SUM(C35:I35)</f>
        <v>0</v>
      </c>
      <c r="N35" s="103"/>
      <c r="O35" s="21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customFormat="false" ht="12.75" hidden="false" customHeight="true" outlineLevel="0" collapsed="false">
      <c r="A36" s="125"/>
      <c r="B36" s="126"/>
      <c r="C36" s="125"/>
      <c r="D36" s="126"/>
      <c r="E36" s="125"/>
      <c r="F36" s="124"/>
      <c r="G36" s="125"/>
      <c r="H36" s="126"/>
      <c r="I36" s="125"/>
      <c r="J36" s="126"/>
      <c r="K36" s="125"/>
      <c r="L36" s="126"/>
      <c r="M36" s="128" t="n">
        <f aca="false">SUM(C36:I36)</f>
        <v>0</v>
      </c>
      <c r="N36" s="103"/>
      <c r="O36" s="21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customFormat="false" ht="12.75" hidden="false" customHeight="true" outlineLevel="0" collapsed="false">
      <c r="A37" s="125"/>
      <c r="B37" s="126"/>
      <c r="C37" s="125"/>
      <c r="D37" s="126"/>
      <c r="E37" s="125"/>
      <c r="F37" s="124"/>
      <c r="G37" s="125"/>
      <c r="H37" s="126"/>
      <c r="I37" s="125"/>
      <c r="J37" s="126"/>
      <c r="K37" s="125"/>
      <c r="L37" s="126"/>
      <c r="M37" s="128" t="n">
        <f aca="false">SUM(C37:I37)</f>
        <v>0</v>
      </c>
      <c r="N37" s="103"/>
      <c r="O37" s="21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12.75" hidden="false" customHeight="true" outlineLevel="0" collapsed="false">
      <c r="A38" s="125"/>
      <c r="B38" s="126"/>
      <c r="C38" s="125"/>
      <c r="D38" s="126"/>
      <c r="E38" s="125"/>
      <c r="F38" s="124"/>
      <c r="G38" s="125"/>
      <c r="H38" s="126"/>
      <c r="I38" s="125"/>
      <c r="J38" s="126"/>
      <c r="K38" s="125"/>
      <c r="L38" s="126"/>
      <c r="M38" s="128" t="n">
        <f aca="false">SUM(C38:I38)</f>
        <v>0</v>
      </c>
      <c r="N38" s="103"/>
      <c r="O38" s="21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customFormat="false" ht="10.5" hidden="false" customHeight="true" outlineLevel="0" collapsed="false">
      <c r="A39" s="284"/>
      <c r="B39" s="283"/>
      <c r="C39" s="283"/>
      <c r="D39" s="284"/>
      <c r="E39" s="283"/>
      <c r="F39" s="284"/>
      <c r="G39" s="283"/>
      <c r="H39" s="284"/>
      <c r="I39" s="283"/>
      <c r="J39" s="284"/>
      <c r="K39" s="283"/>
      <c r="L39" s="284"/>
      <c r="M39" s="283"/>
      <c r="N39" s="284"/>
      <c r="O39" s="283"/>
      <c r="P39" s="283"/>
      <c r="Q39" s="283"/>
      <c r="R39" s="283"/>
      <c r="S39" s="283"/>
      <c r="T39" s="283"/>
      <c r="U39" s="283"/>
      <c r="V39" s="283"/>
      <c r="W39" s="283"/>
      <c r="X39" s="283"/>
      <c r="Y39" s="283"/>
      <c r="Z39" s="283"/>
      <c r="AA39" s="283"/>
      <c r="AB39" s="283"/>
      <c r="AC39" s="283"/>
      <c r="AD39" s="283"/>
      <c r="AE39" s="283"/>
      <c r="AF39" s="283"/>
      <c r="AG39" s="283"/>
      <c r="AH39" s="283"/>
      <c r="AI39" s="283"/>
      <c r="AJ39" s="283"/>
      <c r="AK39" s="283"/>
      <c r="AL39" s="283"/>
      <c r="AM39" s="283"/>
      <c r="AN39" s="283"/>
      <c r="AO39" s="283"/>
      <c r="AP39" s="283"/>
      <c r="AQ39" s="283"/>
      <c r="AR39" s="283"/>
      <c r="AS39" s="283"/>
      <c r="AT39" s="283"/>
      <c r="AU39" s="283"/>
      <c r="AV39" s="283"/>
      <c r="AW39" s="283"/>
      <c r="AX39" s="283"/>
      <c r="AY39" s="283"/>
      <c r="AZ39" s="283"/>
      <c r="BA39" s="283"/>
      <c r="BB39" s="283"/>
      <c r="BC39" s="283"/>
      <c r="BD39" s="283"/>
      <c r="BE39" s="283"/>
      <c r="BF39" s="283"/>
      <c r="BG39" s="283"/>
      <c r="BH39" s="283"/>
      <c r="BI39" s="283"/>
      <c r="BJ39" s="283"/>
      <c r="BK39" s="283"/>
      <c r="BL39" s="283"/>
      <c r="BM39" s="283"/>
      <c r="BN39" s="283"/>
      <c r="BO39" s="283"/>
      <c r="BP39" s="283"/>
      <c r="BQ39" s="283"/>
      <c r="BR39" s="283"/>
      <c r="BS39" s="283"/>
      <c r="BT39" s="283"/>
      <c r="BU39" s="283"/>
      <c r="BV39" s="283"/>
      <c r="BW39" s="283"/>
      <c r="BX39" s="283"/>
      <c r="BY39" s="283"/>
      <c r="BZ39" s="283"/>
      <c r="CA39" s="283"/>
      <c r="CB39" s="283"/>
      <c r="CC39" s="283"/>
      <c r="CD39" s="283"/>
      <c r="CE39" s="283"/>
      <c r="CF39" s="283"/>
      <c r="CG39" s="283"/>
      <c r="CH39" s="283"/>
      <c r="CI39" s="283"/>
      <c r="CJ39" s="283"/>
      <c r="CK39" s="283"/>
      <c r="CL39" s="283"/>
      <c r="CM39" s="283"/>
      <c r="CN39" s="283"/>
      <c r="CO39" s="283"/>
      <c r="CP39" s="283"/>
      <c r="CQ39" s="283"/>
      <c r="CR39" s="283"/>
      <c r="CS39" s="283"/>
      <c r="CT39" s="283"/>
      <c r="CU39" s="283"/>
      <c r="CV39" s="283"/>
      <c r="CW39" s="283"/>
      <c r="CX39" s="283"/>
      <c r="CY39" s="283"/>
      <c r="CZ39" s="283"/>
      <c r="DA39" s="283"/>
      <c r="DB39" s="283"/>
      <c r="DC39" s="283"/>
      <c r="DD39" s="283"/>
      <c r="DE39" s="283"/>
      <c r="DF39" s="283"/>
      <c r="DG39" s="283"/>
      <c r="DH39" s="283"/>
      <c r="DI39" s="283"/>
      <c r="DJ39" s="283"/>
      <c r="DK39" s="283"/>
      <c r="DL39" s="283"/>
      <c r="DM39" s="283"/>
      <c r="DN39" s="283"/>
      <c r="DO39" s="283"/>
      <c r="DP39" s="283"/>
      <c r="DQ39" s="283"/>
      <c r="DR39" s="283"/>
      <c r="DS39" s="283"/>
      <c r="DT39" s="283"/>
      <c r="DU39" s="283"/>
      <c r="DV39" s="283"/>
      <c r="DW39" s="283"/>
      <c r="DX39" s="283"/>
      <c r="DY39" s="283"/>
      <c r="DZ39" s="283"/>
      <c r="EA39" s="283"/>
      <c r="EB39" s="283"/>
      <c r="EC39" s="283"/>
      <c r="ED39" s="283"/>
      <c r="EE39" s="283"/>
      <c r="EF39" s="283"/>
      <c r="EG39" s="283"/>
      <c r="EH39" s="283"/>
      <c r="EI39" s="283"/>
      <c r="EJ39" s="283"/>
      <c r="EK39" s="283"/>
      <c r="EL39" s="283"/>
      <c r="EM39" s="283"/>
      <c r="EN39" s="283"/>
      <c r="EO39" s="283"/>
      <c r="EP39" s="283"/>
      <c r="EQ39" s="283"/>
      <c r="ER39" s="283"/>
      <c r="ES39" s="283"/>
      <c r="ET39" s="283"/>
      <c r="EU39" s="283"/>
      <c r="EV39" s="283"/>
      <c r="EW39" s="283"/>
      <c r="EX39" s="283"/>
      <c r="EY39" s="283"/>
      <c r="EZ39" s="283"/>
      <c r="FA39" s="283"/>
      <c r="FB39" s="283"/>
      <c r="FC39" s="283"/>
      <c r="FD39" s="283"/>
      <c r="FE39" s="283"/>
      <c r="FF39" s="283"/>
      <c r="FG39" s="283"/>
      <c r="FH39" s="283"/>
      <c r="FI39" s="283"/>
      <c r="FJ39" s="283"/>
      <c r="FK39" s="283"/>
      <c r="FL39" s="283"/>
      <c r="FM39" s="283"/>
      <c r="FN39" s="283"/>
      <c r="FO39" s="283"/>
      <c r="FP39" s="283"/>
      <c r="FQ39" s="283"/>
      <c r="FR39" s="283"/>
      <c r="FS39" s="283"/>
      <c r="FT39" s="283"/>
      <c r="FU39" s="283"/>
      <c r="FV39" s="283"/>
      <c r="FW39" s="283"/>
      <c r="FX39" s="283"/>
      <c r="FY39" s="283"/>
      <c r="FZ39" s="283"/>
      <c r="GA39" s="283"/>
      <c r="GB39" s="283"/>
      <c r="GC39" s="283"/>
      <c r="GD39" s="283"/>
      <c r="GE39" s="283"/>
      <c r="GF39" s="283"/>
      <c r="GG39" s="283"/>
      <c r="GH39" s="283"/>
      <c r="GI39" s="283"/>
      <c r="GJ39" s="283"/>
      <c r="GK39" s="283"/>
      <c r="GL39" s="283"/>
      <c r="GM39" s="283"/>
      <c r="GN39" s="283"/>
      <c r="GO39" s="283"/>
      <c r="GP39" s="283"/>
      <c r="GQ39" s="283"/>
      <c r="GR39" s="283"/>
      <c r="GS39" s="283"/>
      <c r="GT39" s="283"/>
      <c r="GU39" s="283"/>
      <c r="GV39" s="283"/>
      <c r="GW39" s="283"/>
      <c r="GX39" s="283"/>
      <c r="GY39" s="283"/>
      <c r="GZ39" s="283"/>
      <c r="HA39" s="283"/>
      <c r="HB39" s="283"/>
      <c r="HC39" s="283"/>
      <c r="HD39" s="283"/>
      <c r="HE39" s="283"/>
      <c r="HF39" s="283"/>
      <c r="HG39" s="283"/>
      <c r="HH39" s="283"/>
      <c r="HI39" s="283"/>
      <c r="HJ39" s="283"/>
      <c r="HK39" s="283"/>
      <c r="HL39" s="283"/>
      <c r="HM39" s="283"/>
      <c r="HN39" s="283"/>
      <c r="HO39" s="283"/>
      <c r="HP39" s="283"/>
      <c r="HQ39" s="283"/>
      <c r="HR39" s="283"/>
      <c r="HS39" s="283"/>
      <c r="HT39" s="283"/>
      <c r="HU39" s="283"/>
      <c r="HV39" s="283"/>
      <c r="HW39" s="283"/>
      <c r="HX39" s="283"/>
      <c r="HY39" s="283"/>
      <c r="HZ39" s="283"/>
      <c r="IA39" s="283"/>
      <c r="IB39" s="283"/>
      <c r="IC39" s="283"/>
      <c r="ID39" s="283"/>
      <c r="IE39" s="283"/>
      <c r="IF39" s="283"/>
      <c r="IG39" s="283"/>
      <c r="IH39" s="283"/>
      <c r="II39" s="283"/>
      <c r="IJ39" s="283"/>
      <c r="IK39" s="283"/>
      <c r="IL39" s="283"/>
      <c r="IM39" s="283"/>
      <c r="IN39" s="283"/>
      <c r="IO39" s="283"/>
      <c r="IP39" s="283"/>
      <c r="IQ39" s="283"/>
      <c r="IR39" s="283"/>
      <c r="IS39" s="283"/>
      <c r="IT39" s="283"/>
      <c r="IU39" s="283"/>
      <c r="IV39" s="283"/>
      <c r="IW39" s="283"/>
    </row>
    <row r="40" customFormat="false" ht="15.75" hidden="false" customHeight="true" outlineLevel="0" collapsed="false">
      <c r="A40" s="285" t="s">
        <v>222</v>
      </c>
      <c r="B40" s="283"/>
      <c r="C40" s="132" t="n">
        <f aca="false">SUM(C21:C39)</f>
        <v>0</v>
      </c>
      <c r="D40" s="135"/>
      <c r="E40" s="132" t="n">
        <f aca="false">SUM(E21:E39)</f>
        <v>0</v>
      </c>
      <c r="F40" s="135"/>
      <c r="G40" s="132" t="n">
        <f aca="false">SUM(G21:G39)</f>
        <v>0</v>
      </c>
      <c r="H40" s="135"/>
      <c r="I40" s="132" t="n">
        <f aca="false">SUM(I21:I39)</f>
        <v>0</v>
      </c>
      <c r="J40" s="135"/>
      <c r="K40" s="136"/>
      <c r="L40" s="135"/>
      <c r="M40" s="132" t="n">
        <f aca="false">SUM(M21:M39)</f>
        <v>0</v>
      </c>
      <c r="N40" s="103"/>
      <c r="O40" s="103"/>
      <c r="P40" s="19"/>
      <c r="Q40" s="19"/>
      <c r="R40" s="19"/>
      <c r="S40" s="19"/>
      <c r="T40" s="19"/>
      <c r="U40" s="19"/>
      <c r="V40" s="283"/>
      <c r="W40" s="283"/>
      <c r="X40" s="283"/>
      <c r="Y40" s="283"/>
      <c r="Z40" s="283"/>
      <c r="AA40" s="283"/>
      <c r="AB40" s="283"/>
      <c r="AC40" s="283"/>
      <c r="AD40" s="283"/>
      <c r="AE40" s="283"/>
      <c r="AF40" s="283"/>
      <c r="AG40" s="283"/>
      <c r="AH40" s="283"/>
      <c r="AI40" s="283"/>
      <c r="AJ40" s="283"/>
      <c r="AK40" s="283"/>
      <c r="AL40" s="283"/>
      <c r="AM40" s="283"/>
      <c r="AN40" s="283"/>
      <c r="AO40" s="283"/>
      <c r="AP40" s="283"/>
      <c r="AQ40" s="283"/>
      <c r="AR40" s="283"/>
      <c r="AS40" s="283"/>
      <c r="AT40" s="283"/>
      <c r="AU40" s="283"/>
      <c r="AV40" s="283"/>
      <c r="AW40" s="283"/>
      <c r="AX40" s="283"/>
      <c r="AY40" s="283"/>
      <c r="AZ40" s="283"/>
      <c r="BA40" s="283"/>
      <c r="BB40" s="283"/>
      <c r="BC40" s="283"/>
      <c r="BD40" s="283"/>
      <c r="BE40" s="283"/>
      <c r="BF40" s="283"/>
      <c r="BG40" s="283"/>
      <c r="BH40" s="283"/>
      <c r="BI40" s="283"/>
      <c r="BJ40" s="283"/>
      <c r="BK40" s="283"/>
      <c r="BL40" s="283"/>
      <c r="BM40" s="283"/>
      <c r="BN40" s="283"/>
      <c r="BO40" s="283"/>
      <c r="BP40" s="283"/>
      <c r="BQ40" s="283"/>
      <c r="BR40" s="283"/>
      <c r="BS40" s="283"/>
      <c r="BT40" s="283"/>
      <c r="BU40" s="283"/>
      <c r="BV40" s="283"/>
      <c r="BW40" s="283"/>
      <c r="BX40" s="283"/>
      <c r="BY40" s="283"/>
      <c r="BZ40" s="283"/>
      <c r="CA40" s="283"/>
      <c r="CB40" s="283"/>
      <c r="CC40" s="283"/>
      <c r="CD40" s="283"/>
      <c r="CE40" s="283"/>
      <c r="CF40" s="283"/>
      <c r="CG40" s="283"/>
      <c r="CH40" s="283"/>
      <c r="CI40" s="283"/>
      <c r="CJ40" s="283"/>
      <c r="CK40" s="283"/>
      <c r="CL40" s="283"/>
      <c r="CM40" s="283"/>
      <c r="CN40" s="283"/>
      <c r="CO40" s="283"/>
      <c r="CP40" s="283"/>
      <c r="CQ40" s="283"/>
      <c r="CR40" s="283"/>
      <c r="CS40" s="283"/>
      <c r="CT40" s="283"/>
      <c r="CU40" s="283"/>
      <c r="CV40" s="283"/>
      <c r="CW40" s="283"/>
      <c r="CX40" s="283"/>
      <c r="CY40" s="283"/>
      <c r="CZ40" s="283"/>
      <c r="DA40" s="283"/>
      <c r="DB40" s="283"/>
      <c r="DC40" s="283"/>
      <c r="DD40" s="283"/>
      <c r="DE40" s="283"/>
      <c r="DF40" s="283"/>
      <c r="DG40" s="283"/>
      <c r="DH40" s="283"/>
      <c r="DI40" s="283"/>
      <c r="DJ40" s="283"/>
      <c r="DK40" s="283"/>
      <c r="DL40" s="283"/>
      <c r="DM40" s="283"/>
      <c r="DN40" s="283"/>
      <c r="DO40" s="283"/>
      <c r="DP40" s="283"/>
      <c r="DQ40" s="283"/>
      <c r="DR40" s="283"/>
      <c r="DS40" s="283"/>
      <c r="DT40" s="283"/>
      <c r="DU40" s="283"/>
      <c r="DV40" s="283"/>
      <c r="DW40" s="283"/>
      <c r="DX40" s="283"/>
      <c r="DY40" s="283"/>
      <c r="DZ40" s="283"/>
      <c r="EA40" s="283"/>
      <c r="EB40" s="283"/>
      <c r="EC40" s="283"/>
      <c r="ED40" s="283"/>
      <c r="EE40" s="283"/>
      <c r="EF40" s="283"/>
      <c r="EG40" s="283"/>
      <c r="EH40" s="283"/>
      <c r="EI40" s="283"/>
      <c r="EJ40" s="283"/>
      <c r="EK40" s="283"/>
      <c r="EL40" s="283"/>
      <c r="EM40" s="283"/>
      <c r="EN40" s="283"/>
      <c r="EO40" s="283"/>
      <c r="EP40" s="283"/>
      <c r="EQ40" s="283"/>
      <c r="ER40" s="283"/>
      <c r="ES40" s="283"/>
      <c r="ET40" s="283"/>
      <c r="EU40" s="283"/>
      <c r="EV40" s="283"/>
      <c r="EW40" s="283"/>
      <c r="EX40" s="283"/>
      <c r="EY40" s="283"/>
      <c r="EZ40" s="283"/>
      <c r="FA40" s="283"/>
      <c r="FB40" s="283"/>
      <c r="FC40" s="283"/>
      <c r="FD40" s="283"/>
      <c r="FE40" s="283"/>
      <c r="FF40" s="283"/>
      <c r="FG40" s="283"/>
      <c r="FH40" s="283"/>
      <c r="FI40" s="283"/>
      <c r="FJ40" s="283"/>
      <c r="FK40" s="283"/>
      <c r="FL40" s="283"/>
      <c r="FM40" s="283"/>
      <c r="FN40" s="283"/>
      <c r="FO40" s="283"/>
      <c r="FP40" s="283"/>
      <c r="FQ40" s="283"/>
      <c r="FR40" s="283"/>
      <c r="FS40" s="283"/>
      <c r="FT40" s="283"/>
      <c r="FU40" s="283"/>
      <c r="FV40" s="283"/>
      <c r="FW40" s="283"/>
      <c r="FX40" s="283"/>
      <c r="FY40" s="283"/>
      <c r="FZ40" s="283"/>
      <c r="GA40" s="283"/>
      <c r="GB40" s="283"/>
      <c r="GC40" s="283"/>
      <c r="GD40" s="283"/>
      <c r="GE40" s="283"/>
      <c r="GF40" s="283"/>
      <c r="GG40" s="283"/>
      <c r="GH40" s="283"/>
      <c r="GI40" s="283"/>
      <c r="GJ40" s="283"/>
      <c r="GK40" s="283"/>
      <c r="GL40" s="283"/>
      <c r="GM40" s="283"/>
      <c r="GN40" s="283"/>
      <c r="GO40" s="283"/>
      <c r="GP40" s="283"/>
      <c r="GQ40" s="283"/>
      <c r="GR40" s="283"/>
      <c r="GS40" s="283"/>
      <c r="GT40" s="283"/>
      <c r="GU40" s="283"/>
      <c r="GV40" s="283"/>
      <c r="GW40" s="283"/>
      <c r="GX40" s="283"/>
      <c r="GY40" s="283"/>
      <c r="GZ40" s="283"/>
      <c r="HA40" s="283"/>
      <c r="HB40" s="283"/>
      <c r="HC40" s="283"/>
      <c r="HD40" s="283"/>
      <c r="HE40" s="283"/>
      <c r="HF40" s="283"/>
      <c r="HG40" s="283"/>
      <c r="HH40" s="283"/>
      <c r="HI40" s="283"/>
      <c r="HJ40" s="283"/>
      <c r="HK40" s="283"/>
      <c r="HL40" s="283"/>
      <c r="HM40" s="283"/>
      <c r="HN40" s="283"/>
      <c r="HO40" s="283"/>
      <c r="HP40" s="283"/>
      <c r="HQ40" s="283"/>
      <c r="HR40" s="283"/>
      <c r="HS40" s="283"/>
      <c r="HT40" s="283"/>
      <c r="HU40" s="283"/>
      <c r="HV40" s="283"/>
      <c r="HW40" s="283"/>
      <c r="HX40" s="283"/>
      <c r="HY40" s="283"/>
      <c r="HZ40" s="283"/>
      <c r="IA40" s="283"/>
      <c r="IB40" s="283"/>
      <c r="IC40" s="283"/>
      <c r="ID40" s="283"/>
      <c r="IE40" s="283"/>
      <c r="IF40" s="283"/>
      <c r="IG40" s="283"/>
      <c r="IH40" s="283"/>
      <c r="II40" s="283"/>
      <c r="IJ40" s="283"/>
      <c r="IK40" s="283"/>
      <c r="IL40" s="283"/>
      <c r="IM40" s="283"/>
      <c r="IN40" s="283"/>
      <c r="IO40" s="283"/>
      <c r="IP40" s="283"/>
      <c r="IQ40" s="283"/>
      <c r="IR40" s="283"/>
      <c r="IS40" s="283"/>
      <c r="IT40" s="283"/>
      <c r="IU40" s="283"/>
      <c r="IV40" s="283"/>
      <c r="IW40" s="283"/>
    </row>
    <row r="41" customFormat="false" ht="10.5" hidden="false" customHeight="true" outlineLevel="0" collapsed="false">
      <c r="A41" s="133" t="s">
        <v>87</v>
      </c>
      <c r="B41" s="283"/>
      <c r="C41" s="289"/>
      <c r="D41" s="284"/>
      <c r="E41" s="289"/>
      <c r="F41" s="284"/>
      <c r="G41" s="289"/>
      <c r="H41" s="284"/>
      <c r="I41" s="289"/>
      <c r="J41" s="284"/>
      <c r="K41" s="289"/>
      <c r="L41" s="284"/>
      <c r="M41" s="289"/>
      <c r="N41" s="284"/>
      <c r="O41" s="289"/>
      <c r="P41" s="283"/>
      <c r="Q41" s="283"/>
      <c r="R41" s="283"/>
      <c r="S41" s="283"/>
      <c r="T41" s="283"/>
      <c r="U41" s="283"/>
      <c r="V41" s="283"/>
      <c r="W41" s="283"/>
      <c r="X41" s="283"/>
      <c r="Y41" s="283"/>
      <c r="Z41" s="283"/>
      <c r="AA41" s="283"/>
      <c r="AB41" s="283"/>
      <c r="AC41" s="283"/>
      <c r="AD41" s="283"/>
      <c r="AE41" s="283"/>
      <c r="AF41" s="283"/>
      <c r="AG41" s="283"/>
      <c r="AH41" s="283"/>
      <c r="AI41" s="283"/>
      <c r="AJ41" s="283"/>
      <c r="AK41" s="283"/>
      <c r="AL41" s="283"/>
      <c r="AM41" s="283"/>
      <c r="AN41" s="283"/>
      <c r="AO41" s="283"/>
      <c r="AP41" s="283"/>
      <c r="AQ41" s="283"/>
      <c r="AR41" s="283"/>
      <c r="AS41" s="283"/>
      <c r="AT41" s="283"/>
      <c r="AU41" s="283"/>
      <c r="AV41" s="283"/>
      <c r="AW41" s="283"/>
      <c r="AX41" s="283"/>
      <c r="AY41" s="283"/>
      <c r="AZ41" s="283"/>
      <c r="BA41" s="283"/>
      <c r="BB41" s="283"/>
      <c r="BC41" s="283"/>
      <c r="BD41" s="283"/>
      <c r="BE41" s="283"/>
      <c r="BF41" s="283"/>
      <c r="BG41" s="283"/>
      <c r="BH41" s="283"/>
      <c r="BI41" s="283"/>
      <c r="BJ41" s="283"/>
      <c r="BK41" s="283"/>
      <c r="BL41" s="283"/>
      <c r="BM41" s="283"/>
      <c r="BN41" s="283"/>
      <c r="BO41" s="283"/>
      <c r="BP41" s="283"/>
      <c r="BQ41" s="283"/>
      <c r="BR41" s="283"/>
      <c r="BS41" s="283"/>
      <c r="BT41" s="283"/>
      <c r="BU41" s="283"/>
      <c r="BV41" s="283"/>
      <c r="BW41" s="283"/>
      <c r="BX41" s="283"/>
      <c r="BY41" s="283"/>
      <c r="BZ41" s="283"/>
      <c r="CA41" s="283"/>
      <c r="CB41" s="283"/>
      <c r="CC41" s="283"/>
      <c r="CD41" s="283"/>
      <c r="CE41" s="283"/>
      <c r="CF41" s="283"/>
      <c r="CG41" s="283"/>
      <c r="CH41" s="283"/>
      <c r="CI41" s="283"/>
      <c r="CJ41" s="283"/>
      <c r="CK41" s="283"/>
      <c r="CL41" s="283"/>
      <c r="CM41" s="283"/>
      <c r="CN41" s="283"/>
      <c r="CO41" s="283"/>
      <c r="CP41" s="283"/>
      <c r="CQ41" s="283"/>
      <c r="CR41" s="283"/>
      <c r="CS41" s="283"/>
      <c r="CT41" s="283"/>
      <c r="CU41" s="283"/>
      <c r="CV41" s="283"/>
      <c r="CW41" s="283"/>
      <c r="CX41" s="283"/>
      <c r="CY41" s="283"/>
      <c r="CZ41" s="283"/>
      <c r="DA41" s="283"/>
      <c r="DB41" s="283"/>
      <c r="DC41" s="283"/>
      <c r="DD41" s="283"/>
      <c r="DE41" s="283"/>
      <c r="DF41" s="283"/>
      <c r="DG41" s="283"/>
      <c r="DH41" s="283"/>
      <c r="DI41" s="283"/>
      <c r="DJ41" s="283"/>
      <c r="DK41" s="283"/>
      <c r="DL41" s="283"/>
      <c r="DM41" s="283"/>
      <c r="DN41" s="283"/>
      <c r="DO41" s="283"/>
      <c r="DP41" s="283"/>
      <c r="DQ41" s="283"/>
      <c r="DR41" s="283"/>
      <c r="DS41" s="283"/>
      <c r="DT41" s="283"/>
      <c r="DU41" s="283"/>
      <c r="DV41" s="283"/>
      <c r="DW41" s="283"/>
      <c r="DX41" s="283"/>
      <c r="DY41" s="283"/>
      <c r="DZ41" s="283"/>
      <c r="EA41" s="283"/>
      <c r="EB41" s="283"/>
      <c r="EC41" s="283"/>
      <c r="ED41" s="283"/>
      <c r="EE41" s="283"/>
      <c r="EF41" s="283"/>
      <c r="EG41" s="283"/>
      <c r="EH41" s="283"/>
      <c r="EI41" s="283"/>
      <c r="EJ41" s="283"/>
      <c r="EK41" s="283"/>
      <c r="EL41" s="283"/>
      <c r="EM41" s="283"/>
      <c r="EN41" s="283"/>
      <c r="EO41" s="283"/>
      <c r="EP41" s="283"/>
      <c r="EQ41" s="283"/>
      <c r="ER41" s="283"/>
      <c r="ES41" s="283"/>
      <c r="ET41" s="283"/>
      <c r="EU41" s="283"/>
      <c r="EV41" s="283"/>
      <c r="EW41" s="283"/>
      <c r="EX41" s="283"/>
      <c r="EY41" s="283"/>
      <c r="EZ41" s="283"/>
      <c r="FA41" s="283"/>
      <c r="FB41" s="283"/>
      <c r="FC41" s="283"/>
      <c r="FD41" s="283"/>
      <c r="FE41" s="283"/>
      <c r="FF41" s="283"/>
      <c r="FG41" s="283"/>
      <c r="FH41" s="283"/>
      <c r="FI41" s="283"/>
      <c r="FJ41" s="283"/>
      <c r="FK41" s="283"/>
      <c r="FL41" s="283"/>
      <c r="FM41" s="283"/>
      <c r="FN41" s="283"/>
      <c r="FO41" s="283"/>
      <c r="FP41" s="283"/>
      <c r="FQ41" s="283"/>
      <c r="FR41" s="283"/>
      <c r="FS41" s="283"/>
      <c r="FT41" s="283"/>
      <c r="FU41" s="283"/>
      <c r="FV41" s="283"/>
      <c r="FW41" s="283"/>
      <c r="FX41" s="283"/>
      <c r="FY41" s="283"/>
      <c r="FZ41" s="283"/>
      <c r="GA41" s="283"/>
      <c r="GB41" s="283"/>
      <c r="GC41" s="283"/>
      <c r="GD41" s="283"/>
      <c r="GE41" s="283"/>
      <c r="GF41" s="283"/>
      <c r="GG41" s="283"/>
      <c r="GH41" s="283"/>
      <c r="GI41" s="283"/>
      <c r="GJ41" s="283"/>
      <c r="GK41" s="283"/>
      <c r="GL41" s="283"/>
      <c r="GM41" s="283"/>
      <c r="GN41" s="283"/>
      <c r="GO41" s="283"/>
      <c r="GP41" s="283"/>
      <c r="GQ41" s="283"/>
      <c r="GR41" s="283"/>
      <c r="GS41" s="283"/>
      <c r="GT41" s="283"/>
      <c r="GU41" s="283"/>
      <c r="GV41" s="283"/>
      <c r="GW41" s="283"/>
      <c r="GX41" s="283"/>
      <c r="GY41" s="283"/>
      <c r="GZ41" s="283"/>
      <c r="HA41" s="283"/>
      <c r="HB41" s="283"/>
      <c r="HC41" s="283"/>
      <c r="HD41" s="283"/>
      <c r="HE41" s="283"/>
      <c r="HF41" s="283"/>
      <c r="HG41" s="283"/>
      <c r="HH41" s="283"/>
      <c r="HI41" s="283"/>
      <c r="HJ41" s="283"/>
      <c r="HK41" s="283"/>
      <c r="HL41" s="283"/>
      <c r="HM41" s="283"/>
      <c r="HN41" s="283"/>
      <c r="HO41" s="283"/>
      <c r="HP41" s="283"/>
      <c r="HQ41" s="283"/>
      <c r="HR41" s="283"/>
      <c r="HS41" s="283"/>
      <c r="HT41" s="283"/>
      <c r="HU41" s="283"/>
      <c r="HV41" s="283"/>
      <c r="HW41" s="283"/>
      <c r="HX41" s="283"/>
      <c r="HY41" s="283"/>
      <c r="HZ41" s="283"/>
      <c r="IA41" s="283"/>
      <c r="IB41" s="283"/>
      <c r="IC41" s="283"/>
      <c r="ID41" s="283"/>
      <c r="IE41" s="283"/>
      <c r="IF41" s="283"/>
      <c r="IG41" s="283"/>
      <c r="IH41" s="283"/>
      <c r="II41" s="283"/>
      <c r="IJ41" s="283"/>
      <c r="IK41" s="283"/>
      <c r="IL41" s="283"/>
      <c r="IM41" s="283"/>
      <c r="IN41" s="283"/>
      <c r="IO41" s="283"/>
      <c r="IP41" s="283"/>
      <c r="IQ41" s="283"/>
      <c r="IR41" s="283"/>
      <c r="IS41" s="283"/>
      <c r="IT41" s="283"/>
      <c r="IU41" s="283"/>
      <c r="IV41" s="283"/>
      <c r="IW41" s="283"/>
    </row>
    <row r="42" customFormat="false" ht="9" hidden="false" customHeight="true" outlineLevel="0" collapsed="false">
      <c r="A42" s="292" t="s">
        <v>64</v>
      </c>
      <c r="B42" s="283"/>
      <c r="C42" s="283"/>
      <c r="D42" s="284"/>
      <c r="E42" s="283"/>
      <c r="F42" s="284"/>
      <c r="G42" s="283"/>
      <c r="H42" s="284"/>
      <c r="I42" s="283"/>
      <c r="J42" s="284"/>
      <c r="K42" s="283"/>
      <c r="L42" s="284"/>
      <c r="M42" s="283"/>
      <c r="N42" s="284"/>
      <c r="O42" s="283"/>
      <c r="P42" s="283"/>
      <c r="Q42" s="283"/>
      <c r="R42" s="283"/>
      <c r="S42" s="283"/>
      <c r="T42" s="283"/>
      <c r="U42" s="283"/>
      <c r="V42" s="283"/>
      <c r="W42" s="283"/>
      <c r="X42" s="283"/>
      <c r="Y42" s="283"/>
      <c r="Z42" s="283"/>
      <c r="AA42" s="283"/>
      <c r="AB42" s="283"/>
      <c r="AC42" s="283"/>
      <c r="AD42" s="283"/>
      <c r="AE42" s="283"/>
      <c r="AF42" s="283"/>
      <c r="AG42" s="283"/>
      <c r="AH42" s="283"/>
      <c r="AI42" s="283"/>
      <c r="AJ42" s="283"/>
      <c r="AK42" s="283"/>
      <c r="AL42" s="283"/>
      <c r="AM42" s="283"/>
      <c r="AN42" s="283"/>
      <c r="AO42" s="283"/>
      <c r="AP42" s="283"/>
      <c r="AQ42" s="283"/>
      <c r="AR42" s="283"/>
      <c r="AS42" s="283"/>
      <c r="AT42" s="283"/>
      <c r="AU42" s="283"/>
      <c r="AV42" s="283"/>
      <c r="AW42" s="283"/>
      <c r="AX42" s="283"/>
      <c r="AY42" s="283"/>
      <c r="AZ42" s="283"/>
      <c r="BA42" s="283"/>
      <c r="BB42" s="283"/>
      <c r="BC42" s="283"/>
      <c r="BD42" s="283"/>
      <c r="BE42" s="283"/>
      <c r="BF42" s="283"/>
      <c r="BG42" s="283"/>
      <c r="BH42" s="283"/>
      <c r="BI42" s="283"/>
      <c r="BJ42" s="283"/>
      <c r="BK42" s="283"/>
      <c r="BL42" s="283"/>
      <c r="BM42" s="283"/>
      <c r="BN42" s="283"/>
      <c r="BO42" s="283"/>
      <c r="BP42" s="283"/>
      <c r="BQ42" s="283"/>
      <c r="BR42" s="283"/>
      <c r="BS42" s="283"/>
      <c r="BT42" s="283"/>
      <c r="BU42" s="283"/>
      <c r="BV42" s="283"/>
      <c r="BW42" s="283"/>
      <c r="BX42" s="283"/>
      <c r="BY42" s="283"/>
      <c r="BZ42" s="283"/>
      <c r="CA42" s="283"/>
      <c r="CB42" s="283"/>
      <c r="CC42" s="283"/>
      <c r="CD42" s="283"/>
      <c r="CE42" s="283"/>
      <c r="CF42" s="283"/>
      <c r="CG42" s="283"/>
      <c r="CH42" s="283"/>
      <c r="CI42" s="283"/>
      <c r="CJ42" s="283"/>
      <c r="CK42" s="283"/>
      <c r="CL42" s="283"/>
      <c r="CM42" s="283"/>
      <c r="CN42" s="283"/>
      <c r="CO42" s="283"/>
      <c r="CP42" s="283"/>
      <c r="CQ42" s="283"/>
      <c r="CR42" s="283"/>
      <c r="CS42" s="283"/>
      <c r="CT42" s="283"/>
      <c r="CU42" s="283"/>
      <c r="CV42" s="283"/>
      <c r="CW42" s="283"/>
      <c r="CX42" s="283"/>
      <c r="CY42" s="283"/>
      <c r="CZ42" s="283"/>
      <c r="DA42" s="283"/>
      <c r="DB42" s="283"/>
      <c r="DC42" s="283"/>
      <c r="DD42" s="283"/>
      <c r="DE42" s="283"/>
      <c r="DF42" s="283"/>
      <c r="DG42" s="283"/>
      <c r="DH42" s="283"/>
      <c r="DI42" s="283"/>
      <c r="DJ42" s="283"/>
      <c r="DK42" s="283"/>
      <c r="DL42" s="283"/>
      <c r="DM42" s="283"/>
      <c r="DN42" s="283"/>
      <c r="DO42" s="283"/>
      <c r="DP42" s="283"/>
      <c r="DQ42" s="283"/>
      <c r="DR42" s="283"/>
      <c r="DS42" s="283"/>
      <c r="DT42" s="283"/>
      <c r="DU42" s="283"/>
      <c r="DV42" s="283"/>
      <c r="DW42" s="283"/>
      <c r="DX42" s="283"/>
      <c r="DY42" s="283"/>
      <c r="DZ42" s="283"/>
      <c r="EA42" s="283"/>
      <c r="EB42" s="283"/>
      <c r="EC42" s="283"/>
      <c r="ED42" s="283"/>
      <c r="EE42" s="283"/>
      <c r="EF42" s="283"/>
      <c r="EG42" s="283"/>
      <c r="EH42" s="283"/>
      <c r="EI42" s="283"/>
      <c r="EJ42" s="283"/>
      <c r="EK42" s="283"/>
      <c r="EL42" s="283"/>
      <c r="EM42" s="283"/>
      <c r="EN42" s="283"/>
      <c r="EO42" s="283"/>
      <c r="EP42" s="283"/>
      <c r="EQ42" s="283"/>
      <c r="ER42" s="283"/>
      <c r="ES42" s="283"/>
      <c r="ET42" s="283"/>
      <c r="EU42" s="283"/>
      <c r="EV42" s="283"/>
      <c r="EW42" s="283"/>
      <c r="EX42" s="283"/>
      <c r="EY42" s="283"/>
      <c r="EZ42" s="283"/>
      <c r="FA42" s="283"/>
      <c r="FB42" s="283"/>
      <c r="FC42" s="283"/>
      <c r="FD42" s="283"/>
      <c r="FE42" s="283"/>
      <c r="FF42" s="283"/>
      <c r="FG42" s="283"/>
      <c r="FH42" s="283"/>
      <c r="FI42" s="283"/>
      <c r="FJ42" s="283"/>
      <c r="FK42" s="283"/>
      <c r="FL42" s="283"/>
      <c r="FM42" s="283"/>
      <c r="FN42" s="283"/>
      <c r="FO42" s="283"/>
      <c r="FP42" s="283"/>
      <c r="FQ42" s="283"/>
      <c r="FR42" s="283"/>
      <c r="FS42" s="283"/>
      <c r="FT42" s="283"/>
      <c r="FU42" s="283"/>
      <c r="FV42" s="283"/>
      <c r="FW42" s="283"/>
      <c r="FX42" s="283"/>
      <c r="FY42" s="283"/>
      <c r="FZ42" s="283"/>
      <c r="GA42" s="283"/>
      <c r="GB42" s="283"/>
      <c r="GC42" s="283"/>
      <c r="GD42" s="283"/>
      <c r="GE42" s="283"/>
      <c r="GF42" s="283"/>
      <c r="GG42" s="283"/>
      <c r="GH42" s="283"/>
      <c r="GI42" s="283"/>
      <c r="GJ42" s="283"/>
      <c r="GK42" s="283"/>
      <c r="GL42" s="283"/>
      <c r="GM42" s="283"/>
      <c r="GN42" s="283"/>
      <c r="GO42" s="283"/>
      <c r="GP42" s="283"/>
      <c r="GQ42" s="283"/>
      <c r="GR42" s="283"/>
      <c r="GS42" s="283"/>
      <c r="GT42" s="283"/>
      <c r="GU42" s="283"/>
      <c r="GV42" s="283"/>
      <c r="GW42" s="283"/>
      <c r="GX42" s="283"/>
      <c r="GY42" s="283"/>
      <c r="GZ42" s="283"/>
      <c r="HA42" s="283"/>
      <c r="HB42" s="283"/>
      <c r="HC42" s="283"/>
      <c r="HD42" s="283"/>
      <c r="HE42" s="283"/>
      <c r="HF42" s="283"/>
      <c r="HG42" s="283"/>
      <c r="HH42" s="283"/>
      <c r="HI42" s="283"/>
      <c r="HJ42" s="283"/>
      <c r="HK42" s="283"/>
      <c r="HL42" s="283"/>
      <c r="HM42" s="283"/>
      <c r="HN42" s="283"/>
      <c r="HO42" s="283"/>
      <c r="HP42" s="283"/>
      <c r="HQ42" s="283"/>
      <c r="HR42" s="283"/>
      <c r="HS42" s="283"/>
      <c r="HT42" s="283"/>
      <c r="HU42" s="283"/>
      <c r="HV42" s="283"/>
      <c r="HW42" s="283"/>
      <c r="HX42" s="283"/>
      <c r="HY42" s="283"/>
      <c r="HZ42" s="283"/>
      <c r="IA42" s="283"/>
      <c r="IB42" s="283"/>
      <c r="IC42" s="283"/>
      <c r="ID42" s="283"/>
      <c r="IE42" s="283"/>
      <c r="IF42" s="283"/>
      <c r="IG42" s="283"/>
      <c r="IH42" s="283"/>
      <c r="II42" s="283"/>
      <c r="IJ42" s="283"/>
      <c r="IK42" s="283"/>
      <c r="IL42" s="283"/>
      <c r="IM42" s="283"/>
      <c r="IN42" s="283"/>
      <c r="IO42" s="283"/>
      <c r="IP42" s="283"/>
      <c r="IQ42" s="283"/>
      <c r="IR42" s="283"/>
      <c r="IS42" s="283"/>
      <c r="IT42" s="283"/>
      <c r="IU42" s="283"/>
      <c r="IV42" s="283"/>
      <c r="IW42" s="283"/>
    </row>
    <row r="43" customFormat="false" ht="8.25" hidden="false" customHeight="true" outlineLevel="0" collapsed="false">
      <c r="A43" s="292"/>
      <c r="B43" s="283"/>
      <c r="C43" s="283"/>
      <c r="D43" s="284"/>
      <c r="E43" s="283"/>
      <c r="F43" s="284"/>
      <c r="G43" s="283"/>
      <c r="H43" s="284"/>
      <c r="I43" s="283"/>
      <c r="J43" s="284"/>
      <c r="K43" s="283"/>
      <c r="L43" s="284"/>
      <c r="M43" s="283"/>
      <c r="N43" s="284"/>
      <c r="O43" s="285" t="str">
        <f aca="false">A2</f>
        <v>COMPANY # 032D</v>
      </c>
      <c r="P43" s="283"/>
      <c r="Q43" s="283"/>
      <c r="R43" s="283"/>
      <c r="S43" s="283"/>
      <c r="T43" s="283"/>
      <c r="U43" s="283"/>
      <c r="V43" s="283"/>
      <c r="W43" s="283"/>
      <c r="X43" s="283"/>
      <c r="Y43" s="283"/>
      <c r="Z43" s="283"/>
      <c r="AA43" s="283"/>
      <c r="AB43" s="283"/>
      <c r="AC43" s="283"/>
      <c r="AD43" s="283"/>
      <c r="AE43" s="283"/>
      <c r="AF43" s="283"/>
      <c r="AG43" s="283"/>
      <c r="AH43" s="283"/>
      <c r="AI43" s="283"/>
      <c r="AJ43" s="283"/>
      <c r="AK43" s="283"/>
      <c r="AL43" s="283"/>
      <c r="AM43" s="283"/>
      <c r="AN43" s="283"/>
      <c r="AO43" s="283"/>
      <c r="AP43" s="283"/>
      <c r="AQ43" s="283"/>
      <c r="AR43" s="283"/>
      <c r="AS43" s="283"/>
      <c r="AT43" s="283"/>
      <c r="AU43" s="283"/>
      <c r="AV43" s="283"/>
      <c r="AW43" s="283"/>
      <c r="AX43" s="283"/>
      <c r="AY43" s="283"/>
      <c r="AZ43" s="283"/>
      <c r="BA43" s="283"/>
      <c r="BB43" s="283"/>
      <c r="BC43" s="283"/>
      <c r="BD43" s="283"/>
      <c r="BE43" s="283"/>
      <c r="BF43" s="283"/>
      <c r="BG43" s="283"/>
      <c r="BH43" s="283"/>
      <c r="BI43" s="283"/>
      <c r="BJ43" s="283"/>
      <c r="BK43" s="283"/>
      <c r="BL43" s="283"/>
      <c r="BM43" s="283"/>
      <c r="BN43" s="283"/>
      <c r="BO43" s="283"/>
      <c r="BP43" s="283"/>
      <c r="BQ43" s="283"/>
      <c r="BR43" s="283"/>
      <c r="BS43" s="283"/>
      <c r="BT43" s="283"/>
      <c r="BU43" s="283"/>
      <c r="BV43" s="283"/>
      <c r="BW43" s="283"/>
      <c r="BX43" s="283"/>
      <c r="BY43" s="283"/>
      <c r="BZ43" s="283"/>
      <c r="CA43" s="283"/>
      <c r="CB43" s="283"/>
      <c r="CC43" s="283"/>
      <c r="CD43" s="283"/>
      <c r="CE43" s="283"/>
      <c r="CF43" s="283"/>
      <c r="CG43" s="283"/>
      <c r="CH43" s="283"/>
      <c r="CI43" s="283"/>
      <c r="CJ43" s="283"/>
      <c r="CK43" s="283"/>
      <c r="CL43" s="283"/>
      <c r="CM43" s="283"/>
      <c r="CN43" s="283"/>
      <c r="CO43" s="283"/>
      <c r="CP43" s="283"/>
      <c r="CQ43" s="283"/>
      <c r="CR43" s="283"/>
      <c r="CS43" s="283"/>
      <c r="CT43" s="283"/>
      <c r="CU43" s="283"/>
      <c r="CV43" s="283"/>
      <c r="CW43" s="283"/>
      <c r="CX43" s="283"/>
      <c r="CY43" s="283"/>
      <c r="CZ43" s="283"/>
      <c r="DA43" s="283"/>
      <c r="DB43" s="283"/>
      <c r="DC43" s="283"/>
      <c r="DD43" s="283"/>
      <c r="DE43" s="283"/>
      <c r="DF43" s="283"/>
      <c r="DG43" s="283"/>
      <c r="DH43" s="283"/>
      <c r="DI43" s="283"/>
      <c r="DJ43" s="283"/>
      <c r="DK43" s="283"/>
      <c r="DL43" s="283"/>
      <c r="DM43" s="283"/>
      <c r="DN43" s="283"/>
      <c r="DO43" s="283"/>
      <c r="DP43" s="283"/>
      <c r="DQ43" s="283"/>
      <c r="DR43" s="283"/>
      <c r="DS43" s="283"/>
      <c r="DT43" s="283"/>
      <c r="DU43" s="283"/>
      <c r="DV43" s="283"/>
      <c r="DW43" s="283"/>
      <c r="DX43" s="283"/>
      <c r="DY43" s="283"/>
      <c r="DZ43" s="283"/>
      <c r="EA43" s="283"/>
      <c r="EB43" s="283"/>
      <c r="EC43" s="283"/>
      <c r="ED43" s="283"/>
      <c r="EE43" s="283"/>
      <c r="EF43" s="283"/>
      <c r="EG43" s="283"/>
      <c r="EH43" s="283"/>
      <c r="EI43" s="283"/>
      <c r="EJ43" s="283"/>
      <c r="EK43" s="283"/>
      <c r="EL43" s="283"/>
      <c r="EM43" s="283"/>
      <c r="EN43" s="283"/>
      <c r="EO43" s="283"/>
      <c r="EP43" s="283"/>
      <c r="EQ43" s="283"/>
      <c r="ER43" s="283"/>
      <c r="ES43" s="283"/>
      <c r="ET43" s="283"/>
      <c r="EU43" s="283"/>
      <c r="EV43" s="283"/>
      <c r="EW43" s="283"/>
      <c r="EX43" s="283"/>
      <c r="EY43" s="283"/>
      <c r="EZ43" s="283"/>
      <c r="FA43" s="283"/>
      <c r="FB43" s="283"/>
      <c r="FC43" s="283"/>
      <c r="FD43" s="283"/>
      <c r="FE43" s="283"/>
      <c r="FF43" s="283"/>
      <c r="FG43" s="283"/>
      <c r="FH43" s="283"/>
      <c r="FI43" s="283"/>
      <c r="FJ43" s="283"/>
      <c r="FK43" s="283"/>
      <c r="FL43" s="283"/>
      <c r="FM43" s="283"/>
      <c r="FN43" s="283"/>
      <c r="FO43" s="283"/>
      <c r="FP43" s="283"/>
      <c r="FQ43" s="283"/>
      <c r="FR43" s="283"/>
      <c r="FS43" s="283"/>
      <c r="FT43" s="283"/>
      <c r="FU43" s="283"/>
      <c r="FV43" s="283"/>
      <c r="FW43" s="283"/>
      <c r="FX43" s="283"/>
      <c r="FY43" s="283"/>
      <c r="FZ43" s="283"/>
      <c r="GA43" s="283"/>
      <c r="GB43" s="283"/>
      <c r="GC43" s="283"/>
      <c r="GD43" s="283"/>
      <c r="GE43" s="283"/>
      <c r="GF43" s="283"/>
      <c r="GG43" s="283"/>
      <c r="GH43" s="283"/>
      <c r="GI43" s="283"/>
      <c r="GJ43" s="283"/>
      <c r="GK43" s="283"/>
      <c r="GL43" s="283"/>
      <c r="GM43" s="283"/>
      <c r="GN43" s="283"/>
      <c r="GO43" s="283"/>
      <c r="GP43" s="283"/>
      <c r="GQ43" s="283"/>
      <c r="GR43" s="283"/>
      <c r="GS43" s="283"/>
      <c r="GT43" s="283"/>
      <c r="GU43" s="283"/>
      <c r="GV43" s="283"/>
      <c r="GW43" s="283"/>
      <c r="GX43" s="283"/>
      <c r="GY43" s="283"/>
      <c r="GZ43" s="283"/>
      <c r="HA43" s="283"/>
      <c r="HB43" s="283"/>
      <c r="HC43" s="283"/>
      <c r="HD43" s="283"/>
      <c r="HE43" s="283"/>
      <c r="HF43" s="283"/>
      <c r="HG43" s="283"/>
      <c r="HH43" s="283"/>
      <c r="HI43" s="283"/>
      <c r="HJ43" s="283"/>
      <c r="HK43" s="283"/>
      <c r="HL43" s="283"/>
      <c r="HM43" s="283"/>
      <c r="HN43" s="283"/>
      <c r="HO43" s="283"/>
      <c r="HP43" s="283"/>
      <c r="HQ43" s="283"/>
      <c r="HR43" s="283"/>
      <c r="HS43" s="283"/>
      <c r="HT43" s="283"/>
      <c r="HU43" s="283"/>
      <c r="HV43" s="283"/>
      <c r="HW43" s="283"/>
      <c r="HX43" s="283"/>
      <c r="HY43" s="283"/>
      <c r="HZ43" s="283"/>
      <c r="IA43" s="283"/>
      <c r="IB43" s="283"/>
      <c r="IC43" s="283"/>
      <c r="ID43" s="283"/>
      <c r="IE43" s="283"/>
      <c r="IF43" s="283"/>
      <c r="IG43" s="283"/>
      <c r="IH43" s="283"/>
      <c r="II43" s="283"/>
      <c r="IJ43" s="283"/>
      <c r="IK43" s="283"/>
      <c r="IL43" s="283"/>
      <c r="IM43" s="283"/>
      <c r="IN43" s="283"/>
      <c r="IO43" s="283"/>
      <c r="IP43" s="283"/>
      <c r="IQ43" s="283"/>
      <c r="IR43" s="283"/>
      <c r="IS43" s="283"/>
      <c r="IT43" s="283"/>
      <c r="IU43" s="283"/>
      <c r="IV43" s="283"/>
      <c r="IW43" s="283"/>
    </row>
    <row r="44" customFormat="false" ht="9" hidden="false" customHeight="true" outlineLevel="0" collapsed="false">
      <c r="A44" s="292"/>
      <c r="B44" s="283"/>
      <c r="C44" s="283"/>
      <c r="D44" s="284"/>
      <c r="E44" s="283"/>
      <c r="F44" s="284"/>
      <c r="G44" s="283"/>
      <c r="H44" s="284"/>
      <c r="I44" s="283"/>
      <c r="J44" s="284"/>
      <c r="K44" s="283"/>
      <c r="L44" s="284"/>
      <c r="M44" s="283"/>
      <c r="N44" s="284"/>
      <c r="O44" s="286" t="s">
        <v>216</v>
      </c>
      <c r="P44" s="283"/>
      <c r="Q44" s="283"/>
      <c r="R44" s="283"/>
      <c r="S44" s="283"/>
      <c r="T44" s="283"/>
      <c r="U44" s="283"/>
      <c r="V44" s="283"/>
      <c r="W44" s="283"/>
      <c r="X44" s="283"/>
      <c r="Y44" s="283"/>
      <c r="Z44" s="283"/>
      <c r="AA44" s="283"/>
      <c r="AB44" s="283"/>
      <c r="AC44" s="283"/>
      <c r="AD44" s="283"/>
      <c r="AE44" s="283"/>
      <c r="AF44" s="283"/>
      <c r="AG44" s="283"/>
      <c r="AH44" s="283"/>
      <c r="AI44" s="283"/>
      <c r="AJ44" s="283"/>
      <c r="AK44" s="283"/>
      <c r="AL44" s="283"/>
      <c r="AM44" s="283"/>
      <c r="AN44" s="283"/>
      <c r="AO44" s="283"/>
      <c r="AP44" s="283"/>
      <c r="AQ44" s="283"/>
      <c r="AR44" s="283"/>
      <c r="AS44" s="283"/>
      <c r="AT44" s="283"/>
      <c r="AU44" s="283"/>
      <c r="AV44" s="283"/>
      <c r="AW44" s="283"/>
      <c r="AX44" s="283"/>
      <c r="AY44" s="283"/>
      <c r="AZ44" s="283"/>
      <c r="BA44" s="283"/>
      <c r="BB44" s="283"/>
      <c r="BC44" s="283"/>
      <c r="BD44" s="283"/>
      <c r="BE44" s="283"/>
      <c r="BF44" s="283"/>
      <c r="BG44" s="283"/>
      <c r="BH44" s="283"/>
      <c r="BI44" s="283"/>
      <c r="BJ44" s="283"/>
      <c r="BK44" s="283"/>
      <c r="BL44" s="283"/>
      <c r="BM44" s="283"/>
      <c r="BN44" s="283"/>
      <c r="BO44" s="283"/>
      <c r="BP44" s="283"/>
      <c r="BQ44" s="283"/>
      <c r="BR44" s="283"/>
      <c r="BS44" s="283"/>
      <c r="BT44" s="283"/>
      <c r="BU44" s="283"/>
      <c r="BV44" s="283"/>
      <c r="BW44" s="283"/>
      <c r="BX44" s="283"/>
      <c r="BY44" s="283"/>
      <c r="BZ44" s="283"/>
      <c r="CA44" s="283"/>
      <c r="CB44" s="283"/>
      <c r="CC44" s="283"/>
      <c r="CD44" s="283"/>
      <c r="CE44" s="283"/>
      <c r="CF44" s="283"/>
      <c r="CG44" s="283"/>
      <c r="CH44" s="283"/>
      <c r="CI44" s="283"/>
      <c r="CJ44" s="283"/>
      <c r="CK44" s="283"/>
      <c r="CL44" s="283"/>
      <c r="CM44" s="283"/>
      <c r="CN44" s="283"/>
      <c r="CO44" s="283"/>
      <c r="CP44" s="283"/>
      <c r="CQ44" s="283"/>
      <c r="CR44" s="283"/>
      <c r="CS44" s="283"/>
      <c r="CT44" s="283"/>
      <c r="CU44" s="283"/>
      <c r="CV44" s="283"/>
      <c r="CW44" s="283"/>
      <c r="CX44" s="283"/>
      <c r="CY44" s="283"/>
      <c r="CZ44" s="283"/>
      <c r="DA44" s="283"/>
      <c r="DB44" s="283"/>
      <c r="DC44" s="283"/>
      <c r="DD44" s="283"/>
      <c r="DE44" s="283"/>
      <c r="DF44" s="283"/>
      <c r="DG44" s="283"/>
      <c r="DH44" s="283"/>
      <c r="DI44" s="283"/>
      <c r="DJ44" s="283"/>
      <c r="DK44" s="283"/>
      <c r="DL44" s="283"/>
      <c r="DM44" s="283"/>
      <c r="DN44" s="283"/>
      <c r="DO44" s="283"/>
      <c r="DP44" s="283"/>
      <c r="DQ44" s="283"/>
      <c r="DR44" s="283"/>
      <c r="DS44" s="283"/>
      <c r="DT44" s="283"/>
      <c r="DU44" s="283"/>
      <c r="DV44" s="283"/>
      <c r="DW44" s="283"/>
      <c r="DX44" s="283"/>
      <c r="DY44" s="283"/>
      <c r="DZ44" s="283"/>
      <c r="EA44" s="283"/>
      <c r="EB44" s="283"/>
      <c r="EC44" s="283"/>
      <c r="ED44" s="283"/>
      <c r="EE44" s="283"/>
      <c r="EF44" s="283"/>
      <c r="EG44" s="283"/>
      <c r="EH44" s="283"/>
      <c r="EI44" s="283"/>
      <c r="EJ44" s="283"/>
      <c r="EK44" s="283"/>
      <c r="EL44" s="283"/>
      <c r="EM44" s="283"/>
      <c r="EN44" s="283"/>
      <c r="EO44" s="283"/>
      <c r="EP44" s="283"/>
      <c r="EQ44" s="283"/>
      <c r="ER44" s="283"/>
      <c r="ES44" s="283"/>
      <c r="ET44" s="283"/>
      <c r="EU44" s="283"/>
      <c r="EV44" s="283"/>
      <c r="EW44" s="283"/>
      <c r="EX44" s="283"/>
      <c r="EY44" s="283"/>
      <c r="EZ44" s="283"/>
      <c r="FA44" s="283"/>
      <c r="FB44" s="283"/>
      <c r="FC44" s="283"/>
      <c r="FD44" s="283"/>
      <c r="FE44" s="283"/>
      <c r="FF44" s="283"/>
      <c r="FG44" s="283"/>
      <c r="FH44" s="283"/>
      <c r="FI44" s="283"/>
      <c r="FJ44" s="283"/>
      <c r="FK44" s="283"/>
      <c r="FL44" s="283"/>
      <c r="FM44" s="283"/>
      <c r="FN44" s="283"/>
      <c r="FO44" s="283"/>
      <c r="FP44" s="283"/>
      <c r="FQ44" s="283"/>
      <c r="FR44" s="283"/>
      <c r="FS44" s="283"/>
      <c r="FT44" s="283"/>
      <c r="FU44" s="283"/>
      <c r="FV44" s="283"/>
      <c r="FW44" s="283"/>
      <c r="FX44" s="283"/>
      <c r="FY44" s="283"/>
      <c r="FZ44" s="283"/>
      <c r="GA44" s="283"/>
      <c r="GB44" s="283"/>
      <c r="GC44" s="283"/>
      <c r="GD44" s="283"/>
      <c r="GE44" s="283"/>
      <c r="GF44" s="283"/>
      <c r="GG44" s="283"/>
      <c r="GH44" s="283"/>
      <c r="GI44" s="283"/>
      <c r="GJ44" s="283"/>
      <c r="GK44" s="283"/>
      <c r="GL44" s="283"/>
      <c r="GM44" s="283"/>
      <c r="GN44" s="283"/>
      <c r="GO44" s="283"/>
      <c r="GP44" s="283"/>
      <c r="GQ44" s="283"/>
      <c r="GR44" s="283"/>
      <c r="GS44" s="283"/>
      <c r="GT44" s="283"/>
      <c r="GU44" s="283"/>
      <c r="GV44" s="283"/>
      <c r="GW44" s="283"/>
      <c r="GX44" s="283"/>
      <c r="GY44" s="283"/>
      <c r="GZ44" s="283"/>
      <c r="HA44" s="283"/>
      <c r="HB44" s="283"/>
      <c r="HC44" s="283"/>
      <c r="HD44" s="283"/>
      <c r="HE44" s="283"/>
      <c r="HF44" s="283"/>
      <c r="HG44" s="283"/>
      <c r="HH44" s="283"/>
      <c r="HI44" s="283"/>
      <c r="HJ44" s="283"/>
      <c r="HK44" s="283"/>
      <c r="HL44" s="283"/>
      <c r="HM44" s="283"/>
      <c r="HN44" s="283"/>
      <c r="HO44" s="283"/>
      <c r="HP44" s="283"/>
      <c r="HQ44" s="283"/>
      <c r="HR44" s="283"/>
      <c r="HS44" s="283"/>
      <c r="HT44" s="283"/>
      <c r="HU44" s="283"/>
      <c r="HV44" s="283"/>
      <c r="HW44" s="283"/>
      <c r="HX44" s="283"/>
      <c r="HY44" s="283"/>
      <c r="HZ44" s="283"/>
      <c r="IA44" s="283"/>
      <c r="IB44" s="283"/>
      <c r="IC44" s="283"/>
      <c r="ID44" s="283"/>
      <c r="IE44" s="283"/>
      <c r="IF44" s="283"/>
      <c r="IG44" s="283"/>
      <c r="IH44" s="283"/>
      <c r="II44" s="283"/>
      <c r="IJ44" s="283"/>
      <c r="IK44" s="283"/>
      <c r="IL44" s="283"/>
      <c r="IM44" s="283"/>
      <c r="IN44" s="283"/>
      <c r="IO44" s="283"/>
      <c r="IP44" s="283"/>
      <c r="IQ44" s="283"/>
      <c r="IR44" s="283"/>
      <c r="IS44" s="283"/>
      <c r="IT44" s="283"/>
      <c r="IU44" s="283"/>
      <c r="IV44" s="283"/>
      <c r="IW44" s="283"/>
    </row>
    <row r="45" customFormat="false" ht="9" hidden="false" customHeight="true" outlineLevel="0" collapsed="false">
      <c r="A45" s="283"/>
      <c r="B45" s="283"/>
      <c r="C45" s="283"/>
      <c r="D45" s="284"/>
      <c r="E45" s="283"/>
      <c r="F45" s="284"/>
      <c r="G45" s="283"/>
      <c r="H45" s="284"/>
      <c r="I45" s="283"/>
      <c r="J45" s="284"/>
      <c r="K45" s="283"/>
      <c r="L45" s="284"/>
      <c r="M45" s="283"/>
      <c r="N45" s="284"/>
      <c r="O45" s="283"/>
      <c r="P45" s="283"/>
      <c r="Q45" s="283"/>
      <c r="R45" s="283"/>
      <c r="S45" s="283"/>
      <c r="T45" s="283"/>
      <c r="U45" s="283"/>
      <c r="V45" s="283"/>
      <c r="W45" s="283"/>
      <c r="X45" s="283"/>
      <c r="Y45" s="283"/>
      <c r="Z45" s="283"/>
      <c r="AA45" s="283"/>
      <c r="AB45" s="283"/>
      <c r="AC45" s="283"/>
      <c r="AD45" s="283"/>
      <c r="AE45" s="283"/>
      <c r="AF45" s="283"/>
      <c r="AG45" s="283"/>
      <c r="AH45" s="283"/>
      <c r="AI45" s="283"/>
      <c r="AJ45" s="283"/>
      <c r="AK45" s="283"/>
      <c r="AL45" s="283"/>
      <c r="AM45" s="283"/>
      <c r="AN45" s="283"/>
      <c r="AO45" s="283"/>
      <c r="AP45" s="283"/>
      <c r="AQ45" s="283"/>
      <c r="AR45" s="283"/>
      <c r="AS45" s="283"/>
      <c r="AT45" s="283"/>
      <c r="AU45" s="283"/>
      <c r="AV45" s="283"/>
      <c r="AW45" s="283"/>
      <c r="AX45" s="283"/>
      <c r="AY45" s="283"/>
      <c r="AZ45" s="283"/>
      <c r="BA45" s="283"/>
      <c r="BB45" s="283"/>
      <c r="BC45" s="283"/>
      <c r="BD45" s="283"/>
      <c r="BE45" s="283"/>
      <c r="BF45" s="283"/>
      <c r="BG45" s="283"/>
      <c r="BH45" s="283"/>
      <c r="BI45" s="283"/>
      <c r="BJ45" s="283"/>
      <c r="BK45" s="283"/>
      <c r="BL45" s="283"/>
      <c r="BM45" s="283"/>
      <c r="BN45" s="283"/>
      <c r="BO45" s="283"/>
      <c r="BP45" s="283"/>
      <c r="BQ45" s="283"/>
      <c r="BR45" s="283"/>
      <c r="BS45" s="283"/>
      <c r="BT45" s="283"/>
      <c r="BU45" s="283"/>
      <c r="BV45" s="283"/>
      <c r="BW45" s="283"/>
      <c r="BX45" s="283"/>
      <c r="BY45" s="283"/>
      <c r="BZ45" s="283"/>
      <c r="CA45" s="283"/>
      <c r="CB45" s="283"/>
      <c r="CC45" s="283"/>
      <c r="CD45" s="283"/>
      <c r="CE45" s="283"/>
      <c r="CF45" s="283"/>
      <c r="CG45" s="283"/>
      <c r="CH45" s="283"/>
      <c r="CI45" s="283"/>
      <c r="CJ45" s="283"/>
      <c r="CK45" s="283"/>
      <c r="CL45" s="283"/>
      <c r="CM45" s="283"/>
      <c r="CN45" s="283"/>
      <c r="CO45" s="283"/>
      <c r="CP45" s="283"/>
      <c r="CQ45" s="283"/>
      <c r="CR45" s="283"/>
      <c r="CS45" s="283"/>
      <c r="CT45" s="283"/>
      <c r="CU45" s="283"/>
      <c r="CV45" s="283"/>
      <c r="CW45" s="283"/>
      <c r="CX45" s="283"/>
      <c r="CY45" s="283"/>
      <c r="CZ45" s="283"/>
      <c r="DA45" s="283"/>
      <c r="DB45" s="283"/>
      <c r="DC45" s="283"/>
      <c r="DD45" s="283"/>
      <c r="DE45" s="283"/>
      <c r="DF45" s="283"/>
      <c r="DG45" s="283"/>
      <c r="DH45" s="283"/>
      <c r="DI45" s="283"/>
      <c r="DJ45" s="283"/>
      <c r="DK45" s="283"/>
      <c r="DL45" s="283"/>
      <c r="DM45" s="283"/>
      <c r="DN45" s="283"/>
      <c r="DO45" s="283"/>
      <c r="DP45" s="283"/>
      <c r="DQ45" s="283"/>
      <c r="DR45" s="283"/>
      <c r="DS45" s="283"/>
      <c r="DT45" s="283"/>
      <c r="DU45" s="283"/>
      <c r="DV45" s="283"/>
      <c r="DW45" s="283"/>
      <c r="DX45" s="283"/>
      <c r="DY45" s="283"/>
      <c r="DZ45" s="283"/>
      <c r="EA45" s="283"/>
      <c r="EB45" s="283"/>
      <c r="EC45" s="283"/>
      <c r="ED45" s="283"/>
      <c r="EE45" s="283"/>
      <c r="EF45" s="283"/>
      <c r="EG45" s="283"/>
      <c r="EH45" s="283"/>
      <c r="EI45" s="283"/>
      <c r="EJ45" s="283"/>
      <c r="EK45" s="283"/>
      <c r="EL45" s="283"/>
      <c r="EM45" s="283"/>
      <c r="EN45" s="283"/>
      <c r="EO45" s="283"/>
      <c r="EP45" s="283"/>
      <c r="EQ45" s="283"/>
      <c r="ER45" s="283"/>
      <c r="ES45" s="283"/>
      <c r="ET45" s="283"/>
      <c r="EU45" s="283"/>
      <c r="EV45" s="283"/>
      <c r="EW45" s="283"/>
      <c r="EX45" s="283"/>
      <c r="EY45" s="283"/>
      <c r="EZ45" s="283"/>
      <c r="FA45" s="283"/>
      <c r="FB45" s="283"/>
      <c r="FC45" s="283"/>
      <c r="FD45" s="283"/>
      <c r="FE45" s="283"/>
      <c r="FF45" s="283"/>
      <c r="FG45" s="283"/>
      <c r="FH45" s="283"/>
      <c r="FI45" s="283"/>
      <c r="FJ45" s="283"/>
      <c r="FK45" s="283"/>
      <c r="FL45" s="283"/>
      <c r="FM45" s="283"/>
      <c r="FN45" s="283"/>
      <c r="FO45" s="283"/>
      <c r="FP45" s="283"/>
      <c r="FQ45" s="283"/>
      <c r="FR45" s="283"/>
      <c r="FS45" s="283"/>
      <c r="FT45" s="283"/>
      <c r="FU45" s="283"/>
      <c r="FV45" s="283"/>
      <c r="FW45" s="283"/>
      <c r="FX45" s="283"/>
      <c r="FY45" s="283"/>
      <c r="FZ45" s="283"/>
      <c r="GA45" s="283"/>
      <c r="GB45" s="283"/>
      <c r="GC45" s="283"/>
      <c r="GD45" s="283"/>
      <c r="GE45" s="283"/>
      <c r="GF45" s="283"/>
      <c r="GG45" s="283"/>
      <c r="GH45" s="283"/>
      <c r="GI45" s="283"/>
      <c r="GJ45" s="283"/>
      <c r="GK45" s="283"/>
      <c r="GL45" s="283"/>
      <c r="GM45" s="283"/>
      <c r="GN45" s="283"/>
      <c r="GO45" s="283"/>
      <c r="GP45" s="283"/>
      <c r="GQ45" s="283"/>
      <c r="GR45" s="283"/>
      <c r="GS45" s="283"/>
      <c r="GT45" s="283"/>
      <c r="GU45" s="283"/>
      <c r="GV45" s="283"/>
      <c r="GW45" s="283"/>
      <c r="GX45" s="283"/>
      <c r="GY45" s="283"/>
      <c r="GZ45" s="283"/>
      <c r="HA45" s="283"/>
      <c r="HB45" s="283"/>
      <c r="HC45" s="283"/>
      <c r="HD45" s="283"/>
      <c r="HE45" s="283"/>
      <c r="HF45" s="283"/>
      <c r="HG45" s="283"/>
      <c r="HH45" s="283"/>
      <c r="HI45" s="283"/>
      <c r="HJ45" s="283"/>
      <c r="HK45" s="283"/>
      <c r="HL45" s="283"/>
      <c r="HM45" s="283"/>
      <c r="HN45" s="283"/>
      <c r="HO45" s="283"/>
      <c r="HP45" s="283"/>
      <c r="HQ45" s="283"/>
      <c r="HR45" s="283"/>
      <c r="HS45" s="283"/>
      <c r="HT45" s="283"/>
      <c r="HU45" s="283"/>
      <c r="HV45" s="283"/>
      <c r="HW45" s="283"/>
      <c r="HX45" s="283"/>
      <c r="HY45" s="283"/>
      <c r="HZ45" s="283"/>
      <c r="IA45" s="283"/>
      <c r="IB45" s="283"/>
      <c r="IC45" s="283"/>
      <c r="ID45" s="283"/>
      <c r="IE45" s="283"/>
      <c r="IF45" s="283"/>
      <c r="IG45" s="283"/>
      <c r="IH45" s="283"/>
      <c r="II45" s="283"/>
      <c r="IJ45" s="283"/>
      <c r="IK45" s="283"/>
      <c r="IL45" s="283"/>
      <c r="IM45" s="283"/>
      <c r="IN45" s="283"/>
      <c r="IO45" s="283"/>
      <c r="IP45" s="283"/>
      <c r="IQ45" s="283"/>
      <c r="IR45" s="283"/>
      <c r="IS45" s="283"/>
      <c r="IT45" s="283"/>
      <c r="IU45" s="283"/>
      <c r="IV45" s="283"/>
      <c r="IW45" s="283"/>
    </row>
    <row r="46" customFormat="false" ht="6.95" hidden="false" customHeight="true" outlineLevel="0" collapsed="false">
      <c r="A46" s="293"/>
      <c r="B46" s="293"/>
      <c r="C46" s="293"/>
      <c r="D46" s="294"/>
      <c r="E46" s="293"/>
      <c r="F46" s="294"/>
      <c r="G46" s="293"/>
      <c r="H46" s="294"/>
      <c r="I46" s="293"/>
      <c r="J46" s="294"/>
      <c r="K46" s="293"/>
      <c r="L46" s="294"/>
      <c r="M46" s="293"/>
      <c r="N46" s="294"/>
      <c r="O46" s="293"/>
    </row>
    <row r="47" customFormat="false" ht="6.95" hidden="false" customHeight="true" outlineLevel="0" collapsed="false">
      <c r="A47" s="293"/>
      <c r="B47" s="293"/>
      <c r="C47" s="293"/>
      <c r="D47" s="294"/>
      <c r="E47" s="293"/>
      <c r="F47" s="294"/>
      <c r="G47" s="293"/>
      <c r="H47" s="294"/>
      <c r="I47" s="293"/>
      <c r="J47" s="294"/>
      <c r="K47" s="293"/>
      <c r="L47" s="294"/>
      <c r="M47" s="293"/>
      <c r="N47" s="294"/>
      <c r="O47" s="293"/>
    </row>
  </sheetData>
  <mergeCells count="1">
    <mergeCell ref="I10:K10"/>
  </mergeCells>
  <printOptions headings="false" gridLines="false" gridLinesSet="true" horizontalCentered="false" verticalCentered="false"/>
  <pageMargins left="0.747916666666667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39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A8" activeCellId="0" sqref="A8"/>
    </sheetView>
  </sheetViews>
  <sheetFormatPr defaultColWidth="20.2421875" defaultRowHeight="12.75" customHeight="true" zeroHeight="false" outlineLevelRow="0" outlineLevelCol="0"/>
  <cols>
    <col collapsed="false" customWidth="true" hidden="true" outlineLevel="0" max="1" min="1" style="28" width="40.62"/>
    <col collapsed="false" customWidth="true" hidden="false" outlineLevel="0" max="2" min="2" style="28" width="2.62"/>
    <col collapsed="false" customWidth="true" hidden="false" outlineLevel="0" max="3" min="3" style="28" width="13.99"/>
    <col collapsed="false" customWidth="true" hidden="false" outlineLevel="0" max="4" min="4" style="28" width="2.62"/>
    <col collapsed="false" customWidth="true" hidden="false" outlineLevel="0" max="5" min="5" style="28" width="18.24"/>
    <col collapsed="false" customWidth="true" hidden="false" outlineLevel="0" max="6" min="6" style="28" width="1.62"/>
    <col collapsed="false" customWidth="true" hidden="false" outlineLevel="0" max="7" min="7" style="28" width="17.24"/>
    <col collapsed="false" customWidth="true" hidden="false" outlineLevel="0" max="8" min="8" style="28" width="1.62"/>
    <col collapsed="false" customWidth="true" hidden="false" outlineLevel="0" max="9" min="9" style="28" width="18.62"/>
    <col collapsed="false" customWidth="true" hidden="false" outlineLevel="0" max="10" min="10" style="28" width="1.62"/>
    <col collapsed="false" customWidth="true" hidden="false" outlineLevel="0" max="11" min="11" style="28" width="19.99"/>
    <col collapsed="false" customWidth="true" hidden="false" outlineLevel="0" max="12" min="12" style="28" width="1.62"/>
    <col collapsed="false" customWidth="true" hidden="false" outlineLevel="0" max="13" min="13" style="28" width="12.62"/>
    <col collapsed="false" customWidth="true" hidden="false" outlineLevel="0" max="14" min="14" style="28" width="1.62"/>
    <col collapsed="false" customWidth="false" hidden="false" outlineLevel="0" max="257" min="15" style="28" width="20.24"/>
  </cols>
  <sheetData>
    <row r="1" customFormat="false" ht="15" hidden="false" customHeight="true" outlineLevel="0" collapsed="false">
      <c r="A1" s="29" t="s">
        <v>0</v>
      </c>
    </row>
    <row r="2" customFormat="false" ht="15" hidden="false" customHeight="true" outlineLevel="0" collapsed="false">
      <c r="A2" s="30" t="s">
        <v>1</v>
      </c>
      <c r="C2" s="31"/>
    </row>
    <row r="3" customFormat="false" ht="15" hidden="false" customHeight="true" outlineLevel="0" collapsed="false">
      <c r="A3" s="30" t="s">
        <v>2</v>
      </c>
      <c r="C3" s="31"/>
    </row>
    <row r="4" customFormat="false" ht="15" hidden="false" customHeight="true" outlineLevel="0" collapsed="false">
      <c r="A4" s="29" t="s">
        <v>223</v>
      </c>
    </row>
    <row r="5" customFormat="false" ht="15" hidden="false" customHeight="true" outlineLevel="0" collapsed="false">
      <c r="A5" s="5" t="s">
        <v>4</v>
      </c>
    </row>
    <row r="6" customFormat="false" ht="15" hidden="false" customHeight="true" outlineLevel="0" collapsed="false"/>
    <row r="7" customFormat="false" ht="15" hidden="false" customHeight="true" outlineLevel="0" collapsed="false">
      <c r="A7" s="5" t="s">
        <v>5</v>
      </c>
      <c r="M7" s="32" t="str">
        <f aca="false">A2</f>
        <v>COMPANY # 032D</v>
      </c>
    </row>
    <row r="8" customFormat="false" ht="15" hidden="false" customHeight="true" outlineLevel="0" collapsed="false">
      <c r="A8" s="2" t="s">
        <v>6</v>
      </c>
      <c r="M8" s="33" t="s">
        <v>224</v>
      </c>
    </row>
    <row r="9" customFormat="false" ht="15" hidden="false" customHeight="true" outlineLevel="0" collapsed="false">
      <c r="A9" s="34"/>
      <c r="B9" s="35"/>
      <c r="C9" s="36"/>
      <c r="D9" s="35"/>
      <c r="E9" s="36" t="s">
        <v>8</v>
      </c>
      <c r="F9" s="35"/>
      <c r="G9" s="35"/>
      <c r="H9" s="35"/>
      <c r="I9" s="35"/>
      <c r="J9" s="35"/>
      <c r="K9" s="35"/>
      <c r="L9" s="35"/>
      <c r="M9" s="37"/>
    </row>
    <row r="10" customFormat="false" ht="15" hidden="false" customHeight="true" outlineLevel="0" collapsed="false">
      <c r="A10" s="38"/>
      <c r="B10" s="39"/>
      <c r="C10" s="40"/>
      <c r="D10" s="39"/>
      <c r="E10" s="40" t="s">
        <v>9</v>
      </c>
      <c r="F10" s="39"/>
      <c r="G10" s="40" t="s">
        <v>57</v>
      </c>
      <c r="H10" s="39"/>
      <c r="I10" s="41"/>
      <c r="J10" s="39"/>
      <c r="K10" s="39"/>
      <c r="L10" s="39"/>
      <c r="M10" s="42" t="s">
        <v>14</v>
      </c>
    </row>
    <row r="11" customFormat="false" ht="15" hidden="false" customHeight="true" outlineLevel="0" collapsed="false">
      <c r="A11" s="43" t="s">
        <v>95</v>
      </c>
      <c r="B11" s="39"/>
      <c r="C11" s="41" t="s">
        <v>225</v>
      </c>
      <c r="D11" s="39"/>
      <c r="E11" s="41" t="s">
        <v>16</v>
      </c>
      <c r="F11" s="39"/>
      <c r="G11" s="40" t="s">
        <v>226</v>
      </c>
      <c r="H11" s="39"/>
      <c r="I11" s="139" t="s">
        <v>10</v>
      </c>
      <c r="J11" s="139"/>
      <c r="K11" s="139"/>
      <c r="L11" s="44"/>
      <c r="M11" s="45" t="s">
        <v>16</v>
      </c>
    </row>
    <row r="12" customFormat="false" ht="15" hidden="false" customHeight="true" outlineLevel="0" collapsed="false">
      <c r="A12" s="46"/>
      <c r="B12" s="47"/>
      <c r="C12" s="295" t="s">
        <v>227</v>
      </c>
      <c r="D12" s="47"/>
      <c r="E12" s="48" t="s">
        <v>18</v>
      </c>
      <c r="F12" s="47"/>
      <c r="G12" s="140" t="s">
        <v>228</v>
      </c>
      <c r="H12" s="47"/>
      <c r="I12" s="48" t="s">
        <v>57</v>
      </c>
      <c r="J12" s="47"/>
      <c r="K12" s="140" t="s">
        <v>100</v>
      </c>
      <c r="L12" s="47"/>
      <c r="M12" s="49" t="s">
        <v>18</v>
      </c>
    </row>
    <row r="13" customFormat="false" ht="15" hidden="false" customHeight="true" outlineLevel="0" collapsed="false">
      <c r="A13" s="2" t="s">
        <v>84</v>
      </c>
      <c r="B13" s="39"/>
      <c r="C13" s="296"/>
      <c r="D13" s="39"/>
      <c r="E13" s="41"/>
      <c r="F13" s="39"/>
      <c r="G13" s="40"/>
      <c r="H13" s="39"/>
      <c r="I13" s="41"/>
      <c r="J13" s="39"/>
      <c r="K13" s="40"/>
      <c r="L13" s="39"/>
      <c r="M13" s="41"/>
    </row>
    <row r="14" customFormat="false" ht="15" hidden="false" customHeight="true" outlineLevel="0" collapsed="false">
      <c r="A14" s="2" t="s">
        <v>20</v>
      </c>
      <c r="B14" s="39"/>
      <c r="C14" s="296"/>
      <c r="D14" s="39"/>
      <c r="E14" s="41"/>
      <c r="F14" s="39"/>
      <c r="G14" s="40"/>
      <c r="H14" s="39"/>
      <c r="I14" s="41"/>
      <c r="J14" s="39"/>
      <c r="K14" s="40"/>
      <c r="L14" s="39"/>
      <c r="M14" s="41"/>
    </row>
    <row r="15" customFormat="false" ht="24.95" hidden="false" customHeight="true" outlineLevel="0" collapsed="false">
      <c r="A15" s="50"/>
      <c r="C15" s="50"/>
      <c r="E15" s="50"/>
      <c r="F15" s="51"/>
      <c r="G15" s="50"/>
      <c r="H15" s="51"/>
      <c r="I15" s="50"/>
      <c r="J15" s="51"/>
      <c r="K15" s="50"/>
      <c r="L15" s="51"/>
      <c r="M15" s="50" t="n">
        <f aca="false">SUM(E15:I15)</f>
        <v>0</v>
      </c>
    </row>
    <row r="16" customFormat="false" ht="24.95" hidden="false" customHeight="true" outlineLevel="0" collapsed="false">
      <c r="A16" s="50"/>
      <c r="C16" s="50"/>
      <c r="E16" s="50"/>
      <c r="F16" s="51"/>
      <c r="G16" s="50"/>
      <c r="H16" s="51"/>
      <c r="I16" s="50"/>
      <c r="J16" s="51"/>
      <c r="K16" s="50"/>
      <c r="L16" s="51"/>
      <c r="M16" s="50" t="n">
        <f aca="false">SUM(E16:I16)</f>
        <v>0</v>
      </c>
    </row>
    <row r="17" customFormat="false" ht="24.95" hidden="false" customHeight="true" outlineLevel="0" collapsed="false">
      <c r="A17" s="50"/>
      <c r="C17" s="50"/>
      <c r="E17" s="50"/>
      <c r="F17" s="51"/>
      <c r="G17" s="50"/>
      <c r="H17" s="51"/>
      <c r="I17" s="50"/>
      <c r="J17" s="51"/>
      <c r="K17" s="50"/>
      <c r="L17" s="51"/>
      <c r="M17" s="50" t="n">
        <f aca="false">SUM(E17:I17)</f>
        <v>0</v>
      </c>
    </row>
    <row r="18" customFormat="false" ht="24.95" hidden="false" customHeight="true" outlineLevel="0" collapsed="false">
      <c r="A18" s="50"/>
      <c r="C18" s="50"/>
      <c r="E18" s="50"/>
      <c r="F18" s="51"/>
      <c r="G18" s="50"/>
      <c r="H18" s="51"/>
      <c r="I18" s="50"/>
      <c r="J18" s="51"/>
      <c r="K18" s="50"/>
      <c r="L18" s="51"/>
      <c r="M18" s="50" t="n">
        <f aca="false">SUM(E18:I18)</f>
        <v>0</v>
      </c>
    </row>
    <row r="19" customFormat="false" ht="24.95" hidden="false" customHeight="true" outlineLevel="0" collapsed="false">
      <c r="A19" s="50"/>
      <c r="C19" s="50"/>
      <c r="E19" s="50"/>
      <c r="F19" s="51"/>
      <c r="G19" s="50"/>
      <c r="H19" s="51"/>
      <c r="I19" s="50"/>
      <c r="J19" s="51"/>
      <c r="K19" s="50"/>
      <c r="L19" s="51"/>
      <c r="M19" s="50" t="n">
        <f aca="false">SUM(E19:I19)</f>
        <v>0</v>
      </c>
    </row>
    <row r="20" customFormat="false" ht="24.95" hidden="false" customHeight="true" outlineLevel="0" collapsed="false">
      <c r="A20" s="50"/>
      <c r="C20" s="50"/>
      <c r="E20" s="50"/>
      <c r="F20" s="51"/>
      <c r="G20" s="50"/>
      <c r="H20" s="51"/>
      <c r="I20" s="50"/>
      <c r="J20" s="51"/>
      <c r="K20" s="50"/>
      <c r="L20" s="51"/>
      <c r="M20" s="50" t="n">
        <f aca="false">SUM(E20:I20)</f>
        <v>0</v>
      </c>
    </row>
    <row r="21" customFormat="false" ht="24.95" hidden="false" customHeight="true" outlineLevel="0" collapsed="false">
      <c r="A21" s="50"/>
      <c r="C21" s="50"/>
      <c r="E21" s="50"/>
      <c r="F21" s="51"/>
      <c r="G21" s="50"/>
      <c r="H21" s="51"/>
      <c r="I21" s="50"/>
      <c r="J21" s="51"/>
      <c r="K21" s="50"/>
      <c r="L21" s="51"/>
      <c r="M21" s="50" t="n">
        <f aca="false">SUM(E21:I21)</f>
        <v>0</v>
      </c>
    </row>
    <row r="22" customFormat="false" ht="24.95" hidden="false" customHeight="true" outlineLevel="0" collapsed="false">
      <c r="A22" s="50"/>
      <c r="C22" s="50"/>
      <c r="E22" s="50"/>
      <c r="F22" s="51"/>
      <c r="G22" s="50"/>
      <c r="H22" s="51"/>
      <c r="I22" s="50"/>
      <c r="J22" s="51"/>
      <c r="K22" s="50"/>
      <c r="L22" s="51"/>
      <c r="M22" s="50" t="n">
        <f aca="false">SUM(E22:I22)</f>
        <v>0</v>
      </c>
    </row>
    <row r="23" customFormat="false" ht="24.95" hidden="false" customHeight="true" outlineLevel="0" collapsed="false">
      <c r="A23" s="50"/>
      <c r="C23" s="50"/>
      <c r="E23" s="50"/>
      <c r="F23" s="51"/>
      <c r="G23" s="50"/>
      <c r="H23" s="51"/>
      <c r="I23" s="50"/>
      <c r="J23" s="51"/>
      <c r="K23" s="50"/>
      <c r="L23" s="51"/>
      <c r="M23" s="50" t="n">
        <f aca="false">SUM(E23:I23)</f>
        <v>0</v>
      </c>
    </row>
    <row r="24" customFormat="false" ht="24.95" hidden="false" customHeight="true" outlineLevel="0" collapsed="false">
      <c r="A24" s="50"/>
      <c r="C24" s="50"/>
      <c r="E24" s="50"/>
      <c r="F24" s="51"/>
      <c r="G24" s="50"/>
      <c r="H24" s="51"/>
      <c r="I24" s="50"/>
      <c r="J24" s="51"/>
      <c r="K24" s="50"/>
      <c r="L24" s="51"/>
      <c r="M24" s="50" t="n">
        <f aca="false">SUM(E24:I24)</f>
        <v>0</v>
      </c>
    </row>
    <row r="25" customFormat="false" ht="24.95" hidden="false" customHeight="true" outlineLevel="0" collapsed="false">
      <c r="A25" s="50"/>
      <c r="C25" s="50"/>
      <c r="E25" s="50"/>
      <c r="F25" s="51"/>
      <c r="G25" s="50"/>
      <c r="H25" s="51"/>
      <c r="I25" s="50"/>
      <c r="J25" s="51"/>
      <c r="K25" s="50"/>
      <c r="L25" s="51"/>
      <c r="M25" s="50" t="n">
        <f aca="false">SUM(E25:I25)</f>
        <v>0</v>
      </c>
    </row>
    <row r="26" customFormat="false" ht="24.95" hidden="false" customHeight="true" outlineLevel="0" collapsed="false">
      <c r="A26" s="50"/>
      <c r="C26" s="50"/>
      <c r="E26" s="50"/>
      <c r="F26" s="51"/>
      <c r="G26" s="50"/>
      <c r="H26" s="51"/>
      <c r="I26" s="50"/>
      <c r="J26" s="51"/>
      <c r="K26" s="50"/>
      <c r="L26" s="51"/>
      <c r="M26" s="50" t="n">
        <f aca="false">SUM(E26:I26)</f>
        <v>0</v>
      </c>
    </row>
    <row r="27" customFormat="false" ht="24.95" hidden="false" customHeight="true" outlineLevel="0" collapsed="false">
      <c r="A27" s="50"/>
      <c r="C27" s="50"/>
      <c r="E27" s="50"/>
      <c r="F27" s="51"/>
      <c r="G27" s="50"/>
      <c r="H27" s="51"/>
      <c r="I27" s="50"/>
      <c r="J27" s="51"/>
      <c r="K27" s="50"/>
      <c r="L27" s="51"/>
      <c r="M27" s="50" t="n">
        <f aca="false">SUM(E27:I27)</f>
        <v>0</v>
      </c>
    </row>
    <row r="28" customFormat="false" ht="24.95" hidden="false" customHeight="true" outlineLevel="0" collapsed="false">
      <c r="A28" s="50"/>
      <c r="C28" s="50"/>
      <c r="E28" s="50"/>
      <c r="F28" s="51"/>
      <c r="G28" s="50"/>
      <c r="H28" s="51"/>
      <c r="I28" s="50"/>
      <c r="J28" s="51"/>
      <c r="K28" s="50"/>
      <c r="L28" s="51"/>
      <c r="M28" s="50" t="n">
        <f aca="false">SUM(E28:I28)</f>
        <v>0</v>
      </c>
    </row>
    <row r="29" customFormat="false" ht="24.95" hidden="false" customHeight="true" outlineLevel="0" collapsed="false">
      <c r="A29" s="50"/>
      <c r="C29" s="50"/>
      <c r="E29" s="50"/>
      <c r="F29" s="51"/>
      <c r="G29" s="50"/>
      <c r="H29" s="51"/>
      <c r="I29" s="50"/>
      <c r="J29" s="51"/>
      <c r="K29" s="50"/>
      <c r="L29" s="51"/>
      <c r="M29" s="50" t="n">
        <f aca="false">SUM(E29:I29)</f>
        <v>0</v>
      </c>
    </row>
    <row r="30" customFormat="false" ht="24.95" hidden="false" customHeight="true" outlineLevel="0" collapsed="false">
      <c r="A30" s="50"/>
      <c r="C30" s="50"/>
      <c r="E30" s="50"/>
      <c r="F30" s="51"/>
      <c r="G30" s="50"/>
      <c r="H30" s="51"/>
      <c r="I30" s="50"/>
      <c r="J30" s="51"/>
      <c r="K30" s="50"/>
      <c r="L30" s="51"/>
      <c r="M30" s="50" t="n">
        <f aca="false">SUM(E30:I30)</f>
        <v>0</v>
      </c>
    </row>
    <row r="31" customFormat="false" ht="24.95" hidden="false" customHeight="true" outlineLevel="0" collapsed="false">
      <c r="A31" s="50"/>
      <c r="C31" s="50"/>
      <c r="E31" s="50"/>
      <c r="F31" s="51"/>
      <c r="G31" s="50"/>
      <c r="H31" s="51"/>
      <c r="I31" s="50"/>
      <c r="J31" s="51"/>
      <c r="K31" s="50"/>
      <c r="L31" s="51"/>
      <c r="M31" s="50" t="n">
        <f aca="false">SUM(E31:I31)</f>
        <v>0</v>
      </c>
    </row>
    <row r="32" customFormat="false" ht="24.95" hidden="false" customHeight="true" outlineLevel="0" collapsed="false">
      <c r="A32" s="50"/>
      <c r="C32" s="50"/>
      <c r="E32" s="50"/>
      <c r="F32" s="51"/>
      <c r="G32" s="50"/>
      <c r="H32" s="51"/>
      <c r="I32" s="50"/>
      <c r="J32" s="51"/>
      <c r="K32" s="50"/>
      <c r="L32" s="51"/>
      <c r="M32" s="50" t="n">
        <f aca="false">SUM(E32:I32)</f>
        <v>0</v>
      </c>
    </row>
    <row r="33" customFormat="false" ht="24.95" hidden="false" customHeight="true" outlineLevel="0" collapsed="false">
      <c r="A33" s="50"/>
      <c r="C33" s="50"/>
      <c r="E33" s="50"/>
      <c r="F33" s="51"/>
      <c r="G33" s="50"/>
      <c r="H33" s="51"/>
      <c r="I33" s="50"/>
      <c r="J33" s="51"/>
      <c r="K33" s="50"/>
      <c r="L33" s="51"/>
      <c r="M33" s="50" t="n">
        <f aca="false">SUM(E33:I33)</f>
        <v>0</v>
      </c>
    </row>
    <row r="34" customFormat="false" ht="24.95" hidden="false" customHeight="true" outlineLevel="0" collapsed="false">
      <c r="C34" s="32"/>
      <c r="F34" s="51"/>
      <c r="H34" s="51"/>
      <c r="J34" s="51"/>
      <c r="K34" s="51"/>
      <c r="L34" s="51"/>
      <c r="M34" s="32"/>
    </row>
    <row r="35" customFormat="false" ht="24.95" hidden="false" customHeight="true" outlineLevel="0" collapsed="false">
      <c r="A35" s="33" t="s">
        <v>229</v>
      </c>
      <c r="B35" s="32" t="s">
        <v>34</v>
      </c>
      <c r="C35" s="52" t="n">
        <f aca="false">SUM(C15:C33)</f>
        <v>0</v>
      </c>
      <c r="D35" s="32"/>
      <c r="E35" s="52" t="n">
        <f aca="false">SUM(E15:E33)</f>
        <v>0</v>
      </c>
      <c r="F35" s="51"/>
      <c r="G35" s="52" t="n">
        <f aca="false">SUM(G15:G33)</f>
        <v>0</v>
      </c>
      <c r="H35" s="51"/>
      <c r="I35" s="52" t="n">
        <f aca="false">SUM(I15:I33)</f>
        <v>0</v>
      </c>
      <c r="J35" s="51"/>
      <c r="K35" s="51"/>
      <c r="L35" s="51"/>
      <c r="M35" s="52" t="n">
        <f aca="false">SUM(M15:M33)</f>
        <v>0</v>
      </c>
      <c r="N35" s="32" t="s">
        <v>34</v>
      </c>
    </row>
    <row r="36" customFormat="false" ht="24.95" hidden="false" customHeight="true" outlineLevel="0" collapsed="false">
      <c r="A36" s="26" t="s">
        <v>230</v>
      </c>
    </row>
    <row r="37" customFormat="false" ht="15.75" hidden="false" customHeight="true" outlineLevel="0" collapsed="false">
      <c r="A37" s="26"/>
      <c r="M37" s="32" t="str">
        <f aca="false">M7</f>
        <v>COMPANY # 032D</v>
      </c>
    </row>
    <row r="38" customFormat="false" ht="24.95" hidden="false" customHeight="true" outlineLevel="0" collapsed="false">
      <c r="M38" s="53" t="str">
        <f aca="false">M8</f>
        <v>E-15</v>
      </c>
    </row>
    <row r="39" customFormat="false" ht="24.95" hidden="false" customHeight="true" outlineLevel="0" collapsed="false"/>
  </sheetData>
  <mergeCells count="1">
    <mergeCell ref="I11:K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66"/>
  <sheetViews>
    <sheetView showFormulas="false" showGridLines="false" showRowColHeaders="true" showZeros="true" rightToLeft="false" tabSelected="false" showOutlineSymbols="true" defaultGridColor="true" view="normal" topLeftCell="B1" colorId="64" zoomScale="50" zoomScaleNormal="50" zoomScalePageLayoutView="100" workbookViewId="0">
      <selection pane="topLeft" activeCell="A8" activeCellId="0" sqref="A8"/>
    </sheetView>
  </sheetViews>
  <sheetFormatPr defaultColWidth="15.4921875" defaultRowHeight="12.75" customHeight="true" zeroHeight="false" outlineLevelRow="0" outlineLevelCol="0"/>
  <cols>
    <col collapsed="false" customWidth="true" hidden="true" outlineLevel="0" max="1" min="1" style="297" width="30.62"/>
    <col collapsed="false" customWidth="true" hidden="false" outlineLevel="0" max="2" min="2" style="298" width="1.62"/>
    <col collapsed="false" customWidth="true" hidden="false" outlineLevel="0" max="3" min="3" style="299" width="8.62"/>
    <col collapsed="false" customWidth="true" hidden="false" outlineLevel="0" max="4" min="4" style="298" width="1.62"/>
    <col collapsed="false" customWidth="true" hidden="false" outlineLevel="0" max="5" min="5" style="297" width="13.62"/>
    <col collapsed="false" customWidth="true" hidden="false" outlineLevel="0" max="6" min="6" style="298" width="1.62"/>
    <col collapsed="false" customWidth="true" hidden="false" outlineLevel="0" max="7" min="7" style="297" width="14.37"/>
    <col collapsed="false" customWidth="true" hidden="false" outlineLevel="0" max="8" min="8" style="298" width="1.62"/>
    <col collapsed="false" customWidth="true" hidden="false" outlineLevel="0" max="9" min="9" style="297" width="13.62"/>
    <col collapsed="false" customWidth="true" hidden="false" outlineLevel="0" max="10" min="10" style="298" width="1.62"/>
    <col collapsed="false" customWidth="true" hidden="false" outlineLevel="0" max="11" min="11" style="298" width="13.62"/>
    <col collapsed="false" customWidth="true" hidden="false" outlineLevel="0" max="12" min="12" style="298" width="1.62"/>
    <col collapsed="false" customWidth="true" hidden="false" outlineLevel="0" max="13" min="13" style="298" width="13.62"/>
    <col collapsed="false" customWidth="true" hidden="false" outlineLevel="0" max="14" min="14" style="298" width="1.62"/>
    <col collapsed="false" customWidth="true" hidden="false" outlineLevel="0" max="15" min="15" style="297" width="13.62"/>
    <col collapsed="false" customWidth="true" hidden="false" outlineLevel="0" max="16" min="16" style="298" width="1.62"/>
    <col collapsed="false" customWidth="true" hidden="false" outlineLevel="0" max="17" min="17" style="297" width="13.62"/>
    <col collapsed="false" customWidth="true" hidden="false" outlineLevel="0" max="18" min="18" style="298" width="1.62"/>
    <col collapsed="false" customWidth="true" hidden="false" outlineLevel="0" max="19" min="19" style="297" width="13.62"/>
    <col collapsed="false" customWidth="true" hidden="false" outlineLevel="0" max="20" min="20" style="298" width="1.62"/>
    <col collapsed="false" customWidth="true" hidden="false" outlineLevel="0" max="21" min="21" style="298" width="8.62"/>
    <col collapsed="false" customWidth="true" hidden="false" outlineLevel="0" max="22" min="22" style="298" width="1.62"/>
    <col collapsed="false" customWidth="false" hidden="false" outlineLevel="0" max="23" min="23" style="297" width="15.49"/>
    <col collapsed="false" customWidth="true" hidden="false" outlineLevel="0" max="24" min="24" style="298" width="1.62"/>
    <col collapsed="false" customWidth="true" hidden="false" outlineLevel="0" max="25" min="25" style="297" width="20.62"/>
    <col collapsed="false" customWidth="false" hidden="false" outlineLevel="0" max="257" min="26" style="297" width="15.49"/>
  </cols>
  <sheetData>
    <row r="1" customFormat="false" ht="12.75" hidden="false" customHeight="false" outlineLevel="0" collapsed="false">
      <c r="A1" s="300" t="s">
        <v>0</v>
      </c>
      <c r="C1" s="301"/>
      <c r="E1" s="302"/>
      <c r="G1" s="302"/>
      <c r="I1" s="302"/>
      <c r="O1" s="302"/>
      <c r="Q1" s="302"/>
      <c r="S1" s="302"/>
      <c r="W1" s="302"/>
      <c r="Y1" s="302"/>
    </row>
    <row r="2" customFormat="false" ht="12.75" hidden="false" customHeight="false" outlineLevel="0" collapsed="false">
      <c r="A2" s="30" t="s">
        <v>1</v>
      </c>
      <c r="C2" s="301"/>
      <c r="E2" s="303"/>
      <c r="G2" s="302"/>
      <c r="I2" s="302"/>
      <c r="O2" s="302"/>
      <c r="Q2" s="302"/>
      <c r="S2" s="302"/>
      <c r="W2" s="302"/>
      <c r="Y2" s="302"/>
    </row>
    <row r="3" customFormat="false" ht="12.75" hidden="false" customHeight="false" outlineLevel="0" collapsed="false">
      <c r="A3" s="30" t="s">
        <v>2</v>
      </c>
      <c r="C3" s="301"/>
      <c r="E3" s="303"/>
      <c r="G3" s="302"/>
      <c r="I3" s="302"/>
      <c r="O3" s="302"/>
      <c r="Q3" s="302"/>
      <c r="S3" s="302"/>
      <c r="W3" s="302"/>
      <c r="Y3" s="302"/>
    </row>
    <row r="4" customFormat="false" ht="12.75" hidden="false" customHeight="false" outlineLevel="0" collapsed="false">
      <c r="A4" s="300" t="s">
        <v>231</v>
      </c>
      <c r="C4" s="301"/>
      <c r="E4" s="302"/>
      <c r="G4" s="302"/>
      <c r="I4" s="302"/>
      <c r="O4" s="302"/>
      <c r="Q4" s="302"/>
      <c r="S4" s="302"/>
      <c r="W4" s="302"/>
      <c r="Y4" s="302"/>
    </row>
    <row r="5" customFormat="false" ht="12.75" hidden="false" customHeight="false" outlineLevel="0" collapsed="false">
      <c r="A5" s="5" t="s">
        <v>4</v>
      </c>
      <c r="C5" s="301"/>
      <c r="E5" s="302"/>
      <c r="G5" s="302"/>
      <c r="I5" s="302"/>
      <c r="O5" s="302"/>
      <c r="Q5" s="302"/>
      <c r="S5" s="302"/>
      <c r="W5" s="302"/>
      <c r="Y5" s="302"/>
    </row>
    <row r="7" customFormat="false" ht="12.75" hidden="false" customHeight="false" outlineLevel="0" collapsed="false">
      <c r="A7" s="5" t="s">
        <v>5</v>
      </c>
      <c r="C7" s="304"/>
      <c r="D7" s="305"/>
      <c r="E7" s="298"/>
      <c r="G7" s="302"/>
      <c r="I7" s="302"/>
      <c r="O7" s="302"/>
      <c r="Q7" s="302"/>
      <c r="S7" s="302"/>
      <c r="W7" s="302"/>
      <c r="Y7" s="302"/>
    </row>
    <row r="8" customFormat="false" ht="12.75" hidden="false" customHeight="false" outlineLevel="0" collapsed="false">
      <c r="A8" s="2" t="s">
        <v>6</v>
      </c>
    </row>
    <row r="9" customFormat="false" ht="12.75" hidden="false" customHeight="false" outlineLevel="0" collapsed="false">
      <c r="A9" s="306"/>
    </row>
    <row r="10" customFormat="false" ht="12.75" hidden="false" customHeight="false" outlineLevel="0" collapsed="false">
      <c r="A10" s="307" t="s">
        <v>232</v>
      </c>
      <c r="C10" s="301"/>
      <c r="E10" s="302"/>
      <c r="G10" s="302"/>
      <c r="I10" s="302"/>
      <c r="O10" s="302"/>
      <c r="Q10" s="302"/>
      <c r="S10" s="302"/>
      <c r="W10" s="302"/>
      <c r="Y10" s="302"/>
    </row>
    <row r="11" customFormat="false" ht="12.75" hidden="false" customHeight="false" outlineLevel="0" collapsed="false">
      <c r="A11" s="308"/>
    </row>
    <row r="12" customFormat="false" ht="12.75" hidden="false" customHeight="false" outlineLevel="0" collapsed="false">
      <c r="A12" s="307" t="s">
        <v>233</v>
      </c>
      <c r="C12" s="301"/>
      <c r="E12" s="302"/>
      <c r="G12" s="302"/>
      <c r="I12" s="302"/>
      <c r="O12" s="302"/>
      <c r="Q12" s="302"/>
      <c r="S12" s="302"/>
      <c r="W12" s="309" t="str">
        <f aca="false">A2</f>
        <v>COMPANY # 032D</v>
      </c>
      <c r="Y12" s="298"/>
    </row>
    <row r="13" customFormat="false" ht="13.5" hidden="false" customHeight="false" outlineLevel="0" collapsed="false">
      <c r="A13" s="302"/>
      <c r="C13" s="301"/>
      <c r="E13" s="302"/>
      <c r="G13" s="302"/>
      <c r="I13" s="302"/>
      <c r="O13" s="302"/>
      <c r="Q13" s="302"/>
      <c r="S13" s="302"/>
      <c r="W13" s="307" t="s">
        <v>234</v>
      </c>
      <c r="Y13" s="298"/>
    </row>
    <row r="14" customFormat="false" ht="14.25" hidden="false" customHeight="false" outlineLevel="0" collapsed="false">
      <c r="A14" s="310"/>
      <c r="B14" s="311"/>
      <c r="C14" s="312"/>
      <c r="D14" s="311"/>
      <c r="E14" s="313" t="s">
        <v>133</v>
      </c>
      <c r="F14" s="314" t="s">
        <v>235</v>
      </c>
      <c r="G14" s="313" t="s">
        <v>134</v>
      </c>
      <c r="H14" s="315" t="s">
        <v>235</v>
      </c>
      <c r="I14" s="313" t="s">
        <v>236</v>
      </c>
      <c r="J14" s="316"/>
      <c r="K14" s="316"/>
      <c r="L14" s="315" t="s">
        <v>235</v>
      </c>
      <c r="M14" s="316" t="s">
        <v>237</v>
      </c>
      <c r="N14" s="314" t="s">
        <v>235</v>
      </c>
      <c r="O14" s="313" t="s">
        <v>238</v>
      </c>
      <c r="P14" s="315" t="s">
        <v>235</v>
      </c>
      <c r="Q14" s="317" t="s">
        <v>239</v>
      </c>
      <c r="R14" s="315" t="s">
        <v>235</v>
      </c>
      <c r="S14" s="317" t="s">
        <v>240</v>
      </c>
      <c r="T14" s="311"/>
      <c r="U14" s="311"/>
      <c r="V14" s="315" t="s">
        <v>241</v>
      </c>
      <c r="W14" s="317"/>
      <c r="X14" s="311"/>
      <c r="Y14" s="318"/>
    </row>
    <row r="15" customFormat="false" ht="13.5" hidden="false" customHeight="false" outlineLevel="0" collapsed="false">
      <c r="A15" s="310"/>
      <c r="B15" s="311"/>
      <c r="C15" s="312"/>
      <c r="D15" s="311"/>
      <c r="E15" s="313" t="s">
        <v>242</v>
      </c>
      <c r="F15" s="313"/>
      <c r="G15" s="313"/>
      <c r="H15" s="311"/>
      <c r="I15" s="313" t="s">
        <v>243</v>
      </c>
      <c r="J15" s="313"/>
      <c r="K15" s="313"/>
      <c r="L15" s="313"/>
      <c r="M15" s="313"/>
      <c r="N15" s="313"/>
      <c r="O15" s="313"/>
      <c r="P15" s="311"/>
      <c r="Q15" s="319"/>
      <c r="R15" s="311"/>
      <c r="S15" s="313" t="s">
        <v>244</v>
      </c>
      <c r="T15" s="313"/>
      <c r="U15" s="313"/>
      <c r="V15" s="311"/>
      <c r="W15" s="317" t="s">
        <v>245</v>
      </c>
      <c r="X15" s="311"/>
      <c r="Y15" s="318"/>
    </row>
    <row r="16" customFormat="false" ht="12.75" hidden="false" customHeight="false" outlineLevel="0" collapsed="false">
      <c r="A16" s="320"/>
      <c r="B16" s="321"/>
      <c r="C16" s="322" t="s">
        <v>190</v>
      </c>
      <c r="D16" s="321"/>
      <c r="E16" s="323"/>
      <c r="F16" s="321"/>
      <c r="G16" s="324" t="s">
        <v>246</v>
      </c>
      <c r="H16" s="321"/>
      <c r="I16" s="325" t="s">
        <v>247</v>
      </c>
      <c r="J16" s="325"/>
      <c r="K16" s="325"/>
      <c r="L16" s="321"/>
      <c r="M16" s="321"/>
      <c r="N16" s="321"/>
      <c r="O16" s="324" t="s">
        <v>143</v>
      </c>
      <c r="P16" s="321"/>
      <c r="Q16" s="324" t="s">
        <v>248</v>
      </c>
      <c r="R16" s="321"/>
      <c r="S16" s="324" t="s">
        <v>57</v>
      </c>
      <c r="T16" s="321"/>
      <c r="U16" s="324" t="s">
        <v>185</v>
      </c>
      <c r="V16" s="321"/>
      <c r="W16" s="324" t="s">
        <v>52</v>
      </c>
      <c r="X16" s="321"/>
      <c r="Y16" s="326"/>
    </row>
    <row r="17" customFormat="false" ht="13.5" hidden="false" customHeight="false" outlineLevel="0" collapsed="false">
      <c r="A17" s="327" t="s">
        <v>249</v>
      </c>
      <c r="B17" s="328"/>
      <c r="C17" s="329" t="s">
        <v>250</v>
      </c>
      <c r="D17" s="328"/>
      <c r="E17" s="330" t="s">
        <v>251</v>
      </c>
      <c r="F17" s="331" t="s">
        <v>235</v>
      </c>
      <c r="G17" s="330" t="s">
        <v>252</v>
      </c>
      <c r="H17" s="332" t="s">
        <v>235</v>
      </c>
      <c r="I17" s="330" t="s">
        <v>57</v>
      </c>
      <c r="J17" s="328"/>
      <c r="K17" s="333" t="s">
        <v>253</v>
      </c>
      <c r="L17" s="332" t="s">
        <v>235</v>
      </c>
      <c r="M17" s="330" t="s">
        <v>254</v>
      </c>
      <c r="N17" s="334" t="s">
        <v>235</v>
      </c>
      <c r="O17" s="330" t="s">
        <v>255</v>
      </c>
      <c r="P17" s="334" t="s">
        <v>235</v>
      </c>
      <c r="Q17" s="330" t="s">
        <v>256</v>
      </c>
      <c r="R17" s="331" t="s">
        <v>235</v>
      </c>
      <c r="S17" s="330" t="s">
        <v>194</v>
      </c>
      <c r="T17" s="328"/>
      <c r="U17" s="330" t="s">
        <v>257</v>
      </c>
      <c r="V17" s="334" t="s">
        <v>241</v>
      </c>
      <c r="W17" s="330" t="s">
        <v>258</v>
      </c>
      <c r="X17" s="328"/>
      <c r="Y17" s="335" t="s">
        <v>58</v>
      </c>
    </row>
    <row r="18" customFormat="false" ht="13.5" hidden="false" customHeight="false" outlineLevel="0" collapsed="false">
      <c r="A18" s="336"/>
      <c r="C18" s="337"/>
      <c r="E18" s="336"/>
      <c r="G18" s="336"/>
      <c r="I18" s="336"/>
      <c r="O18" s="336"/>
      <c r="Q18" s="336"/>
      <c r="S18" s="336"/>
      <c r="W18" s="336"/>
      <c r="Y18" s="336"/>
    </row>
    <row r="19" customFormat="false" ht="12.75" hidden="false" customHeight="false" outlineLevel="0" collapsed="false">
      <c r="A19" s="338" t="s">
        <v>259</v>
      </c>
      <c r="C19" s="339"/>
      <c r="E19" s="302"/>
      <c r="G19" s="302"/>
      <c r="I19" s="302"/>
      <c r="O19" s="302"/>
      <c r="Q19" s="302"/>
      <c r="S19" s="302"/>
      <c r="W19" s="302"/>
      <c r="Y19" s="302"/>
    </row>
    <row r="20" customFormat="false" ht="12.75" hidden="false" customHeight="false" outlineLevel="0" collapsed="false">
      <c r="A20" s="338" t="s">
        <v>260</v>
      </c>
      <c r="C20" s="339"/>
      <c r="E20" s="302"/>
      <c r="G20" s="303"/>
      <c r="I20" s="303"/>
      <c r="O20" s="303"/>
      <c r="Q20" s="303"/>
      <c r="S20" s="303"/>
      <c r="W20" s="302"/>
      <c r="Y20" s="302"/>
    </row>
    <row r="21" customFormat="false" ht="12.75" hidden="false" customHeight="false" outlineLevel="0" collapsed="false">
      <c r="A21" s="303"/>
      <c r="C21" s="339"/>
      <c r="E21" s="302"/>
      <c r="G21" s="303"/>
      <c r="I21" s="303"/>
      <c r="O21" s="303"/>
      <c r="Q21" s="303"/>
      <c r="S21" s="303"/>
      <c r="W21" s="302"/>
      <c r="Y21" s="302"/>
    </row>
    <row r="22" customFormat="false" ht="12.75" hidden="false" customHeight="false" outlineLevel="0" collapsed="false">
      <c r="A22" s="340" t="s">
        <v>261</v>
      </c>
      <c r="C22" s="339"/>
      <c r="E22" s="302"/>
      <c r="G22" s="303"/>
      <c r="I22" s="303"/>
      <c r="O22" s="303"/>
      <c r="Q22" s="303"/>
      <c r="S22" s="303"/>
      <c r="W22" s="302"/>
      <c r="Y22" s="302"/>
    </row>
    <row r="23" customFormat="false" ht="12.75" hidden="false" customHeight="false" outlineLevel="0" collapsed="false">
      <c r="A23" s="303"/>
      <c r="C23" s="339"/>
      <c r="E23" s="302"/>
      <c r="G23" s="303"/>
      <c r="I23" s="303"/>
      <c r="O23" s="303"/>
      <c r="Q23" s="303"/>
      <c r="S23" s="303"/>
      <c r="W23" s="302"/>
      <c r="Y23" s="302"/>
    </row>
    <row r="24" customFormat="false" ht="12.75" hidden="false" customHeight="false" outlineLevel="0" collapsed="false">
      <c r="A24" s="341"/>
      <c r="C24" s="342"/>
      <c r="E24" s="341"/>
      <c r="G24" s="341"/>
      <c r="I24" s="341"/>
      <c r="K24" s="341"/>
      <c r="M24" s="341"/>
      <c r="O24" s="341"/>
      <c r="Q24" s="341"/>
      <c r="S24" s="341"/>
      <c r="U24" s="341"/>
      <c r="W24" s="343" t="n">
        <f aca="false">+E24+G24+I24+M24+O24+Q24+S24</f>
        <v>0</v>
      </c>
      <c r="Y24" s="343"/>
    </row>
    <row r="25" customFormat="false" ht="12.75" hidden="false" customHeight="false" outlineLevel="0" collapsed="false">
      <c r="A25" s="303"/>
      <c r="C25" s="339"/>
      <c r="E25" s="303"/>
      <c r="G25" s="303"/>
      <c r="I25" s="303"/>
      <c r="K25" s="303"/>
      <c r="M25" s="303"/>
      <c r="O25" s="303"/>
      <c r="Q25" s="303"/>
      <c r="S25" s="303"/>
      <c r="U25" s="303"/>
      <c r="W25" s="302"/>
      <c r="Y25" s="302"/>
    </row>
    <row r="26" customFormat="false" ht="12.75" hidden="false" customHeight="false" outlineLevel="0" collapsed="false">
      <c r="A26" s="341"/>
      <c r="C26" s="342"/>
      <c r="E26" s="341"/>
      <c r="G26" s="341"/>
      <c r="I26" s="341"/>
      <c r="K26" s="341"/>
      <c r="M26" s="341"/>
      <c r="O26" s="341"/>
      <c r="Q26" s="341"/>
      <c r="S26" s="341"/>
      <c r="U26" s="341"/>
      <c r="W26" s="343" t="n">
        <f aca="false">+E26+G26+I26+M26+O26+Q26+S26</f>
        <v>0</v>
      </c>
      <c r="Y26" s="343"/>
    </row>
    <row r="27" customFormat="false" ht="12.75" hidden="false" customHeight="false" outlineLevel="0" collapsed="false">
      <c r="A27" s="303"/>
      <c r="C27" s="339"/>
      <c r="E27" s="303"/>
      <c r="G27" s="303"/>
      <c r="I27" s="303"/>
      <c r="K27" s="303"/>
      <c r="M27" s="303"/>
      <c r="O27" s="303"/>
      <c r="Q27" s="303"/>
      <c r="S27" s="303"/>
      <c r="U27" s="303"/>
      <c r="W27" s="302"/>
      <c r="Y27" s="302"/>
    </row>
    <row r="28" customFormat="false" ht="12.75" hidden="false" customHeight="false" outlineLevel="0" collapsed="false">
      <c r="A28" s="341"/>
      <c r="C28" s="342"/>
      <c r="E28" s="341"/>
      <c r="G28" s="341"/>
      <c r="I28" s="341"/>
      <c r="K28" s="341"/>
      <c r="M28" s="341"/>
      <c r="O28" s="341"/>
      <c r="Q28" s="341"/>
      <c r="S28" s="341"/>
      <c r="U28" s="341"/>
      <c r="W28" s="343" t="n">
        <f aca="false">+E28+G28+I28+M28+O28+Q28+S28</f>
        <v>0</v>
      </c>
      <c r="Y28" s="343"/>
    </row>
    <row r="29" customFormat="false" ht="12.75" hidden="false" customHeight="false" outlineLevel="0" collapsed="false">
      <c r="A29" s="344"/>
      <c r="C29" s="345"/>
      <c r="E29" s="344"/>
      <c r="G29" s="344"/>
      <c r="I29" s="344"/>
      <c r="K29" s="344"/>
      <c r="M29" s="344"/>
      <c r="O29" s="344"/>
      <c r="Q29" s="344"/>
      <c r="S29" s="344"/>
      <c r="U29" s="344"/>
      <c r="W29" s="346"/>
      <c r="Y29" s="346"/>
    </row>
    <row r="30" customFormat="false" ht="12.75" hidden="false" customHeight="false" outlineLevel="0" collapsed="false">
      <c r="A30" s="341"/>
      <c r="C30" s="342"/>
      <c r="E30" s="341"/>
      <c r="G30" s="341"/>
      <c r="I30" s="341"/>
      <c r="K30" s="341"/>
      <c r="M30" s="341"/>
      <c r="O30" s="341"/>
      <c r="Q30" s="341"/>
      <c r="S30" s="341"/>
      <c r="U30" s="341"/>
      <c r="W30" s="343" t="n">
        <f aca="false">+E30+G30+I30+M30+O30+Q30+S30</f>
        <v>0</v>
      </c>
      <c r="Y30" s="343"/>
    </row>
    <row r="31" customFormat="false" ht="12.75" hidden="false" customHeight="false" outlineLevel="0" collapsed="false">
      <c r="A31" s="347"/>
      <c r="C31" s="348"/>
      <c r="E31" s="347"/>
      <c r="G31" s="347"/>
      <c r="I31" s="347"/>
      <c r="K31" s="347"/>
      <c r="M31" s="347"/>
      <c r="O31" s="347"/>
      <c r="Q31" s="347"/>
      <c r="S31" s="347"/>
      <c r="U31" s="347"/>
      <c r="W31" s="323"/>
      <c r="Y31" s="323"/>
    </row>
    <row r="32" customFormat="false" ht="12.75" hidden="false" customHeight="false" outlineLevel="0" collapsed="false">
      <c r="A32" s="349" t="s">
        <v>262</v>
      </c>
      <c r="C32" s="348"/>
      <c r="E32" s="347"/>
      <c r="G32" s="347"/>
      <c r="I32" s="347"/>
      <c r="K32" s="347"/>
      <c r="M32" s="347"/>
      <c r="O32" s="347"/>
      <c r="Q32" s="347"/>
      <c r="S32" s="347"/>
      <c r="U32" s="347"/>
      <c r="W32" s="323"/>
      <c r="Y32" s="323"/>
    </row>
    <row r="33" customFormat="false" ht="12.75" hidden="false" customHeight="false" outlineLevel="0" collapsed="false">
      <c r="A33" s="303"/>
      <c r="C33" s="339"/>
      <c r="E33" s="303"/>
      <c r="G33" s="303"/>
      <c r="I33" s="303"/>
      <c r="K33" s="303"/>
      <c r="M33" s="303"/>
      <c r="O33" s="303"/>
      <c r="Q33" s="303"/>
      <c r="S33" s="303"/>
      <c r="U33" s="303"/>
      <c r="W33" s="302"/>
      <c r="Y33" s="302"/>
    </row>
    <row r="34" customFormat="false" ht="12.75" hidden="false" customHeight="false" outlineLevel="0" collapsed="false">
      <c r="A34" s="341"/>
      <c r="C34" s="342"/>
      <c r="E34" s="341"/>
      <c r="G34" s="341"/>
      <c r="I34" s="341"/>
      <c r="K34" s="341"/>
      <c r="M34" s="341"/>
      <c r="O34" s="341"/>
      <c r="Q34" s="341"/>
      <c r="S34" s="341"/>
      <c r="U34" s="341"/>
      <c r="W34" s="343" t="n">
        <f aca="false">+E34+G34+I34+M34+O34+Q34+S34</f>
        <v>0</v>
      </c>
      <c r="Y34" s="343"/>
    </row>
    <row r="35" customFormat="false" ht="12.75" hidden="false" customHeight="false" outlineLevel="0" collapsed="false">
      <c r="A35" s="303"/>
      <c r="C35" s="339"/>
      <c r="E35" s="303"/>
      <c r="G35" s="303"/>
      <c r="I35" s="303"/>
      <c r="K35" s="303"/>
      <c r="M35" s="303"/>
      <c r="O35" s="303"/>
      <c r="Q35" s="303"/>
      <c r="S35" s="303"/>
      <c r="U35" s="303"/>
      <c r="W35" s="302"/>
      <c r="Y35" s="302"/>
    </row>
    <row r="36" customFormat="false" ht="12.75" hidden="false" customHeight="false" outlineLevel="0" collapsed="false">
      <c r="A36" s="341"/>
      <c r="C36" s="342"/>
      <c r="E36" s="341"/>
      <c r="G36" s="341"/>
      <c r="I36" s="341"/>
      <c r="K36" s="341"/>
      <c r="M36" s="341"/>
      <c r="O36" s="341"/>
      <c r="Q36" s="341"/>
      <c r="S36" s="341"/>
      <c r="U36" s="341"/>
      <c r="W36" s="343" t="n">
        <f aca="false">+E36+G36+I36+M36+O36+Q36+S36</f>
        <v>0</v>
      </c>
      <c r="Y36" s="343"/>
    </row>
    <row r="37" customFormat="false" ht="12.75" hidden="false" customHeight="false" outlineLevel="0" collapsed="false">
      <c r="A37" s="344"/>
      <c r="C37" s="345"/>
      <c r="E37" s="344"/>
      <c r="G37" s="344"/>
      <c r="I37" s="344"/>
      <c r="K37" s="344"/>
      <c r="M37" s="344"/>
      <c r="O37" s="344"/>
      <c r="Q37" s="344"/>
      <c r="S37" s="344"/>
      <c r="U37" s="344"/>
      <c r="W37" s="346"/>
      <c r="Y37" s="346"/>
    </row>
    <row r="38" customFormat="false" ht="12.75" hidden="false" customHeight="false" outlineLevel="0" collapsed="false">
      <c r="A38" s="341"/>
      <c r="C38" s="342"/>
      <c r="E38" s="341"/>
      <c r="G38" s="341"/>
      <c r="I38" s="341"/>
      <c r="K38" s="341"/>
      <c r="M38" s="341"/>
      <c r="O38" s="341"/>
      <c r="Q38" s="341"/>
      <c r="S38" s="341"/>
      <c r="U38" s="341"/>
      <c r="W38" s="343" t="n">
        <f aca="false">+E38+G38+I38+M38+O38+Q38+S38</f>
        <v>0</v>
      </c>
      <c r="Y38" s="343"/>
    </row>
    <row r="39" customFormat="false" ht="12.75" hidden="false" customHeight="false" outlineLevel="0" collapsed="false">
      <c r="A39" s="350"/>
      <c r="C39" s="339"/>
      <c r="E39" s="302"/>
      <c r="G39" s="302"/>
      <c r="I39" s="302"/>
      <c r="K39" s="302"/>
      <c r="M39" s="302"/>
      <c r="O39" s="302"/>
      <c r="Q39" s="302"/>
      <c r="S39" s="302"/>
      <c r="U39" s="302"/>
      <c r="W39" s="302"/>
      <c r="Y39" s="302"/>
    </row>
    <row r="40" customFormat="false" ht="12.75" hidden="false" customHeight="false" outlineLevel="0" collapsed="false">
      <c r="A40" s="341"/>
      <c r="C40" s="342"/>
      <c r="E40" s="341"/>
      <c r="G40" s="341"/>
      <c r="I40" s="341"/>
      <c r="K40" s="341"/>
      <c r="M40" s="341"/>
      <c r="O40" s="341"/>
      <c r="Q40" s="341"/>
      <c r="S40" s="341"/>
      <c r="U40" s="341"/>
      <c r="W40" s="343" t="n">
        <f aca="false">+E40+G40+I40+M40+O40+Q40+S40</f>
        <v>0</v>
      </c>
      <c r="Y40" s="343" t="s">
        <v>22</v>
      </c>
      <c r="Z40" s="298"/>
      <c r="AA40" s="343"/>
    </row>
    <row r="41" customFormat="false" ht="12.75" hidden="false" customHeight="false" outlineLevel="0" collapsed="false">
      <c r="A41" s="303"/>
      <c r="C41" s="339"/>
      <c r="E41" s="302"/>
      <c r="G41" s="336" t="s">
        <v>134</v>
      </c>
      <c r="I41" s="302"/>
      <c r="K41" s="302"/>
      <c r="M41" s="302"/>
      <c r="O41" s="302"/>
      <c r="Q41" s="302"/>
      <c r="S41" s="302"/>
      <c r="U41" s="302"/>
      <c r="W41" s="323"/>
      <c r="Y41" s="302"/>
      <c r="AA41" s="298"/>
    </row>
    <row r="42" customFormat="false" ht="12.75" hidden="false" customHeight="false" outlineLevel="0" collapsed="false">
      <c r="A42" s="307" t="s">
        <v>263</v>
      </c>
      <c r="C42" s="339"/>
      <c r="E42" s="302"/>
      <c r="G42" s="303"/>
      <c r="I42" s="303"/>
      <c r="K42" s="303"/>
      <c r="M42" s="303"/>
      <c r="O42" s="302"/>
      <c r="Q42" s="303"/>
      <c r="S42" s="303"/>
      <c r="U42" s="303"/>
      <c r="W42" s="302"/>
      <c r="Y42" s="302"/>
    </row>
    <row r="43" customFormat="false" ht="12.75" hidden="false" customHeight="false" outlineLevel="0" collapsed="false">
      <c r="A43" s="303"/>
      <c r="C43" s="339"/>
      <c r="E43" s="302"/>
      <c r="G43" s="303"/>
      <c r="I43" s="303"/>
      <c r="K43" s="347"/>
      <c r="M43" s="303"/>
      <c r="O43" s="302"/>
      <c r="Q43" s="303"/>
      <c r="S43" s="303"/>
      <c r="U43" s="303"/>
      <c r="W43" s="302"/>
      <c r="Y43" s="302"/>
    </row>
    <row r="44" customFormat="false" ht="12.75" hidden="false" customHeight="false" outlineLevel="0" collapsed="false">
      <c r="A44" s="341"/>
      <c r="C44" s="342"/>
      <c r="E44" s="351"/>
      <c r="G44" s="351"/>
      <c r="I44" s="351"/>
      <c r="K44" s="351"/>
      <c r="M44" s="351"/>
      <c r="O44" s="351"/>
      <c r="Q44" s="351"/>
      <c r="S44" s="351"/>
      <c r="U44" s="351"/>
      <c r="W44" s="343" t="n">
        <f aca="false">+E44+G44+I44+M44+O44+Q44+S44</f>
        <v>0</v>
      </c>
      <c r="Y44" s="298"/>
    </row>
    <row r="45" customFormat="false" ht="12.75" hidden="false" customHeight="false" outlineLevel="0" collapsed="false">
      <c r="A45" s="344"/>
      <c r="C45" s="345"/>
      <c r="E45" s="302"/>
      <c r="G45" s="303"/>
      <c r="I45" s="303"/>
      <c r="K45" s="303"/>
      <c r="M45" s="303"/>
      <c r="O45" s="303"/>
      <c r="Q45" s="303"/>
      <c r="S45" s="303"/>
      <c r="U45" s="303"/>
      <c r="W45" s="344"/>
      <c r="Y45" s="298"/>
    </row>
    <row r="46" customFormat="false" ht="12.75" hidden="false" customHeight="false" outlineLevel="0" collapsed="false">
      <c r="A46" s="303"/>
      <c r="C46" s="339"/>
      <c r="E46" s="305"/>
      <c r="G46" s="305"/>
      <c r="I46" s="305"/>
      <c r="K46" s="305"/>
      <c r="M46" s="305"/>
      <c r="O46" s="305"/>
      <c r="Q46" s="305"/>
      <c r="S46" s="305"/>
      <c r="U46" s="305"/>
      <c r="W46" s="347"/>
      <c r="Y46" s="298"/>
    </row>
    <row r="47" customFormat="false" ht="16.5" hidden="false" customHeight="false" outlineLevel="0" collapsed="false">
      <c r="A47" s="352" t="s">
        <v>264</v>
      </c>
      <c r="C47" s="348" t="s">
        <v>22</v>
      </c>
      <c r="E47" s="353" t="n">
        <f aca="false">SUM(E24:E44)</f>
        <v>0</v>
      </c>
      <c r="G47" s="353" t="n">
        <f aca="false">SUM(G24:G44)</f>
        <v>0</v>
      </c>
      <c r="I47" s="353" t="n">
        <f aca="false">SUM(I24:I44)</f>
        <v>0</v>
      </c>
      <c r="K47" s="0"/>
      <c r="M47" s="353" t="n">
        <f aca="false">SUM(M24:M44)</f>
        <v>0</v>
      </c>
      <c r="O47" s="353" t="n">
        <f aca="false">SUM(O24:O44)</f>
        <v>0</v>
      </c>
      <c r="Q47" s="353" t="n">
        <f aca="false">SUM(Q24:Q44)</f>
        <v>0</v>
      </c>
      <c r="S47" s="353" t="n">
        <f aca="false">SUM(S24:S44)</f>
        <v>0</v>
      </c>
      <c r="U47" s="0"/>
      <c r="W47" s="343" t="n">
        <f aca="false">+E47+G47+I47+M47+O47+Q47+S47</f>
        <v>0</v>
      </c>
      <c r="Y47" s="298"/>
    </row>
    <row r="48" customFormat="false" ht="13.5" hidden="false" customHeight="false" outlineLevel="0" collapsed="false">
      <c r="A48" s="344"/>
      <c r="C48" s="345"/>
      <c r="E48" s="303"/>
      <c r="G48" s="303"/>
      <c r="I48" s="303"/>
      <c r="K48" s="303"/>
      <c r="M48" s="303"/>
      <c r="O48" s="303"/>
      <c r="Q48" s="303"/>
      <c r="S48" s="303"/>
      <c r="W48" s="298"/>
      <c r="Y48" s="298"/>
    </row>
    <row r="49" customFormat="false" ht="13.5" hidden="false" customHeight="false" outlineLevel="0" collapsed="false">
      <c r="A49" s="302"/>
      <c r="C49" s="339"/>
      <c r="E49" s="302"/>
      <c r="G49" s="302"/>
      <c r="I49" s="302"/>
      <c r="K49" s="302"/>
      <c r="M49" s="302"/>
      <c r="O49" s="302"/>
      <c r="P49" s="354" t="s">
        <v>265</v>
      </c>
      <c r="Q49" s="0"/>
      <c r="S49" s="302"/>
      <c r="W49" s="355" t="n">
        <f aca="false">SUM(W23:W48)-W47</f>
        <v>0</v>
      </c>
      <c r="Y49" s="302"/>
    </row>
    <row r="50" customFormat="false" ht="13.5" hidden="false" customHeight="false" outlineLevel="0" collapsed="false">
      <c r="A50" s="302"/>
      <c r="C50" s="356" t="s">
        <v>266</v>
      </c>
      <c r="E50" s="302"/>
      <c r="G50" s="302"/>
      <c r="I50" s="302"/>
      <c r="K50" s="302"/>
      <c r="M50" s="302"/>
      <c r="O50" s="302"/>
      <c r="P50" s="62" t="s">
        <v>267</v>
      </c>
      <c r="Q50" s="62"/>
      <c r="S50" s="302"/>
      <c r="W50" s="298"/>
      <c r="Y50" s="302"/>
    </row>
    <row r="51" customFormat="false" ht="12.75" hidden="false" customHeight="false" outlineLevel="0" collapsed="false">
      <c r="A51" s="302"/>
      <c r="C51" s="357" t="s">
        <v>268</v>
      </c>
      <c r="E51" s="302"/>
      <c r="G51" s="302"/>
      <c r="I51" s="302"/>
      <c r="K51" s="302"/>
      <c r="M51" s="302"/>
      <c r="O51" s="302"/>
      <c r="P51" s="358"/>
      <c r="Q51" s="302" t="s">
        <v>269</v>
      </c>
      <c r="S51" s="302"/>
      <c r="W51" s="346" t="s">
        <v>22</v>
      </c>
      <c r="Y51" s="302"/>
    </row>
    <row r="52" customFormat="false" ht="12.75" hidden="false" customHeight="false" outlineLevel="0" collapsed="false">
      <c r="A52" s="302"/>
      <c r="C52" s="357" t="s">
        <v>270</v>
      </c>
      <c r="E52" s="302"/>
      <c r="G52" s="302"/>
      <c r="I52" s="302"/>
      <c r="O52" s="302"/>
      <c r="P52" s="358" t="s">
        <v>22</v>
      </c>
      <c r="Q52" s="302" t="s">
        <v>22</v>
      </c>
      <c r="S52" s="302"/>
      <c r="W52" s="302"/>
      <c r="Y52" s="302"/>
    </row>
    <row r="53" customFormat="false" ht="12.75" hidden="false" customHeight="false" outlineLevel="0" collapsed="false">
      <c r="A53" s="302"/>
      <c r="C53" s="359"/>
      <c r="D53" s="360"/>
      <c r="E53" s="343"/>
      <c r="G53" s="343"/>
      <c r="I53" s="302"/>
      <c r="O53" s="302"/>
      <c r="P53" s="358" t="s">
        <v>22</v>
      </c>
      <c r="Q53" s="302"/>
      <c r="S53" s="302"/>
      <c r="W53" s="302"/>
      <c r="Y53" s="302"/>
    </row>
    <row r="54" customFormat="false" ht="12.75" hidden="false" customHeight="false" outlineLevel="0" collapsed="false">
      <c r="A54" s="302"/>
      <c r="C54" s="359"/>
      <c r="D54" s="360"/>
      <c r="E54" s="343"/>
      <c r="G54" s="343"/>
      <c r="I54" s="302"/>
      <c r="O54" s="302"/>
      <c r="Q54" s="302"/>
      <c r="S54" s="302"/>
      <c r="W54" s="302"/>
      <c r="Y54" s="302"/>
    </row>
    <row r="55" customFormat="false" ht="12.75" hidden="false" customHeight="false" outlineLevel="0" collapsed="false">
      <c r="A55" s="302"/>
      <c r="C55" s="359"/>
      <c r="D55" s="360"/>
      <c r="E55" s="343"/>
      <c r="G55" s="343"/>
      <c r="I55" s="302"/>
      <c r="O55" s="302"/>
      <c r="Q55" s="302"/>
      <c r="S55" s="302"/>
      <c r="W55" s="302"/>
      <c r="Y55" s="302"/>
    </row>
    <row r="56" customFormat="false" ht="12.75" hidden="false" customHeight="false" outlineLevel="0" collapsed="false">
      <c r="C56" s="359"/>
      <c r="D56" s="360"/>
      <c r="E56" s="343"/>
      <c r="G56" s="343"/>
      <c r="I56" s="302"/>
      <c r="O56" s="302"/>
      <c r="Q56" s="302"/>
      <c r="S56" s="302"/>
      <c r="W56" s="302"/>
      <c r="Y56" s="302"/>
    </row>
    <row r="57" customFormat="false" ht="12.75" hidden="false" customHeight="false" outlineLevel="0" collapsed="false">
      <c r="C57" s="357" t="s">
        <v>271</v>
      </c>
      <c r="E57" s="302"/>
      <c r="G57" s="302"/>
      <c r="I57" s="302"/>
      <c r="O57" s="302"/>
      <c r="Q57" s="302"/>
      <c r="S57" s="302"/>
      <c r="W57" s="302"/>
      <c r="Y57" s="302"/>
    </row>
    <row r="58" customFormat="false" ht="12.75" hidden="false" customHeight="false" outlineLevel="0" collapsed="false">
      <c r="C58" s="359"/>
      <c r="D58" s="360"/>
      <c r="E58" s="343"/>
      <c r="G58" s="343"/>
      <c r="I58" s="302"/>
      <c r="O58" s="302"/>
      <c r="Q58" s="302"/>
      <c r="S58" s="302"/>
      <c r="W58" s="302"/>
      <c r="Y58" s="302"/>
    </row>
    <row r="59" customFormat="false" ht="12.75" hidden="false" customHeight="false" outlineLevel="0" collapsed="false">
      <c r="C59" s="359"/>
      <c r="D59" s="360"/>
      <c r="E59" s="343"/>
      <c r="G59" s="343"/>
      <c r="I59" s="302"/>
      <c r="O59" s="302"/>
      <c r="Q59" s="302"/>
      <c r="S59" s="302"/>
      <c r="W59" s="302"/>
      <c r="Y59" s="302"/>
    </row>
    <row r="60" customFormat="false" ht="12.75" hidden="false" customHeight="false" outlineLevel="0" collapsed="false">
      <c r="C60" s="359"/>
      <c r="D60" s="360"/>
      <c r="E60" s="343"/>
      <c r="G60" s="343"/>
      <c r="I60" s="302"/>
      <c r="O60" s="302"/>
      <c r="Q60" s="302"/>
      <c r="S60" s="302"/>
      <c r="W60" s="302"/>
      <c r="Y60" s="302"/>
    </row>
    <row r="61" customFormat="false" ht="12.75" hidden="false" customHeight="false" outlineLevel="0" collapsed="false">
      <c r="C61" s="359"/>
      <c r="D61" s="360"/>
      <c r="E61" s="343"/>
      <c r="G61" s="343"/>
      <c r="I61" s="302"/>
      <c r="O61" s="302"/>
      <c r="Q61" s="302"/>
      <c r="S61" s="302"/>
      <c r="W61" s="302"/>
      <c r="Y61" s="302"/>
    </row>
    <row r="62" customFormat="false" ht="12.75" hidden="false" customHeight="false" outlineLevel="0" collapsed="false">
      <c r="C62" s="301"/>
      <c r="E62" s="302"/>
      <c r="G62" s="302"/>
      <c r="I62" s="302"/>
      <c r="O62" s="302"/>
      <c r="Q62" s="302"/>
      <c r="S62" s="302"/>
      <c r="W62" s="309" t="str">
        <f aca="false">A2</f>
        <v>COMPANY # 032D</v>
      </c>
      <c r="Y62" s="302"/>
    </row>
    <row r="63" customFormat="false" ht="13.5" hidden="false" customHeight="false" outlineLevel="0" collapsed="false">
      <c r="C63" s="301"/>
      <c r="E63" s="302"/>
      <c r="G63" s="355" t="n">
        <f aca="false">SUM(G51:G62)</f>
        <v>0</v>
      </c>
      <c r="I63" s="302"/>
      <c r="O63" s="302"/>
      <c r="Q63" s="302"/>
      <c r="S63" s="302"/>
      <c r="W63" s="307" t="s">
        <v>234</v>
      </c>
      <c r="Y63" s="298"/>
    </row>
    <row r="64" customFormat="false" ht="13.5" hidden="false" customHeight="false" outlineLevel="0" collapsed="false">
      <c r="C64" s="301"/>
      <c r="E64" s="302"/>
      <c r="G64" s="336" t="s">
        <v>134</v>
      </c>
      <c r="I64" s="302"/>
      <c r="O64" s="302"/>
      <c r="Q64" s="302"/>
      <c r="S64" s="302"/>
      <c r="W64" s="302"/>
      <c r="Y64" s="302"/>
    </row>
    <row r="66" customFormat="false" ht="13.5" hidden="false" customHeight="true" outlineLevel="0" collapsed="false"/>
  </sheetData>
  <mergeCells count="4">
    <mergeCell ref="E15:G15"/>
    <mergeCell ref="I15:O15"/>
    <mergeCell ref="S15:U15"/>
    <mergeCell ref="I16:K16"/>
  </mergeCells>
  <printOptions headings="false" gridLines="false" gridLinesSet="true" horizontalCentered="false" verticalCentered="false"/>
  <pageMargins left="0.747916666666667" right="0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102"/>
  <sheetViews>
    <sheetView showFormulas="false" showGridLines="false" showRowColHeaders="true" showZeros="true" rightToLeft="false" tabSelected="false" showOutlineSymbols="true" defaultGridColor="true" view="normal" topLeftCell="B1" colorId="64" zoomScale="75" zoomScaleNormal="75" zoomScalePageLayoutView="100" workbookViewId="0">
      <selection pane="topLeft" activeCell="A8" activeCellId="0" sqref="A8"/>
    </sheetView>
  </sheetViews>
  <sheetFormatPr defaultColWidth="15.6171875" defaultRowHeight="12.75" customHeight="true" zeroHeight="false" outlineLevelRow="0" outlineLevelCol="0"/>
  <cols>
    <col collapsed="false" customWidth="true" hidden="true" outlineLevel="0" max="1" min="1" style="361" width="36.62"/>
    <col collapsed="false" customWidth="true" hidden="false" outlineLevel="0" max="2" min="2" style="361" width="1.99"/>
    <col collapsed="false" customWidth="true" hidden="false" outlineLevel="0" max="3" min="3" style="361" width="15.49"/>
    <col collapsed="false" customWidth="true" hidden="false" outlineLevel="0" max="4" min="4" style="361" width="1.62"/>
    <col collapsed="false" customWidth="false" hidden="false" outlineLevel="0" max="5" min="5" style="361" width="15.62"/>
    <col collapsed="false" customWidth="true" hidden="false" outlineLevel="0" max="6" min="6" style="361" width="1.62"/>
    <col collapsed="false" customWidth="false" hidden="false" outlineLevel="0" max="7" min="7" style="361" width="15.62"/>
    <col collapsed="false" customWidth="true" hidden="false" outlineLevel="0" max="8" min="8" style="361" width="1.62"/>
    <col collapsed="false" customWidth="false" hidden="false" outlineLevel="0" max="9" min="9" style="361" width="15.62"/>
    <col collapsed="false" customWidth="true" hidden="false" outlineLevel="0" max="10" min="10" style="361" width="1.62"/>
    <col collapsed="false" customWidth="false" hidden="false" outlineLevel="0" max="11" min="11" style="361" width="15.62"/>
    <col collapsed="false" customWidth="true" hidden="false" outlineLevel="0" max="12" min="12" style="361" width="1.62"/>
    <col collapsed="false" customWidth="false" hidden="false" outlineLevel="0" max="13" min="13" style="361" width="15.62"/>
    <col collapsed="false" customWidth="true" hidden="false" outlineLevel="0" max="14" min="14" style="361" width="1.62"/>
    <col collapsed="false" customWidth="true" hidden="false" outlineLevel="0" max="15" min="15" style="361" width="25.62"/>
    <col collapsed="false" customWidth="false" hidden="false" outlineLevel="0" max="257" min="16" style="361" width="15.62"/>
  </cols>
  <sheetData>
    <row r="1" customFormat="false" ht="12.75" hidden="false" customHeight="false" outlineLevel="0" collapsed="false">
      <c r="A1" s="362" t="s">
        <v>272</v>
      </c>
      <c r="B1" s="362"/>
      <c r="C1" s="363"/>
      <c r="E1" s="363"/>
      <c r="F1" s="363"/>
      <c r="G1" s="363"/>
      <c r="H1" s="363"/>
      <c r="I1" s="363"/>
      <c r="J1" s="363"/>
      <c r="K1" s="363"/>
      <c r="L1" s="363"/>
      <c r="M1" s="363"/>
      <c r="O1" s="363"/>
    </row>
    <row r="2" customFormat="false" ht="12.75" hidden="false" customHeight="false" outlineLevel="0" collapsed="false">
      <c r="A2" s="30" t="s">
        <v>1</v>
      </c>
      <c r="B2" s="30"/>
      <c r="C2" s="363"/>
      <c r="E2" s="363"/>
      <c r="F2" s="363"/>
      <c r="G2" s="363"/>
      <c r="H2" s="363"/>
      <c r="I2" s="363"/>
      <c r="J2" s="363"/>
      <c r="K2" s="363"/>
      <c r="L2" s="363"/>
      <c r="M2" s="363"/>
      <c r="O2" s="363"/>
    </row>
    <row r="3" customFormat="false" ht="12.75" hidden="false" customHeight="false" outlineLevel="0" collapsed="false">
      <c r="A3" s="30" t="s">
        <v>2</v>
      </c>
      <c r="B3" s="30"/>
      <c r="C3" s="363"/>
      <c r="E3" s="363"/>
      <c r="F3" s="363"/>
      <c r="G3" s="363"/>
      <c r="H3" s="363"/>
      <c r="I3" s="363"/>
      <c r="J3" s="363"/>
      <c r="K3" s="363"/>
      <c r="L3" s="363"/>
      <c r="M3" s="363"/>
      <c r="O3" s="363"/>
    </row>
    <row r="4" customFormat="false" ht="12.75" hidden="false" customHeight="false" outlineLevel="0" collapsed="false">
      <c r="A4" s="362" t="s">
        <v>273</v>
      </c>
      <c r="B4" s="362"/>
      <c r="C4" s="363"/>
      <c r="E4" s="363"/>
      <c r="F4" s="363"/>
      <c r="G4" s="363"/>
      <c r="H4" s="363"/>
      <c r="I4" s="363"/>
      <c r="J4" s="363"/>
      <c r="K4" s="363"/>
      <c r="L4" s="363"/>
      <c r="M4" s="363"/>
      <c r="O4" s="363"/>
    </row>
    <row r="5" customFormat="false" ht="12.75" hidden="false" customHeight="false" outlineLevel="0" collapsed="false">
      <c r="A5" s="364" t="s">
        <v>274</v>
      </c>
      <c r="B5" s="364"/>
      <c r="C5" s="363"/>
      <c r="E5" s="363"/>
      <c r="F5" s="363"/>
      <c r="G5" s="363"/>
      <c r="H5" s="363"/>
      <c r="I5" s="363"/>
      <c r="J5" s="363"/>
      <c r="K5" s="363"/>
      <c r="L5" s="363"/>
      <c r="M5" s="363"/>
      <c r="O5" s="363"/>
    </row>
    <row r="7" customFormat="false" ht="12.75" hidden="false" customHeight="false" outlineLevel="0" collapsed="false">
      <c r="A7" s="5" t="s">
        <v>5</v>
      </c>
      <c r="B7" s="365"/>
      <c r="C7" s="363"/>
      <c r="E7" s="363"/>
      <c r="F7" s="363"/>
      <c r="G7" s="363"/>
      <c r="H7" s="363"/>
      <c r="I7" s="363"/>
      <c r="J7" s="363"/>
      <c r="K7" s="363"/>
      <c r="L7" s="363"/>
      <c r="M7" s="363"/>
      <c r="O7" s="363"/>
    </row>
    <row r="8" customFormat="false" ht="12.75" hidden="false" customHeight="false" outlineLevel="0" collapsed="false">
      <c r="A8" s="2" t="s">
        <v>6</v>
      </c>
      <c r="B8" s="366"/>
      <c r="C8" s="363"/>
      <c r="E8" s="363"/>
      <c r="F8" s="363"/>
      <c r="G8" s="363"/>
      <c r="H8" s="363"/>
      <c r="I8" s="363"/>
      <c r="J8" s="363"/>
      <c r="K8" s="363"/>
      <c r="L8" s="363"/>
      <c r="M8" s="363"/>
      <c r="O8" s="367" t="str">
        <f aca="false">A2</f>
        <v>COMPANY # 032D</v>
      </c>
    </row>
    <row r="9" customFormat="false" ht="13.5" hidden="false" customHeight="false" outlineLevel="0" collapsed="false">
      <c r="A9" s="363"/>
      <c r="B9" s="363"/>
      <c r="C9" s="363"/>
      <c r="E9" s="363"/>
      <c r="F9" s="363"/>
      <c r="G9" s="363"/>
      <c r="H9" s="363"/>
      <c r="I9" s="363"/>
      <c r="J9" s="363"/>
      <c r="K9" s="363"/>
      <c r="L9" s="363"/>
      <c r="M9" s="363"/>
      <c r="O9" s="368" t="s">
        <v>275</v>
      </c>
    </row>
    <row r="10" customFormat="false" ht="13.5" hidden="false" customHeight="false" outlineLevel="0" collapsed="false">
      <c r="A10" s="369"/>
      <c r="B10" s="370"/>
      <c r="C10" s="371" t="s">
        <v>8</v>
      </c>
      <c r="D10" s="372"/>
      <c r="E10" s="373" t="s">
        <v>276</v>
      </c>
      <c r="F10" s="373"/>
      <c r="G10" s="373"/>
      <c r="H10" s="374"/>
      <c r="I10" s="373" t="s">
        <v>277</v>
      </c>
      <c r="J10" s="373"/>
      <c r="K10" s="373"/>
      <c r="L10" s="373"/>
      <c r="M10" s="370"/>
      <c r="N10" s="372"/>
      <c r="O10" s="375"/>
    </row>
    <row r="11" customFormat="false" ht="12.75" hidden="false" customHeight="false" outlineLevel="0" collapsed="false">
      <c r="A11" s="376"/>
      <c r="B11" s="377"/>
      <c r="C11" s="378" t="s">
        <v>278</v>
      </c>
      <c r="D11" s="379"/>
      <c r="E11" s="378" t="s">
        <v>279</v>
      </c>
      <c r="F11" s="378"/>
      <c r="G11" s="378" t="s">
        <v>279</v>
      </c>
      <c r="H11" s="378"/>
      <c r="I11" s="378" t="s">
        <v>279</v>
      </c>
      <c r="J11" s="378"/>
      <c r="K11" s="378" t="s">
        <v>279</v>
      </c>
      <c r="L11" s="378"/>
      <c r="M11" s="378" t="s">
        <v>278</v>
      </c>
      <c r="N11" s="379"/>
      <c r="O11" s="380"/>
    </row>
    <row r="12" customFormat="false" ht="13.5" hidden="false" customHeight="false" outlineLevel="0" collapsed="false">
      <c r="A12" s="381" t="s">
        <v>15</v>
      </c>
      <c r="B12" s="382"/>
      <c r="C12" s="382" t="s">
        <v>40</v>
      </c>
      <c r="D12" s="383"/>
      <c r="E12" s="382" t="s">
        <v>280</v>
      </c>
      <c r="F12" s="382"/>
      <c r="G12" s="382" t="s">
        <v>281</v>
      </c>
      <c r="H12" s="382"/>
      <c r="I12" s="382" t="s">
        <v>280</v>
      </c>
      <c r="J12" s="382"/>
      <c r="K12" s="382" t="s">
        <v>281</v>
      </c>
      <c r="L12" s="382"/>
      <c r="M12" s="382" t="s">
        <v>44</v>
      </c>
      <c r="N12" s="383"/>
      <c r="O12" s="384" t="s">
        <v>282</v>
      </c>
    </row>
    <row r="13" customFormat="false" ht="13.5" hidden="false" customHeight="false" outlineLevel="0" collapsed="false"/>
    <row r="14" customFormat="false" ht="12.75" hidden="false" customHeight="false" outlineLevel="0" collapsed="false">
      <c r="A14" s="368" t="s">
        <v>283</v>
      </c>
      <c r="B14" s="368"/>
      <c r="C14" s="363"/>
      <c r="E14" s="385"/>
      <c r="F14" s="385"/>
      <c r="G14" s="385"/>
      <c r="H14" s="385"/>
      <c r="I14" s="385"/>
      <c r="J14" s="386"/>
      <c r="K14" s="385"/>
      <c r="L14" s="386"/>
      <c r="M14" s="363"/>
      <c r="O14" s="385"/>
    </row>
    <row r="15" customFormat="false" ht="13.5" hidden="false" customHeight="false" outlineLevel="0" collapsed="false">
      <c r="A15" s="368" t="s">
        <v>284</v>
      </c>
      <c r="B15" s="368"/>
      <c r="C15" s="387" t="n">
        <v>-137933</v>
      </c>
      <c r="E15" s="387" t="n">
        <f aca="false">-150433.29-C15</f>
        <v>-12500.29</v>
      </c>
      <c r="F15" s="386"/>
      <c r="G15" s="387"/>
      <c r="H15" s="386"/>
      <c r="I15" s="387"/>
      <c r="J15" s="386"/>
      <c r="K15" s="387"/>
      <c r="L15" s="386"/>
      <c r="M15" s="388" t="n">
        <f aca="false">SUM(C15:K15)</f>
        <v>-150433.29</v>
      </c>
      <c r="O15" s="389" t="s">
        <v>285</v>
      </c>
    </row>
    <row r="16" customFormat="false" ht="13.5" hidden="false" customHeight="false" outlineLevel="0" collapsed="false">
      <c r="A16" s="62" t="s">
        <v>286</v>
      </c>
      <c r="B16" s="62"/>
      <c r="C16" s="363"/>
      <c r="E16" s="385"/>
      <c r="F16" s="386"/>
      <c r="G16" s="385"/>
      <c r="H16" s="386"/>
      <c r="I16" s="385"/>
      <c r="J16" s="386"/>
      <c r="K16" s="385"/>
      <c r="L16" s="386"/>
      <c r="M16" s="363"/>
    </row>
    <row r="17" customFormat="false" ht="12.75" hidden="false" customHeight="false" outlineLevel="0" collapsed="false">
      <c r="A17" s="362"/>
      <c r="B17" s="362"/>
      <c r="F17" s="386"/>
      <c r="H17" s="386"/>
      <c r="J17" s="386"/>
      <c r="L17" s="386"/>
    </row>
    <row r="18" customFormat="false" ht="12.75" hidden="false" customHeight="false" outlineLevel="0" collapsed="false">
      <c r="A18" s="362"/>
      <c r="B18" s="362"/>
      <c r="F18" s="386"/>
      <c r="H18" s="386"/>
      <c r="J18" s="386"/>
      <c r="L18" s="386"/>
    </row>
    <row r="19" customFormat="false" ht="12.75" hidden="false" customHeight="false" outlineLevel="0" collapsed="false">
      <c r="A19" s="368" t="s">
        <v>287</v>
      </c>
      <c r="B19" s="368"/>
      <c r="F19" s="386"/>
      <c r="H19" s="386"/>
      <c r="J19" s="386"/>
      <c r="L19" s="386"/>
    </row>
    <row r="20" customFormat="false" ht="13.5" hidden="false" customHeight="false" outlineLevel="0" collapsed="false">
      <c r="A20" s="368" t="s">
        <v>288</v>
      </c>
      <c r="B20" s="368"/>
      <c r="C20" s="387"/>
      <c r="E20" s="387"/>
      <c r="F20" s="386"/>
      <c r="G20" s="387"/>
      <c r="H20" s="386"/>
      <c r="I20" s="387"/>
      <c r="J20" s="386"/>
      <c r="K20" s="387"/>
      <c r="L20" s="386"/>
      <c r="M20" s="388" t="n">
        <f aca="false">SUM(C20:K20)</f>
        <v>0</v>
      </c>
      <c r="O20" s="389"/>
    </row>
    <row r="21" customFormat="false" ht="13.5" hidden="false" customHeight="false" outlineLevel="0" collapsed="false">
      <c r="A21" s="62" t="s">
        <v>289</v>
      </c>
      <c r="B21" s="62"/>
      <c r="F21" s="386"/>
      <c r="H21" s="386"/>
      <c r="J21" s="386"/>
      <c r="L21" s="386"/>
    </row>
    <row r="22" customFormat="false" ht="12.75" hidden="false" customHeight="false" outlineLevel="0" collapsed="false">
      <c r="A22" s="62"/>
      <c r="B22" s="62"/>
      <c r="F22" s="386"/>
      <c r="H22" s="386"/>
      <c r="J22" s="386"/>
      <c r="L22" s="386"/>
    </row>
    <row r="23" customFormat="false" ht="12.75" hidden="false" customHeight="false" outlineLevel="0" collapsed="false">
      <c r="A23" s="62"/>
      <c r="B23" s="62"/>
      <c r="F23" s="386"/>
      <c r="H23" s="386"/>
      <c r="J23" s="386"/>
      <c r="L23" s="386"/>
    </row>
    <row r="24" customFormat="false" ht="12.75" hidden="false" customHeight="false" outlineLevel="0" collapsed="false">
      <c r="A24" s="368" t="s">
        <v>290</v>
      </c>
      <c r="B24" s="368"/>
      <c r="F24" s="386"/>
      <c r="H24" s="386"/>
      <c r="J24" s="386"/>
      <c r="L24" s="386"/>
    </row>
    <row r="25" customFormat="false" ht="13.5" hidden="false" customHeight="false" outlineLevel="0" collapsed="false">
      <c r="A25" s="368" t="s">
        <v>291</v>
      </c>
      <c r="B25" s="368"/>
      <c r="C25" s="387"/>
      <c r="E25" s="387" t="s">
        <v>22</v>
      </c>
      <c r="F25" s="386"/>
      <c r="G25" s="387"/>
      <c r="H25" s="386"/>
      <c r="I25" s="387"/>
      <c r="J25" s="386"/>
      <c r="K25" s="387"/>
      <c r="L25" s="386"/>
      <c r="M25" s="388" t="n">
        <f aca="false">SUM(C25:K25)</f>
        <v>0</v>
      </c>
      <c r="O25" s="389"/>
    </row>
    <row r="26" customFormat="false" ht="13.5" hidden="false" customHeight="false" outlineLevel="0" collapsed="false">
      <c r="A26" s="62" t="s">
        <v>292</v>
      </c>
      <c r="B26" s="62"/>
      <c r="F26" s="386"/>
      <c r="H26" s="386"/>
      <c r="J26" s="386"/>
      <c r="L26" s="386"/>
    </row>
    <row r="27" customFormat="false" ht="12.75" hidden="false" customHeight="false" outlineLevel="0" collapsed="false">
      <c r="A27" s="62"/>
      <c r="B27" s="62"/>
      <c r="F27" s="386"/>
      <c r="H27" s="386"/>
      <c r="J27" s="386"/>
      <c r="L27" s="386"/>
    </row>
    <row r="28" customFormat="false" ht="12.75" hidden="false" customHeight="false" outlineLevel="0" collapsed="false">
      <c r="A28" s="390"/>
      <c r="B28" s="390"/>
      <c r="F28" s="386"/>
      <c r="H28" s="386"/>
      <c r="J28" s="386"/>
      <c r="L28" s="386"/>
    </row>
    <row r="29" customFormat="false" ht="12.75" hidden="false" customHeight="false" outlineLevel="0" collapsed="false">
      <c r="A29" s="368" t="s">
        <v>293</v>
      </c>
      <c r="B29" s="368"/>
      <c r="F29" s="386"/>
      <c r="H29" s="386"/>
      <c r="J29" s="386"/>
      <c r="L29" s="386"/>
    </row>
    <row r="30" customFormat="false" ht="12.75" hidden="false" customHeight="false" outlineLevel="0" collapsed="false">
      <c r="A30" s="2" t="s">
        <v>84</v>
      </c>
      <c r="B30" s="368"/>
      <c r="F30" s="386"/>
      <c r="H30" s="386"/>
      <c r="J30" s="386"/>
      <c r="L30" s="386"/>
    </row>
    <row r="31" customFormat="false" ht="12.75" hidden="false" customHeight="false" outlineLevel="0" collapsed="false">
      <c r="A31" s="2" t="s">
        <v>20</v>
      </c>
      <c r="B31" s="368"/>
      <c r="F31" s="386"/>
      <c r="H31" s="386"/>
      <c r="J31" s="386"/>
      <c r="L31" s="386"/>
    </row>
    <row r="32" customFormat="false" ht="12.75" hidden="false" customHeight="false" outlineLevel="0" collapsed="false">
      <c r="A32" s="368"/>
      <c r="B32" s="368"/>
      <c r="F32" s="386"/>
      <c r="H32" s="386"/>
      <c r="J32" s="386"/>
      <c r="L32" s="386"/>
    </row>
    <row r="33" customFormat="false" ht="12.75" hidden="false" customHeight="false" outlineLevel="0" collapsed="false">
      <c r="A33" s="389"/>
      <c r="B33" s="391"/>
      <c r="C33" s="389"/>
      <c r="E33" s="389"/>
      <c r="F33" s="386"/>
      <c r="G33" s="389"/>
      <c r="H33" s="386"/>
      <c r="I33" s="389"/>
      <c r="J33" s="386"/>
      <c r="K33" s="389"/>
      <c r="L33" s="386"/>
      <c r="M33" s="389" t="n">
        <f aca="false">SUM(A33:K33)</f>
        <v>0</v>
      </c>
      <c r="O33" s="389"/>
    </row>
    <row r="34" customFormat="false" ht="12.75" hidden="false" customHeight="false" outlineLevel="0" collapsed="false">
      <c r="A34" s="368"/>
      <c r="B34" s="368"/>
      <c r="F34" s="386"/>
      <c r="H34" s="386"/>
      <c r="J34" s="386"/>
      <c r="L34" s="386"/>
    </row>
    <row r="35" customFormat="false" ht="12.75" hidden="false" customHeight="false" outlineLevel="0" collapsed="false">
      <c r="A35" s="389"/>
      <c r="B35" s="391"/>
      <c r="C35" s="389"/>
      <c r="E35" s="389"/>
      <c r="F35" s="386"/>
      <c r="G35" s="389"/>
      <c r="H35" s="386"/>
      <c r="I35" s="389"/>
      <c r="J35" s="386"/>
      <c r="K35" s="389"/>
      <c r="L35" s="386"/>
      <c r="M35" s="389" t="n">
        <f aca="false">SUM(A35:K35)</f>
        <v>0</v>
      </c>
      <c r="O35" s="389"/>
    </row>
    <row r="36" customFormat="false" ht="12.75" hidden="false" customHeight="false" outlineLevel="0" collapsed="false">
      <c r="A36" s="368"/>
      <c r="B36" s="368"/>
      <c r="F36" s="386"/>
      <c r="H36" s="386"/>
      <c r="J36" s="386"/>
      <c r="L36" s="386"/>
    </row>
    <row r="37" customFormat="false" ht="12.75" hidden="false" customHeight="false" outlineLevel="0" collapsed="false">
      <c r="A37" s="389"/>
      <c r="B37" s="391"/>
      <c r="C37" s="389"/>
      <c r="E37" s="389"/>
      <c r="F37" s="386"/>
      <c r="G37" s="389"/>
      <c r="H37" s="386"/>
      <c r="I37" s="389"/>
      <c r="J37" s="386"/>
      <c r="K37" s="389"/>
      <c r="L37" s="386"/>
      <c r="M37" s="389" t="n">
        <f aca="false">SUM(A37:K37)</f>
        <v>0</v>
      </c>
      <c r="O37" s="389"/>
    </row>
    <row r="38" customFormat="false" ht="12.75" hidden="false" customHeight="false" outlineLevel="0" collapsed="false">
      <c r="A38" s="391"/>
      <c r="B38" s="391"/>
      <c r="C38" s="391"/>
      <c r="E38" s="391"/>
      <c r="F38" s="386"/>
      <c r="G38" s="391"/>
      <c r="H38" s="386"/>
      <c r="I38" s="391"/>
      <c r="J38" s="386"/>
      <c r="K38" s="391"/>
      <c r="L38" s="386"/>
      <c r="M38" s="391"/>
      <c r="O38" s="391"/>
    </row>
    <row r="39" customFormat="false" ht="13.5" hidden="false" customHeight="false" outlineLevel="0" collapsed="false">
      <c r="A39" s="368" t="s">
        <v>294</v>
      </c>
      <c r="B39" s="368"/>
      <c r="C39" s="387" t="n">
        <f aca="false">SUM(C33:C37)</f>
        <v>0</v>
      </c>
      <c r="E39" s="387" t="n">
        <f aca="false">SUM(E33:E37)</f>
        <v>0</v>
      </c>
      <c r="F39" s="386"/>
      <c r="G39" s="387" t="n">
        <f aca="false">SUM(G33:G37)</f>
        <v>0</v>
      </c>
      <c r="H39" s="386"/>
      <c r="I39" s="387" t="n">
        <f aca="false">SUM(I33:I37)</f>
        <v>0</v>
      </c>
      <c r="J39" s="386"/>
      <c r="K39" s="387" t="n">
        <f aca="false">SUM(K33:K37)</f>
        <v>0</v>
      </c>
      <c r="L39" s="386"/>
      <c r="M39" s="387" t="n">
        <f aca="false">SUM(M33:M37)</f>
        <v>0</v>
      </c>
      <c r="O39" s="389"/>
    </row>
    <row r="40" customFormat="false" ht="13.5" hidden="false" customHeight="false" outlineLevel="0" collapsed="false">
      <c r="A40" s="62" t="s">
        <v>292</v>
      </c>
      <c r="B40" s="62"/>
      <c r="F40" s="386"/>
      <c r="H40" s="386"/>
      <c r="J40" s="386"/>
      <c r="L40" s="386"/>
    </row>
    <row r="41" customFormat="false" ht="12.75" hidden="false" customHeight="false" outlineLevel="0" collapsed="false">
      <c r="A41" s="62"/>
      <c r="B41" s="62"/>
      <c r="F41" s="386"/>
      <c r="H41" s="386"/>
      <c r="J41" s="386"/>
      <c r="L41" s="386"/>
    </row>
    <row r="42" customFormat="false" ht="12.75" hidden="false" customHeight="false" outlineLevel="0" collapsed="false">
      <c r="A42" s="62"/>
      <c r="B42" s="62"/>
      <c r="F42" s="386"/>
      <c r="H42" s="386"/>
      <c r="J42" s="386"/>
      <c r="L42" s="386"/>
    </row>
    <row r="43" customFormat="false" ht="12.75" hidden="false" customHeight="false" outlineLevel="0" collapsed="false">
      <c r="A43" s="368" t="s">
        <v>295</v>
      </c>
      <c r="B43" s="368"/>
      <c r="F43" s="386"/>
      <c r="H43" s="386"/>
      <c r="J43" s="386"/>
      <c r="L43" s="386"/>
    </row>
    <row r="44" customFormat="false" ht="12.75" hidden="false" customHeight="false" outlineLevel="0" collapsed="false">
      <c r="A44" s="363"/>
      <c r="B44" s="363"/>
      <c r="F44" s="386"/>
      <c r="H44" s="386"/>
      <c r="J44" s="386"/>
      <c r="L44" s="386"/>
    </row>
    <row r="45" customFormat="false" ht="12.75" hidden="false" customHeight="false" outlineLevel="0" collapsed="false">
      <c r="A45" s="389"/>
      <c r="B45" s="389"/>
      <c r="C45" s="389"/>
      <c r="E45" s="389"/>
      <c r="F45" s="386"/>
      <c r="G45" s="389"/>
      <c r="H45" s="386"/>
      <c r="I45" s="389"/>
      <c r="J45" s="386"/>
      <c r="K45" s="389"/>
      <c r="L45" s="386"/>
      <c r="M45" s="389" t="n">
        <f aca="false">SUM(A45:K45)</f>
        <v>0</v>
      </c>
      <c r="O45" s="389"/>
    </row>
    <row r="46" customFormat="false" ht="12.75" hidden="false" customHeight="false" outlineLevel="0" collapsed="false">
      <c r="F46" s="386"/>
      <c r="H46" s="386"/>
      <c r="J46" s="386"/>
      <c r="L46" s="386"/>
    </row>
    <row r="47" customFormat="false" ht="12.75" hidden="false" customHeight="false" outlineLevel="0" collapsed="false">
      <c r="A47" s="389"/>
      <c r="B47" s="389"/>
      <c r="C47" s="389"/>
      <c r="E47" s="389"/>
      <c r="F47" s="386"/>
      <c r="G47" s="389"/>
      <c r="H47" s="386"/>
      <c r="I47" s="389"/>
      <c r="J47" s="386"/>
      <c r="K47" s="389"/>
      <c r="L47" s="386"/>
      <c r="M47" s="389" t="n">
        <f aca="false">SUM(A47:K47)</f>
        <v>0</v>
      </c>
      <c r="O47" s="389"/>
    </row>
    <row r="48" customFormat="false" ht="12.75" hidden="false" customHeight="false" outlineLevel="0" collapsed="false">
      <c r="F48" s="386"/>
      <c r="H48" s="386"/>
      <c r="J48" s="386"/>
      <c r="L48" s="386"/>
    </row>
    <row r="49" customFormat="false" ht="12.75" hidden="false" customHeight="false" outlineLevel="0" collapsed="false">
      <c r="A49" s="389"/>
      <c r="B49" s="389"/>
      <c r="C49" s="389"/>
      <c r="E49" s="389"/>
      <c r="F49" s="386"/>
      <c r="G49" s="389"/>
      <c r="H49" s="386"/>
      <c r="I49" s="389"/>
      <c r="J49" s="386"/>
      <c r="K49" s="389"/>
      <c r="L49" s="386"/>
      <c r="M49" s="389" t="n">
        <f aca="false">SUM(A49:K49)</f>
        <v>0</v>
      </c>
      <c r="O49" s="389"/>
    </row>
    <row r="50" customFormat="false" ht="12.75" hidden="false" customHeight="false" outlineLevel="0" collapsed="false">
      <c r="F50" s="386"/>
      <c r="H50" s="386"/>
      <c r="J50" s="386"/>
      <c r="L50" s="386"/>
    </row>
    <row r="51" customFormat="false" ht="12.75" hidden="false" customHeight="false" outlineLevel="0" collapsed="false">
      <c r="A51" s="389"/>
      <c r="B51" s="389"/>
      <c r="C51" s="389"/>
      <c r="E51" s="389"/>
      <c r="F51" s="386"/>
      <c r="G51" s="389"/>
      <c r="H51" s="386"/>
      <c r="I51" s="389"/>
      <c r="J51" s="386"/>
      <c r="K51" s="389"/>
      <c r="L51" s="386"/>
      <c r="M51" s="389" t="n">
        <f aca="false">SUM(A51:K51)</f>
        <v>0</v>
      </c>
      <c r="O51" s="389"/>
    </row>
    <row r="52" customFormat="false" ht="12.75" hidden="false" customHeight="false" outlineLevel="0" collapsed="false">
      <c r="E52" s="361" t="s">
        <v>22</v>
      </c>
      <c r="F52" s="386"/>
      <c r="H52" s="386"/>
      <c r="J52" s="386"/>
      <c r="L52" s="386"/>
    </row>
    <row r="53" customFormat="false" ht="12.75" hidden="false" customHeight="false" outlineLevel="0" collapsed="false">
      <c r="A53" s="389"/>
      <c r="B53" s="389"/>
      <c r="C53" s="389"/>
      <c r="E53" s="389"/>
      <c r="F53" s="386"/>
      <c r="G53" s="389"/>
      <c r="H53" s="386"/>
      <c r="I53" s="389"/>
      <c r="J53" s="386"/>
      <c r="K53" s="389"/>
      <c r="L53" s="386"/>
      <c r="M53" s="389" t="n">
        <f aca="false">SUM(A53:K53)</f>
        <v>0</v>
      </c>
      <c r="O53" s="389"/>
    </row>
    <row r="54" customFormat="false" ht="12.75" hidden="false" customHeight="false" outlineLevel="0" collapsed="false">
      <c r="F54" s="386"/>
      <c r="H54" s="386"/>
      <c r="J54" s="386"/>
      <c r="L54" s="386"/>
    </row>
    <row r="55" customFormat="false" ht="12.75" hidden="false" customHeight="false" outlineLevel="0" collapsed="false">
      <c r="A55" s="389"/>
      <c r="B55" s="389"/>
      <c r="C55" s="389"/>
      <c r="E55" s="389"/>
      <c r="F55" s="386"/>
      <c r="G55" s="389"/>
      <c r="H55" s="386"/>
      <c r="I55" s="389"/>
      <c r="J55" s="386"/>
      <c r="K55" s="389"/>
      <c r="L55" s="386"/>
      <c r="M55" s="389" t="n">
        <f aca="false">SUM(A55:K55)</f>
        <v>0</v>
      </c>
      <c r="O55" s="389"/>
    </row>
    <row r="56" customFormat="false" ht="12.75" hidden="false" customHeight="false" outlineLevel="0" collapsed="false">
      <c r="F56" s="386"/>
      <c r="H56" s="386"/>
      <c r="J56" s="386"/>
      <c r="L56" s="386"/>
    </row>
    <row r="57" customFormat="false" ht="12.75" hidden="false" customHeight="false" outlineLevel="0" collapsed="false">
      <c r="A57" s="389"/>
      <c r="B57" s="389"/>
      <c r="C57" s="389"/>
      <c r="E57" s="389"/>
      <c r="F57" s="386"/>
      <c r="G57" s="389"/>
      <c r="H57" s="386"/>
      <c r="I57" s="389"/>
      <c r="J57" s="386"/>
      <c r="K57" s="389"/>
      <c r="L57" s="386"/>
      <c r="M57" s="389" t="n">
        <f aca="false">SUM(A57:K57)</f>
        <v>0</v>
      </c>
      <c r="O57" s="389"/>
    </row>
    <row r="58" customFormat="false" ht="12.75" hidden="false" customHeight="false" outlineLevel="0" collapsed="false">
      <c r="F58" s="386"/>
      <c r="H58" s="386"/>
      <c r="J58" s="386"/>
      <c r="L58" s="386"/>
    </row>
    <row r="59" customFormat="false" ht="12.75" hidden="false" customHeight="false" outlineLevel="0" collapsed="false">
      <c r="A59" s="389"/>
      <c r="B59" s="389"/>
      <c r="C59" s="389"/>
      <c r="E59" s="389"/>
      <c r="F59" s="386"/>
      <c r="G59" s="389"/>
      <c r="H59" s="386"/>
      <c r="I59" s="389"/>
      <c r="J59" s="386"/>
      <c r="K59" s="389"/>
      <c r="L59" s="386"/>
      <c r="M59" s="389" t="n">
        <f aca="false">SUM(A59:K59)</f>
        <v>0</v>
      </c>
      <c r="O59" s="389"/>
    </row>
    <row r="60" customFormat="false" ht="12.75" hidden="false" customHeight="false" outlineLevel="0" collapsed="false">
      <c r="C60" s="363"/>
      <c r="E60" s="363"/>
      <c r="F60" s="386"/>
      <c r="G60" s="363"/>
      <c r="H60" s="386"/>
      <c r="I60" s="363"/>
      <c r="J60" s="386"/>
      <c r="K60" s="363"/>
      <c r="L60" s="386"/>
      <c r="M60" s="363"/>
      <c r="O60" s="385"/>
    </row>
    <row r="61" customFormat="false" ht="12.75" hidden="false" customHeight="false" outlineLevel="0" collapsed="false">
      <c r="F61" s="386"/>
      <c r="H61" s="386"/>
      <c r="J61" s="386"/>
      <c r="L61" s="386"/>
    </row>
    <row r="62" customFormat="false" ht="13.5" hidden="false" customHeight="false" outlineLevel="0" collapsed="false">
      <c r="A62" s="367" t="s">
        <v>296</v>
      </c>
      <c r="B62" s="367"/>
      <c r="C62" s="388" t="n">
        <f aca="false">SUM(C44:C59)</f>
        <v>0</v>
      </c>
      <c r="E62" s="388" t="n">
        <f aca="false">SUM(E44:E59)</f>
        <v>0</v>
      </c>
      <c r="F62" s="386"/>
      <c r="G62" s="388" t="n">
        <f aca="false">SUM(G44:G59)</f>
        <v>0</v>
      </c>
      <c r="H62" s="386"/>
      <c r="I62" s="388" t="n">
        <f aca="false">SUM(I44:I59)</f>
        <v>0</v>
      </c>
      <c r="J62" s="386"/>
      <c r="K62" s="388" t="n">
        <f aca="false">SUM(K44:K59)</f>
        <v>0</v>
      </c>
      <c r="L62" s="386"/>
      <c r="M62" s="388" t="n">
        <f aca="false">SUM(M44:M59)</f>
        <v>0</v>
      </c>
      <c r="O62" s="363"/>
    </row>
    <row r="63" customFormat="false" ht="13.5" hidden="false" customHeight="false" outlineLevel="0" collapsed="false">
      <c r="F63" s="386"/>
      <c r="H63" s="386"/>
      <c r="J63" s="386"/>
      <c r="L63" s="386"/>
    </row>
    <row r="64" customFormat="false" ht="12.75" hidden="false" customHeight="false" outlineLevel="0" collapsed="false">
      <c r="A64" s="363"/>
      <c r="B64" s="363"/>
      <c r="C64" s="363"/>
      <c r="E64" s="363"/>
      <c r="F64" s="386"/>
      <c r="G64" s="363"/>
      <c r="H64" s="363"/>
      <c r="I64" s="363"/>
      <c r="J64" s="386"/>
      <c r="K64" s="363"/>
      <c r="L64" s="386"/>
      <c r="M64" s="363"/>
      <c r="O64" s="367" t="str">
        <f aca="false">A2</f>
        <v>COMPANY # 032D</v>
      </c>
    </row>
    <row r="65" customFormat="false" ht="12.75" hidden="false" customHeight="false" outlineLevel="0" collapsed="false">
      <c r="A65" s="363"/>
      <c r="B65" s="363"/>
      <c r="C65" s="363"/>
      <c r="E65" s="363"/>
      <c r="F65" s="386"/>
      <c r="G65" s="363"/>
      <c r="H65" s="363"/>
      <c r="I65" s="363"/>
      <c r="J65" s="386"/>
      <c r="K65" s="363"/>
      <c r="L65" s="386"/>
      <c r="M65" s="363"/>
      <c r="O65" s="368" t="s">
        <v>275</v>
      </c>
    </row>
    <row r="66" customFormat="false" ht="12.75" hidden="false" customHeight="false" outlineLevel="0" collapsed="false">
      <c r="F66" s="386"/>
      <c r="J66" s="386"/>
      <c r="L66" s="386"/>
    </row>
    <row r="67" customFormat="false" ht="12.75" hidden="false" customHeight="false" outlineLevel="0" collapsed="false">
      <c r="F67" s="386"/>
      <c r="J67" s="386"/>
      <c r="L67" s="386"/>
    </row>
    <row r="68" customFormat="false" ht="12.75" hidden="false" customHeight="false" outlineLevel="0" collapsed="false">
      <c r="F68" s="386"/>
      <c r="J68" s="386"/>
      <c r="L68" s="386"/>
    </row>
    <row r="69" customFormat="false" ht="12.75" hidden="false" customHeight="false" outlineLevel="0" collapsed="false">
      <c r="F69" s="386"/>
      <c r="J69" s="386"/>
      <c r="L69" s="386"/>
    </row>
    <row r="70" customFormat="false" ht="12.75" hidden="false" customHeight="false" outlineLevel="0" collapsed="false">
      <c r="F70" s="386"/>
      <c r="J70" s="386"/>
      <c r="L70" s="386"/>
    </row>
    <row r="71" customFormat="false" ht="12.75" hidden="false" customHeight="false" outlineLevel="0" collapsed="false">
      <c r="F71" s="386"/>
      <c r="J71" s="386"/>
      <c r="L71" s="386"/>
    </row>
    <row r="72" customFormat="false" ht="12.75" hidden="false" customHeight="false" outlineLevel="0" collapsed="false">
      <c r="F72" s="386"/>
      <c r="J72" s="386"/>
      <c r="L72" s="386"/>
    </row>
    <row r="73" customFormat="false" ht="12.75" hidden="false" customHeight="false" outlineLevel="0" collapsed="false">
      <c r="F73" s="386"/>
      <c r="J73" s="386"/>
      <c r="L73" s="386"/>
    </row>
    <row r="74" customFormat="false" ht="12.75" hidden="false" customHeight="false" outlineLevel="0" collapsed="false">
      <c r="F74" s="386"/>
      <c r="J74" s="386"/>
      <c r="L74" s="386"/>
    </row>
    <row r="75" customFormat="false" ht="12.75" hidden="false" customHeight="false" outlineLevel="0" collapsed="false">
      <c r="F75" s="386"/>
      <c r="J75" s="386"/>
      <c r="L75" s="386"/>
    </row>
    <row r="76" customFormat="false" ht="12.75" hidden="false" customHeight="false" outlineLevel="0" collapsed="false">
      <c r="F76" s="386"/>
      <c r="J76" s="386"/>
      <c r="L76" s="386"/>
    </row>
    <row r="77" customFormat="false" ht="12.75" hidden="false" customHeight="false" outlineLevel="0" collapsed="false">
      <c r="F77" s="386"/>
      <c r="J77" s="386"/>
      <c r="L77" s="386"/>
    </row>
    <row r="78" customFormat="false" ht="12.75" hidden="false" customHeight="false" outlineLevel="0" collapsed="false">
      <c r="F78" s="386"/>
      <c r="J78" s="386"/>
      <c r="L78" s="386"/>
    </row>
    <row r="79" customFormat="false" ht="12.75" hidden="false" customHeight="false" outlineLevel="0" collapsed="false">
      <c r="F79" s="386"/>
      <c r="J79" s="386"/>
      <c r="L79" s="386"/>
    </row>
    <row r="80" customFormat="false" ht="12.75" hidden="false" customHeight="false" outlineLevel="0" collapsed="false">
      <c r="F80" s="386"/>
      <c r="J80" s="386"/>
      <c r="L80" s="386"/>
    </row>
    <row r="81" customFormat="false" ht="12.75" hidden="false" customHeight="false" outlineLevel="0" collapsed="false">
      <c r="F81" s="386"/>
      <c r="J81" s="386"/>
      <c r="L81" s="386"/>
    </row>
    <row r="82" customFormat="false" ht="12.75" hidden="false" customHeight="false" outlineLevel="0" collapsed="false">
      <c r="F82" s="386"/>
      <c r="J82" s="386"/>
      <c r="L82" s="386"/>
    </row>
    <row r="83" customFormat="false" ht="12.75" hidden="false" customHeight="false" outlineLevel="0" collapsed="false">
      <c r="F83" s="386"/>
      <c r="J83" s="386"/>
      <c r="L83" s="386"/>
    </row>
    <row r="84" customFormat="false" ht="12.75" hidden="false" customHeight="false" outlineLevel="0" collapsed="false">
      <c r="F84" s="386"/>
      <c r="J84" s="386"/>
      <c r="L84" s="386"/>
    </row>
    <row r="85" customFormat="false" ht="12.75" hidden="false" customHeight="false" outlineLevel="0" collapsed="false">
      <c r="F85" s="386"/>
      <c r="J85" s="386"/>
      <c r="L85" s="386"/>
    </row>
    <row r="86" customFormat="false" ht="12.75" hidden="false" customHeight="false" outlineLevel="0" collapsed="false">
      <c r="F86" s="386"/>
      <c r="J86" s="386"/>
      <c r="L86" s="386"/>
    </row>
    <row r="87" customFormat="false" ht="12.75" hidden="false" customHeight="false" outlineLevel="0" collapsed="false">
      <c r="F87" s="386"/>
      <c r="J87" s="386"/>
    </row>
    <row r="88" customFormat="false" ht="12.75" hidden="false" customHeight="false" outlineLevel="0" collapsed="false">
      <c r="F88" s="386"/>
      <c r="J88" s="386"/>
    </row>
    <row r="89" customFormat="false" ht="12.75" hidden="false" customHeight="false" outlineLevel="0" collapsed="false">
      <c r="F89" s="386"/>
      <c r="J89" s="386"/>
    </row>
    <row r="90" customFormat="false" ht="12.75" hidden="false" customHeight="false" outlineLevel="0" collapsed="false">
      <c r="F90" s="386"/>
      <c r="J90" s="386"/>
    </row>
    <row r="91" customFormat="false" ht="12.75" hidden="false" customHeight="false" outlineLevel="0" collapsed="false">
      <c r="F91" s="386"/>
      <c r="J91" s="386"/>
    </row>
    <row r="92" customFormat="false" ht="12.75" hidden="false" customHeight="false" outlineLevel="0" collapsed="false">
      <c r="J92" s="386"/>
    </row>
    <row r="93" customFormat="false" ht="12.75" hidden="false" customHeight="false" outlineLevel="0" collapsed="false">
      <c r="J93" s="386"/>
    </row>
    <row r="94" customFormat="false" ht="12.75" hidden="false" customHeight="false" outlineLevel="0" collapsed="false">
      <c r="J94" s="386"/>
    </row>
    <row r="95" customFormat="false" ht="12.75" hidden="false" customHeight="false" outlineLevel="0" collapsed="false">
      <c r="J95" s="386"/>
    </row>
    <row r="96" customFormat="false" ht="12.75" hidden="false" customHeight="false" outlineLevel="0" collapsed="false">
      <c r="J96" s="386"/>
    </row>
    <row r="97" customFormat="false" ht="12.75" hidden="false" customHeight="false" outlineLevel="0" collapsed="false">
      <c r="J97" s="386"/>
    </row>
    <row r="98" customFormat="false" ht="12.75" hidden="false" customHeight="false" outlineLevel="0" collapsed="false">
      <c r="J98" s="386"/>
    </row>
    <row r="99" customFormat="false" ht="12.75" hidden="false" customHeight="false" outlineLevel="0" collapsed="false">
      <c r="J99" s="386"/>
    </row>
    <row r="100" customFormat="false" ht="12.75" hidden="false" customHeight="false" outlineLevel="0" collapsed="false">
      <c r="J100" s="386"/>
    </row>
    <row r="101" customFormat="false" ht="12.75" hidden="false" customHeight="false" outlineLevel="0" collapsed="false">
      <c r="J101" s="386"/>
    </row>
    <row r="102" customFormat="false" ht="12.75" hidden="false" customHeight="false" outlineLevel="0" collapsed="false">
      <c r="J102" s="386"/>
    </row>
  </sheetData>
  <mergeCells count="2">
    <mergeCell ref="E10:G10"/>
    <mergeCell ref="I10:L10"/>
  </mergeCells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73"/>
  <sheetViews>
    <sheetView showFormulas="false" showGridLines="false" showRowColHeaders="true" showZeros="true" rightToLeft="false" tabSelected="false" showOutlineSymbols="true" defaultGridColor="true" view="pageBreakPreview" topLeftCell="A1" colorId="64" zoomScale="100" zoomScaleNormal="75" zoomScalePageLayoutView="100" workbookViewId="0">
      <selection pane="topLeft" activeCell="A12" activeCellId="0" sqref="A12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392" width="35.62"/>
    <col collapsed="false" customWidth="true" hidden="false" outlineLevel="0" max="2" min="2" style="392" width="1.62"/>
    <col collapsed="false" customWidth="false" hidden="false" outlineLevel="0" max="3" min="3" style="392" width="15.62"/>
    <col collapsed="false" customWidth="true" hidden="false" outlineLevel="0" max="4" min="4" style="392" width="1.62"/>
    <col collapsed="false" customWidth="false" hidden="false" outlineLevel="0" max="5" min="5" style="392" width="15.62"/>
    <col collapsed="false" customWidth="true" hidden="false" outlineLevel="0" max="6" min="6" style="392" width="1.62"/>
    <col collapsed="false" customWidth="false" hidden="false" outlineLevel="0" max="7" min="7" style="392" width="15.62"/>
    <col collapsed="false" customWidth="true" hidden="false" outlineLevel="0" max="8" min="8" style="392" width="1.62"/>
    <col collapsed="false" customWidth="false" hidden="false" outlineLevel="0" max="9" min="9" style="392" width="15.62"/>
    <col collapsed="false" customWidth="true" hidden="false" outlineLevel="0" max="10" min="10" style="392" width="1.62"/>
    <col collapsed="false" customWidth="false" hidden="false" outlineLevel="0" max="257" min="11" style="392" width="15.62"/>
  </cols>
  <sheetData>
    <row r="1" customFormat="false" ht="12.75" hidden="false" customHeight="false" outlineLevel="0" collapsed="false">
      <c r="A1" s="393" t="s">
        <v>0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</row>
    <row r="2" customFormat="false" ht="12.75" hidden="false" customHeight="false" outlineLevel="0" collapsed="false">
      <c r="A2" s="30" t="s">
        <v>1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</row>
    <row r="3" customFormat="false" ht="12.75" hidden="false" customHeight="false" outlineLevel="0" collapsed="false">
      <c r="A3" s="30" t="s">
        <v>2</v>
      </c>
      <c r="B3" s="394"/>
      <c r="C3" s="394"/>
      <c r="D3" s="394"/>
      <c r="E3" s="394"/>
      <c r="F3" s="394"/>
      <c r="G3" s="394"/>
      <c r="H3" s="394"/>
      <c r="I3" s="394"/>
      <c r="J3" s="394"/>
      <c r="K3" s="394"/>
    </row>
    <row r="4" customFormat="false" ht="12.75" hidden="false" customHeight="false" outlineLevel="0" collapsed="false">
      <c r="A4" s="393" t="s">
        <v>297</v>
      </c>
      <c r="B4" s="394"/>
      <c r="C4" s="394"/>
      <c r="D4" s="394"/>
      <c r="E4" s="394"/>
      <c r="F4" s="394"/>
      <c r="G4" s="394"/>
      <c r="H4" s="394"/>
      <c r="I4" s="394"/>
      <c r="J4" s="394"/>
      <c r="K4" s="394"/>
    </row>
    <row r="5" customFormat="false" ht="12.75" hidden="false" customHeight="false" outlineLevel="0" collapsed="false">
      <c r="A5" s="5" t="s">
        <v>29</v>
      </c>
      <c r="B5" s="394"/>
      <c r="C5" s="394"/>
      <c r="D5" s="394"/>
      <c r="E5" s="394"/>
      <c r="F5" s="394"/>
      <c r="G5" s="394"/>
      <c r="H5" s="394"/>
      <c r="I5" s="394"/>
      <c r="J5" s="394"/>
      <c r="K5" s="394"/>
    </row>
    <row r="8" customFormat="false" ht="12.75" hidden="false" customHeight="false" outlineLevel="0" collapsed="false">
      <c r="A8" s="5" t="s">
        <v>5</v>
      </c>
      <c r="B8" s="394"/>
      <c r="C8" s="394"/>
      <c r="D8" s="394"/>
      <c r="E8" s="394"/>
      <c r="F8" s="394"/>
      <c r="G8" s="394"/>
      <c r="H8" s="394"/>
      <c r="I8" s="394"/>
      <c r="J8" s="394"/>
      <c r="K8" s="395" t="str">
        <f aca="false">A2</f>
        <v>COMPANY # 032D</v>
      </c>
    </row>
    <row r="9" customFormat="false" ht="12.75" hidden="false" customHeight="false" outlineLevel="0" collapsed="false">
      <c r="A9" s="2" t="s">
        <v>6</v>
      </c>
      <c r="B9" s="394"/>
      <c r="C9" s="394"/>
      <c r="D9" s="394"/>
      <c r="E9" s="394"/>
      <c r="F9" s="394"/>
      <c r="G9" s="394"/>
      <c r="H9" s="394"/>
      <c r="I9" s="394"/>
      <c r="J9" s="394"/>
      <c r="K9" s="396" t="s">
        <v>298</v>
      </c>
    </row>
    <row r="10" customFormat="false" ht="12.75" hidden="false" customHeight="false" outlineLevel="0" collapsed="false">
      <c r="A10" s="397"/>
      <c r="B10" s="394"/>
      <c r="C10" s="394"/>
      <c r="D10" s="394"/>
      <c r="E10" s="394"/>
      <c r="F10" s="394"/>
      <c r="G10" s="394"/>
      <c r="H10" s="394"/>
      <c r="I10" s="394"/>
      <c r="J10" s="394"/>
      <c r="K10" s="394"/>
    </row>
    <row r="11" customFormat="false" ht="12.75" hidden="false" customHeight="false" outlineLevel="0" collapsed="false">
      <c r="A11" s="398" t="s">
        <v>15</v>
      </c>
      <c r="B11" s="399"/>
      <c r="C11" s="400" t="s">
        <v>299</v>
      </c>
      <c r="D11" s="399"/>
      <c r="E11" s="400" t="s">
        <v>300</v>
      </c>
      <c r="F11" s="399"/>
      <c r="G11" s="400" t="s">
        <v>301</v>
      </c>
      <c r="H11" s="399"/>
      <c r="I11" s="400" t="s">
        <v>302</v>
      </c>
      <c r="J11" s="399"/>
      <c r="K11" s="401" t="s">
        <v>303</v>
      </c>
    </row>
    <row r="12" customFormat="false" ht="12.75" hidden="false" customHeight="false" outlineLevel="0" collapsed="false">
      <c r="A12" s="396" t="s">
        <v>304</v>
      </c>
      <c r="B12" s="402"/>
      <c r="C12" s="403"/>
      <c r="D12" s="402"/>
      <c r="E12" s="403"/>
      <c r="F12" s="402"/>
      <c r="G12" s="403"/>
      <c r="H12" s="402"/>
      <c r="I12" s="403"/>
      <c r="J12" s="402"/>
      <c r="K12" s="403"/>
    </row>
    <row r="13" customFormat="false" ht="12.75" hidden="false" customHeight="false" outlineLevel="0" collapsed="false">
      <c r="A13" s="2" t="s">
        <v>84</v>
      </c>
      <c r="B13" s="402"/>
      <c r="C13" s="403"/>
      <c r="D13" s="402"/>
      <c r="E13" s="403"/>
      <c r="F13" s="402"/>
      <c r="G13" s="403"/>
      <c r="H13" s="402"/>
      <c r="I13" s="403"/>
      <c r="J13" s="402"/>
      <c r="K13" s="403"/>
    </row>
    <row r="14" customFormat="false" ht="12.75" hidden="false" customHeight="false" outlineLevel="0" collapsed="false">
      <c r="A14" s="2" t="s">
        <v>20</v>
      </c>
      <c r="B14" s="402"/>
      <c r="C14" s="403"/>
      <c r="D14" s="402"/>
      <c r="E14" s="403"/>
      <c r="F14" s="402"/>
      <c r="G14" s="403"/>
      <c r="H14" s="402"/>
      <c r="I14" s="403"/>
      <c r="J14" s="402"/>
      <c r="K14" s="403"/>
    </row>
    <row r="15" customFormat="false" ht="12.75" hidden="false" customHeight="false" outlineLevel="0" collapsed="false">
      <c r="A15" s="404"/>
      <c r="B15" s="405"/>
      <c r="C15" s="405"/>
      <c r="D15" s="394"/>
      <c r="E15" s="394"/>
      <c r="F15" s="394"/>
      <c r="G15" s="394"/>
      <c r="H15" s="394"/>
      <c r="I15" s="394"/>
      <c r="J15" s="394"/>
      <c r="K15" s="406"/>
    </row>
    <row r="16" customFormat="false" ht="12.75" hidden="false" customHeight="false" outlineLevel="0" collapsed="false">
      <c r="A16" s="407"/>
      <c r="B16" s="405"/>
      <c r="C16" s="407"/>
      <c r="D16" s="394"/>
      <c r="E16" s="407"/>
      <c r="F16" s="394" t="s">
        <v>22</v>
      </c>
      <c r="G16" s="407"/>
      <c r="H16" s="394"/>
      <c r="I16" s="407"/>
      <c r="J16" s="394"/>
      <c r="K16" s="407" t="n">
        <f aca="false">SUM(C16:I16)</f>
        <v>0</v>
      </c>
    </row>
    <row r="17" customFormat="false" ht="12.75" hidden="false" customHeight="false" outlineLevel="0" collapsed="false">
      <c r="A17" s="405"/>
      <c r="B17" s="405"/>
      <c r="C17" s="405"/>
      <c r="D17" s="394"/>
      <c r="E17" s="394"/>
      <c r="F17" s="394"/>
      <c r="G17" s="394"/>
      <c r="H17" s="394"/>
      <c r="I17" s="394"/>
      <c r="J17" s="394"/>
      <c r="K17" s="394"/>
    </row>
    <row r="18" customFormat="false" ht="12.75" hidden="false" customHeight="false" outlineLevel="0" collapsed="false">
      <c r="A18" s="407"/>
      <c r="B18" s="405"/>
      <c r="C18" s="407"/>
      <c r="D18" s="394"/>
      <c r="E18" s="407" t="s">
        <v>22</v>
      </c>
      <c r="F18" s="394" t="s">
        <v>22</v>
      </c>
      <c r="G18" s="407"/>
      <c r="H18" s="394"/>
      <c r="I18" s="407"/>
      <c r="J18" s="394"/>
      <c r="K18" s="407" t="n">
        <f aca="false">SUM(C18:I18)</f>
        <v>0</v>
      </c>
    </row>
    <row r="19" customFormat="false" ht="12.75" hidden="false" customHeight="false" outlineLevel="0" collapsed="false">
      <c r="A19" s="405"/>
      <c r="B19" s="405"/>
      <c r="C19" s="405"/>
      <c r="D19" s="394"/>
      <c r="E19" s="394"/>
      <c r="F19" s="394"/>
      <c r="G19" s="394"/>
      <c r="H19" s="394"/>
      <c r="I19" s="394"/>
      <c r="J19" s="394"/>
      <c r="K19" s="394"/>
    </row>
    <row r="20" customFormat="false" ht="12.75" hidden="false" customHeight="false" outlineLevel="0" collapsed="false">
      <c r="A20" s="407"/>
      <c r="B20" s="405"/>
      <c r="C20" s="407"/>
      <c r="D20" s="394"/>
      <c r="E20" s="407" t="s">
        <v>22</v>
      </c>
      <c r="F20" s="394" t="s">
        <v>22</v>
      </c>
      <c r="G20" s="407"/>
      <c r="H20" s="394"/>
      <c r="I20" s="407"/>
      <c r="J20" s="394"/>
      <c r="K20" s="407" t="n">
        <f aca="false">SUM(C20:I20)</f>
        <v>0</v>
      </c>
    </row>
    <row r="21" customFormat="false" ht="12.75" hidden="false" customHeight="false" outlineLevel="0" collapsed="false">
      <c r="A21" s="405"/>
      <c r="B21" s="405"/>
      <c r="C21" s="405"/>
      <c r="D21" s="394"/>
      <c r="E21" s="394"/>
      <c r="F21" s="394"/>
      <c r="G21" s="394"/>
      <c r="H21" s="394"/>
      <c r="I21" s="394"/>
      <c r="J21" s="394"/>
      <c r="K21" s="394"/>
    </row>
    <row r="22" customFormat="false" ht="12.75" hidden="false" customHeight="false" outlineLevel="0" collapsed="false">
      <c r="A22" s="407"/>
      <c r="B22" s="405"/>
      <c r="C22" s="407"/>
      <c r="D22" s="394"/>
      <c r="E22" s="407" t="s">
        <v>22</v>
      </c>
      <c r="F22" s="394" t="s">
        <v>22</v>
      </c>
      <c r="G22" s="407"/>
      <c r="H22" s="394"/>
      <c r="I22" s="407"/>
      <c r="J22" s="394"/>
      <c r="K22" s="407" t="n">
        <f aca="false">SUM(C22:I22)</f>
        <v>0</v>
      </c>
    </row>
    <row r="23" customFormat="false" ht="12.75" hidden="false" customHeight="false" outlineLevel="0" collapsed="false">
      <c r="A23" s="408"/>
      <c r="B23" s="405"/>
      <c r="C23" s="408"/>
      <c r="D23" s="394"/>
      <c r="E23" s="408"/>
      <c r="F23" s="394"/>
      <c r="G23" s="408"/>
      <c r="H23" s="394"/>
      <c r="I23" s="408"/>
      <c r="J23" s="394"/>
      <c r="K23" s="394"/>
    </row>
    <row r="24" customFormat="false" ht="12.75" hidden="false" customHeight="false" outlineLevel="0" collapsed="false">
      <c r="A24" s="407"/>
      <c r="B24" s="405"/>
      <c r="C24" s="407"/>
      <c r="D24" s="394"/>
      <c r="E24" s="407" t="s">
        <v>22</v>
      </c>
      <c r="F24" s="394" t="s">
        <v>22</v>
      </c>
      <c r="G24" s="407"/>
      <c r="H24" s="394"/>
      <c r="I24" s="407"/>
      <c r="J24" s="394"/>
      <c r="K24" s="407" t="n">
        <f aca="false">SUM(C24:I24)</f>
        <v>0</v>
      </c>
    </row>
    <row r="25" customFormat="false" ht="12.75" hidden="false" customHeight="false" outlineLevel="0" collapsed="false">
      <c r="A25" s="408"/>
      <c r="B25" s="405"/>
      <c r="C25" s="408"/>
      <c r="D25" s="394"/>
      <c r="E25" s="408"/>
      <c r="F25" s="394"/>
      <c r="G25" s="408"/>
      <c r="H25" s="394"/>
      <c r="I25" s="408"/>
      <c r="J25" s="394"/>
      <c r="K25" s="394"/>
    </row>
    <row r="26" customFormat="false" ht="12.75" hidden="false" customHeight="false" outlineLevel="0" collapsed="false">
      <c r="A26" s="407"/>
      <c r="B26" s="405"/>
      <c r="C26" s="407"/>
      <c r="D26" s="394"/>
      <c r="E26" s="407" t="s">
        <v>22</v>
      </c>
      <c r="F26" s="394" t="s">
        <v>22</v>
      </c>
      <c r="G26" s="407"/>
      <c r="H26" s="394"/>
      <c r="I26" s="407"/>
      <c r="J26" s="394"/>
      <c r="K26" s="407" t="n">
        <f aca="false">SUM(C26:I26)</f>
        <v>0</v>
      </c>
    </row>
    <row r="27" customFormat="false" ht="12.75" hidden="false" customHeight="false" outlineLevel="0" collapsed="false">
      <c r="A27" s="408"/>
      <c r="B27" s="405"/>
      <c r="C27" s="408"/>
      <c r="D27" s="394"/>
      <c r="E27" s="408"/>
      <c r="F27" s="394"/>
      <c r="G27" s="408"/>
      <c r="H27" s="394"/>
      <c r="I27" s="408"/>
      <c r="J27" s="394"/>
      <c r="K27" s="408"/>
    </row>
    <row r="28" customFormat="false" ht="12.75" hidden="false" customHeight="false" outlineLevel="0" collapsed="false">
      <c r="A28" s="407"/>
      <c r="B28" s="405"/>
      <c r="C28" s="407"/>
      <c r="D28" s="394"/>
      <c r="E28" s="407" t="s">
        <v>22</v>
      </c>
      <c r="F28" s="394" t="s">
        <v>22</v>
      </c>
      <c r="G28" s="407"/>
      <c r="H28" s="394"/>
      <c r="I28" s="407"/>
      <c r="J28" s="394"/>
      <c r="K28" s="407" t="n">
        <f aca="false">SUM(C28:I28)</f>
        <v>0</v>
      </c>
    </row>
    <row r="29" customFormat="false" ht="12.75" hidden="false" customHeight="false" outlineLevel="0" collapsed="false">
      <c r="A29" s="405"/>
      <c r="B29" s="405"/>
      <c r="C29" s="405"/>
      <c r="D29" s="394"/>
      <c r="E29" s="394"/>
      <c r="F29" s="394"/>
      <c r="G29" s="394"/>
      <c r="H29" s="394"/>
      <c r="I29" s="394"/>
      <c r="J29" s="394"/>
      <c r="K29" s="394"/>
    </row>
    <row r="30" customFormat="false" ht="12.75" hidden="false" customHeight="false" outlineLevel="0" collapsed="false">
      <c r="A30" s="407"/>
      <c r="B30" s="405"/>
      <c r="C30" s="407"/>
      <c r="D30" s="394"/>
      <c r="E30" s="407" t="s">
        <v>22</v>
      </c>
      <c r="F30" s="394" t="s">
        <v>22</v>
      </c>
      <c r="G30" s="407"/>
      <c r="H30" s="394"/>
      <c r="I30" s="407"/>
      <c r="J30" s="394"/>
      <c r="K30" s="407" t="n">
        <f aca="false">SUM(C30:I30)</f>
        <v>0</v>
      </c>
    </row>
    <row r="31" customFormat="false" ht="12.75" hidden="false" customHeight="false" outlineLevel="0" collapsed="false">
      <c r="A31" s="405"/>
      <c r="B31" s="405"/>
      <c r="C31" s="405"/>
      <c r="D31" s="394"/>
      <c r="E31" s="394"/>
      <c r="F31" s="394"/>
      <c r="G31" s="394"/>
      <c r="H31" s="394"/>
      <c r="I31" s="394"/>
      <c r="J31" s="394"/>
      <c r="K31" s="394"/>
    </row>
    <row r="32" customFormat="false" ht="12.75" hidden="false" customHeight="false" outlineLevel="0" collapsed="false">
      <c r="A32" s="407"/>
      <c r="B32" s="405"/>
      <c r="C32" s="407"/>
      <c r="D32" s="394"/>
      <c r="E32" s="407" t="s">
        <v>22</v>
      </c>
      <c r="F32" s="394" t="s">
        <v>22</v>
      </c>
      <c r="G32" s="407"/>
      <c r="H32" s="394"/>
      <c r="I32" s="407"/>
      <c r="J32" s="394"/>
      <c r="K32" s="407" t="n">
        <f aca="false">SUM(C32:I32)</f>
        <v>0</v>
      </c>
    </row>
    <row r="33" customFormat="false" ht="12.75" hidden="false" customHeight="false" outlineLevel="0" collapsed="false">
      <c r="A33" s="405"/>
      <c r="B33" s="405"/>
      <c r="C33" s="405"/>
      <c r="D33" s="394"/>
      <c r="E33" s="394"/>
      <c r="F33" s="394"/>
      <c r="G33" s="394"/>
      <c r="H33" s="394"/>
      <c r="I33" s="394"/>
      <c r="J33" s="394"/>
      <c r="K33" s="394"/>
    </row>
    <row r="34" customFormat="false" ht="12.75" hidden="false" customHeight="false" outlineLevel="0" collapsed="false">
      <c r="A34" s="407"/>
      <c r="B34" s="405"/>
      <c r="C34" s="407"/>
      <c r="D34" s="394"/>
      <c r="E34" s="407" t="s">
        <v>22</v>
      </c>
      <c r="F34" s="394" t="s">
        <v>22</v>
      </c>
      <c r="G34" s="407"/>
      <c r="H34" s="394"/>
      <c r="I34" s="407"/>
      <c r="J34" s="394"/>
      <c r="K34" s="407" t="n">
        <f aca="false">SUM(C34:I34)</f>
        <v>0</v>
      </c>
    </row>
    <row r="35" customFormat="false" ht="12.75" hidden="false" customHeight="false" outlineLevel="0" collapsed="false">
      <c r="A35" s="405"/>
      <c r="B35" s="405"/>
      <c r="C35" s="405"/>
      <c r="D35" s="394"/>
      <c r="E35" s="394"/>
      <c r="F35" s="394"/>
      <c r="G35" s="394"/>
      <c r="H35" s="394"/>
      <c r="I35" s="394"/>
      <c r="J35" s="394"/>
      <c r="K35" s="394"/>
    </row>
    <row r="36" customFormat="false" ht="12.75" hidden="false" customHeight="false" outlineLevel="0" collapsed="false">
      <c r="A36" s="407" t="s">
        <v>305</v>
      </c>
      <c r="B36" s="405"/>
      <c r="C36" s="407"/>
      <c r="D36" s="394"/>
      <c r="E36" s="407" t="s">
        <v>22</v>
      </c>
      <c r="F36" s="394" t="s">
        <v>22</v>
      </c>
      <c r="G36" s="407"/>
      <c r="H36" s="394"/>
      <c r="I36" s="407"/>
      <c r="J36" s="394"/>
      <c r="K36" s="407" t="n">
        <f aca="false">SUM(C36:I36)</f>
        <v>0</v>
      </c>
    </row>
    <row r="37" customFormat="false" ht="12.75" hidden="false" customHeight="false" outlineLevel="0" collapsed="false">
      <c r="A37" s="405"/>
      <c r="B37" s="405"/>
      <c r="C37" s="405"/>
      <c r="D37" s="394"/>
      <c r="E37" s="394"/>
      <c r="F37" s="394"/>
      <c r="G37" s="394"/>
      <c r="H37" s="394"/>
      <c r="I37" s="394"/>
      <c r="J37" s="394"/>
      <c r="K37" s="394"/>
    </row>
    <row r="38" customFormat="false" ht="12.75" hidden="false" customHeight="false" outlineLevel="0" collapsed="false">
      <c r="A38" s="407" t="s">
        <v>22</v>
      </c>
      <c r="B38" s="405"/>
      <c r="C38" s="407" t="s">
        <v>22</v>
      </c>
      <c r="D38" s="394"/>
      <c r="E38" s="407" t="s">
        <v>22</v>
      </c>
      <c r="F38" s="394" t="s">
        <v>22</v>
      </c>
      <c r="G38" s="407"/>
      <c r="H38" s="394"/>
      <c r="I38" s="407"/>
      <c r="J38" s="394"/>
      <c r="K38" s="407" t="n">
        <f aca="false">SUM(C38:I38)</f>
        <v>0</v>
      </c>
    </row>
    <row r="40" customFormat="false" ht="12.75" hidden="false" customHeight="false" outlineLevel="0" collapsed="false">
      <c r="A40" s="395" t="s">
        <v>306</v>
      </c>
      <c r="B40" s="394"/>
      <c r="C40" s="394"/>
      <c r="D40" s="394"/>
      <c r="E40" s="394"/>
      <c r="F40" s="394"/>
      <c r="G40" s="394"/>
      <c r="H40" s="394"/>
      <c r="I40" s="394"/>
      <c r="J40" s="394"/>
      <c r="K40" s="394"/>
    </row>
    <row r="41" customFormat="false" ht="13.5" hidden="false" customHeight="false" outlineLevel="0" collapsed="false">
      <c r="A41" s="395" t="s">
        <v>307</v>
      </c>
      <c r="B41" s="394"/>
      <c r="C41" s="409" t="n">
        <f aca="false">SUM(C15:C38)</f>
        <v>0</v>
      </c>
      <c r="D41" s="402"/>
      <c r="E41" s="409" t="n">
        <f aca="false">SUM(E15:E38)</f>
        <v>0</v>
      </c>
      <c r="F41" s="402"/>
      <c r="G41" s="409" t="n">
        <f aca="false">SUM(G15:G38)</f>
        <v>0</v>
      </c>
      <c r="H41" s="402"/>
      <c r="I41" s="409" t="n">
        <f aca="false">SUM(I15:I38)</f>
        <v>0</v>
      </c>
      <c r="J41" s="402"/>
      <c r="K41" s="409" t="n">
        <f aca="false">SUM(K16:K38)</f>
        <v>0</v>
      </c>
    </row>
    <row r="42" customFormat="false" ht="13.5" hidden="false" customHeight="false" outlineLevel="0" collapsed="false">
      <c r="A42" s="96" t="s">
        <v>178</v>
      </c>
    </row>
    <row r="43" customFormat="false" ht="12.75" hidden="false" customHeight="false" outlineLevel="0" collapsed="false">
      <c r="A43" s="142" t="s">
        <v>106</v>
      </c>
    </row>
    <row r="45" customFormat="false" ht="12.75" hidden="false" customHeight="false" outlineLevel="0" collapsed="false">
      <c r="A45" s="397"/>
      <c r="B45" s="394"/>
      <c r="C45" s="394"/>
      <c r="D45" s="394"/>
      <c r="E45" s="394"/>
      <c r="F45" s="394"/>
      <c r="G45" s="394"/>
      <c r="H45" s="394"/>
      <c r="I45" s="394"/>
      <c r="J45" s="394"/>
      <c r="K45" s="394"/>
    </row>
    <row r="46" customFormat="false" ht="12.75" hidden="false" customHeight="false" outlineLevel="0" collapsed="false">
      <c r="A46" s="398" t="s">
        <v>15</v>
      </c>
      <c r="B46" s="399"/>
      <c r="C46" s="400" t="s">
        <v>299</v>
      </c>
      <c r="D46" s="399"/>
      <c r="E46" s="400" t="s">
        <v>300</v>
      </c>
      <c r="F46" s="399"/>
      <c r="G46" s="400" t="s">
        <v>301</v>
      </c>
      <c r="H46" s="399"/>
      <c r="I46" s="400" t="s">
        <v>302</v>
      </c>
      <c r="J46" s="399"/>
      <c r="K46" s="401" t="s">
        <v>303</v>
      </c>
    </row>
    <row r="47" customFormat="false" ht="12.75" hidden="false" customHeight="false" outlineLevel="0" collapsed="false">
      <c r="A47" s="396" t="s">
        <v>308</v>
      </c>
      <c r="B47" s="402"/>
      <c r="C47" s="403"/>
      <c r="D47" s="402"/>
      <c r="E47" s="403"/>
      <c r="F47" s="402"/>
      <c r="G47" s="403"/>
      <c r="H47" s="402"/>
      <c r="I47" s="403"/>
      <c r="J47" s="402"/>
      <c r="K47" s="403"/>
    </row>
    <row r="48" customFormat="false" ht="12.75" hidden="false" customHeight="false" outlineLevel="0" collapsed="false">
      <c r="A48" s="2" t="s">
        <v>84</v>
      </c>
      <c r="B48" s="402"/>
      <c r="C48" s="403"/>
      <c r="D48" s="402"/>
      <c r="E48" s="403"/>
      <c r="F48" s="402"/>
      <c r="G48" s="403"/>
      <c r="H48" s="402"/>
      <c r="I48" s="403"/>
      <c r="J48" s="402"/>
      <c r="K48" s="403"/>
    </row>
    <row r="49" customFormat="false" ht="12.75" hidden="false" customHeight="false" outlineLevel="0" collapsed="false">
      <c r="A49" s="2" t="s">
        <v>20</v>
      </c>
      <c r="B49" s="402"/>
      <c r="C49" s="403"/>
      <c r="D49" s="402"/>
      <c r="E49" s="403"/>
      <c r="F49" s="402"/>
      <c r="G49" s="403"/>
      <c r="H49" s="402"/>
      <c r="I49" s="403"/>
      <c r="J49" s="402"/>
      <c r="K49" s="403"/>
    </row>
    <row r="50" customFormat="false" ht="12.75" hidden="false" customHeight="false" outlineLevel="0" collapsed="false">
      <c r="A50" s="397"/>
      <c r="B50" s="405"/>
      <c r="C50" s="405"/>
      <c r="D50" s="394"/>
      <c r="E50" s="394"/>
      <c r="F50" s="394"/>
      <c r="G50" s="394"/>
      <c r="H50" s="394"/>
      <c r="I50" s="394"/>
      <c r="J50" s="394"/>
      <c r="K50" s="394"/>
    </row>
    <row r="51" customFormat="false" ht="12.75" hidden="false" customHeight="false" outlineLevel="0" collapsed="false">
      <c r="A51" s="410" t="s">
        <v>309</v>
      </c>
      <c r="B51" s="411"/>
      <c r="C51" s="407" t="n">
        <v>-16093.8</v>
      </c>
      <c r="D51" s="394"/>
      <c r="E51" s="407"/>
      <c r="F51" s="394" t="s">
        <v>22</v>
      </c>
      <c r="G51" s="407"/>
      <c r="H51" s="394"/>
      <c r="I51" s="407"/>
      <c r="J51" s="394"/>
      <c r="K51" s="407" t="n">
        <f aca="false">SUM(C51:I51)</f>
        <v>-16093.8</v>
      </c>
    </row>
    <row r="52" customFormat="false" ht="12.75" hidden="false" customHeight="false" outlineLevel="0" collapsed="false">
      <c r="A52" s="411"/>
      <c r="B52" s="411"/>
      <c r="C52" s="405"/>
      <c r="D52" s="394"/>
      <c r="E52" s="394"/>
      <c r="F52" s="394"/>
      <c r="G52" s="394"/>
      <c r="H52" s="394"/>
      <c r="I52" s="394"/>
      <c r="J52" s="394"/>
      <c r="K52" s="394"/>
    </row>
    <row r="53" customFormat="false" ht="12.75" hidden="false" customHeight="false" outlineLevel="0" collapsed="false">
      <c r="A53" s="410" t="s">
        <v>310</v>
      </c>
      <c r="B53" s="411"/>
      <c r="C53" s="407" t="n">
        <v>-206</v>
      </c>
      <c r="D53" s="394"/>
      <c r="E53" s="407" t="s">
        <v>22</v>
      </c>
      <c r="F53" s="394" t="s">
        <v>22</v>
      </c>
      <c r="G53" s="407"/>
      <c r="H53" s="394"/>
      <c r="I53" s="407"/>
      <c r="J53" s="394"/>
      <c r="K53" s="407" t="n">
        <f aca="false">SUM(C53:I53)</f>
        <v>-206</v>
      </c>
    </row>
    <row r="54" customFormat="false" ht="12.75" hidden="false" customHeight="false" outlineLevel="0" collapsed="false">
      <c r="A54" s="411"/>
      <c r="B54" s="411"/>
      <c r="C54" s="405"/>
      <c r="D54" s="394"/>
      <c r="E54" s="394"/>
      <c r="F54" s="394"/>
      <c r="G54" s="394"/>
      <c r="H54" s="394"/>
      <c r="I54" s="394"/>
      <c r="J54" s="394"/>
      <c r="K54" s="394"/>
    </row>
    <row r="55" customFormat="false" ht="12.75" hidden="false" customHeight="false" outlineLevel="0" collapsed="false">
      <c r="A55" s="410" t="s">
        <v>311</v>
      </c>
      <c r="B55" s="411"/>
      <c r="C55" s="407" t="n">
        <f aca="false">-726.22-C53</f>
        <v>-520.22</v>
      </c>
      <c r="D55" s="394"/>
      <c r="E55" s="407" t="s">
        <v>22</v>
      </c>
      <c r="F55" s="394" t="s">
        <v>22</v>
      </c>
      <c r="G55" s="407"/>
      <c r="H55" s="394"/>
      <c r="I55" s="407"/>
      <c r="J55" s="394"/>
      <c r="K55" s="407" t="n">
        <f aca="false">SUM(C55:I55)</f>
        <v>-520.22</v>
      </c>
    </row>
    <row r="56" customFormat="false" ht="12.75" hidden="false" customHeight="false" outlineLevel="0" collapsed="false">
      <c r="A56" s="408"/>
      <c r="B56" s="405"/>
      <c r="C56" s="408"/>
      <c r="D56" s="394"/>
      <c r="E56" s="408"/>
      <c r="F56" s="394"/>
      <c r="G56" s="408"/>
      <c r="H56" s="394"/>
      <c r="I56" s="408"/>
      <c r="J56" s="394"/>
      <c r="K56" s="394"/>
    </row>
    <row r="57" customFormat="false" ht="12.75" hidden="false" customHeight="false" outlineLevel="0" collapsed="false">
      <c r="A57" s="407"/>
      <c r="B57" s="405"/>
      <c r="C57" s="407"/>
      <c r="D57" s="394"/>
      <c r="E57" s="407" t="s">
        <v>22</v>
      </c>
      <c r="F57" s="394" t="s">
        <v>22</v>
      </c>
      <c r="G57" s="407"/>
      <c r="H57" s="394"/>
      <c r="I57" s="407"/>
      <c r="J57" s="394"/>
      <c r="K57" s="407" t="n">
        <f aca="false">SUM(C57:I57)</f>
        <v>0</v>
      </c>
    </row>
    <row r="58" customFormat="false" ht="12.75" hidden="false" customHeight="false" outlineLevel="0" collapsed="false">
      <c r="A58" s="412"/>
      <c r="B58" s="413"/>
      <c r="C58" s="412"/>
      <c r="D58" s="394"/>
      <c r="E58" s="408"/>
      <c r="F58" s="394"/>
      <c r="G58" s="408"/>
      <c r="H58" s="394"/>
      <c r="I58" s="408"/>
      <c r="J58" s="394"/>
      <c r="K58" s="394"/>
    </row>
    <row r="59" customFormat="false" ht="12.75" hidden="false" customHeight="false" outlineLevel="0" collapsed="false">
      <c r="A59" s="407" t="s">
        <v>22</v>
      </c>
      <c r="B59" s="405"/>
      <c r="C59" s="407" t="s">
        <v>22</v>
      </c>
      <c r="D59" s="394"/>
      <c r="E59" s="407" t="s">
        <v>22</v>
      </c>
      <c r="F59" s="394" t="s">
        <v>22</v>
      </c>
      <c r="G59" s="407"/>
      <c r="H59" s="394"/>
      <c r="I59" s="407"/>
      <c r="J59" s="394"/>
      <c r="K59" s="407" t="n">
        <f aca="false">SUM(C59:I59)</f>
        <v>0</v>
      </c>
    </row>
    <row r="60" customFormat="false" ht="12.75" hidden="false" customHeight="false" outlineLevel="0" collapsed="false">
      <c r="A60" s="405"/>
      <c r="B60" s="405"/>
      <c r="C60" s="405"/>
      <c r="D60" s="394"/>
      <c r="E60" s="394"/>
      <c r="F60" s="394"/>
      <c r="G60" s="394"/>
      <c r="H60" s="394"/>
      <c r="I60" s="394"/>
      <c r="J60" s="394"/>
      <c r="K60" s="394"/>
    </row>
    <row r="61" customFormat="false" ht="12.75" hidden="false" customHeight="false" outlineLevel="0" collapsed="false">
      <c r="A61" s="407" t="s">
        <v>22</v>
      </c>
      <c r="B61" s="405"/>
      <c r="C61" s="407" t="s">
        <v>22</v>
      </c>
      <c r="D61" s="394"/>
      <c r="E61" s="407" t="s">
        <v>22</v>
      </c>
      <c r="F61" s="394" t="s">
        <v>22</v>
      </c>
      <c r="G61" s="407"/>
      <c r="H61" s="394"/>
      <c r="I61" s="407"/>
      <c r="J61" s="394"/>
      <c r="K61" s="407" t="n">
        <f aca="false">SUM(C61:I61)</f>
        <v>0</v>
      </c>
    </row>
    <row r="62" customFormat="false" ht="12.75" hidden="false" customHeight="false" outlineLevel="0" collapsed="false">
      <c r="A62" s="405"/>
      <c r="B62" s="405"/>
      <c r="C62" s="405"/>
      <c r="D62" s="394"/>
      <c r="E62" s="394"/>
      <c r="F62" s="394"/>
      <c r="G62" s="394"/>
      <c r="H62" s="394"/>
      <c r="I62" s="394"/>
      <c r="J62" s="394"/>
      <c r="K62" s="394"/>
    </row>
    <row r="63" customFormat="false" ht="12.75" hidden="false" customHeight="false" outlineLevel="0" collapsed="false">
      <c r="A63" s="407" t="s">
        <v>22</v>
      </c>
      <c r="B63" s="405"/>
      <c r="C63" s="407" t="s">
        <v>22</v>
      </c>
      <c r="D63" s="394"/>
      <c r="E63" s="407" t="s">
        <v>22</v>
      </c>
      <c r="F63" s="394" t="s">
        <v>22</v>
      </c>
      <c r="G63" s="407"/>
      <c r="H63" s="394"/>
      <c r="I63" s="407"/>
      <c r="J63" s="394"/>
      <c r="K63" s="407" t="n">
        <f aca="false">SUM(C63:I63)</f>
        <v>0</v>
      </c>
    </row>
    <row r="64" customFormat="false" ht="12.75" hidden="false" customHeight="false" outlineLevel="0" collapsed="false">
      <c r="A64" s="405"/>
      <c r="B64" s="405"/>
      <c r="C64" s="405"/>
      <c r="D64" s="394"/>
      <c r="E64" s="394"/>
      <c r="F64" s="394"/>
      <c r="G64" s="394"/>
      <c r="H64" s="394"/>
      <c r="I64" s="394"/>
      <c r="J64" s="394"/>
      <c r="K64" s="394"/>
    </row>
    <row r="65" customFormat="false" ht="12.75" hidden="false" customHeight="false" outlineLevel="0" collapsed="false">
      <c r="A65" s="407" t="s">
        <v>22</v>
      </c>
      <c r="B65" s="405"/>
      <c r="C65" s="407" t="s">
        <v>22</v>
      </c>
      <c r="D65" s="394"/>
      <c r="E65" s="407" t="s">
        <v>22</v>
      </c>
      <c r="F65" s="394" t="s">
        <v>22</v>
      </c>
      <c r="G65" s="407"/>
      <c r="H65" s="394"/>
      <c r="I65" s="407"/>
      <c r="J65" s="394"/>
      <c r="K65" s="407" t="n">
        <f aca="false">SUM(C65:I65)</f>
        <v>0</v>
      </c>
    </row>
    <row r="66" customFormat="false" ht="12.75" hidden="false" customHeight="false" outlineLevel="0" collapsed="false">
      <c r="A66" s="394"/>
      <c r="B66" s="394"/>
      <c r="C66" s="405"/>
      <c r="D66" s="394"/>
      <c r="E66" s="394"/>
      <c r="F66" s="394"/>
      <c r="G66" s="394"/>
      <c r="H66" s="394"/>
      <c r="I66" s="394"/>
      <c r="J66" s="394"/>
      <c r="K66" s="394"/>
    </row>
    <row r="67" customFormat="false" ht="12.75" hidden="false" customHeight="false" outlineLevel="0" collapsed="false">
      <c r="A67" s="395" t="s">
        <v>312</v>
      </c>
      <c r="B67" s="394"/>
      <c r="C67" s="394"/>
      <c r="D67" s="394"/>
      <c r="E67" s="394"/>
      <c r="F67" s="394"/>
      <c r="G67" s="394"/>
      <c r="H67" s="394"/>
      <c r="I67" s="394"/>
      <c r="J67" s="394"/>
      <c r="K67" s="394"/>
    </row>
    <row r="68" customFormat="false" ht="13.5" hidden="false" customHeight="false" outlineLevel="0" collapsed="false">
      <c r="A68" s="395" t="s">
        <v>313</v>
      </c>
      <c r="B68" s="394"/>
      <c r="C68" s="409" t="n">
        <f aca="false">SUM(C46:C65)</f>
        <v>-16820.02</v>
      </c>
      <c r="D68" s="402"/>
      <c r="E68" s="409" t="n">
        <f aca="false">SUM(E46:E65)</f>
        <v>0</v>
      </c>
      <c r="F68" s="402"/>
      <c r="G68" s="409" t="n">
        <f aca="false">SUM(G46:G65)</f>
        <v>0</v>
      </c>
      <c r="H68" s="402"/>
      <c r="I68" s="409" t="n">
        <f aca="false">SUM(I46:I65)</f>
        <v>0</v>
      </c>
      <c r="J68" s="402"/>
      <c r="K68" s="409" t="n">
        <f aca="false">SUM(K46:K65)</f>
        <v>-16820.02</v>
      </c>
    </row>
    <row r="69" customFormat="false" ht="13.5" hidden="false" customHeight="false" outlineLevel="0" collapsed="false">
      <c r="A69" s="96" t="s">
        <v>24</v>
      </c>
    </row>
    <row r="70" customFormat="false" ht="12.75" hidden="false" customHeight="false" outlineLevel="0" collapsed="false">
      <c r="A70" s="142" t="s">
        <v>104</v>
      </c>
    </row>
    <row r="71" customFormat="false" ht="13.5" hidden="false" customHeight="true" outlineLevel="0" collapsed="false">
      <c r="A71" s="96"/>
    </row>
    <row r="72" customFormat="false" ht="12.75" hidden="false" customHeight="false" outlineLevel="0" collapsed="false">
      <c r="K72" s="395" t="str">
        <f aca="false">A2</f>
        <v>COMPANY # 032D</v>
      </c>
    </row>
    <row r="73" customFormat="false" ht="12.75" hidden="false" customHeight="false" outlineLevel="0" collapsed="false">
      <c r="K73" s="396" t="s">
        <v>298</v>
      </c>
    </row>
  </sheetData>
  <printOptions headings="false" gridLines="false" gridLinesSet="true" horizontalCentered="false" verticalCentered="false"/>
  <pageMargins left="0" right="0" top="0.984027777777778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4" activeCellId="0" sqref="A4"/>
    </sheetView>
  </sheetViews>
  <sheetFormatPr defaultColWidth="10.8671875" defaultRowHeight="20.1" customHeight="true" zeroHeight="false" outlineLevelRow="0" outlineLevelCol="0"/>
  <cols>
    <col collapsed="false" customWidth="true" hidden="false" outlineLevel="0" max="1" min="1" style="414" width="51.99"/>
    <col collapsed="false" customWidth="true" hidden="false" outlineLevel="0" max="2" min="2" style="414" width="2.49"/>
    <col collapsed="false" customWidth="true" hidden="false" outlineLevel="0" max="3" min="3" style="414" width="8.24"/>
    <col collapsed="false" customWidth="true" hidden="false" outlineLevel="0" max="4" min="4" style="414" width="1.62"/>
    <col collapsed="false" customWidth="true" hidden="false" outlineLevel="0" max="5" min="5" style="414" width="12.62"/>
    <col collapsed="false" customWidth="true" hidden="false" outlineLevel="0" max="6" min="6" style="414" width="1.62"/>
    <col collapsed="false" customWidth="true" hidden="false" outlineLevel="0" max="7" min="7" style="414" width="13.74"/>
    <col collapsed="false" customWidth="true" hidden="false" outlineLevel="0" max="8" min="8" style="414" width="1.62"/>
    <col collapsed="false" customWidth="true" hidden="false" outlineLevel="0" max="9" min="9" style="414" width="12.62"/>
    <col collapsed="false" customWidth="true" hidden="false" outlineLevel="0" max="10" min="10" style="414" width="1.62"/>
    <col collapsed="false" customWidth="true" hidden="false" outlineLevel="0" max="11" min="11" style="414" width="12.62"/>
    <col collapsed="false" customWidth="true" hidden="false" outlineLevel="0" max="12" min="12" style="414" width="1.62"/>
    <col collapsed="false" customWidth="true" hidden="false" outlineLevel="0" max="13" min="13" style="414" width="12.62"/>
    <col collapsed="false" customWidth="true" hidden="false" outlineLevel="0" max="14" min="14" style="414" width="1.62"/>
    <col collapsed="false" customWidth="true" hidden="false" outlineLevel="0" max="15" min="15" style="414" width="12.62"/>
    <col collapsed="false" customWidth="true" hidden="false" outlineLevel="0" max="16" min="16" style="414" width="1.62"/>
    <col collapsed="false" customWidth="true" hidden="false" outlineLevel="0" max="17" min="17" style="414" width="12.62"/>
    <col collapsed="false" customWidth="true" hidden="false" outlineLevel="0" max="18" min="18" style="414" width="1.62"/>
    <col collapsed="false" customWidth="true" hidden="false" outlineLevel="0" max="19" min="19" style="414" width="12.62"/>
    <col collapsed="false" customWidth="true" hidden="false" outlineLevel="0" max="20" min="20" style="414" width="1.62"/>
    <col collapsed="false" customWidth="true" hidden="false" outlineLevel="0" max="21" min="21" style="414" width="12.62"/>
    <col collapsed="false" customWidth="true" hidden="false" outlineLevel="0" max="22" min="22" style="414" width="1.62"/>
    <col collapsed="false" customWidth="true" hidden="false" outlineLevel="0" max="23" min="23" style="414" width="12.62"/>
    <col collapsed="false" customWidth="true" hidden="false" outlineLevel="0" max="24" min="24" style="414" width="1.62"/>
    <col collapsed="false" customWidth="true" hidden="false" outlineLevel="0" max="25" min="25" style="414" width="12.62"/>
    <col collapsed="false" customWidth="true" hidden="false" outlineLevel="0" max="26" min="26" style="414" width="1.62"/>
    <col collapsed="false" customWidth="true" hidden="false" outlineLevel="0" max="27" min="27" style="414" width="18.24"/>
    <col collapsed="false" customWidth="true" hidden="false" outlineLevel="0" max="28" min="28" style="414" width="1.62"/>
    <col collapsed="false" customWidth="true" hidden="false" outlineLevel="0" max="29" min="29" style="414" width="15.86"/>
    <col collapsed="false" customWidth="true" hidden="false" outlineLevel="0" max="30" min="30" style="414" width="0.86"/>
    <col collapsed="false" customWidth="true" hidden="false" outlineLevel="0" max="31" min="31" style="414" width="13.62"/>
    <col collapsed="false" customWidth="false" hidden="false" outlineLevel="0" max="257" min="32" style="414" width="10.87"/>
  </cols>
  <sheetData>
    <row r="1" customFormat="false" ht="20.1" hidden="false" customHeight="true" outlineLevel="0" collapsed="false">
      <c r="A1" s="415" t="s">
        <v>314</v>
      </c>
      <c r="B1" s="415"/>
      <c r="C1" s="416"/>
      <c r="D1" s="416"/>
      <c r="E1" s="416"/>
      <c r="F1" s="416"/>
      <c r="G1" s="416"/>
      <c r="H1" s="416"/>
      <c r="I1" s="416"/>
      <c r="J1" s="416"/>
    </row>
    <row r="2" customFormat="false" ht="20.1" hidden="false" customHeight="true" outlineLevel="0" collapsed="false">
      <c r="A2" s="30" t="s">
        <v>1</v>
      </c>
      <c r="B2" s="417"/>
      <c r="C2" s="416"/>
      <c r="D2" s="416"/>
      <c r="E2" s="416"/>
      <c r="F2" s="416"/>
      <c r="G2" s="416"/>
      <c r="H2" s="416"/>
      <c r="I2" s="416"/>
      <c r="J2" s="416"/>
    </row>
    <row r="3" customFormat="false" ht="20.1" hidden="false" customHeight="true" outlineLevel="0" collapsed="false">
      <c r="A3" s="30" t="s">
        <v>2</v>
      </c>
      <c r="B3" s="417"/>
      <c r="C3" s="416"/>
      <c r="D3" s="416"/>
      <c r="E3" s="416"/>
      <c r="F3" s="416"/>
      <c r="G3" s="416"/>
      <c r="H3" s="416"/>
      <c r="I3" s="416"/>
      <c r="J3" s="416"/>
    </row>
    <row r="4" customFormat="false" ht="20.1" hidden="false" customHeight="true" outlineLevel="0" collapsed="false">
      <c r="A4" s="415" t="s">
        <v>315</v>
      </c>
      <c r="B4" s="415"/>
      <c r="C4" s="416"/>
      <c r="D4" s="416"/>
      <c r="E4" s="416"/>
      <c r="F4" s="416"/>
      <c r="G4" s="416"/>
      <c r="H4" s="416"/>
      <c r="I4" s="416"/>
      <c r="J4" s="416"/>
      <c r="W4" s="418" t="s">
        <v>22</v>
      </c>
      <c r="X4" s="418"/>
    </row>
    <row r="5" customFormat="false" ht="20.1" hidden="false" customHeight="true" outlineLevel="0" collapsed="false">
      <c r="A5" s="5" t="s">
        <v>4</v>
      </c>
      <c r="B5" s="397"/>
      <c r="C5" s="416"/>
      <c r="D5" s="416"/>
      <c r="E5" s="416"/>
      <c r="F5" s="416"/>
      <c r="G5" s="416"/>
      <c r="H5" s="416"/>
      <c r="I5" s="416"/>
      <c r="J5" s="416"/>
    </row>
    <row r="6" customFormat="false" ht="20.1" hidden="false" customHeight="true" outlineLevel="0" collapsed="false">
      <c r="E6" s="419"/>
    </row>
    <row r="7" customFormat="false" ht="20.1" hidden="false" customHeight="true" outlineLevel="0" collapsed="false">
      <c r="A7" s="5" t="s">
        <v>5</v>
      </c>
      <c r="B7" s="420"/>
      <c r="C7" s="416"/>
      <c r="D7" s="416"/>
      <c r="E7" s="421"/>
      <c r="F7" s="416"/>
      <c r="G7" s="416"/>
      <c r="H7" s="416"/>
      <c r="I7" s="422"/>
      <c r="J7" s="422"/>
      <c r="AA7" s="423" t="str">
        <f aca="false">A2</f>
        <v>COMPANY # 032D</v>
      </c>
      <c r="AB7" s="423"/>
    </row>
    <row r="8" customFormat="false" ht="20.1" hidden="false" customHeight="true" outlineLevel="0" collapsed="false">
      <c r="A8" s="2" t="s">
        <v>6</v>
      </c>
      <c r="B8" s="415"/>
      <c r="C8" s="416"/>
      <c r="D8" s="416"/>
      <c r="E8" s="416"/>
      <c r="F8" s="416"/>
      <c r="G8" s="416"/>
      <c r="H8" s="416"/>
      <c r="I8" s="422"/>
      <c r="J8" s="422"/>
      <c r="AA8" s="423" t="s">
        <v>316</v>
      </c>
      <c r="AB8" s="423"/>
    </row>
    <row r="10" customFormat="false" ht="20.1" hidden="false" customHeight="true" outlineLevel="0" collapsed="false">
      <c r="A10" s="424" t="s">
        <v>317</v>
      </c>
      <c r="B10" s="425"/>
      <c r="C10" s="426"/>
      <c r="D10" s="426"/>
      <c r="E10" s="426"/>
      <c r="F10" s="426"/>
      <c r="G10" s="427"/>
      <c r="H10" s="427"/>
      <c r="I10" s="427"/>
      <c r="J10" s="427"/>
      <c r="K10" s="428"/>
      <c r="L10" s="428"/>
      <c r="M10" s="428"/>
      <c r="N10" s="428"/>
      <c r="O10" s="428"/>
      <c r="P10" s="428"/>
      <c r="Q10" s="428"/>
      <c r="R10" s="428"/>
      <c r="S10" s="428"/>
      <c r="T10" s="428"/>
      <c r="U10" s="428"/>
      <c r="V10" s="428"/>
      <c r="W10" s="428"/>
      <c r="X10" s="428"/>
      <c r="Y10" s="428"/>
      <c r="Z10" s="428"/>
      <c r="AA10" s="428"/>
      <c r="AB10" s="428"/>
      <c r="AC10" s="428"/>
      <c r="AD10" s="428"/>
      <c r="AE10" s="428"/>
      <c r="AF10" s="428"/>
      <c r="AG10" s="428"/>
      <c r="AH10" s="428"/>
      <c r="AI10" s="428"/>
      <c r="AJ10" s="428"/>
      <c r="AK10" s="428"/>
      <c r="AL10" s="428"/>
      <c r="AM10" s="428"/>
      <c r="AN10" s="428"/>
      <c r="AO10" s="428"/>
      <c r="AP10" s="428"/>
      <c r="AQ10" s="428"/>
      <c r="AR10" s="428"/>
      <c r="AS10" s="428"/>
      <c r="AT10" s="428"/>
      <c r="AU10" s="428"/>
      <c r="AV10" s="428"/>
      <c r="AW10" s="428"/>
      <c r="AX10" s="428"/>
      <c r="AY10" s="428"/>
      <c r="AZ10" s="428"/>
      <c r="BA10" s="428"/>
      <c r="BB10" s="428"/>
      <c r="BC10" s="428"/>
      <c r="BD10" s="428"/>
      <c r="BE10" s="428"/>
      <c r="BF10" s="428"/>
      <c r="BG10" s="428"/>
      <c r="BH10" s="428"/>
      <c r="BI10" s="428"/>
      <c r="BJ10" s="428"/>
      <c r="BK10" s="428"/>
      <c r="BL10" s="428"/>
      <c r="BM10" s="428"/>
      <c r="BN10" s="428"/>
      <c r="BO10" s="428"/>
      <c r="BP10" s="428"/>
      <c r="BQ10" s="428"/>
      <c r="BR10" s="428"/>
      <c r="BS10" s="428"/>
      <c r="BT10" s="428"/>
      <c r="BU10" s="428"/>
      <c r="BV10" s="428"/>
      <c r="BW10" s="428"/>
      <c r="BX10" s="428"/>
      <c r="BY10" s="428"/>
      <c r="BZ10" s="428"/>
      <c r="CA10" s="428"/>
      <c r="CB10" s="428"/>
      <c r="CC10" s="428"/>
      <c r="CD10" s="428"/>
      <c r="CE10" s="428"/>
      <c r="CF10" s="428"/>
      <c r="CG10" s="428"/>
      <c r="CH10" s="428"/>
      <c r="CI10" s="428"/>
      <c r="CJ10" s="428"/>
      <c r="CK10" s="428"/>
      <c r="CL10" s="428"/>
      <c r="CM10" s="428"/>
      <c r="CN10" s="428"/>
      <c r="CO10" s="428"/>
      <c r="CP10" s="428"/>
      <c r="CQ10" s="428"/>
      <c r="CR10" s="428"/>
      <c r="CS10" s="428"/>
      <c r="CT10" s="428"/>
      <c r="CU10" s="428"/>
      <c r="CV10" s="428"/>
      <c r="CW10" s="428"/>
      <c r="CX10" s="428"/>
      <c r="CY10" s="428"/>
      <c r="CZ10" s="428"/>
      <c r="DA10" s="428"/>
      <c r="DB10" s="428"/>
      <c r="DC10" s="428"/>
      <c r="DD10" s="428"/>
      <c r="DE10" s="428"/>
      <c r="DF10" s="428"/>
      <c r="DG10" s="428"/>
      <c r="DH10" s="428"/>
      <c r="DI10" s="428"/>
      <c r="DJ10" s="428"/>
      <c r="DK10" s="428"/>
      <c r="DL10" s="428"/>
      <c r="DM10" s="428"/>
      <c r="DN10" s="428"/>
      <c r="DO10" s="428"/>
      <c r="DP10" s="428"/>
      <c r="DQ10" s="428"/>
      <c r="DR10" s="428"/>
      <c r="DS10" s="428"/>
      <c r="DT10" s="428"/>
      <c r="DU10" s="428"/>
      <c r="DV10" s="428"/>
      <c r="DW10" s="428"/>
      <c r="DX10" s="428"/>
      <c r="DY10" s="428"/>
      <c r="DZ10" s="428"/>
      <c r="EA10" s="428"/>
      <c r="EB10" s="428"/>
      <c r="EC10" s="428"/>
      <c r="ED10" s="428"/>
      <c r="EE10" s="428"/>
      <c r="EF10" s="428"/>
      <c r="EG10" s="428"/>
      <c r="EH10" s="428"/>
      <c r="EI10" s="428"/>
      <c r="EJ10" s="428"/>
      <c r="EK10" s="428"/>
      <c r="EL10" s="428"/>
      <c r="EM10" s="428"/>
      <c r="EN10" s="428"/>
      <c r="EO10" s="428"/>
      <c r="EP10" s="428"/>
      <c r="EQ10" s="428"/>
      <c r="ER10" s="428"/>
      <c r="ES10" s="428"/>
      <c r="ET10" s="428"/>
      <c r="EU10" s="428"/>
      <c r="EV10" s="428"/>
      <c r="EW10" s="428"/>
      <c r="EX10" s="428"/>
      <c r="EY10" s="428"/>
      <c r="EZ10" s="428"/>
      <c r="FA10" s="428"/>
      <c r="FB10" s="428"/>
      <c r="FC10" s="428"/>
      <c r="FD10" s="428"/>
      <c r="FE10" s="428"/>
      <c r="FF10" s="428"/>
      <c r="FG10" s="428"/>
      <c r="FH10" s="428"/>
      <c r="FI10" s="428"/>
      <c r="FJ10" s="428"/>
      <c r="FK10" s="428"/>
      <c r="FL10" s="428"/>
      <c r="FM10" s="428"/>
      <c r="FN10" s="428"/>
      <c r="FO10" s="428"/>
      <c r="FP10" s="428"/>
      <c r="FQ10" s="428"/>
      <c r="FR10" s="428"/>
      <c r="FS10" s="428"/>
      <c r="FT10" s="428"/>
      <c r="FU10" s="428"/>
      <c r="FV10" s="428"/>
      <c r="FW10" s="428"/>
      <c r="FX10" s="428"/>
      <c r="FY10" s="428"/>
      <c r="FZ10" s="428"/>
      <c r="GA10" s="428"/>
      <c r="GB10" s="428"/>
      <c r="GC10" s="428"/>
      <c r="GD10" s="428"/>
      <c r="GE10" s="428"/>
      <c r="GF10" s="428"/>
      <c r="GG10" s="428"/>
      <c r="GH10" s="428"/>
      <c r="GI10" s="428"/>
      <c r="GJ10" s="428"/>
      <c r="GK10" s="428"/>
      <c r="GL10" s="428"/>
      <c r="GM10" s="428"/>
      <c r="GN10" s="428"/>
      <c r="GO10" s="428"/>
      <c r="GP10" s="428"/>
      <c r="GQ10" s="428"/>
      <c r="GR10" s="428"/>
      <c r="GS10" s="428"/>
      <c r="GT10" s="428"/>
      <c r="GU10" s="428"/>
      <c r="GV10" s="428"/>
      <c r="GW10" s="428"/>
      <c r="GX10" s="428"/>
      <c r="GY10" s="428"/>
      <c r="GZ10" s="428"/>
      <c r="HA10" s="428"/>
      <c r="HB10" s="428"/>
      <c r="HC10" s="428"/>
      <c r="HD10" s="428"/>
      <c r="HE10" s="428"/>
      <c r="HF10" s="428"/>
      <c r="HG10" s="428"/>
      <c r="HH10" s="428"/>
      <c r="HI10" s="428"/>
      <c r="HJ10" s="428"/>
      <c r="HK10" s="428"/>
      <c r="HL10" s="428"/>
      <c r="HM10" s="428"/>
      <c r="HN10" s="428"/>
      <c r="HO10" s="428"/>
      <c r="HP10" s="428"/>
      <c r="HQ10" s="428"/>
      <c r="HR10" s="428"/>
      <c r="HS10" s="428"/>
      <c r="HT10" s="428"/>
      <c r="HU10" s="428"/>
      <c r="HV10" s="428"/>
      <c r="HW10" s="428"/>
      <c r="HX10" s="428"/>
      <c r="HY10" s="428"/>
      <c r="HZ10" s="428"/>
      <c r="IA10" s="428"/>
      <c r="IB10" s="428"/>
      <c r="IC10" s="428"/>
      <c r="ID10" s="428"/>
      <c r="IE10" s="428"/>
      <c r="IF10" s="428"/>
      <c r="IG10" s="428"/>
      <c r="IH10" s="428"/>
      <c r="II10" s="428"/>
      <c r="IJ10" s="428"/>
      <c r="IK10" s="428"/>
      <c r="IL10" s="428"/>
      <c r="IM10" s="428"/>
      <c r="IN10" s="428"/>
      <c r="IO10" s="428"/>
      <c r="IP10" s="428"/>
      <c r="IQ10" s="428"/>
      <c r="IR10" s="428"/>
      <c r="IS10" s="428"/>
      <c r="IT10" s="428"/>
      <c r="IU10" s="428"/>
      <c r="IV10" s="428"/>
      <c r="IW10" s="428"/>
    </row>
    <row r="11" customFormat="false" ht="20.1" hidden="false" customHeight="true" outlineLevel="0" collapsed="false">
      <c r="A11" s="424"/>
      <c r="B11" s="425"/>
      <c r="C11" s="426"/>
      <c r="D11" s="426"/>
      <c r="E11" s="426"/>
      <c r="F11" s="426"/>
      <c r="G11" s="427"/>
      <c r="H11" s="427"/>
      <c r="I11" s="427"/>
      <c r="J11" s="427"/>
      <c r="K11" s="428"/>
      <c r="L11" s="428"/>
      <c r="M11" s="428"/>
      <c r="N11" s="428"/>
      <c r="O11" s="428"/>
      <c r="P11" s="428"/>
      <c r="Q11" s="428"/>
      <c r="R11" s="428"/>
      <c r="S11" s="428"/>
      <c r="T11" s="428"/>
      <c r="U11" s="428"/>
      <c r="V11" s="428"/>
      <c r="W11" s="428"/>
      <c r="X11" s="428"/>
      <c r="Y11" s="428"/>
      <c r="Z11" s="428"/>
      <c r="AA11" s="428"/>
      <c r="AB11" s="428"/>
      <c r="AC11" s="428"/>
      <c r="AD11" s="428"/>
      <c r="AE11" s="428"/>
      <c r="AF11" s="428"/>
      <c r="AG11" s="428"/>
      <c r="AH11" s="428"/>
      <c r="AI11" s="428"/>
      <c r="AJ11" s="428"/>
      <c r="AK11" s="428"/>
      <c r="AL11" s="428"/>
      <c r="AM11" s="428"/>
      <c r="AN11" s="428"/>
      <c r="AO11" s="428"/>
      <c r="AP11" s="428"/>
      <c r="AQ11" s="428"/>
      <c r="AR11" s="428"/>
      <c r="AS11" s="428"/>
      <c r="AT11" s="428"/>
      <c r="AU11" s="428"/>
      <c r="AV11" s="428"/>
      <c r="AW11" s="428"/>
      <c r="AX11" s="428"/>
      <c r="AY11" s="428"/>
      <c r="AZ11" s="428"/>
      <c r="BA11" s="428"/>
      <c r="BB11" s="428"/>
      <c r="BC11" s="428"/>
      <c r="BD11" s="428"/>
      <c r="BE11" s="428"/>
      <c r="BF11" s="428"/>
      <c r="BG11" s="428"/>
      <c r="BH11" s="428"/>
      <c r="BI11" s="428"/>
      <c r="BJ11" s="428"/>
      <c r="BK11" s="428"/>
      <c r="BL11" s="428"/>
      <c r="BM11" s="428"/>
      <c r="BN11" s="428"/>
      <c r="BO11" s="428"/>
      <c r="BP11" s="428"/>
      <c r="BQ11" s="428"/>
      <c r="BR11" s="428"/>
      <c r="BS11" s="428"/>
      <c r="BT11" s="428"/>
      <c r="BU11" s="428"/>
      <c r="BV11" s="428"/>
      <c r="BW11" s="428"/>
      <c r="BX11" s="428"/>
      <c r="BY11" s="428"/>
      <c r="BZ11" s="428"/>
      <c r="CA11" s="428"/>
      <c r="CB11" s="428"/>
      <c r="CC11" s="428"/>
      <c r="CD11" s="428"/>
      <c r="CE11" s="428"/>
      <c r="CF11" s="428"/>
      <c r="CG11" s="428"/>
      <c r="CH11" s="428"/>
      <c r="CI11" s="428"/>
      <c r="CJ11" s="428"/>
      <c r="CK11" s="428"/>
      <c r="CL11" s="428"/>
      <c r="CM11" s="428"/>
      <c r="CN11" s="428"/>
      <c r="CO11" s="428"/>
      <c r="CP11" s="428"/>
      <c r="CQ11" s="428"/>
      <c r="CR11" s="428"/>
      <c r="CS11" s="428"/>
      <c r="CT11" s="428"/>
      <c r="CU11" s="428"/>
      <c r="CV11" s="428"/>
      <c r="CW11" s="428"/>
      <c r="CX11" s="428"/>
      <c r="CY11" s="428"/>
      <c r="CZ11" s="428"/>
      <c r="DA11" s="428"/>
      <c r="DB11" s="428"/>
      <c r="DC11" s="428"/>
      <c r="DD11" s="428"/>
      <c r="DE11" s="428"/>
      <c r="DF11" s="428"/>
      <c r="DG11" s="428"/>
      <c r="DH11" s="428"/>
      <c r="DI11" s="428"/>
      <c r="DJ11" s="428"/>
      <c r="DK11" s="428"/>
      <c r="DL11" s="428"/>
      <c r="DM11" s="428"/>
      <c r="DN11" s="428"/>
      <c r="DO11" s="428"/>
      <c r="DP11" s="428"/>
      <c r="DQ11" s="428"/>
      <c r="DR11" s="428"/>
      <c r="DS11" s="428"/>
      <c r="DT11" s="428"/>
      <c r="DU11" s="428"/>
      <c r="DV11" s="428"/>
      <c r="DW11" s="428"/>
      <c r="DX11" s="428"/>
      <c r="DY11" s="428"/>
      <c r="DZ11" s="428"/>
      <c r="EA11" s="428"/>
      <c r="EB11" s="428"/>
      <c r="EC11" s="428"/>
      <c r="ED11" s="428"/>
      <c r="EE11" s="428"/>
      <c r="EF11" s="428"/>
      <c r="EG11" s="428"/>
      <c r="EH11" s="428"/>
      <c r="EI11" s="428"/>
      <c r="EJ11" s="428"/>
      <c r="EK11" s="428"/>
      <c r="EL11" s="428"/>
      <c r="EM11" s="428"/>
      <c r="EN11" s="428"/>
      <c r="EO11" s="428"/>
      <c r="EP11" s="428"/>
      <c r="EQ11" s="428"/>
      <c r="ER11" s="428"/>
      <c r="ES11" s="428"/>
      <c r="ET11" s="428"/>
      <c r="EU11" s="428"/>
      <c r="EV11" s="428"/>
      <c r="EW11" s="428"/>
      <c r="EX11" s="428"/>
      <c r="EY11" s="428"/>
      <c r="EZ11" s="428"/>
      <c r="FA11" s="428"/>
      <c r="FB11" s="428"/>
      <c r="FC11" s="428"/>
      <c r="FD11" s="428"/>
      <c r="FE11" s="428"/>
      <c r="FF11" s="428"/>
      <c r="FG11" s="428"/>
      <c r="FH11" s="428"/>
      <c r="FI11" s="428"/>
      <c r="FJ11" s="428"/>
      <c r="FK11" s="428"/>
      <c r="FL11" s="428"/>
      <c r="FM11" s="428"/>
      <c r="FN11" s="428"/>
      <c r="FO11" s="428"/>
      <c r="FP11" s="428"/>
      <c r="FQ11" s="428"/>
      <c r="FR11" s="428"/>
      <c r="FS11" s="428"/>
      <c r="FT11" s="428"/>
      <c r="FU11" s="428"/>
      <c r="FV11" s="428"/>
      <c r="FW11" s="428"/>
      <c r="FX11" s="428"/>
      <c r="FY11" s="428"/>
      <c r="FZ11" s="428"/>
      <c r="GA11" s="428"/>
      <c r="GB11" s="428"/>
      <c r="GC11" s="428"/>
      <c r="GD11" s="428"/>
      <c r="GE11" s="428"/>
      <c r="GF11" s="428"/>
      <c r="GG11" s="428"/>
      <c r="GH11" s="428"/>
      <c r="GI11" s="428"/>
      <c r="GJ11" s="428"/>
      <c r="GK11" s="428"/>
      <c r="GL11" s="428"/>
      <c r="GM11" s="428"/>
      <c r="GN11" s="428"/>
      <c r="GO11" s="428"/>
      <c r="GP11" s="428"/>
      <c r="GQ11" s="428"/>
      <c r="GR11" s="428"/>
      <c r="GS11" s="428"/>
      <c r="GT11" s="428"/>
      <c r="GU11" s="428"/>
      <c r="GV11" s="428"/>
      <c r="GW11" s="428"/>
      <c r="GX11" s="428"/>
      <c r="GY11" s="428"/>
      <c r="GZ11" s="428"/>
      <c r="HA11" s="428"/>
      <c r="HB11" s="428"/>
      <c r="HC11" s="428"/>
      <c r="HD11" s="428"/>
      <c r="HE11" s="428"/>
      <c r="HF11" s="428"/>
      <c r="HG11" s="428"/>
      <c r="HH11" s="428"/>
      <c r="HI11" s="428"/>
      <c r="HJ11" s="428"/>
      <c r="HK11" s="428"/>
      <c r="HL11" s="428"/>
      <c r="HM11" s="428"/>
      <c r="HN11" s="428"/>
      <c r="HO11" s="428"/>
      <c r="HP11" s="428"/>
      <c r="HQ11" s="428"/>
      <c r="HR11" s="428"/>
      <c r="HS11" s="428"/>
      <c r="HT11" s="428"/>
      <c r="HU11" s="428"/>
      <c r="HV11" s="428"/>
      <c r="HW11" s="428"/>
      <c r="HX11" s="428"/>
      <c r="HY11" s="428"/>
      <c r="HZ11" s="428"/>
      <c r="IA11" s="428"/>
      <c r="IB11" s="428"/>
      <c r="IC11" s="428"/>
      <c r="ID11" s="428"/>
      <c r="IE11" s="428"/>
      <c r="IF11" s="428"/>
      <c r="IG11" s="428"/>
      <c r="IH11" s="428"/>
      <c r="II11" s="428"/>
      <c r="IJ11" s="428"/>
      <c r="IK11" s="428"/>
      <c r="IL11" s="428"/>
      <c r="IM11" s="428"/>
      <c r="IN11" s="428"/>
      <c r="IO11" s="428"/>
      <c r="IP11" s="428"/>
      <c r="IQ11" s="428"/>
      <c r="IR11" s="428"/>
      <c r="IS11" s="428"/>
      <c r="IT11" s="428"/>
      <c r="IU11" s="428"/>
      <c r="IV11" s="428"/>
      <c r="IW11" s="428"/>
    </row>
    <row r="12" customFormat="false" ht="20.1" hidden="false" customHeight="true" outlineLevel="0" collapsed="false">
      <c r="A12" s="424" t="s">
        <v>318</v>
      </c>
      <c r="B12" s="425"/>
      <c r="C12" s="426"/>
      <c r="D12" s="426"/>
      <c r="E12" s="426"/>
      <c r="F12" s="426"/>
      <c r="G12" s="427"/>
      <c r="H12" s="427"/>
      <c r="I12" s="427"/>
      <c r="J12" s="427"/>
      <c r="K12" s="428"/>
      <c r="L12" s="428"/>
      <c r="M12" s="429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428"/>
      <c r="AU12" s="428"/>
      <c r="AV12" s="428"/>
      <c r="AW12" s="428"/>
      <c r="AX12" s="428"/>
      <c r="AY12" s="428"/>
      <c r="AZ12" s="428"/>
      <c r="BA12" s="428"/>
      <c r="BB12" s="428"/>
      <c r="BC12" s="428"/>
      <c r="BD12" s="428"/>
      <c r="BE12" s="428"/>
      <c r="BF12" s="428"/>
      <c r="BG12" s="428"/>
      <c r="BH12" s="428"/>
      <c r="BI12" s="428"/>
      <c r="BJ12" s="428"/>
      <c r="BK12" s="428"/>
      <c r="BL12" s="428"/>
      <c r="BM12" s="428"/>
      <c r="BN12" s="428"/>
      <c r="BO12" s="428"/>
      <c r="BP12" s="428"/>
      <c r="BQ12" s="428"/>
      <c r="BR12" s="428"/>
      <c r="BS12" s="428"/>
      <c r="BT12" s="428"/>
      <c r="BU12" s="428"/>
      <c r="BV12" s="428"/>
      <c r="BW12" s="428"/>
      <c r="BX12" s="428"/>
      <c r="BY12" s="428"/>
      <c r="BZ12" s="428"/>
      <c r="CA12" s="428"/>
      <c r="CB12" s="428"/>
      <c r="CC12" s="428"/>
      <c r="CD12" s="428"/>
      <c r="CE12" s="428"/>
      <c r="CF12" s="428"/>
      <c r="CG12" s="428"/>
      <c r="CH12" s="428"/>
      <c r="CI12" s="428"/>
      <c r="CJ12" s="428"/>
      <c r="CK12" s="428"/>
      <c r="CL12" s="428"/>
      <c r="CM12" s="428"/>
      <c r="CN12" s="428"/>
      <c r="CO12" s="428"/>
      <c r="CP12" s="428"/>
      <c r="CQ12" s="428"/>
      <c r="CR12" s="428"/>
      <c r="CS12" s="428"/>
      <c r="CT12" s="428"/>
      <c r="CU12" s="428"/>
      <c r="CV12" s="428"/>
      <c r="CW12" s="428"/>
      <c r="CX12" s="428"/>
      <c r="CY12" s="428"/>
      <c r="CZ12" s="428"/>
      <c r="DA12" s="428"/>
      <c r="DB12" s="428"/>
      <c r="DC12" s="428"/>
      <c r="DD12" s="428"/>
      <c r="DE12" s="428"/>
      <c r="DF12" s="428"/>
      <c r="DG12" s="428"/>
      <c r="DH12" s="428"/>
      <c r="DI12" s="428"/>
      <c r="DJ12" s="428"/>
      <c r="DK12" s="428"/>
      <c r="DL12" s="428"/>
      <c r="DM12" s="428"/>
      <c r="DN12" s="428"/>
      <c r="DO12" s="428"/>
      <c r="DP12" s="428"/>
      <c r="DQ12" s="428"/>
      <c r="DR12" s="428"/>
      <c r="DS12" s="428"/>
      <c r="DT12" s="428"/>
      <c r="DU12" s="428"/>
      <c r="DV12" s="428"/>
      <c r="DW12" s="428"/>
      <c r="DX12" s="428"/>
      <c r="DY12" s="428"/>
      <c r="DZ12" s="428"/>
      <c r="EA12" s="428"/>
      <c r="EB12" s="428"/>
      <c r="EC12" s="428"/>
      <c r="ED12" s="428"/>
      <c r="EE12" s="428"/>
      <c r="EF12" s="428"/>
      <c r="EG12" s="428"/>
      <c r="EH12" s="428"/>
      <c r="EI12" s="428"/>
      <c r="EJ12" s="428"/>
      <c r="EK12" s="428"/>
      <c r="EL12" s="428"/>
      <c r="EM12" s="428"/>
      <c r="EN12" s="428"/>
      <c r="EO12" s="428"/>
      <c r="EP12" s="428"/>
      <c r="EQ12" s="428"/>
      <c r="ER12" s="428"/>
      <c r="ES12" s="428"/>
      <c r="ET12" s="428"/>
      <c r="EU12" s="428"/>
      <c r="EV12" s="428"/>
      <c r="EW12" s="428"/>
      <c r="EX12" s="428"/>
      <c r="EY12" s="428"/>
      <c r="EZ12" s="428"/>
      <c r="FA12" s="428"/>
      <c r="FB12" s="428"/>
      <c r="FC12" s="428"/>
      <c r="FD12" s="428"/>
      <c r="FE12" s="428"/>
      <c r="FF12" s="428"/>
      <c r="FG12" s="428"/>
      <c r="FH12" s="428"/>
      <c r="FI12" s="428"/>
      <c r="FJ12" s="428"/>
      <c r="FK12" s="428"/>
      <c r="FL12" s="428"/>
      <c r="FM12" s="428"/>
      <c r="FN12" s="428"/>
      <c r="FO12" s="428"/>
      <c r="FP12" s="428"/>
      <c r="FQ12" s="428"/>
      <c r="FR12" s="428"/>
      <c r="FS12" s="428"/>
      <c r="FT12" s="428"/>
      <c r="FU12" s="428"/>
      <c r="FV12" s="428"/>
      <c r="FW12" s="428"/>
      <c r="FX12" s="428"/>
      <c r="FY12" s="428"/>
      <c r="FZ12" s="428"/>
      <c r="GA12" s="428"/>
      <c r="GB12" s="428"/>
      <c r="GC12" s="428"/>
      <c r="GD12" s="428"/>
      <c r="GE12" s="428"/>
      <c r="GF12" s="428"/>
      <c r="GG12" s="428"/>
      <c r="GH12" s="428"/>
      <c r="GI12" s="428"/>
      <c r="GJ12" s="428"/>
      <c r="GK12" s="428"/>
      <c r="GL12" s="428"/>
      <c r="GM12" s="428"/>
      <c r="GN12" s="428"/>
      <c r="GO12" s="428"/>
      <c r="GP12" s="428"/>
      <c r="GQ12" s="428"/>
      <c r="GR12" s="428"/>
      <c r="GS12" s="428"/>
      <c r="GT12" s="428"/>
      <c r="GU12" s="428"/>
      <c r="GV12" s="428"/>
      <c r="GW12" s="428"/>
      <c r="GX12" s="428"/>
      <c r="GY12" s="428"/>
      <c r="GZ12" s="428"/>
      <c r="HA12" s="428"/>
      <c r="HB12" s="428"/>
      <c r="HC12" s="428"/>
      <c r="HD12" s="428"/>
      <c r="HE12" s="428"/>
      <c r="HF12" s="428"/>
      <c r="HG12" s="428"/>
      <c r="HH12" s="428"/>
      <c r="HI12" s="428"/>
      <c r="HJ12" s="428"/>
      <c r="HK12" s="428"/>
      <c r="HL12" s="428"/>
      <c r="HM12" s="428"/>
      <c r="HN12" s="428"/>
      <c r="HO12" s="428"/>
      <c r="HP12" s="428"/>
      <c r="HQ12" s="428"/>
      <c r="HR12" s="428"/>
      <c r="HS12" s="428"/>
      <c r="HT12" s="428"/>
      <c r="HU12" s="428"/>
      <c r="HV12" s="428"/>
      <c r="HW12" s="428"/>
      <c r="HX12" s="428"/>
      <c r="HY12" s="428"/>
      <c r="HZ12" s="428"/>
      <c r="IA12" s="428"/>
      <c r="IB12" s="428"/>
      <c r="IC12" s="428"/>
      <c r="ID12" s="428"/>
      <c r="IE12" s="428"/>
      <c r="IF12" s="428"/>
      <c r="IG12" s="428"/>
      <c r="IH12" s="428"/>
      <c r="II12" s="428"/>
      <c r="IJ12" s="428"/>
      <c r="IK12" s="428"/>
      <c r="IL12" s="428"/>
      <c r="IM12" s="428"/>
      <c r="IN12" s="428"/>
      <c r="IO12" s="428"/>
      <c r="IP12" s="428"/>
      <c r="IQ12" s="428"/>
      <c r="IR12" s="428"/>
      <c r="IS12" s="428"/>
      <c r="IT12" s="428"/>
      <c r="IU12" s="428"/>
      <c r="IV12" s="428"/>
      <c r="IW12" s="428"/>
    </row>
    <row r="13" customFormat="false" ht="20.1" hidden="false" customHeight="true" outlineLevel="0" collapsed="false">
      <c r="A13" s="0"/>
      <c r="B13" s="422"/>
      <c r="C13" s="430"/>
      <c r="D13" s="430"/>
      <c r="E13" s="430"/>
      <c r="F13" s="430"/>
      <c r="G13" s="416"/>
      <c r="H13" s="416"/>
      <c r="I13" s="416"/>
      <c r="J13" s="416"/>
    </row>
    <row r="14" customFormat="false" ht="20.1" hidden="false" customHeight="true" outlineLevel="0" collapsed="false">
      <c r="A14" s="423"/>
      <c r="B14" s="423"/>
      <c r="C14" s="430"/>
      <c r="D14" s="431"/>
      <c r="E14" s="430"/>
      <c r="F14" s="430"/>
      <c r="G14" s="416"/>
      <c r="H14" s="416"/>
      <c r="I14" s="416"/>
      <c r="J14" s="416"/>
    </row>
    <row r="15" customFormat="false" ht="20.1" hidden="false" customHeight="true" outlineLevel="0" collapsed="false">
      <c r="A15" s="432" t="s">
        <v>319</v>
      </c>
      <c r="B15" s="433"/>
      <c r="C15" s="434"/>
      <c r="D15" s="435"/>
      <c r="E15" s="436" t="s">
        <v>320</v>
      </c>
      <c r="F15" s="436"/>
      <c r="G15" s="436"/>
      <c r="H15" s="436"/>
      <c r="I15" s="436"/>
      <c r="J15" s="436"/>
      <c r="K15" s="437" t="s">
        <v>321</v>
      </c>
      <c r="L15" s="437"/>
      <c r="M15" s="437"/>
      <c r="N15" s="437"/>
      <c r="O15" s="437"/>
      <c r="P15" s="437"/>
      <c r="Q15" s="437"/>
      <c r="R15" s="437"/>
      <c r="S15" s="437"/>
      <c r="T15" s="437"/>
      <c r="U15" s="437"/>
      <c r="V15" s="437"/>
      <c r="W15" s="437"/>
      <c r="X15" s="437"/>
      <c r="Y15" s="437"/>
      <c r="Z15" s="437"/>
      <c r="AA15" s="437"/>
      <c r="AB15" s="437"/>
      <c r="AC15" s="437"/>
      <c r="AD15" s="438"/>
      <c r="AE15" s="439" t="s">
        <v>322</v>
      </c>
      <c r="AF15" s="438"/>
      <c r="AG15" s="438"/>
      <c r="AH15" s="438"/>
      <c r="AI15" s="438"/>
      <c r="AJ15" s="438"/>
      <c r="AK15" s="438"/>
      <c r="AL15" s="438"/>
      <c r="AM15" s="438"/>
      <c r="AN15" s="438"/>
      <c r="AO15" s="438"/>
      <c r="AP15" s="438"/>
      <c r="AQ15" s="438"/>
      <c r="AR15" s="438"/>
      <c r="AS15" s="438"/>
      <c r="AT15" s="438"/>
      <c r="AU15" s="438"/>
      <c r="AV15" s="438"/>
      <c r="AW15" s="438"/>
      <c r="AX15" s="438"/>
      <c r="AY15" s="438"/>
      <c r="AZ15" s="438"/>
      <c r="BA15" s="438"/>
      <c r="BB15" s="438"/>
      <c r="BC15" s="438"/>
      <c r="BD15" s="438"/>
      <c r="BE15" s="438"/>
      <c r="BF15" s="438"/>
      <c r="BG15" s="438"/>
      <c r="BH15" s="438"/>
      <c r="BI15" s="438"/>
      <c r="BJ15" s="438"/>
      <c r="BK15" s="438"/>
      <c r="BL15" s="438"/>
      <c r="BM15" s="438"/>
      <c r="BN15" s="438"/>
      <c r="BO15" s="438"/>
      <c r="BP15" s="438"/>
      <c r="BQ15" s="438"/>
      <c r="BR15" s="438"/>
      <c r="BS15" s="438"/>
      <c r="BT15" s="438"/>
      <c r="BU15" s="438"/>
      <c r="BV15" s="438"/>
      <c r="BW15" s="438"/>
      <c r="BX15" s="438"/>
      <c r="BY15" s="438"/>
      <c r="BZ15" s="438"/>
      <c r="CA15" s="438"/>
      <c r="CB15" s="438"/>
      <c r="CC15" s="438"/>
      <c r="CD15" s="438"/>
      <c r="CE15" s="438"/>
      <c r="CF15" s="438"/>
      <c r="CG15" s="438"/>
      <c r="CH15" s="438"/>
      <c r="CI15" s="438"/>
      <c r="CJ15" s="438"/>
      <c r="CK15" s="438"/>
      <c r="CL15" s="438"/>
      <c r="CM15" s="438"/>
      <c r="CN15" s="438"/>
      <c r="CO15" s="438"/>
      <c r="CP15" s="438"/>
      <c r="CQ15" s="438"/>
      <c r="CR15" s="438"/>
      <c r="CS15" s="438"/>
      <c r="CT15" s="438"/>
      <c r="CU15" s="438"/>
      <c r="CV15" s="438"/>
      <c r="CW15" s="438"/>
      <c r="CX15" s="438"/>
      <c r="CY15" s="438"/>
      <c r="CZ15" s="438"/>
      <c r="DA15" s="438"/>
      <c r="DB15" s="438"/>
      <c r="DC15" s="438"/>
      <c r="DD15" s="438"/>
      <c r="DE15" s="438"/>
      <c r="DF15" s="438"/>
      <c r="DG15" s="438"/>
      <c r="DH15" s="438"/>
      <c r="DI15" s="438"/>
      <c r="DJ15" s="438"/>
      <c r="DK15" s="438"/>
      <c r="DL15" s="438"/>
      <c r="DM15" s="438"/>
      <c r="DN15" s="438"/>
      <c r="DO15" s="438"/>
      <c r="DP15" s="438"/>
      <c r="DQ15" s="438"/>
      <c r="DR15" s="438"/>
      <c r="DS15" s="438"/>
      <c r="DT15" s="438"/>
      <c r="DU15" s="438"/>
      <c r="DV15" s="438"/>
      <c r="DW15" s="438"/>
      <c r="DX15" s="438"/>
      <c r="DY15" s="438"/>
      <c r="DZ15" s="438"/>
      <c r="EA15" s="438"/>
      <c r="EB15" s="438"/>
      <c r="EC15" s="438"/>
      <c r="ED15" s="438"/>
      <c r="EE15" s="438"/>
      <c r="EF15" s="438"/>
      <c r="EG15" s="438"/>
      <c r="EH15" s="438"/>
      <c r="EI15" s="438"/>
      <c r="EJ15" s="438"/>
      <c r="EK15" s="438"/>
      <c r="EL15" s="438"/>
      <c r="EM15" s="438"/>
      <c r="EN15" s="438"/>
      <c r="EO15" s="438"/>
      <c r="EP15" s="438"/>
      <c r="EQ15" s="438"/>
      <c r="ER15" s="438"/>
      <c r="ES15" s="438"/>
      <c r="ET15" s="438"/>
      <c r="EU15" s="438"/>
      <c r="EV15" s="438"/>
      <c r="EW15" s="438"/>
      <c r="EX15" s="438"/>
      <c r="EY15" s="438"/>
      <c r="EZ15" s="438"/>
      <c r="FA15" s="438"/>
      <c r="FB15" s="438"/>
      <c r="FC15" s="438"/>
      <c r="FD15" s="438"/>
      <c r="FE15" s="438"/>
      <c r="FF15" s="438"/>
      <c r="FG15" s="438"/>
      <c r="FH15" s="438"/>
      <c r="FI15" s="438"/>
      <c r="FJ15" s="438"/>
      <c r="FK15" s="438"/>
      <c r="FL15" s="438"/>
      <c r="FM15" s="438"/>
      <c r="FN15" s="438"/>
      <c r="FO15" s="438"/>
      <c r="FP15" s="438"/>
      <c r="FQ15" s="438"/>
      <c r="FR15" s="438"/>
      <c r="FS15" s="438"/>
      <c r="FT15" s="438"/>
      <c r="FU15" s="438"/>
      <c r="FV15" s="438"/>
      <c r="FW15" s="438"/>
      <c r="FX15" s="438"/>
      <c r="FY15" s="438"/>
      <c r="FZ15" s="438"/>
      <c r="GA15" s="438"/>
      <c r="GB15" s="438"/>
      <c r="GC15" s="438"/>
      <c r="GD15" s="438"/>
      <c r="GE15" s="438"/>
      <c r="GF15" s="438"/>
      <c r="GG15" s="438"/>
      <c r="GH15" s="438"/>
      <c r="GI15" s="438"/>
      <c r="GJ15" s="438"/>
      <c r="GK15" s="438"/>
      <c r="GL15" s="438"/>
      <c r="GM15" s="438"/>
      <c r="GN15" s="438"/>
      <c r="GO15" s="438"/>
      <c r="GP15" s="438"/>
      <c r="GQ15" s="438"/>
      <c r="GR15" s="438"/>
      <c r="GS15" s="438"/>
      <c r="GT15" s="438"/>
      <c r="GU15" s="438"/>
      <c r="GV15" s="438"/>
      <c r="GW15" s="438"/>
      <c r="GX15" s="438"/>
      <c r="GY15" s="438"/>
      <c r="GZ15" s="438"/>
      <c r="HA15" s="438"/>
      <c r="HB15" s="438"/>
      <c r="HC15" s="438"/>
      <c r="HD15" s="438"/>
      <c r="HE15" s="438"/>
      <c r="HF15" s="438"/>
      <c r="HG15" s="438"/>
      <c r="HH15" s="438"/>
      <c r="HI15" s="438"/>
      <c r="HJ15" s="438"/>
      <c r="HK15" s="438"/>
      <c r="HL15" s="438"/>
      <c r="HM15" s="438"/>
      <c r="HN15" s="438"/>
      <c r="HO15" s="438"/>
      <c r="HP15" s="438"/>
      <c r="HQ15" s="438"/>
      <c r="HR15" s="438"/>
      <c r="HS15" s="438"/>
      <c r="HT15" s="438"/>
      <c r="HU15" s="438"/>
      <c r="HV15" s="438"/>
      <c r="HW15" s="438"/>
      <c r="HX15" s="438"/>
      <c r="HY15" s="438"/>
      <c r="HZ15" s="438"/>
      <c r="IA15" s="438"/>
      <c r="IB15" s="438"/>
      <c r="IC15" s="438"/>
      <c r="ID15" s="438"/>
      <c r="IE15" s="438"/>
      <c r="IF15" s="438"/>
      <c r="IG15" s="438"/>
      <c r="IH15" s="438"/>
      <c r="II15" s="438"/>
      <c r="IJ15" s="438"/>
      <c r="IK15" s="438"/>
      <c r="IL15" s="438"/>
      <c r="IM15" s="438"/>
      <c r="IN15" s="438"/>
      <c r="IO15" s="438"/>
      <c r="IP15" s="438"/>
      <c r="IQ15" s="438"/>
      <c r="IR15" s="438"/>
      <c r="IS15" s="438"/>
      <c r="IT15" s="438"/>
      <c r="IU15" s="438"/>
      <c r="IV15" s="438"/>
      <c r="IW15" s="438"/>
    </row>
    <row r="16" customFormat="false" ht="20.1" hidden="false" customHeight="true" outlineLevel="0" collapsed="false">
      <c r="A16" s="440" t="s">
        <v>323</v>
      </c>
      <c r="B16" s="441"/>
      <c r="C16" s="442" t="s">
        <v>324</v>
      </c>
      <c r="D16" s="443"/>
      <c r="E16" s="444" t="s">
        <v>325</v>
      </c>
      <c r="F16" s="445"/>
      <c r="G16" s="446" t="s">
        <v>326</v>
      </c>
      <c r="H16" s="445"/>
      <c r="I16" s="446" t="s">
        <v>327</v>
      </c>
      <c r="J16" s="447"/>
      <c r="K16" s="448" t="s">
        <v>328</v>
      </c>
      <c r="L16" s="448"/>
      <c r="M16" s="448"/>
      <c r="N16" s="448"/>
      <c r="O16" s="448"/>
      <c r="P16" s="448"/>
      <c r="Q16" s="448"/>
      <c r="R16" s="448"/>
      <c r="S16" s="448"/>
      <c r="T16" s="448"/>
      <c r="U16" s="449" t="s">
        <v>329</v>
      </c>
      <c r="V16" s="449"/>
      <c r="W16" s="449"/>
      <c r="X16" s="449"/>
      <c r="Y16" s="449"/>
      <c r="Z16" s="449"/>
      <c r="AA16" s="450" t="s">
        <v>330</v>
      </c>
      <c r="AB16" s="451"/>
      <c r="AC16" s="452" t="s">
        <v>264</v>
      </c>
      <c r="AD16" s="428"/>
      <c r="AE16" s="453" t="s">
        <v>331</v>
      </c>
      <c r="AF16" s="428"/>
      <c r="AG16" s="428"/>
      <c r="AH16" s="428"/>
      <c r="AI16" s="428"/>
      <c r="AJ16" s="428"/>
      <c r="AK16" s="428"/>
      <c r="AL16" s="428"/>
      <c r="AM16" s="428"/>
      <c r="AN16" s="428"/>
      <c r="AO16" s="428"/>
      <c r="AP16" s="428"/>
      <c r="AQ16" s="428"/>
      <c r="AR16" s="428"/>
      <c r="AS16" s="428"/>
      <c r="AT16" s="428"/>
      <c r="AU16" s="428"/>
      <c r="AV16" s="428"/>
      <c r="AW16" s="428"/>
      <c r="AX16" s="428"/>
      <c r="AY16" s="428"/>
      <c r="AZ16" s="428"/>
      <c r="BA16" s="428"/>
      <c r="BB16" s="428"/>
      <c r="BC16" s="428"/>
      <c r="BD16" s="428"/>
      <c r="BE16" s="428"/>
      <c r="BF16" s="428"/>
      <c r="BG16" s="428"/>
      <c r="BH16" s="428"/>
      <c r="BI16" s="428"/>
      <c r="BJ16" s="428"/>
      <c r="BK16" s="428"/>
      <c r="BL16" s="428"/>
      <c r="BM16" s="428"/>
      <c r="BN16" s="428"/>
      <c r="BO16" s="428"/>
      <c r="BP16" s="428"/>
      <c r="BQ16" s="428"/>
      <c r="BR16" s="428"/>
      <c r="BS16" s="428"/>
      <c r="BT16" s="428"/>
      <c r="BU16" s="428"/>
      <c r="BV16" s="428"/>
      <c r="BW16" s="428"/>
      <c r="BX16" s="428"/>
      <c r="BY16" s="428"/>
      <c r="BZ16" s="428"/>
      <c r="CA16" s="428"/>
      <c r="CB16" s="428"/>
      <c r="CC16" s="428"/>
      <c r="CD16" s="428"/>
      <c r="CE16" s="428"/>
      <c r="CF16" s="428"/>
      <c r="CG16" s="428"/>
      <c r="CH16" s="428"/>
      <c r="CI16" s="428"/>
      <c r="CJ16" s="428"/>
      <c r="CK16" s="428"/>
      <c r="CL16" s="428"/>
      <c r="CM16" s="428"/>
      <c r="CN16" s="428"/>
      <c r="CO16" s="428"/>
      <c r="CP16" s="428"/>
      <c r="CQ16" s="428"/>
      <c r="CR16" s="428"/>
      <c r="CS16" s="428"/>
      <c r="CT16" s="428"/>
      <c r="CU16" s="428"/>
      <c r="CV16" s="428"/>
      <c r="CW16" s="428"/>
      <c r="CX16" s="428"/>
      <c r="CY16" s="428"/>
      <c r="CZ16" s="428"/>
      <c r="DA16" s="428"/>
      <c r="DB16" s="428"/>
      <c r="DC16" s="428"/>
      <c r="DD16" s="428"/>
      <c r="DE16" s="428"/>
      <c r="DF16" s="428"/>
      <c r="DG16" s="428"/>
      <c r="DH16" s="428"/>
      <c r="DI16" s="428"/>
      <c r="DJ16" s="428"/>
      <c r="DK16" s="428"/>
      <c r="DL16" s="428"/>
      <c r="DM16" s="428"/>
      <c r="DN16" s="428"/>
      <c r="DO16" s="428"/>
      <c r="DP16" s="428"/>
      <c r="DQ16" s="428"/>
      <c r="DR16" s="428"/>
      <c r="DS16" s="428"/>
      <c r="DT16" s="428"/>
      <c r="DU16" s="428"/>
      <c r="DV16" s="428"/>
      <c r="DW16" s="428"/>
      <c r="DX16" s="428"/>
      <c r="DY16" s="428"/>
      <c r="DZ16" s="428"/>
      <c r="EA16" s="428"/>
      <c r="EB16" s="428"/>
      <c r="EC16" s="428"/>
      <c r="ED16" s="428"/>
      <c r="EE16" s="428"/>
      <c r="EF16" s="428"/>
      <c r="EG16" s="428"/>
      <c r="EH16" s="428"/>
      <c r="EI16" s="428"/>
      <c r="EJ16" s="428"/>
      <c r="EK16" s="428"/>
      <c r="EL16" s="428"/>
      <c r="EM16" s="428"/>
      <c r="EN16" s="428"/>
      <c r="EO16" s="428"/>
      <c r="EP16" s="428"/>
      <c r="EQ16" s="428"/>
      <c r="ER16" s="428"/>
      <c r="ES16" s="428"/>
      <c r="ET16" s="428"/>
      <c r="EU16" s="428"/>
      <c r="EV16" s="428"/>
      <c r="EW16" s="428"/>
      <c r="EX16" s="428"/>
      <c r="EY16" s="428"/>
      <c r="EZ16" s="428"/>
      <c r="FA16" s="428"/>
      <c r="FB16" s="428"/>
      <c r="FC16" s="428"/>
      <c r="FD16" s="428"/>
      <c r="FE16" s="428"/>
      <c r="FF16" s="428"/>
      <c r="FG16" s="428"/>
      <c r="FH16" s="428"/>
      <c r="FI16" s="428"/>
      <c r="FJ16" s="428"/>
      <c r="FK16" s="428"/>
      <c r="FL16" s="428"/>
      <c r="FM16" s="428"/>
      <c r="FN16" s="428"/>
      <c r="FO16" s="428"/>
      <c r="FP16" s="428"/>
      <c r="FQ16" s="428"/>
      <c r="FR16" s="428"/>
      <c r="FS16" s="428"/>
      <c r="FT16" s="428"/>
      <c r="FU16" s="428"/>
      <c r="FV16" s="428"/>
      <c r="FW16" s="428"/>
      <c r="FX16" s="428"/>
      <c r="FY16" s="428"/>
      <c r="FZ16" s="428"/>
      <c r="GA16" s="428"/>
      <c r="GB16" s="428"/>
      <c r="GC16" s="428"/>
      <c r="GD16" s="428"/>
      <c r="GE16" s="428"/>
      <c r="GF16" s="428"/>
      <c r="GG16" s="428"/>
      <c r="GH16" s="428"/>
      <c r="GI16" s="428"/>
      <c r="GJ16" s="428"/>
      <c r="GK16" s="428"/>
      <c r="GL16" s="428"/>
      <c r="GM16" s="428"/>
      <c r="GN16" s="428"/>
      <c r="GO16" s="428"/>
      <c r="GP16" s="428"/>
      <c r="GQ16" s="428"/>
      <c r="GR16" s="428"/>
      <c r="GS16" s="428"/>
      <c r="GT16" s="428"/>
      <c r="GU16" s="428"/>
      <c r="GV16" s="428"/>
      <c r="GW16" s="428"/>
      <c r="GX16" s="428"/>
      <c r="GY16" s="428"/>
      <c r="GZ16" s="428"/>
      <c r="HA16" s="428"/>
      <c r="HB16" s="428"/>
      <c r="HC16" s="428"/>
      <c r="HD16" s="428"/>
      <c r="HE16" s="428"/>
      <c r="HF16" s="428"/>
      <c r="HG16" s="428"/>
      <c r="HH16" s="428"/>
      <c r="HI16" s="428"/>
      <c r="HJ16" s="428"/>
      <c r="HK16" s="428"/>
      <c r="HL16" s="428"/>
      <c r="HM16" s="428"/>
      <c r="HN16" s="428"/>
      <c r="HO16" s="428"/>
      <c r="HP16" s="428"/>
      <c r="HQ16" s="428"/>
      <c r="HR16" s="428"/>
      <c r="HS16" s="428"/>
      <c r="HT16" s="428"/>
      <c r="HU16" s="428"/>
      <c r="HV16" s="428"/>
      <c r="HW16" s="428"/>
      <c r="HX16" s="428"/>
      <c r="HY16" s="428"/>
      <c r="HZ16" s="428"/>
      <c r="IA16" s="428"/>
      <c r="IB16" s="428"/>
      <c r="IC16" s="428"/>
      <c r="ID16" s="428"/>
      <c r="IE16" s="428"/>
      <c r="IF16" s="428"/>
      <c r="IG16" s="428"/>
      <c r="IH16" s="428"/>
      <c r="II16" s="428"/>
      <c r="IJ16" s="428"/>
      <c r="IK16" s="428"/>
      <c r="IL16" s="428"/>
      <c r="IM16" s="428"/>
      <c r="IN16" s="428"/>
      <c r="IO16" s="428"/>
      <c r="IP16" s="428"/>
      <c r="IQ16" s="428"/>
      <c r="IR16" s="428"/>
      <c r="IS16" s="428"/>
      <c r="IT16" s="428"/>
      <c r="IU16" s="428"/>
      <c r="IV16" s="428"/>
      <c r="IW16" s="428"/>
    </row>
    <row r="17" customFormat="false" ht="20.1" hidden="false" customHeight="true" outlineLevel="0" collapsed="false">
      <c r="A17" s="454" t="s">
        <v>332</v>
      </c>
      <c r="B17" s="455"/>
      <c r="C17" s="456" t="s">
        <v>333</v>
      </c>
      <c r="D17" s="457"/>
      <c r="E17" s="458" t="s">
        <v>334</v>
      </c>
      <c r="F17" s="459"/>
      <c r="G17" s="460" t="s">
        <v>335</v>
      </c>
      <c r="H17" s="459"/>
      <c r="I17" s="460" t="s">
        <v>336</v>
      </c>
      <c r="J17" s="459"/>
      <c r="K17" s="461" t="s">
        <v>337</v>
      </c>
      <c r="L17" s="462"/>
      <c r="M17" s="461" t="s">
        <v>338</v>
      </c>
      <c r="N17" s="462"/>
      <c r="O17" s="461" t="s">
        <v>339</v>
      </c>
      <c r="P17" s="462"/>
      <c r="Q17" s="461" t="s">
        <v>340</v>
      </c>
      <c r="R17" s="462"/>
      <c r="S17" s="461" t="s">
        <v>341</v>
      </c>
      <c r="T17" s="462"/>
      <c r="U17" s="461" t="s">
        <v>342</v>
      </c>
      <c r="V17" s="462"/>
      <c r="W17" s="461" t="s">
        <v>343</v>
      </c>
      <c r="X17" s="462"/>
      <c r="Y17" s="461" t="s">
        <v>344</v>
      </c>
      <c r="Z17" s="463"/>
      <c r="AA17" s="464" t="s">
        <v>345</v>
      </c>
      <c r="AB17" s="465"/>
      <c r="AC17" s="466" t="s">
        <v>346</v>
      </c>
      <c r="AD17" s="428"/>
      <c r="AE17" s="467" t="s">
        <v>347</v>
      </c>
      <c r="AF17" s="428"/>
      <c r="AG17" s="428"/>
      <c r="AH17" s="428"/>
      <c r="AI17" s="428"/>
      <c r="AJ17" s="428"/>
      <c r="AK17" s="428"/>
      <c r="AL17" s="428"/>
      <c r="AM17" s="428"/>
      <c r="AN17" s="428"/>
      <c r="AO17" s="428"/>
      <c r="AP17" s="428"/>
      <c r="AQ17" s="428"/>
      <c r="AR17" s="428"/>
      <c r="AS17" s="428"/>
      <c r="AT17" s="428"/>
      <c r="AU17" s="428"/>
      <c r="AV17" s="428"/>
      <c r="AW17" s="428"/>
      <c r="AX17" s="428"/>
      <c r="AY17" s="428"/>
      <c r="AZ17" s="428"/>
      <c r="BA17" s="428"/>
      <c r="BB17" s="428"/>
      <c r="BC17" s="428"/>
      <c r="BD17" s="428"/>
      <c r="BE17" s="428"/>
      <c r="BF17" s="428"/>
      <c r="BG17" s="428"/>
      <c r="BH17" s="428"/>
      <c r="BI17" s="428"/>
      <c r="BJ17" s="428"/>
      <c r="BK17" s="428"/>
      <c r="BL17" s="428"/>
      <c r="BM17" s="428"/>
      <c r="BN17" s="428"/>
      <c r="BO17" s="428"/>
      <c r="BP17" s="428"/>
      <c r="BQ17" s="428"/>
      <c r="BR17" s="428"/>
      <c r="BS17" s="428"/>
      <c r="BT17" s="428"/>
      <c r="BU17" s="428"/>
      <c r="BV17" s="428"/>
      <c r="BW17" s="428"/>
      <c r="BX17" s="428"/>
      <c r="BY17" s="428"/>
      <c r="BZ17" s="428"/>
      <c r="CA17" s="428"/>
      <c r="CB17" s="428"/>
      <c r="CC17" s="428"/>
      <c r="CD17" s="428"/>
      <c r="CE17" s="428"/>
      <c r="CF17" s="428"/>
      <c r="CG17" s="428"/>
      <c r="CH17" s="428"/>
      <c r="CI17" s="428"/>
      <c r="CJ17" s="428"/>
      <c r="CK17" s="428"/>
      <c r="CL17" s="428"/>
      <c r="CM17" s="428"/>
      <c r="CN17" s="428"/>
      <c r="CO17" s="428"/>
      <c r="CP17" s="428"/>
      <c r="CQ17" s="428"/>
      <c r="CR17" s="428"/>
      <c r="CS17" s="428"/>
      <c r="CT17" s="428"/>
      <c r="CU17" s="428"/>
      <c r="CV17" s="428"/>
      <c r="CW17" s="428"/>
      <c r="CX17" s="428"/>
      <c r="CY17" s="428"/>
      <c r="CZ17" s="428"/>
      <c r="DA17" s="428"/>
      <c r="DB17" s="428"/>
      <c r="DC17" s="428"/>
      <c r="DD17" s="428"/>
      <c r="DE17" s="428"/>
      <c r="DF17" s="428"/>
      <c r="DG17" s="428"/>
      <c r="DH17" s="428"/>
      <c r="DI17" s="428"/>
      <c r="DJ17" s="428"/>
      <c r="DK17" s="428"/>
      <c r="DL17" s="428"/>
      <c r="DM17" s="428"/>
      <c r="DN17" s="428"/>
      <c r="DO17" s="428"/>
      <c r="DP17" s="428"/>
      <c r="DQ17" s="428"/>
      <c r="DR17" s="428"/>
      <c r="DS17" s="428"/>
      <c r="DT17" s="428"/>
      <c r="DU17" s="428"/>
      <c r="DV17" s="428"/>
      <c r="DW17" s="428"/>
      <c r="DX17" s="428"/>
      <c r="DY17" s="428"/>
      <c r="DZ17" s="428"/>
      <c r="EA17" s="428"/>
      <c r="EB17" s="428"/>
      <c r="EC17" s="428"/>
      <c r="ED17" s="428"/>
      <c r="EE17" s="428"/>
      <c r="EF17" s="428"/>
      <c r="EG17" s="428"/>
      <c r="EH17" s="428"/>
      <c r="EI17" s="428"/>
      <c r="EJ17" s="428"/>
      <c r="EK17" s="428"/>
      <c r="EL17" s="428"/>
      <c r="EM17" s="428"/>
      <c r="EN17" s="428"/>
      <c r="EO17" s="428"/>
      <c r="EP17" s="428"/>
      <c r="EQ17" s="428"/>
      <c r="ER17" s="428"/>
      <c r="ES17" s="428"/>
      <c r="ET17" s="428"/>
      <c r="EU17" s="428"/>
      <c r="EV17" s="428"/>
      <c r="EW17" s="428"/>
      <c r="EX17" s="428"/>
      <c r="EY17" s="428"/>
      <c r="EZ17" s="428"/>
      <c r="FA17" s="428"/>
      <c r="FB17" s="428"/>
      <c r="FC17" s="428"/>
      <c r="FD17" s="428"/>
      <c r="FE17" s="428"/>
      <c r="FF17" s="428"/>
      <c r="FG17" s="428"/>
      <c r="FH17" s="428"/>
      <c r="FI17" s="428"/>
      <c r="FJ17" s="428"/>
      <c r="FK17" s="428"/>
      <c r="FL17" s="428"/>
      <c r="FM17" s="428"/>
      <c r="FN17" s="428"/>
      <c r="FO17" s="428"/>
      <c r="FP17" s="428"/>
      <c r="FQ17" s="428"/>
      <c r="FR17" s="428"/>
      <c r="FS17" s="428"/>
      <c r="FT17" s="428"/>
      <c r="FU17" s="428"/>
      <c r="FV17" s="428"/>
      <c r="FW17" s="428"/>
      <c r="FX17" s="428"/>
      <c r="FY17" s="428"/>
      <c r="FZ17" s="428"/>
      <c r="GA17" s="428"/>
      <c r="GB17" s="428"/>
      <c r="GC17" s="428"/>
      <c r="GD17" s="428"/>
      <c r="GE17" s="428"/>
      <c r="GF17" s="428"/>
      <c r="GG17" s="428"/>
      <c r="GH17" s="428"/>
      <c r="GI17" s="428"/>
      <c r="GJ17" s="428"/>
      <c r="GK17" s="428"/>
      <c r="GL17" s="428"/>
      <c r="GM17" s="428"/>
      <c r="GN17" s="428"/>
      <c r="GO17" s="428"/>
      <c r="GP17" s="428"/>
      <c r="GQ17" s="428"/>
      <c r="GR17" s="428"/>
      <c r="GS17" s="428"/>
      <c r="GT17" s="428"/>
      <c r="GU17" s="428"/>
      <c r="GV17" s="428"/>
      <c r="GW17" s="428"/>
      <c r="GX17" s="428"/>
      <c r="GY17" s="428"/>
      <c r="GZ17" s="428"/>
      <c r="HA17" s="428"/>
      <c r="HB17" s="428"/>
      <c r="HC17" s="428"/>
      <c r="HD17" s="428"/>
      <c r="HE17" s="428"/>
      <c r="HF17" s="428"/>
      <c r="HG17" s="428"/>
      <c r="HH17" s="428"/>
      <c r="HI17" s="428"/>
      <c r="HJ17" s="428"/>
      <c r="HK17" s="428"/>
      <c r="HL17" s="428"/>
      <c r="HM17" s="428"/>
      <c r="HN17" s="428"/>
      <c r="HO17" s="428"/>
      <c r="HP17" s="428"/>
      <c r="HQ17" s="428"/>
      <c r="HR17" s="428"/>
      <c r="HS17" s="428"/>
      <c r="HT17" s="428"/>
      <c r="HU17" s="428"/>
      <c r="HV17" s="428"/>
      <c r="HW17" s="428"/>
      <c r="HX17" s="428"/>
      <c r="HY17" s="428"/>
      <c r="HZ17" s="428"/>
      <c r="IA17" s="428"/>
      <c r="IB17" s="428"/>
      <c r="IC17" s="428"/>
      <c r="ID17" s="428"/>
      <c r="IE17" s="428"/>
      <c r="IF17" s="428"/>
      <c r="IG17" s="428"/>
      <c r="IH17" s="428"/>
      <c r="II17" s="428"/>
      <c r="IJ17" s="428"/>
      <c r="IK17" s="428"/>
      <c r="IL17" s="428"/>
      <c r="IM17" s="428"/>
      <c r="IN17" s="428"/>
      <c r="IO17" s="428"/>
      <c r="IP17" s="428"/>
      <c r="IQ17" s="428"/>
      <c r="IR17" s="428"/>
      <c r="IS17" s="428"/>
      <c r="IT17" s="428"/>
      <c r="IU17" s="428"/>
      <c r="IV17" s="428"/>
      <c r="IW17" s="428"/>
    </row>
    <row r="18" customFormat="false" ht="20.1" hidden="false" customHeight="true" outlineLevel="0" collapsed="false">
      <c r="A18" s="0"/>
      <c r="B18" s="468"/>
      <c r="C18" s="469"/>
      <c r="D18" s="421"/>
      <c r="E18" s="470"/>
      <c r="F18" s="421"/>
      <c r="G18" s="470"/>
      <c r="H18" s="421"/>
      <c r="I18" s="470"/>
      <c r="J18" s="421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  <c r="W18" s="419"/>
      <c r="X18" s="419"/>
      <c r="Y18" s="419"/>
      <c r="Z18" s="471"/>
      <c r="AA18" s="472"/>
      <c r="AB18" s="471"/>
      <c r="AC18" s="471"/>
    </row>
    <row r="19" customFormat="false" ht="39.95" hidden="false" customHeight="true" outlineLevel="0" collapsed="false">
      <c r="A19" s="473" t="s">
        <v>348</v>
      </c>
      <c r="B19" s="474"/>
      <c r="C19" s="475"/>
      <c r="D19" s="475"/>
      <c r="E19" s="476"/>
      <c r="F19" s="476"/>
      <c r="G19" s="476"/>
      <c r="H19" s="476"/>
      <c r="I19" s="476"/>
      <c r="J19" s="476"/>
      <c r="K19" s="477"/>
      <c r="L19" s="478"/>
      <c r="M19" s="478"/>
      <c r="N19" s="478"/>
      <c r="O19" s="478"/>
      <c r="P19" s="478"/>
      <c r="Q19" s="478"/>
      <c r="R19" s="478"/>
      <c r="S19" s="478"/>
      <c r="T19" s="478"/>
      <c r="U19" s="478"/>
      <c r="V19" s="478"/>
      <c r="W19" s="478"/>
      <c r="X19" s="478"/>
      <c r="Y19" s="478"/>
      <c r="Z19" s="478"/>
      <c r="AA19" s="478"/>
      <c r="AB19" s="478"/>
      <c r="AC19" s="478"/>
      <c r="AD19" s="478"/>
      <c r="AE19" s="478"/>
      <c r="AF19" s="478"/>
      <c r="AG19" s="478"/>
      <c r="AH19" s="478"/>
      <c r="AI19" s="478"/>
      <c r="AJ19" s="478"/>
      <c r="AK19" s="478"/>
      <c r="AL19" s="478"/>
      <c r="AM19" s="478"/>
      <c r="AN19" s="478"/>
      <c r="AO19" s="478"/>
      <c r="AP19" s="478"/>
      <c r="AQ19" s="478"/>
      <c r="AR19" s="478"/>
      <c r="AS19" s="478"/>
      <c r="AT19" s="478"/>
      <c r="AU19" s="478"/>
      <c r="AV19" s="478"/>
      <c r="AW19" s="478"/>
      <c r="AX19" s="478"/>
      <c r="AY19" s="478"/>
      <c r="AZ19" s="478"/>
      <c r="BA19" s="478"/>
      <c r="BB19" s="478"/>
      <c r="BC19" s="478"/>
      <c r="BD19" s="478"/>
      <c r="BE19" s="478"/>
      <c r="BF19" s="478"/>
      <c r="BG19" s="478"/>
      <c r="BH19" s="478"/>
      <c r="BI19" s="478"/>
      <c r="BJ19" s="478"/>
      <c r="BK19" s="478"/>
      <c r="BL19" s="478"/>
      <c r="BM19" s="478"/>
      <c r="BN19" s="478"/>
      <c r="BO19" s="478"/>
      <c r="BP19" s="478"/>
      <c r="BQ19" s="478"/>
      <c r="BR19" s="478"/>
      <c r="BS19" s="478"/>
      <c r="BT19" s="478"/>
      <c r="BU19" s="478"/>
      <c r="BV19" s="478"/>
      <c r="BW19" s="478"/>
      <c r="BX19" s="478"/>
      <c r="BY19" s="478"/>
      <c r="BZ19" s="478"/>
      <c r="CA19" s="478"/>
      <c r="CB19" s="478"/>
      <c r="CC19" s="478"/>
      <c r="CD19" s="478"/>
      <c r="CE19" s="478"/>
      <c r="CF19" s="478"/>
      <c r="CG19" s="478"/>
      <c r="CH19" s="478"/>
      <c r="CI19" s="478"/>
      <c r="CJ19" s="478"/>
      <c r="CK19" s="478"/>
      <c r="CL19" s="478"/>
      <c r="CM19" s="478"/>
      <c r="CN19" s="478"/>
      <c r="CO19" s="478"/>
      <c r="CP19" s="478"/>
      <c r="CQ19" s="478"/>
      <c r="CR19" s="478"/>
      <c r="CS19" s="478"/>
      <c r="CT19" s="478"/>
      <c r="CU19" s="478"/>
      <c r="CV19" s="478"/>
      <c r="CW19" s="478"/>
      <c r="CX19" s="478"/>
      <c r="CY19" s="478"/>
      <c r="CZ19" s="478"/>
      <c r="DA19" s="478"/>
      <c r="DB19" s="478"/>
      <c r="DC19" s="478"/>
      <c r="DD19" s="478"/>
      <c r="DE19" s="478"/>
      <c r="DF19" s="478"/>
      <c r="DG19" s="478"/>
      <c r="DH19" s="478"/>
      <c r="DI19" s="478"/>
      <c r="DJ19" s="478"/>
      <c r="DK19" s="478"/>
      <c r="DL19" s="478"/>
      <c r="DM19" s="478"/>
      <c r="DN19" s="478"/>
      <c r="DO19" s="478"/>
      <c r="DP19" s="478"/>
      <c r="DQ19" s="478"/>
      <c r="DR19" s="478"/>
      <c r="DS19" s="478"/>
      <c r="DT19" s="478"/>
      <c r="DU19" s="478"/>
      <c r="DV19" s="478"/>
      <c r="DW19" s="478"/>
      <c r="DX19" s="478"/>
      <c r="DY19" s="478"/>
      <c r="DZ19" s="478"/>
      <c r="EA19" s="478"/>
      <c r="EB19" s="478"/>
      <c r="EC19" s="478"/>
      <c r="ED19" s="478"/>
      <c r="EE19" s="478"/>
      <c r="EF19" s="478"/>
      <c r="EG19" s="478"/>
      <c r="EH19" s="478"/>
      <c r="EI19" s="478"/>
      <c r="EJ19" s="478"/>
      <c r="EK19" s="478"/>
      <c r="EL19" s="478"/>
      <c r="EM19" s="478"/>
      <c r="EN19" s="478"/>
      <c r="EO19" s="478"/>
      <c r="EP19" s="478"/>
      <c r="EQ19" s="478"/>
      <c r="ER19" s="478"/>
      <c r="ES19" s="478"/>
      <c r="ET19" s="478"/>
      <c r="EU19" s="478"/>
      <c r="EV19" s="478"/>
      <c r="EW19" s="478"/>
      <c r="EX19" s="478"/>
      <c r="EY19" s="478"/>
      <c r="EZ19" s="478"/>
      <c r="FA19" s="478"/>
      <c r="FB19" s="478"/>
      <c r="FC19" s="478"/>
      <c r="FD19" s="478"/>
      <c r="FE19" s="478"/>
      <c r="FF19" s="478"/>
      <c r="FG19" s="478"/>
      <c r="FH19" s="478"/>
      <c r="FI19" s="478"/>
      <c r="FJ19" s="478"/>
      <c r="FK19" s="478"/>
      <c r="FL19" s="478"/>
      <c r="FM19" s="478"/>
      <c r="FN19" s="478"/>
      <c r="FO19" s="478"/>
      <c r="FP19" s="478"/>
      <c r="FQ19" s="478"/>
      <c r="FR19" s="478"/>
      <c r="FS19" s="478"/>
      <c r="FT19" s="478"/>
      <c r="FU19" s="478"/>
      <c r="FV19" s="478"/>
      <c r="FW19" s="478"/>
      <c r="FX19" s="478"/>
      <c r="FY19" s="478"/>
      <c r="FZ19" s="478"/>
      <c r="GA19" s="478"/>
      <c r="GB19" s="478"/>
      <c r="GC19" s="478"/>
      <c r="GD19" s="478"/>
      <c r="GE19" s="478"/>
      <c r="GF19" s="478"/>
      <c r="GG19" s="478"/>
      <c r="GH19" s="478"/>
      <c r="GI19" s="478"/>
      <c r="GJ19" s="478"/>
      <c r="GK19" s="478"/>
      <c r="GL19" s="478"/>
      <c r="GM19" s="478"/>
      <c r="GN19" s="478"/>
      <c r="GO19" s="478"/>
      <c r="GP19" s="478"/>
      <c r="GQ19" s="478"/>
      <c r="GR19" s="478"/>
      <c r="GS19" s="478"/>
      <c r="GT19" s="478"/>
      <c r="GU19" s="478"/>
      <c r="GV19" s="478"/>
      <c r="GW19" s="478"/>
      <c r="GX19" s="478"/>
      <c r="GY19" s="478"/>
      <c r="GZ19" s="478"/>
      <c r="HA19" s="478"/>
      <c r="HB19" s="478"/>
      <c r="HC19" s="478"/>
      <c r="HD19" s="478"/>
      <c r="HE19" s="478"/>
      <c r="HF19" s="478"/>
      <c r="HG19" s="478"/>
      <c r="HH19" s="478"/>
      <c r="HI19" s="478"/>
      <c r="HJ19" s="478"/>
      <c r="HK19" s="478"/>
      <c r="HL19" s="478"/>
      <c r="HM19" s="478"/>
      <c r="HN19" s="478"/>
      <c r="HO19" s="478"/>
      <c r="HP19" s="478"/>
      <c r="HQ19" s="478"/>
      <c r="HR19" s="478"/>
      <c r="HS19" s="478"/>
      <c r="HT19" s="478"/>
      <c r="HU19" s="478"/>
      <c r="HV19" s="478"/>
      <c r="HW19" s="478"/>
      <c r="HX19" s="478"/>
      <c r="HY19" s="478"/>
      <c r="HZ19" s="478"/>
      <c r="IA19" s="478"/>
      <c r="IB19" s="478"/>
      <c r="IC19" s="478"/>
      <c r="ID19" s="478"/>
      <c r="IE19" s="478"/>
      <c r="IF19" s="478"/>
      <c r="IG19" s="478"/>
      <c r="IH19" s="478"/>
      <c r="II19" s="478"/>
      <c r="IJ19" s="478"/>
      <c r="IK19" s="478"/>
      <c r="IL19" s="478"/>
      <c r="IM19" s="478"/>
      <c r="IN19" s="478"/>
      <c r="IO19" s="478"/>
      <c r="IP19" s="478"/>
      <c r="IQ19" s="478"/>
      <c r="IR19" s="478"/>
      <c r="IS19" s="478"/>
      <c r="IT19" s="478"/>
      <c r="IU19" s="478"/>
      <c r="IV19" s="478"/>
      <c r="IW19" s="478"/>
    </row>
    <row r="20" customFormat="false" ht="24.95" hidden="false" customHeight="true" outlineLevel="0" collapsed="false">
      <c r="A20" s="479"/>
      <c r="B20" s="468"/>
      <c r="C20" s="480"/>
      <c r="D20" s="481"/>
      <c r="E20" s="482" t="n">
        <v>0</v>
      </c>
      <c r="F20" s="483"/>
      <c r="G20" s="482" t="n">
        <v>0</v>
      </c>
      <c r="H20" s="483"/>
      <c r="I20" s="479" t="n">
        <f aca="false">+E20+G20</f>
        <v>0</v>
      </c>
      <c r="J20" s="416"/>
      <c r="K20" s="482" t="n">
        <v>0</v>
      </c>
      <c r="L20" s="483"/>
      <c r="M20" s="482" t="n">
        <v>0</v>
      </c>
      <c r="N20" s="483"/>
      <c r="O20" s="482" t="n">
        <v>0</v>
      </c>
      <c r="P20" s="483"/>
      <c r="Q20" s="482" t="n">
        <v>0</v>
      </c>
      <c r="R20" s="483"/>
      <c r="S20" s="482" t="n">
        <v>0</v>
      </c>
      <c r="T20" s="483"/>
      <c r="U20" s="482" t="n">
        <v>0</v>
      </c>
      <c r="V20" s="483"/>
      <c r="W20" s="482" t="n">
        <v>0</v>
      </c>
      <c r="X20" s="483"/>
      <c r="Y20" s="482" t="n">
        <v>0</v>
      </c>
      <c r="Z20" s="483"/>
      <c r="AA20" s="482" t="n">
        <v>0</v>
      </c>
      <c r="AB20" s="483"/>
      <c r="AC20" s="484" t="n">
        <f aca="false">SUM(K20:AA20)</f>
        <v>0</v>
      </c>
      <c r="AE20" s="485"/>
    </row>
    <row r="21" customFormat="false" ht="24.95" hidden="false" customHeight="true" outlineLevel="0" collapsed="false">
      <c r="A21" s="479"/>
      <c r="B21" s="468"/>
      <c r="C21" s="480"/>
      <c r="D21" s="481"/>
      <c r="E21" s="482" t="n">
        <v>0</v>
      </c>
      <c r="F21" s="483"/>
      <c r="G21" s="482" t="n">
        <v>0</v>
      </c>
      <c r="H21" s="483"/>
      <c r="I21" s="479" t="n">
        <f aca="false">+E21+G21</f>
        <v>0</v>
      </c>
      <c r="J21" s="416"/>
      <c r="K21" s="482" t="n">
        <v>0</v>
      </c>
      <c r="L21" s="483"/>
      <c r="M21" s="482" t="n">
        <v>0</v>
      </c>
      <c r="N21" s="483"/>
      <c r="O21" s="482" t="n">
        <v>0</v>
      </c>
      <c r="P21" s="483"/>
      <c r="Q21" s="482" t="n">
        <v>0</v>
      </c>
      <c r="R21" s="483"/>
      <c r="S21" s="482" t="n">
        <v>0</v>
      </c>
      <c r="T21" s="483"/>
      <c r="U21" s="482" t="n">
        <v>0</v>
      </c>
      <c r="V21" s="483"/>
      <c r="W21" s="482" t="n">
        <v>0</v>
      </c>
      <c r="X21" s="483"/>
      <c r="Y21" s="482" t="n">
        <v>0</v>
      </c>
      <c r="Z21" s="483"/>
      <c r="AA21" s="482" t="n">
        <v>0</v>
      </c>
      <c r="AB21" s="483"/>
      <c r="AC21" s="484" t="n">
        <f aca="false">SUM(K21:AA21)</f>
        <v>0</v>
      </c>
      <c r="AE21" s="485"/>
    </row>
    <row r="22" customFormat="false" ht="24.95" hidden="false" customHeight="true" outlineLevel="0" collapsed="false">
      <c r="A22" s="479"/>
      <c r="B22" s="468"/>
      <c r="C22" s="480"/>
      <c r="D22" s="481"/>
      <c r="E22" s="482" t="n">
        <v>0</v>
      </c>
      <c r="F22" s="483"/>
      <c r="G22" s="482" t="n">
        <v>0</v>
      </c>
      <c r="H22" s="483"/>
      <c r="I22" s="479" t="n">
        <f aca="false">+E22+G22</f>
        <v>0</v>
      </c>
      <c r="J22" s="416"/>
      <c r="K22" s="482" t="n">
        <v>0</v>
      </c>
      <c r="L22" s="483"/>
      <c r="M22" s="482" t="n">
        <v>0</v>
      </c>
      <c r="N22" s="483"/>
      <c r="O22" s="482" t="n">
        <v>0</v>
      </c>
      <c r="P22" s="483"/>
      <c r="Q22" s="482" t="n">
        <v>0</v>
      </c>
      <c r="R22" s="483"/>
      <c r="S22" s="482" t="n">
        <v>0</v>
      </c>
      <c r="T22" s="483"/>
      <c r="U22" s="482" t="n">
        <v>0</v>
      </c>
      <c r="V22" s="483"/>
      <c r="W22" s="482" t="n">
        <v>0</v>
      </c>
      <c r="X22" s="483"/>
      <c r="Y22" s="482" t="n">
        <v>0</v>
      </c>
      <c r="Z22" s="483"/>
      <c r="AA22" s="482" t="n">
        <v>0</v>
      </c>
      <c r="AB22" s="483"/>
      <c r="AC22" s="484" t="n">
        <f aca="false">SUM(K22:AA22)</f>
        <v>0</v>
      </c>
      <c r="AE22" s="485"/>
    </row>
    <row r="23" customFormat="false" ht="24.95" hidden="false" customHeight="true" outlineLevel="0" collapsed="false">
      <c r="A23" s="479"/>
      <c r="B23" s="468"/>
      <c r="C23" s="480"/>
      <c r="D23" s="481"/>
      <c r="E23" s="482" t="n">
        <v>0</v>
      </c>
      <c r="F23" s="483"/>
      <c r="G23" s="482" t="n">
        <v>0</v>
      </c>
      <c r="H23" s="483"/>
      <c r="I23" s="479" t="n">
        <f aca="false">+E23+G23</f>
        <v>0</v>
      </c>
      <c r="J23" s="416"/>
      <c r="K23" s="482" t="n">
        <v>0</v>
      </c>
      <c r="L23" s="483"/>
      <c r="M23" s="482" t="n">
        <v>0</v>
      </c>
      <c r="N23" s="483"/>
      <c r="O23" s="482" t="n">
        <v>0</v>
      </c>
      <c r="P23" s="483"/>
      <c r="Q23" s="482" t="n">
        <v>0</v>
      </c>
      <c r="R23" s="483"/>
      <c r="S23" s="482" t="n">
        <v>0</v>
      </c>
      <c r="T23" s="483"/>
      <c r="U23" s="482" t="n">
        <v>0</v>
      </c>
      <c r="V23" s="483"/>
      <c r="W23" s="482" t="n">
        <v>0</v>
      </c>
      <c r="X23" s="483"/>
      <c r="Y23" s="482" t="n">
        <v>0</v>
      </c>
      <c r="Z23" s="483"/>
      <c r="AA23" s="482" t="n">
        <v>0</v>
      </c>
      <c r="AB23" s="483"/>
      <c r="AC23" s="484" t="n">
        <f aca="false">SUM(K23:AA23)</f>
        <v>0</v>
      </c>
      <c r="AE23" s="485"/>
    </row>
    <row r="24" customFormat="false" ht="24.95" hidden="false" customHeight="true" outlineLevel="0" collapsed="false">
      <c r="A24" s="479"/>
      <c r="B24" s="468"/>
      <c r="C24" s="480"/>
      <c r="D24" s="481"/>
      <c r="E24" s="482" t="n">
        <v>0</v>
      </c>
      <c r="F24" s="483"/>
      <c r="G24" s="482" t="n">
        <v>0</v>
      </c>
      <c r="H24" s="483"/>
      <c r="I24" s="479" t="n">
        <f aca="false">+E24+G24</f>
        <v>0</v>
      </c>
      <c r="J24" s="416"/>
      <c r="K24" s="482" t="n">
        <v>0</v>
      </c>
      <c r="L24" s="483"/>
      <c r="M24" s="482" t="n">
        <v>0</v>
      </c>
      <c r="N24" s="483"/>
      <c r="O24" s="482" t="n">
        <v>0</v>
      </c>
      <c r="P24" s="483"/>
      <c r="Q24" s="482" t="n">
        <v>0</v>
      </c>
      <c r="R24" s="483"/>
      <c r="S24" s="482" t="n">
        <v>0</v>
      </c>
      <c r="T24" s="483"/>
      <c r="U24" s="482" t="n">
        <v>0</v>
      </c>
      <c r="V24" s="483"/>
      <c r="W24" s="482" t="n">
        <v>0</v>
      </c>
      <c r="X24" s="483"/>
      <c r="Y24" s="482" t="n">
        <v>0</v>
      </c>
      <c r="Z24" s="483"/>
      <c r="AA24" s="482" t="n">
        <v>0</v>
      </c>
      <c r="AB24" s="483"/>
      <c r="AC24" s="484" t="n">
        <f aca="false">SUM(K24:AA24)</f>
        <v>0</v>
      </c>
      <c r="AE24" s="485"/>
    </row>
    <row r="25" customFormat="false" ht="24.95" hidden="false" customHeight="true" outlineLevel="0" collapsed="false">
      <c r="A25" s="479"/>
      <c r="B25" s="468"/>
      <c r="C25" s="480"/>
      <c r="D25" s="481"/>
      <c r="E25" s="482" t="n">
        <v>0</v>
      </c>
      <c r="F25" s="483"/>
      <c r="G25" s="482" t="n">
        <v>0</v>
      </c>
      <c r="H25" s="483"/>
      <c r="I25" s="479" t="n">
        <f aca="false">+E25+G25</f>
        <v>0</v>
      </c>
      <c r="J25" s="416"/>
      <c r="K25" s="482" t="n">
        <v>0</v>
      </c>
      <c r="L25" s="483"/>
      <c r="M25" s="482" t="n">
        <v>0</v>
      </c>
      <c r="N25" s="483"/>
      <c r="O25" s="482" t="n">
        <v>0</v>
      </c>
      <c r="P25" s="483"/>
      <c r="Q25" s="482" t="n">
        <v>0</v>
      </c>
      <c r="R25" s="483"/>
      <c r="S25" s="482" t="n">
        <v>0</v>
      </c>
      <c r="T25" s="483"/>
      <c r="U25" s="482" t="n">
        <v>0</v>
      </c>
      <c r="V25" s="483"/>
      <c r="W25" s="482" t="n">
        <v>0</v>
      </c>
      <c r="X25" s="483"/>
      <c r="Y25" s="482" t="n">
        <v>0</v>
      </c>
      <c r="Z25" s="483"/>
      <c r="AA25" s="482" t="n">
        <v>0</v>
      </c>
      <c r="AB25" s="483"/>
      <c r="AC25" s="484" t="n">
        <f aca="false">SUM(K25:AA25)</f>
        <v>0</v>
      </c>
      <c r="AE25" s="485"/>
    </row>
    <row r="26" customFormat="false" ht="24.95" hidden="false" customHeight="true" outlineLevel="0" collapsed="false">
      <c r="A26" s="479"/>
      <c r="B26" s="468"/>
      <c r="C26" s="480"/>
      <c r="D26" s="481"/>
      <c r="E26" s="482" t="n">
        <v>0</v>
      </c>
      <c r="F26" s="483"/>
      <c r="G26" s="482" t="n">
        <v>0</v>
      </c>
      <c r="H26" s="483"/>
      <c r="I26" s="479" t="n">
        <f aca="false">+E26+G26</f>
        <v>0</v>
      </c>
      <c r="J26" s="416"/>
      <c r="K26" s="482" t="n">
        <v>0</v>
      </c>
      <c r="L26" s="483"/>
      <c r="M26" s="482" t="n">
        <v>0</v>
      </c>
      <c r="N26" s="483"/>
      <c r="O26" s="482" t="n">
        <v>0</v>
      </c>
      <c r="P26" s="483"/>
      <c r="Q26" s="482" t="n">
        <v>0</v>
      </c>
      <c r="R26" s="483"/>
      <c r="S26" s="482" t="n">
        <v>0</v>
      </c>
      <c r="T26" s="483"/>
      <c r="U26" s="482" t="n">
        <v>0</v>
      </c>
      <c r="V26" s="483"/>
      <c r="W26" s="482" t="n">
        <v>0</v>
      </c>
      <c r="X26" s="483"/>
      <c r="Y26" s="482" t="n">
        <v>0</v>
      </c>
      <c r="Z26" s="483"/>
      <c r="AA26" s="482" t="n">
        <v>0</v>
      </c>
      <c r="AB26" s="483"/>
      <c r="AC26" s="484" t="n">
        <f aca="false">SUM(K26:AA26)</f>
        <v>0</v>
      </c>
      <c r="AE26" s="485"/>
    </row>
    <row r="27" customFormat="false" ht="24.95" hidden="false" customHeight="true" outlineLevel="0" collapsed="false">
      <c r="A27" s="479"/>
      <c r="B27" s="468"/>
      <c r="C27" s="480"/>
      <c r="D27" s="481"/>
      <c r="E27" s="482" t="n">
        <v>0</v>
      </c>
      <c r="F27" s="483"/>
      <c r="G27" s="482" t="n">
        <v>0</v>
      </c>
      <c r="H27" s="483"/>
      <c r="I27" s="479" t="n">
        <f aca="false">+E27+G27</f>
        <v>0</v>
      </c>
      <c r="J27" s="416"/>
      <c r="K27" s="482" t="n">
        <v>0</v>
      </c>
      <c r="L27" s="483"/>
      <c r="M27" s="482" t="n">
        <v>0</v>
      </c>
      <c r="N27" s="483"/>
      <c r="O27" s="482" t="n">
        <v>0</v>
      </c>
      <c r="P27" s="483"/>
      <c r="Q27" s="482" t="n">
        <v>0</v>
      </c>
      <c r="R27" s="483"/>
      <c r="S27" s="482" t="n">
        <v>0</v>
      </c>
      <c r="T27" s="483"/>
      <c r="U27" s="482" t="n">
        <v>0</v>
      </c>
      <c r="V27" s="483"/>
      <c r="W27" s="482" t="n">
        <v>0</v>
      </c>
      <c r="X27" s="483"/>
      <c r="Y27" s="482" t="n">
        <v>0</v>
      </c>
      <c r="Z27" s="483"/>
      <c r="AA27" s="482" t="n">
        <v>0</v>
      </c>
      <c r="AB27" s="483"/>
      <c r="AC27" s="484" t="n">
        <f aca="false">SUM(K27:AA27)</f>
        <v>0</v>
      </c>
      <c r="AE27" s="485"/>
    </row>
    <row r="28" customFormat="false" ht="24.95" hidden="false" customHeight="true" outlineLevel="0" collapsed="false">
      <c r="A28" s="479"/>
      <c r="B28" s="468"/>
      <c r="C28" s="480"/>
      <c r="D28" s="481"/>
      <c r="E28" s="482" t="n">
        <v>0</v>
      </c>
      <c r="F28" s="483"/>
      <c r="G28" s="482" t="n">
        <v>0</v>
      </c>
      <c r="H28" s="483"/>
      <c r="I28" s="479" t="n">
        <f aca="false">+E28+G28</f>
        <v>0</v>
      </c>
      <c r="J28" s="416"/>
      <c r="K28" s="482" t="n">
        <v>0</v>
      </c>
      <c r="L28" s="483"/>
      <c r="M28" s="482" t="n">
        <v>0</v>
      </c>
      <c r="N28" s="483"/>
      <c r="O28" s="482" t="n">
        <v>0</v>
      </c>
      <c r="P28" s="483"/>
      <c r="Q28" s="482" t="n">
        <v>0</v>
      </c>
      <c r="R28" s="483"/>
      <c r="S28" s="482" t="n">
        <v>0</v>
      </c>
      <c r="T28" s="483"/>
      <c r="U28" s="482" t="n">
        <v>0</v>
      </c>
      <c r="V28" s="483"/>
      <c r="W28" s="482" t="n">
        <v>0</v>
      </c>
      <c r="X28" s="483"/>
      <c r="Y28" s="482" t="n">
        <v>0</v>
      </c>
      <c r="Z28" s="483"/>
      <c r="AA28" s="482" t="n">
        <v>0</v>
      </c>
      <c r="AB28" s="483"/>
      <c r="AC28" s="484" t="n">
        <f aca="false">SUM(K28:AA28)</f>
        <v>0</v>
      </c>
      <c r="AE28" s="485"/>
    </row>
    <row r="29" customFormat="false" ht="24.95" hidden="false" customHeight="true" outlineLevel="0" collapsed="false">
      <c r="A29" s="479"/>
      <c r="B29" s="468"/>
      <c r="C29" s="480"/>
      <c r="D29" s="481"/>
      <c r="E29" s="482" t="n">
        <v>0</v>
      </c>
      <c r="F29" s="483"/>
      <c r="G29" s="482" t="n">
        <v>0</v>
      </c>
      <c r="H29" s="483"/>
      <c r="I29" s="479" t="n">
        <f aca="false">+E29+G29</f>
        <v>0</v>
      </c>
      <c r="J29" s="416"/>
      <c r="K29" s="482" t="n">
        <v>0</v>
      </c>
      <c r="L29" s="483"/>
      <c r="M29" s="482" t="n">
        <v>0</v>
      </c>
      <c r="N29" s="483"/>
      <c r="O29" s="482" t="n">
        <v>0</v>
      </c>
      <c r="P29" s="483"/>
      <c r="Q29" s="482" t="n">
        <v>0</v>
      </c>
      <c r="R29" s="483"/>
      <c r="S29" s="482" t="n">
        <v>0</v>
      </c>
      <c r="T29" s="483"/>
      <c r="U29" s="482" t="n">
        <v>0</v>
      </c>
      <c r="V29" s="483"/>
      <c r="W29" s="482" t="n">
        <v>0</v>
      </c>
      <c r="X29" s="483"/>
      <c r="Y29" s="482" t="n">
        <v>0</v>
      </c>
      <c r="Z29" s="483"/>
      <c r="AA29" s="482" t="n">
        <v>0</v>
      </c>
      <c r="AB29" s="483"/>
      <c r="AC29" s="484" t="n">
        <f aca="false">SUM(K29:AA29)</f>
        <v>0</v>
      </c>
      <c r="AE29" s="485"/>
    </row>
    <row r="30" customFormat="false" ht="24.95" hidden="false" customHeight="true" outlineLevel="0" collapsed="false">
      <c r="A30" s="479"/>
      <c r="B30" s="468"/>
      <c r="C30" s="480"/>
      <c r="D30" s="481"/>
      <c r="E30" s="482" t="n">
        <v>0</v>
      </c>
      <c r="F30" s="483"/>
      <c r="G30" s="482" t="n">
        <v>0</v>
      </c>
      <c r="H30" s="483"/>
      <c r="I30" s="479" t="n">
        <f aca="false">+E30+G30</f>
        <v>0</v>
      </c>
      <c r="J30" s="416"/>
      <c r="K30" s="482" t="n">
        <v>0</v>
      </c>
      <c r="L30" s="483"/>
      <c r="M30" s="482" t="n">
        <v>0</v>
      </c>
      <c r="N30" s="483"/>
      <c r="O30" s="482" t="n">
        <v>0</v>
      </c>
      <c r="P30" s="483"/>
      <c r="Q30" s="482" t="n">
        <v>0</v>
      </c>
      <c r="R30" s="483"/>
      <c r="S30" s="482" t="n">
        <v>0</v>
      </c>
      <c r="T30" s="483"/>
      <c r="U30" s="482" t="n">
        <v>0</v>
      </c>
      <c r="V30" s="483"/>
      <c r="W30" s="482" t="n">
        <v>0</v>
      </c>
      <c r="X30" s="483"/>
      <c r="Y30" s="482" t="n">
        <v>0</v>
      </c>
      <c r="Z30" s="483"/>
      <c r="AA30" s="482" t="n">
        <v>0</v>
      </c>
      <c r="AB30" s="483"/>
      <c r="AC30" s="484" t="n">
        <f aca="false">SUM(K30:AA30)</f>
        <v>0</v>
      </c>
      <c r="AE30" s="485"/>
    </row>
    <row r="31" customFormat="false" ht="24.95" hidden="false" customHeight="true" outlineLevel="0" collapsed="false">
      <c r="A31" s="479"/>
      <c r="B31" s="468"/>
      <c r="C31" s="480"/>
      <c r="D31" s="481"/>
      <c r="E31" s="482" t="n">
        <v>0</v>
      </c>
      <c r="F31" s="483"/>
      <c r="G31" s="482" t="n">
        <v>0</v>
      </c>
      <c r="H31" s="483"/>
      <c r="I31" s="479" t="n">
        <f aca="false">+E31+G31</f>
        <v>0</v>
      </c>
      <c r="J31" s="416"/>
      <c r="K31" s="482" t="n">
        <v>0</v>
      </c>
      <c r="L31" s="483"/>
      <c r="M31" s="482" t="n">
        <v>0</v>
      </c>
      <c r="N31" s="483"/>
      <c r="O31" s="482" t="n">
        <v>0</v>
      </c>
      <c r="P31" s="483"/>
      <c r="Q31" s="482" t="n">
        <v>0</v>
      </c>
      <c r="R31" s="483"/>
      <c r="S31" s="482" t="n">
        <v>0</v>
      </c>
      <c r="T31" s="483"/>
      <c r="U31" s="482" t="n">
        <v>0</v>
      </c>
      <c r="V31" s="483"/>
      <c r="W31" s="482" t="n">
        <v>0</v>
      </c>
      <c r="X31" s="483"/>
      <c r="Y31" s="482" t="n">
        <v>0</v>
      </c>
      <c r="Z31" s="483"/>
      <c r="AA31" s="482" t="n">
        <v>0</v>
      </c>
      <c r="AB31" s="483"/>
      <c r="AC31" s="484" t="n">
        <f aca="false">SUM(K31:AA31)</f>
        <v>0</v>
      </c>
      <c r="AE31" s="485"/>
    </row>
    <row r="32" customFormat="false" ht="24.95" hidden="false" customHeight="true" outlineLevel="0" collapsed="false">
      <c r="A32" s="479"/>
      <c r="B32" s="468"/>
      <c r="C32" s="480"/>
      <c r="D32" s="481"/>
      <c r="E32" s="482" t="n">
        <v>0</v>
      </c>
      <c r="F32" s="483"/>
      <c r="G32" s="482" t="n">
        <v>0</v>
      </c>
      <c r="H32" s="483"/>
      <c r="I32" s="479" t="n">
        <f aca="false">+E32+G32</f>
        <v>0</v>
      </c>
      <c r="J32" s="416"/>
      <c r="K32" s="482" t="n">
        <v>0</v>
      </c>
      <c r="L32" s="483"/>
      <c r="M32" s="482" t="n">
        <v>0</v>
      </c>
      <c r="N32" s="483"/>
      <c r="O32" s="482" t="n">
        <v>0</v>
      </c>
      <c r="P32" s="483"/>
      <c r="Q32" s="482" t="n">
        <v>0</v>
      </c>
      <c r="R32" s="483"/>
      <c r="S32" s="482" t="n">
        <v>0</v>
      </c>
      <c r="T32" s="483"/>
      <c r="U32" s="482" t="n">
        <v>0</v>
      </c>
      <c r="V32" s="483"/>
      <c r="W32" s="482" t="n">
        <v>0</v>
      </c>
      <c r="X32" s="483"/>
      <c r="Y32" s="482" t="n">
        <v>0</v>
      </c>
      <c r="Z32" s="483"/>
      <c r="AA32" s="482" t="n">
        <v>0</v>
      </c>
      <c r="AB32" s="483"/>
      <c r="AC32" s="484" t="n">
        <f aca="false">SUM(K32:AA32)</f>
        <v>0</v>
      </c>
      <c r="AE32" s="485"/>
    </row>
    <row r="33" customFormat="false" ht="24.95" hidden="false" customHeight="true" outlineLevel="0" collapsed="false">
      <c r="A33" s="479"/>
      <c r="B33" s="468"/>
      <c r="C33" s="480"/>
      <c r="D33" s="481"/>
      <c r="E33" s="482" t="n">
        <v>0</v>
      </c>
      <c r="F33" s="483"/>
      <c r="G33" s="482" t="n">
        <v>0</v>
      </c>
      <c r="H33" s="483"/>
      <c r="I33" s="479" t="n">
        <f aca="false">+E33+G33</f>
        <v>0</v>
      </c>
      <c r="J33" s="416"/>
      <c r="K33" s="482" t="n">
        <v>0</v>
      </c>
      <c r="L33" s="483"/>
      <c r="M33" s="482" t="n">
        <v>0</v>
      </c>
      <c r="N33" s="483"/>
      <c r="O33" s="482" t="n">
        <v>0</v>
      </c>
      <c r="P33" s="483"/>
      <c r="Q33" s="482" t="n">
        <v>0</v>
      </c>
      <c r="R33" s="483"/>
      <c r="S33" s="482" t="n">
        <v>0</v>
      </c>
      <c r="T33" s="483"/>
      <c r="U33" s="482" t="n">
        <v>0</v>
      </c>
      <c r="V33" s="483"/>
      <c r="W33" s="482" t="n">
        <v>0</v>
      </c>
      <c r="X33" s="483"/>
      <c r="Y33" s="482" t="n">
        <v>0</v>
      </c>
      <c r="Z33" s="483"/>
      <c r="AA33" s="482" t="n">
        <v>0</v>
      </c>
      <c r="AB33" s="483"/>
      <c r="AC33" s="484" t="n">
        <f aca="false">SUM(K33:AA33)</f>
        <v>0</v>
      </c>
      <c r="AE33" s="485"/>
    </row>
    <row r="34" customFormat="false" ht="24.95" hidden="false" customHeight="true" outlineLevel="0" collapsed="false">
      <c r="A34" s="468"/>
      <c r="B34" s="468"/>
      <c r="C34" s="481"/>
      <c r="D34" s="481"/>
      <c r="E34" s="486"/>
      <c r="F34" s="486"/>
      <c r="G34" s="486"/>
      <c r="H34" s="486"/>
      <c r="I34" s="468"/>
      <c r="J34" s="468"/>
      <c r="K34" s="486"/>
      <c r="L34" s="486"/>
      <c r="M34" s="486"/>
      <c r="N34" s="486"/>
      <c r="O34" s="486"/>
      <c r="P34" s="486"/>
      <c r="Q34" s="486"/>
      <c r="R34" s="486"/>
      <c r="S34" s="486"/>
      <c r="T34" s="486"/>
      <c r="U34" s="486"/>
      <c r="V34" s="486"/>
      <c r="W34" s="486"/>
      <c r="X34" s="486"/>
      <c r="Y34" s="486"/>
      <c r="Z34" s="486"/>
      <c r="AA34" s="486"/>
      <c r="AB34" s="486"/>
      <c r="AC34" s="487"/>
      <c r="AD34" s="487"/>
      <c r="AE34" s="487"/>
      <c r="AF34" s="487"/>
      <c r="AG34" s="487"/>
      <c r="AH34" s="487"/>
      <c r="AI34" s="487"/>
      <c r="AJ34" s="487"/>
      <c r="AK34" s="487"/>
      <c r="AL34" s="487"/>
      <c r="AM34" s="487"/>
      <c r="AN34" s="487"/>
      <c r="AO34" s="487"/>
      <c r="AP34" s="487"/>
      <c r="AQ34" s="487"/>
      <c r="AR34" s="487"/>
      <c r="AS34" s="487"/>
      <c r="AT34" s="487"/>
      <c r="AU34" s="487"/>
      <c r="AV34" s="487"/>
      <c r="AW34" s="487"/>
      <c r="AX34" s="487"/>
      <c r="AY34" s="487"/>
      <c r="AZ34" s="487"/>
      <c r="BA34" s="487"/>
      <c r="BB34" s="487"/>
      <c r="BC34" s="487"/>
      <c r="BD34" s="487"/>
      <c r="BE34" s="487"/>
      <c r="BF34" s="487"/>
      <c r="BG34" s="487"/>
      <c r="BH34" s="487"/>
      <c r="BI34" s="487"/>
      <c r="BJ34" s="487"/>
      <c r="BK34" s="487"/>
      <c r="BL34" s="487"/>
      <c r="BM34" s="487"/>
      <c r="BN34" s="487"/>
      <c r="BO34" s="487"/>
      <c r="BP34" s="487"/>
      <c r="BQ34" s="487"/>
      <c r="BR34" s="487"/>
      <c r="BS34" s="487"/>
      <c r="BT34" s="487"/>
      <c r="BU34" s="487"/>
      <c r="BV34" s="487"/>
      <c r="BW34" s="487"/>
      <c r="BX34" s="487"/>
      <c r="BY34" s="487"/>
      <c r="BZ34" s="487"/>
      <c r="CA34" s="487"/>
      <c r="CB34" s="487"/>
      <c r="CC34" s="487"/>
      <c r="CD34" s="487"/>
      <c r="CE34" s="487"/>
      <c r="CF34" s="487"/>
      <c r="CG34" s="487"/>
      <c r="CH34" s="487"/>
      <c r="CI34" s="487"/>
      <c r="CJ34" s="487"/>
      <c r="CK34" s="487"/>
      <c r="CL34" s="487"/>
      <c r="CM34" s="487"/>
      <c r="CN34" s="487"/>
      <c r="CO34" s="487"/>
      <c r="CP34" s="487"/>
      <c r="CQ34" s="487"/>
      <c r="CR34" s="487"/>
      <c r="CS34" s="487"/>
      <c r="CT34" s="487"/>
      <c r="CU34" s="487"/>
      <c r="CV34" s="487"/>
      <c r="CW34" s="487"/>
      <c r="CX34" s="487"/>
      <c r="CY34" s="487"/>
      <c r="CZ34" s="487"/>
      <c r="DA34" s="487"/>
      <c r="DB34" s="487"/>
      <c r="DC34" s="487"/>
      <c r="DD34" s="487"/>
      <c r="DE34" s="487"/>
      <c r="DF34" s="487"/>
      <c r="DG34" s="487"/>
      <c r="DH34" s="487"/>
      <c r="DI34" s="487"/>
      <c r="DJ34" s="487"/>
      <c r="DK34" s="487"/>
      <c r="DL34" s="487"/>
      <c r="DM34" s="487"/>
      <c r="DN34" s="487"/>
      <c r="DO34" s="487"/>
      <c r="DP34" s="487"/>
      <c r="DQ34" s="487"/>
      <c r="DR34" s="487"/>
      <c r="DS34" s="487"/>
      <c r="DT34" s="487"/>
      <c r="DU34" s="487"/>
      <c r="DV34" s="487"/>
      <c r="DW34" s="487"/>
      <c r="DX34" s="487"/>
      <c r="DY34" s="487"/>
      <c r="DZ34" s="487"/>
      <c r="EA34" s="487"/>
      <c r="EB34" s="487"/>
      <c r="EC34" s="487"/>
      <c r="ED34" s="487"/>
      <c r="EE34" s="487"/>
      <c r="EF34" s="487"/>
      <c r="EG34" s="487"/>
      <c r="EH34" s="487"/>
      <c r="EI34" s="487"/>
      <c r="EJ34" s="487"/>
      <c r="EK34" s="487"/>
      <c r="EL34" s="487"/>
      <c r="EM34" s="487"/>
      <c r="EN34" s="487"/>
      <c r="EO34" s="487"/>
      <c r="EP34" s="487"/>
      <c r="EQ34" s="487"/>
      <c r="ER34" s="487"/>
      <c r="ES34" s="487"/>
      <c r="ET34" s="487"/>
      <c r="EU34" s="487"/>
      <c r="EV34" s="487"/>
      <c r="EW34" s="487"/>
      <c r="EX34" s="487"/>
      <c r="EY34" s="487"/>
      <c r="EZ34" s="487"/>
      <c r="FA34" s="487"/>
      <c r="FB34" s="487"/>
      <c r="FC34" s="487"/>
      <c r="FD34" s="487"/>
      <c r="FE34" s="487"/>
      <c r="FF34" s="487"/>
      <c r="FG34" s="487"/>
      <c r="FH34" s="487"/>
      <c r="FI34" s="487"/>
      <c r="FJ34" s="487"/>
      <c r="FK34" s="487"/>
      <c r="FL34" s="487"/>
      <c r="FM34" s="487"/>
      <c r="FN34" s="487"/>
      <c r="FO34" s="487"/>
      <c r="FP34" s="487"/>
      <c r="FQ34" s="487"/>
      <c r="FR34" s="487"/>
      <c r="FS34" s="487"/>
      <c r="FT34" s="487"/>
      <c r="FU34" s="487"/>
      <c r="FV34" s="487"/>
      <c r="FW34" s="487"/>
      <c r="FX34" s="487"/>
      <c r="FY34" s="487"/>
      <c r="FZ34" s="487"/>
      <c r="GA34" s="487"/>
      <c r="GB34" s="487"/>
      <c r="GC34" s="487"/>
      <c r="GD34" s="487"/>
      <c r="GE34" s="487"/>
      <c r="GF34" s="487"/>
      <c r="GG34" s="487"/>
      <c r="GH34" s="487"/>
      <c r="GI34" s="487"/>
      <c r="GJ34" s="487"/>
      <c r="GK34" s="487"/>
      <c r="GL34" s="487"/>
      <c r="GM34" s="487"/>
      <c r="GN34" s="487"/>
      <c r="GO34" s="487"/>
      <c r="GP34" s="487"/>
      <c r="GQ34" s="487"/>
      <c r="GR34" s="487"/>
      <c r="GS34" s="487"/>
      <c r="GT34" s="487"/>
      <c r="GU34" s="487"/>
      <c r="GV34" s="487"/>
      <c r="GW34" s="487"/>
      <c r="GX34" s="487"/>
      <c r="GY34" s="487"/>
      <c r="GZ34" s="487"/>
      <c r="HA34" s="487"/>
      <c r="HB34" s="487"/>
      <c r="HC34" s="487"/>
      <c r="HD34" s="487"/>
      <c r="HE34" s="487"/>
      <c r="HF34" s="487"/>
      <c r="HG34" s="487"/>
      <c r="HH34" s="487"/>
      <c r="HI34" s="487"/>
      <c r="HJ34" s="487"/>
      <c r="HK34" s="487"/>
      <c r="HL34" s="487"/>
      <c r="HM34" s="487"/>
      <c r="HN34" s="487"/>
      <c r="HO34" s="487"/>
      <c r="HP34" s="487"/>
      <c r="HQ34" s="487"/>
      <c r="HR34" s="487"/>
      <c r="HS34" s="487"/>
      <c r="HT34" s="487"/>
      <c r="HU34" s="487"/>
      <c r="HV34" s="487"/>
      <c r="HW34" s="487"/>
      <c r="HX34" s="487"/>
      <c r="HY34" s="487"/>
      <c r="HZ34" s="487"/>
      <c r="IA34" s="487"/>
      <c r="IB34" s="487"/>
      <c r="IC34" s="487"/>
      <c r="ID34" s="487"/>
      <c r="IE34" s="487"/>
      <c r="IF34" s="487"/>
      <c r="IG34" s="487"/>
      <c r="IH34" s="487"/>
      <c r="II34" s="487"/>
      <c r="IJ34" s="487"/>
      <c r="IK34" s="487"/>
      <c r="IL34" s="487"/>
      <c r="IM34" s="487"/>
      <c r="IN34" s="487"/>
      <c r="IO34" s="487"/>
      <c r="IP34" s="487"/>
      <c r="IQ34" s="487"/>
      <c r="IR34" s="487"/>
      <c r="IS34" s="487"/>
      <c r="IT34" s="487"/>
      <c r="IU34" s="487"/>
      <c r="IV34" s="487"/>
      <c r="IW34" s="487"/>
    </row>
    <row r="35" customFormat="false" ht="24.95" hidden="false" customHeight="true" outlineLevel="0" collapsed="false">
      <c r="A35" s="468"/>
      <c r="B35" s="468"/>
      <c r="C35" s="481"/>
      <c r="D35" s="481"/>
      <c r="E35" s="486"/>
      <c r="F35" s="486"/>
      <c r="G35" s="486"/>
      <c r="H35" s="486"/>
      <c r="I35" s="468"/>
      <c r="J35" s="468"/>
      <c r="K35" s="486"/>
      <c r="L35" s="486"/>
      <c r="M35" s="486"/>
      <c r="N35" s="486"/>
      <c r="O35" s="486"/>
      <c r="P35" s="486"/>
      <c r="Q35" s="486"/>
      <c r="R35" s="486"/>
      <c r="S35" s="486"/>
      <c r="T35" s="486"/>
      <c r="U35" s="486"/>
      <c r="V35" s="486"/>
      <c r="W35" s="486"/>
      <c r="X35" s="486"/>
      <c r="Y35" s="486"/>
      <c r="Z35" s="486"/>
      <c r="AA35" s="486"/>
      <c r="AB35" s="486"/>
      <c r="AC35" s="487"/>
      <c r="AD35" s="487"/>
      <c r="AE35" s="487"/>
      <c r="AF35" s="487"/>
      <c r="AG35" s="487"/>
      <c r="AH35" s="487"/>
      <c r="AI35" s="487"/>
      <c r="AJ35" s="487"/>
      <c r="AK35" s="487"/>
      <c r="AL35" s="487"/>
      <c r="AM35" s="487"/>
      <c r="AN35" s="487"/>
      <c r="AO35" s="487"/>
      <c r="AP35" s="487"/>
      <c r="AQ35" s="487"/>
      <c r="AR35" s="487"/>
      <c r="AS35" s="487"/>
      <c r="AT35" s="487"/>
      <c r="AU35" s="487"/>
      <c r="AV35" s="487"/>
      <c r="AW35" s="487"/>
      <c r="AX35" s="487"/>
      <c r="AY35" s="487"/>
      <c r="AZ35" s="487"/>
      <c r="BA35" s="487"/>
      <c r="BB35" s="487"/>
      <c r="BC35" s="487"/>
      <c r="BD35" s="487"/>
      <c r="BE35" s="487"/>
      <c r="BF35" s="487"/>
      <c r="BG35" s="487"/>
      <c r="BH35" s="487"/>
      <c r="BI35" s="487"/>
      <c r="BJ35" s="487"/>
      <c r="BK35" s="487"/>
      <c r="BL35" s="487"/>
      <c r="BM35" s="487"/>
      <c r="BN35" s="487"/>
      <c r="BO35" s="487"/>
      <c r="BP35" s="487"/>
      <c r="BQ35" s="487"/>
      <c r="BR35" s="487"/>
      <c r="BS35" s="487"/>
      <c r="BT35" s="487"/>
      <c r="BU35" s="487"/>
      <c r="BV35" s="487"/>
      <c r="BW35" s="487"/>
      <c r="BX35" s="487"/>
      <c r="BY35" s="487"/>
      <c r="BZ35" s="487"/>
      <c r="CA35" s="487"/>
      <c r="CB35" s="487"/>
      <c r="CC35" s="487"/>
      <c r="CD35" s="487"/>
      <c r="CE35" s="487"/>
      <c r="CF35" s="487"/>
      <c r="CG35" s="487"/>
      <c r="CH35" s="487"/>
      <c r="CI35" s="487"/>
      <c r="CJ35" s="487"/>
      <c r="CK35" s="487"/>
      <c r="CL35" s="487"/>
      <c r="CM35" s="487"/>
      <c r="CN35" s="487"/>
      <c r="CO35" s="487"/>
      <c r="CP35" s="487"/>
      <c r="CQ35" s="487"/>
      <c r="CR35" s="487"/>
      <c r="CS35" s="487"/>
      <c r="CT35" s="487"/>
      <c r="CU35" s="487"/>
      <c r="CV35" s="487"/>
      <c r="CW35" s="487"/>
      <c r="CX35" s="487"/>
      <c r="CY35" s="487"/>
      <c r="CZ35" s="487"/>
      <c r="DA35" s="487"/>
      <c r="DB35" s="487"/>
      <c r="DC35" s="487"/>
      <c r="DD35" s="487"/>
      <c r="DE35" s="487"/>
      <c r="DF35" s="487"/>
      <c r="DG35" s="487"/>
      <c r="DH35" s="487"/>
      <c r="DI35" s="487"/>
      <c r="DJ35" s="487"/>
      <c r="DK35" s="487"/>
      <c r="DL35" s="487"/>
      <c r="DM35" s="487"/>
      <c r="DN35" s="487"/>
      <c r="DO35" s="487"/>
      <c r="DP35" s="487"/>
      <c r="DQ35" s="487"/>
      <c r="DR35" s="487"/>
      <c r="DS35" s="487"/>
      <c r="DT35" s="487"/>
      <c r="DU35" s="487"/>
      <c r="DV35" s="487"/>
      <c r="DW35" s="487"/>
      <c r="DX35" s="487"/>
      <c r="DY35" s="487"/>
      <c r="DZ35" s="487"/>
      <c r="EA35" s="487"/>
      <c r="EB35" s="487"/>
      <c r="EC35" s="487"/>
      <c r="ED35" s="487"/>
      <c r="EE35" s="487"/>
      <c r="EF35" s="487"/>
      <c r="EG35" s="487"/>
      <c r="EH35" s="487"/>
      <c r="EI35" s="487"/>
      <c r="EJ35" s="487"/>
      <c r="EK35" s="487"/>
      <c r="EL35" s="487"/>
      <c r="EM35" s="487"/>
      <c r="EN35" s="487"/>
      <c r="EO35" s="487"/>
      <c r="EP35" s="487"/>
      <c r="EQ35" s="487"/>
      <c r="ER35" s="487"/>
      <c r="ES35" s="487"/>
      <c r="ET35" s="487"/>
      <c r="EU35" s="487"/>
      <c r="EV35" s="487"/>
      <c r="EW35" s="487"/>
      <c r="EX35" s="487"/>
      <c r="EY35" s="487"/>
      <c r="EZ35" s="487"/>
      <c r="FA35" s="487"/>
      <c r="FB35" s="487"/>
      <c r="FC35" s="487"/>
      <c r="FD35" s="487"/>
      <c r="FE35" s="487"/>
      <c r="FF35" s="487"/>
      <c r="FG35" s="487"/>
      <c r="FH35" s="487"/>
      <c r="FI35" s="487"/>
      <c r="FJ35" s="487"/>
      <c r="FK35" s="487"/>
      <c r="FL35" s="487"/>
      <c r="FM35" s="487"/>
      <c r="FN35" s="487"/>
      <c r="FO35" s="487"/>
      <c r="FP35" s="487"/>
      <c r="FQ35" s="487"/>
      <c r="FR35" s="487"/>
      <c r="FS35" s="487"/>
      <c r="FT35" s="487"/>
      <c r="FU35" s="487"/>
      <c r="FV35" s="487"/>
      <c r="FW35" s="487"/>
      <c r="FX35" s="487"/>
      <c r="FY35" s="487"/>
      <c r="FZ35" s="487"/>
      <c r="GA35" s="487"/>
      <c r="GB35" s="487"/>
      <c r="GC35" s="487"/>
      <c r="GD35" s="487"/>
      <c r="GE35" s="487"/>
      <c r="GF35" s="487"/>
      <c r="GG35" s="487"/>
      <c r="GH35" s="487"/>
      <c r="GI35" s="487"/>
      <c r="GJ35" s="487"/>
      <c r="GK35" s="487"/>
      <c r="GL35" s="487"/>
      <c r="GM35" s="487"/>
      <c r="GN35" s="487"/>
      <c r="GO35" s="487"/>
      <c r="GP35" s="487"/>
      <c r="GQ35" s="487"/>
      <c r="GR35" s="487"/>
      <c r="GS35" s="487"/>
      <c r="GT35" s="487"/>
      <c r="GU35" s="487"/>
      <c r="GV35" s="487"/>
      <c r="GW35" s="487"/>
      <c r="GX35" s="487"/>
      <c r="GY35" s="487"/>
      <c r="GZ35" s="487"/>
      <c r="HA35" s="487"/>
      <c r="HB35" s="487"/>
      <c r="HC35" s="487"/>
      <c r="HD35" s="487"/>
      <c r="HE35" s="487"/>
      <c r="HF35" s="487"/>
      <c r="HG35" s="487"/>
      <c r="HH35" s="487"/>
      <c r="HI35" s="487"/>
      <c r="HJ35" s="487"/>
      <c r="HK35" s="487"/>
      <c r="HL35" s="487"/>
      <c r="HM35" s="487"/>
      <c r="HN35" s="487"/>
      <c r="HO35" s="487"/>
      <c r="HP35" s="487"/>
      <c r="HQ35" s="487"/>
      <c r="HR35" s="487"/>
      <c r="HS35" s="487"/>
      <c r="HT35" s="487"/>
      <c r="HU35" s="487"/>
      <c r="HV35" s="487"/>
      <c r="HW35" s="487"/>
      <c r="HX35" s="487"/>
      <c r="HY35" s="487"/>
      <c r="HZ35" s="487"/>
      <c r="IA35" s="487"/>
      <c r="IB35" s="487"/>
      <c r="IC35" s="487"/>
      <c r="ID35" s="487"/>
      <c r="IE35" s="487"/>
      <c r="IF35" s="487"/>
      <c r="IG35" s="487"/>
      <c r="IH35" s="487"/>
      <c r="II35" s="487"/>
      <c r="IJ35" s="487"/>
      <c r="IK35" s="487"/>
      <c r="IL35" s="487"/>
      <c r="IM35" s="487"/>
      <c r="IN35" s="487"/>
      <c r="IO35" s="487"/>
      <c r="IP35" s="487"/>
      <c r="IQ35" s="487"/>
      <c r="IR35" s="487"/>
      <c r="IS35" s="487"/>
      <c r="IT35" s="487"/>
      <c r="IU35" s="487"/>
      <c r="IV35" s="487"/>
      <c r="IW35" s="487"/>
    </row>
    <row r="36" customFormat="false" ht="24.95" hidden="false" customHeight="true" outlineLevel="0" collapsed="false">
      <c r="A36" s="488" t="s">
        <v>349</v>
      </c>
      <c r="B36" s="431"/>
      <c r="C36" s="481"/>
      <c r="D36" s="481"/>
      <c r="E36" s="482" t="n">
        <v>0</v>
      </c>
      <c r="F36" s="483"/>
      <c r="G36" s="482" t="n">
        <v>0</v>
      </c>
      <c r="H36" s="483"/>
      <c r="I36" s="479" t="n">
        <f aca="false">+E36+G36</f>
        <v>0</v>
      </c>
      <c r="J36" s="416"/>
      <c r="K36" s="482" t="n">
        <v>0</v>
      </c>
      <c r="L36" s="483"/>
      <c r="M36" s="482" t="n">
        <v>0</v>
      </c>
      <c r="N36" s="483"/>
      <c r="O36" s="482" t="n">
        <v>0</v>
      </c>
      <c r="P36" s="483"/>
      <c r="Q36" s="482" t="n">
        <v>0</v>
      </c>
      <c r="R36" s="483"/>
      <c r="S36" s="482" t="n">
        <v>0</v>
      </c>
      <c r="T36" s="483"/>
      <c r="U36" s="482" t="n">
        <v>0</v>
      </c>
      <c r="V36" s="483"/>
      <c r="W36" s="482" t="n">
        <v>0</v>
      </c>
      <c r="X36" s="483"/>
      <c r="Y36" s="482" t="n">
        <v>0</v>
      </c>
      <c r="Z36" s="483"/>
      <c r="AA36" s="482" t="n">
        <v>0</v>
      </c>
      <c r="AB36" s="483"/>
      <c r="AC36" s="484" t="n">
        <f aca="false">SUM(I36:AA36)</f>
        <v>0</v>
      </c>
      <c r="AE36" s="485"/>
    </row>
    <row r="37" customFormat="false" ht="24.95" hidden="false" customHeight="true" outlineLevel="0" collapsed="false">
      <c r="C37" s="416"/>
      <c r="D37" s="416"/>
      <c r="E37" s="470"/>
      <c r="F37" s="470"/>
      <c r="G37" s="470"/>
      <c r="H37" s="470"/>
      <c r="I37" s="470"/>
      <c r="J37" s="470"/>
      <c r="AE37" s="485"/>
    </row>
    <row r="38" customFormat="false" ht="24.95" hidden="false" customHeight="true" outlineLevel="0" collapsed="false">
      <c r="A38" s="489" t="s">
        <v>264</v>
      </c>
      <c r="B38" s="489"/>
      <c r="C38" s="490"/>
      <c r="D38" s="490"/>
      <c r="E38" s="491" t="n">
        <f aca="false">SUM(E20:E37)</f>
        <v>0</v>
      </c>
      <c r="F38" s="491"/>
      <c r="G38" s="491" t="n">
        <f aca="false">SUM(G20:G37)</f>
        <v>0</v>
      </c>
      <c r="H38" s="491"/>
      <c r="I38" s="491" t="n">
        <f aca="false">SUM(I20:I37)</f>
        <v>0</v>
      </c>
      <c r="J38" s="491"/>
      <c r="K38" s="491" t="n">
        <f aca="false">SUM(K20:K37)</f>
        <v>0</v>
      </c>
      <c r="L38" s="491"/>
      <c r="M38" s="491" t="n">
        <f aca="false">SUM(M20:M37)</f>
        <v>0</v>
      </c>
      <c r="N38" s="491"/>
      <c r="O38" s="491" t="n">
        <f aca="false">SUM(O20:O37)</f>
        <v>0</v>
      </c>
      <c r="P38" s="491"/>
      <c r="Q38" s="491" t="n">
        <f aca="false">SUM(Q20:Q37)</f>
        <v>0</v>
      </c>
      <c r="R38" s="491"/>
      <c r="S38" s="491" t="n">
        <f aca="false">SUM(S20:S37)</f>
        <v>0</v>
      </c>
      <c r="T38" s="491"/>
      <c r="U38" s="491" t="n">
        <f aca="false">SUM(U20:U37)</f>
        <v>0</v>
      </c>
      <c r="V38" s="491"/>
      <c r="W38" s="491" t="n">
        <f aca="false">SUM(W20:W37)</f>
        <v>0</v>
      </c>
      <c r="X38" s="491"/>
      <c r="Y38" s="491" t="n">
        <f aca="false">SUM(Y20:Y37)</f>
        <v>0</v>
      </c>
      <c r="Z38" s="491"/>
      <c r="AA38" s="491" t="n">
        <f aca="false">SUM(AA20:AA37)</f>
        <v>0</v>
      </c>
      <c r="AB38" s="491"/>
      <c r="AC38" s="491" t="n">
        <f aca="false">SUM(AC20:AC37)</f>
        <v>0</v>
      </c>
      <c r="AE38" s="492"/>
    </row>
    <row r="39" customFormat="false" ht="24.95" hidden="false" customHeight="true" outlineLevel="0" collapsed="false">
      <c r="C39" s="416"/>
      <c r="D39" s="416"/>
      <c r="E39" s="416"/>
      <c r="F39" s="416"/>
      <c r="G39" s="416"/>
      <c r="H39" s="416"/>
      <c r="I39" s="416"/>
      <c r="J39" s="416"/>
    </row>
    <row r="40" customFormat="false" ht="24.95" hidden="false" customHeight="true" outlineLevel="0" collapsed="false">
      <c r="A40" s="493"/>
      <c r="B40" s="493"/>
      <c r="C40" s="468"/>
      <c r="D40" s="468"/>
      <c r="E40" s="468"/>
      <c r="F40" s="468"/>
      <c r="G40" s="468"/>
      <c r="H40" s="468"/>
      <c r="I40" s="468"/>
      <c r="J40" s="468"/>
    </row>
    <row r="41" customFormat="false" ht="24.95" hidden="false" customHeight="true" outlineLevel="0" collapsed="false">
      <c r="A41" s="487"/>
      <c r="B41" s="487"/>
      <c r="C41" s="468"/>
      <c r="D41" s="468"/>
      <c r="E41" s="468"/>
      <c r="F41" s="468"/>
      <c r="G41" s="468"/>
      <c r="H41" s="468"/>
      <c r="I41" s="468"/>
      <c r="J41" s="468"/>
    </row>
    <row r="42" customFormat="false" ht="24.95" hidden="false" customHeight="true" outlineLevel="0" collapsed="false">
      <c r="A42" s="487"/>
      <c r="B42" s="487"/>
      <c r="C42" s="468"/>
      <c r="D42" s="468"/>
      <c r="E42" s="468"/>
      <c r="F42" s="468"/>
      <c r="G42" s="468"/>
      <c r="H42" s="468"/>
      <c r="I42" s="468"/>
      <c r="J42" s="468"/>
      <c r="AA42" s="423" t="str">
        <f aca="false">A2</f>
        <v>COMPANY # 032D</v>
      </c>
    </row>
    <row r="43" customFormat="false" ht="24.95" hidden="false" customHeight="true" outlineLevel="0" collapsed="false">
      <c r="A43" s="487"/>
      <c r="B43" s="487"/>
      <c r="C43" s="468"/>
      <c r="D43" s="468"/>
      <c r="E43" s="468"/>
      <c r="F43" s="468"/>
      <c r="G43" s="468"/>
      <c r="H43" s="468"/>
      <c r="I43" s="468"/>
      <c r="J43" s="468"/>
      <c r="AA43" s="423" t="s">
        <v>316</v>
      </c>
    </row>
    <row r="44" customFormat="false" ht="24.95" hidden="false" customHeight="true" outlineLevel="0" collapsed="false">
      <c r="AB44" s="423"/>
      <c r="AC44" s="422"/>
    </row>
    <row r="45" customFormat="false" ht="24.95" hidden="false" customHeight="true" outlineLevel="0" collapsed="false">
      <c r="C45" s="416"/>
      <c r="D45" s="416"/>
      <c r="E45" s="416"/>
      <c r="F45" s="416"/>
      <c r="G45" s="416"/>
      <c r="H45" s="416"/>
      <c r="I45" s="422"/>
      <c r="J45" s="422"/>
      <c r="AB45" s="423"/>
      <c r="AC45" s="422"/>
    </row>
    <row r="46" customFormat="false" ht="24.95" hidden="false" customHeight="true" outlineLevel="0" collapsed="false">
      <c r="C46" s="416"/>
      <c r="D46" s="416"/>
      <c r="E46" s="416"/>
      <c r="F46" s="416"/>
      <c r="G46" s="416"/>
      <c r="H46" s="416"/>
      <c r="I46" s="422"/>
      <c r="J46" s="422"/>
    </row>
  </sheetData>
  <mergeCells count="4">
    <mergeCell ref="E15:J15"/>
    <mergeCell ref="K15:AC15"/>
    <mergeCell ref="K16:T16"/>
    <mergeCell ref="U16:Z16"/>
  </mergeCells>
  <printOptions headings="false" gridLines="false" gridLinesSet="true" horizontalCentered="false" verticalCentered="false"/>
  <pageMargins left="0" right="0" top="0.6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9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4" activeCellId="0" sqref="A4"/>
    </sheetView>
  </sheetViews>
  <sheetFormatPr defaultColWidth="21.9921875" defaultRowHeight="12.75" customHeight="true" zeroHeight="false" outlineLevelRow="0" outlineLevelCol="0"/>
  <cols>
    <col collapsed="false" customWidth="true" hidden="false" outlineLevel="0" max="1" min="1" style="54" width="51.24"/>
    <col collapsed="false" customWidth="true" hidden="false" outlineLevel="0" max="2" min="2" style="54" width="15.62"/>
    <col collapsed="false" customWidth="true" hidden="false" outlineLevel="0" max="3" min="3" style="54" width="18.62"/>
    <col collapsed="false" customWidth="true" hidden="false" outlineLevel="0" max="4" min="4" style="54" width="15.62"/>
    <col collapsed="false" customWidth="false" hidden="false" outlineLevel="0" max="257" min="5" style="54" width="21.99"/>
  </cols>
  <sheetData>
    <row r="1" customFormat="false" ht="12.75" hidden="false" customHeight="false" outlineLevel="0" collapsed="false">
      <c r="A1" s="56" t="s">
        <v>0</v>
      </c>
      <c r="B1" s="56"/>
      <c r="C1" s="57"/>
      <c r="D1" s="57"/>
      <c r="E1" s="57"/>
    </row>
    <row r="2" customFormat="false" ht="12.75" hidden="false" customHeight="false" outlineLevel="0" collapsed="false">
      <c r="A2" s="30" t="s">
        <v>1</v>
      </c>
      <c r="B2" s="59"/>
      <c r="C2" s="57"/>
      <c r="D2" s="57"/>
      <c r="E2" s="57"/>
    </row>
    <row r="3" customFormat="false" ht="12.75" hidden="false" customHeight="false" outlineLevel="0" collapsed="false">
      <c r="A3" s="30" t="s">
        <v>2</v>
      </c>
      <c r="B3" s="59"/>
      <c r="C3" s="57"/>
      <c r="D3" s="57"/>
      <c r="E3" s="57"/>
    </row>
    <row r="4" customFormat="false" ht="12.75" hidden="false" customHeight="false" outlineLevel="0" collapsed="false">
      <c r="A4" s="56" t="s">
        <v>350</v>
      </c>
      <c r="B4" s="56"/>
      <c r="C4" s="57"/>
      <c r="D4" s="57"/>
      <c r="E4" s="57"/>
    </row>
    <row r="5" customFormat="false" ht="12.75" hidden="false" customHeight="false" outlineLevel="0" collapsed="false">
      <c r="A5" s="61" t="s">
        <v>4</v>
      </c>
      <c r="B5" s="61"/>
      <c r="C5" s="57"/>
      <c r="D5" s="57"/>
      <c r="E5" s="57"/>
    </row>
    <row r="7" customFormat="false" ht="12.75" hidden="false" customHeight="false" outlineLevel="0" collapsed="false">
      <c r="A7" s="5" t="s">
        <v>5</v>
      </c>
      <c r="B7" s="61"/>
      <c r="C7" s="57"/>
      <c r="D7" s="57"/>
      <c r="E7" s="57"/>
    </row>
    <row r="8" customFormat="false" ht="12.75" hidden="false" customHeight="false" outlineLevel="0" collapsed="false">
      <c r="A8" s="2" t="s">
        <v>6</v>
      </c>
      <c r="B8" s="56"/>
      <c r="C8" s="57"/>
      <c r="D8" s="57"/>
      <c r="E8" s="133" t="str">
        <f aca="false">A2</f>
        <v>COMPANY # 032D</v>
      </c>
    </row>
    <row r="9" customFormat="false" ht="12.75" hidden="false" customHeight="false" outlineLevel="0" collapsed="false">
      <c r="A9" s="57"/>
      <c r="B9" s="57"/>
      <c r="C9" s="57"/>
      <c r="D9" s="57"/>
      <c r="E9" s="133" t="s">
        <v>351</v>
      </c>
    </row>
    <row r="11" customFormat="false" ht="12.75" hidden="false" customHeight="false" outlineLevel="0" collapsed="false">
      <c r="A11" s="494" t="s">
        <v>352</v>
      </c>
      <c r="B11" s="494"/>
      <c r="C11" s="95"/>
      <c r="D11" s="70"/>
      <c r="E11" s="57"/>
    </row>
    <row r="12" customFormat="false" ht="12.75" hidden="false" customHeight="false" outlineLevel="0" collapsed="false">
      <c r="A12" s="89"/>
      <c r="B12" s="89"/>
      <c r="C12" s="89"/>
      <c r="D12" s="89"/>
      <c r="E12" s="57"/>
    </row>
    <row r="13" customFormat="false" ht="12.75" hidden="false" customHeight="false" outlineLevel="0" collapsed="false">
      <c r="A13" s="494" t="s">
        <v>353</v>
      </c>
      <c r="B13" s="495"/>
      <c r="C13" s="57"/>
      <c r="D13" s="57"/>
      <c r="E13" s="57"/>
    </row>
    <row r="14" customFormat="false" ht="12.75" hidden="false" customHeight="false" outlineLevel="0" collapsed="false">
      <c r="A14" s="89"/>
      <c r="B14" s="89"/>
      <c r="C14" s="89"/>
      <c r="D14" s="89"/>
      <c r="E14" s="57"/>
    </row>
    <row r="16" customFormat="false" ht="15.75" hidden="false" customHeight="false" outlineLevel="0" collapsed="false">
      <c r="A16" s="496" t="s">
        <v>354</v>
      </c>
      <c r="B16" s="496"/>
    </row>
    <row r="17" customFormat="false" ht="8.1" hidden="false" customHeight="true" outlineLevel="0" collapsed="false">
      <c r="A17" s="497"/>
      <c r="B17" s="497"/>
      <c r="C17" s="57"/>
      <c r="D17" s="57"/>
      <c r="E17" s="57"/>
    </row>
    <row r="18" customFormat="false" ht="14.1" hidden="false" customHeight="true" outlineLevel="0" collapsed="false">
      <c r="A18" s="498" t="s">
        <v>355</v>
      </c>
      <c r="B18" s="498"/>
      <c r="C18" s="57"/>
      <c r="D18" s="57"/>
      <c r="E18" s="57"/>
    </row>
    <row r="19" customFormat="false" ht="14.1" hidden="false" customHeight="true" outlineLevel="0" collapsed="false">
      <c r="A19" s="498" t="s">
        <v>356</v>
      </c>
      <c r="B19" s="498"/>
    </row>
    <row r="20" customFormat="false" ht="14.1" hidden="false" customHeight="true" outlineLevel="0" collapsed="false">
      <c r="A20" s="498" t="s">
        <v>357</v>
      </c>
      <c r="B20" s="498"/>
    </row>
    <row r="21" customFormat="false" ht="14.1" hidden="false" customHeight="true" outlineLevel="0" collapsed="false">
      <c r="A21" s="498" t="s">
        <v>358</v>
      </c>
      <c r="B21" s="498"/>
    </row>
    <row r="22" customFormat="false" ht="8.1" hidden="false" customHeight="true" outlineLevel="0" collapsed="false">
      <c r="A22" s="498"/>
      <c r="B22" s="498"/>
    </row>
    <row r="23" customFormat="false" ht="14.1" hidden="false" customHeight="true" outlineLevel="0" collapsed="false">
      <c r="A23" s="498" t="s">
        <v>359</v>
      </c>
      <c r="B23" s="498"/>
    </row>
    <row r="24" customFormat="false" ht="8.1" hidden="false" customHeight="true" outlineLevel="0" collapsed="false"/>
    <row r="25" customFormat="false" ht="15.75" hidden="false" customHeight="false" outlineLevel="0" collapsed="false">
      <c r="A25" s="499" t="s">
        <v>360</v>
      </c>
      <c r="B25" s="499"/>
    </row>
    <row r="26" customFormat="false" ht="15.75" hidden="false" customHeight="false" outlineLevel="0" collapsed="false">
      <c r="A26" s="499" t="s">
        <v>361</v>
      </c>
      <c r="B26" s="499"/>
    </row>
    <row r="27" customFormat="false" ht="12.75" hidden="false" customHeight="false" outlineLevel="0" collapsed="false">
      <c r="A27" s="500"/>
      <c r="B27" s="500"/>
    </row>
    <row r="28" customFormat="false" ht="12.75" hidden="false" customHeight="false" outlineLevel="0" collapsed="false">
      <c r="A28" s="57"/>
      <c r="B28" s="57"/>
      <c r="C28" s="57"/>
      <c r="D28" s="57"/>
      <c r="E28" s="87" t="s">
        <v>362</v>
      </c>
    </row>
    <row r="29" customFormat="false" ht="12.75" hidden="false" customHeight="false" outlineLevel="0" collapsed="false">
      <c r="A29" s="501" t="s">
        <v>363</v>
      </c>
      <c r="B29" s="76"/>
      <c r="C29" s="57"/>
      <c r="D29" s="57"/>
      <c r="E29" s="501" t="s">
        <v>364</v>
      </c>
    </row>
    <row r="31" customFormat="false" ht="12.75" hidden="false" customHeight="false" outlineLevel="0" collapsed="false">
      <c r="A31" s="56" t="s">
        <v>365</v>
      </c>
      <c r="B31" s="56"/>
      <c r="C31" s="57"/>
      <c r="D31" s="57"/>
      <c r="E31" s="60" t="n">
        <v>0</v>
      </c>
    </row>
    <row r="32" customFormat="false" ht="12.75" hidden="false" customHeight="false" outlineLevel="0" collapsed="false">
      <c r="A32" s="56" t="s">
        <v>366</v>
      </c>
      <c r="B32" s="56"/>
      <c r="C32" s="57"/>
      <c r="D32" s="57"/>
      <c r="E32" s="60" t="n">
        <v>0</v>
      </c>
    </row>
    <row r="33" customFormat="false" ht="12.75" hidden="false" customHeight="false" outlineLevel="0" collapsed="false">
      <c r="A33" s="56" t="s">
        <v>367</v>
      </c>
      <c r="B33" s="56"/>
      <c r="C33" s="57"/>
      <c r="D33" s="57"/>
      <c r="E33" s="60" t="n">
        <v>0</v>
      </c>
    </row>
    <row r="34" customFormat="false" ht="12.75" hidden="false" customHeight="false" outlineLevel="0" collapsed="false">
      <c r="A34" s="56"/>
      <c r="B34" s="56"/>
      <c r="C34" s="57"/>
      <c r="D34" s="57"/>
      <c r="E34" s="60"/>
    </row>
    <row r="35" customFormat="false" ht="18" hidden="false" customHeight="true" outlineLevel="0" collapsed="false">
      <c r="A35" s="57"/>
      <c r="B35" s="57"/>
      <c r="C35" s="57"/>
      <c r="D35" s="57"/>
      <c r="E35" s="502" t="n">
        <f aca="false">SUM(E31:E33)</f>
        <v>0</v>
      </c>
    </row>
    <row r="36" customFormat="false" ht="13.5" hidden="false" customHeight="false" outlineLevel="0" collapsed="false"/>
    <row r="38" customFormat="false" ht="12.75" hidden="false" customHeight="false" outlineLevel="0" collapsed="false">
      <c r="A38" s="56" t="s">
        <v>368</v>
      </c>
      <c r="B38" s="56"/>
      <c r="C38" s="57"/>
      <c r="D38" s="57"/>
      <c r="E38" s="60" t="n">
        <v>0</v>
      </c>
    </row>
    <row r="39" customFormat="false" ht="12.75" hidden="false" customHeight="false" outlineLevel="0" collapsed="false">
      <c r="A39" s="56" t="s">
        <v>369</v>
      </c>
      <c r="B39" s="56"/>
      <c r="C39" s="57"/>
      <c r="D39" s="57"/>
      <c r="E39" s="60" t="n">
        <v>0</v>
      </c>
    </row>
    <row r="40" customFormat="false" ht="12.75" hidden="false" customHeight="false" outlineLevel="0" collapsed="false">
      <c r="A40" s="56" t="s">
        <v>370</v>
      </c>
      <c r="B40" s="56"/>
      <c r="C40" s="57"/>
      <c r="D40" s="57"/>
      <c r="E40" s="60" t="n">
        <v>0</v>
      </c>
    </row>
    <row r="41" customFormat="false" ht="12.75" hidden="false" customHeight="false" outlineLevel="0" collapsed="false">
      <c r="A41" s="56" t="s">
        <v>371</v>
      </c>
      <c r="B41" s="56"/>
      <c r="C41" s="57"/>
      <c r="D41" s="57"/>
      <c r="E41" s="60" t="n">
        <v>0</v>
      </c>
    </row>
    <row r="42" customFormat="false" ht="12.75" hidden="false" customHeight="false" outlineLevel="0" collapsed="false">
      <c r="A42" s="56" t="s">
        <v>372</v>
      </c>
      <c r="B42" s="56"/>
      <c r="C42" s="57"/>
      <c r="D42" s="57"/>
      <c r="E42" s="60" t="n">
        <v>0</v>
      </c>
    </row>
    <row r="43" customFormat="false" ht="12.75" hidden="false" customHeight="false" outlineLevel="0" collapsed="false">
      <c r="A43" s="57"/>
      <c r="B43" s="57"/>
      <c r="C43" s="57"/>
      <c r="D43" s="57"/>
      <c r="E43" s="90"/>
    </row>
    <row r="44" customFormat="false" ht="18" hidden="false" customHeight="true" outlineLevel="0" collapsed="false">
      <c r="A44" s="57"/>
      <c r="B44" s="57"/>
      <c r="C44" s="57"/>
      <c r="D44" s="57"/>
      <c r="E44" s="502" t="n">
        <f aca="false">SUM(E38:E43)</f>
        <v>0</v>
      </c>
    </row>
    <row r="45" customFormat="false" ht="14.25" hidden="false" customHeight="true" outlineLevel="0" collapsed="false">
      <c r="A45" s="57" t="s">
        <v>373</v>
      </c>
      <c r="B45" s="57"/>
      <c r="C45" s="57"/>
      <c r="D45" s="57"/>
      <c r="E45" s="70"/>
    </row>
    <row r="46" customFormat="false" ht="14.25" hidden="false" customHeight="true" outlineLevel="0" collapsed="false">
      <c r="A46" s="57" t="s">
        <v>374</v>
      </c>
      <c r="B46" s="57"/>
      <c r="C46" s="57"/>
      <c r="D46" s="57"/>
      <c r="E46" s="97" t="n">
        <v>0</v>
      </c>
    </row>
    <row r="47" customFormat="false" ht="14.25" hidden="false" customHeight="true" outlineLevel="0" collapsed="false">
      <c r="A47" s="57"/>
      <c r="B47" s="57"/>
      <c r="C47" s="57"/>
      <c r="D47" s="57"/>
      <c r="E47" s="70"/>
    </row>
    <row r="48" customFormat="false" ht="14.25" hidden="false" customHeight="true" outlineLevel="0" collapsed="false">
      <c r="A48" s="57" t="s">
        <v>375</v>
      </c>
      <c r="B48" s="57"/>
      <c r="C48" s="57"/>
      <c r="D48" s="57"/>
      <c r="E48" s="97" t="n">
        <v>0</v>
      </c>
    </row>
    <row r="49" customFormat="false" ht="13.5" hidden="false" customHeight="false" outlineLevel="0" collapsed="false"/>
    <row r="50" customFormat="false" ht="12.75" hidden="false" customHeight="false" outlineLevel="0" collapsed="false">
      <c r="A50" s="56" t="s">
        <v>376</v>
      </c>
      <c r="B50" s="56"/>
      <c r="C50" s="57"/>
      <c r="D50" s="57"/>
      <c r="E50" s="57"/>
    </row>
    <row r="51" customFormat="false" ht="12.75" hidden="false" customHeight="false" outlineLevel="0" collapsed="false">
      <c r="A51" s="56" t="s">
        <v>377</v>
      </c>
      <c r="B51" s="56"/>
      <c r="C51" s="57"/>
      <c r="D51" s="57"/>
      <c r="E51" s="57"/>
    </row>
    <row r="52" customFormat="false" ht="13.5" hidden="false" customHeight="false" outlineLevel="0" collapsed="false">
      <c r="A52" s="62" t="s">
        <v>378</v>
      </c>
      <c r="B52" s="62"/>
      <c r="C52" s="503" t="n">
        <v>0</v>
      </c>
      <c r="D52" s="504"/>
      <c r="E52" s="57"/>
    </row>
    <row r="53" customFormat="false" ht="13.5" hidden="false" customHeight="false" outlineLevel="0" collapsed="false">
      <c r="A53" s="505" t="s">
        <v>24</v>
      </c>
      <c r="B53" s="505"/>
      <c r="C53" s="57"/>
      <c r="D53" s="57"/>
      <c r="E53" s="57"/>
    </row>
    <row r="54" customFormat="false" ht="12.75" hidden="false" customHeight="false" outlineLevel="0" collapsed="false">
      <c r="A54" s="57"/>
      <c r="B54" s="57"/>
      <c r="C54" s="57"/>
      <c r="D54" s="57"/>
      <c r="E54" s="57"/>
    </row>
    <row r="55" customFormat="false" ht="12.75" hidden="false" customHeight="false" outlineLevel="0" collapsed="false">
      <c r="A55" s="57"/>
      <c r="B55" s="57"/>
      <c r="C55" s="57"/>
      <c r="D55" s="57"/>
      <c r="E55" s="87" t="s">
        <v>22</v>
      </c>
    </row>
    <row r="56" customFormat="false" ht="12.75" hidden="false" customHeight="false" outlineLevel="0" collapsed="false">
      <c r="A56" s="501" t="s">
        <v>379</v>
      </c>
      <c r="B56" s="76"/>
      <c r="C56" s="57"/>
      <c r="D56" s="57"/>
      <c r="E56" s="501" t="s">
        <v>380</v>
      </c>
    </row>
    <row r="57" customFormat="false" ht="12.75" hidden="false" customHeight="false" outlineLevel="0" collapsed="false">
      <c r="A57" s="57"/>
      <c r="B57" s="57"/>
      <c r="C57" s="57"/>
      <c r="D57" s="57"/>
      <c r="E57" s="57"/>
    </row>
    <row r="58" customFormat="false" ht="12.75" hidden="false" customHeight="false" outlineLevel="0" collapsed="false">
      <c r="A58" s="56" t="s">
        <v>381</v>
      </c>
      <c r="B58" s="56"/>
      <c r="C58" s="57"/>
      <c r="D58" s="57"/>
      <c r="E58" s="60" t="n">
        <v>0</v>
      </c>
    </row>
    <row r="59" customFormat="false" ht="12.75" hidden="false" customHeight="false" outlineLevel="0" collapsed="false">
      <c r="A59" s="57"/>
      <c r="B59" s="57"/>
      <c r="C59" s="57"/>
      <c r="D59" s="57"/>
      <c r="E59" s="57"/>
    </row>
    <row r="60" customFormat="false" ht="12.75" hidden="false" customHeight="false" outlineLevel="0" collapsed="false">
      <c r="A60" s="56" t="s">
        <v>382</v>
      </c>
      <c r="B60" s="56"/>
      <c r="C60" s="57"/>
      <c r="D60" s="57"/>
      <c r="E60" s="60" t="n">
        <v>0</v>
      </c>
    </row>
    <row r="61" customFormat="false" ht="12.75" hidden="false" customHeight="false" outlineLevel="0" collapsed="false">
      <c r="A61" s="57"/>
      <c r="B61" s="57"/>
      <c r="C61" s="57"/>
      <c r="D61" s="57"/>
      <c r="E61" s="60"/>
    </row>
    <row r="62" customFormat="false" ht="12.75" hidden="false" customHeight="false" outlineLevel="0" collapsed="false">
      <c r="A62" s="56" t="s">
        <v>383</v>
      </c>
      <c r="B62" s="56"/>
      <c r="C62" s="57"/>
      <c r="D62" s="57"/>
      <c r="E62" s="60" t="n">
        <v>0</v>
      </c>
    </row>
    <row r="63" customFormat="false" ht="12.75" hidden="false" customHeight="false" outlineLevel="0" collapsed="false">
      <c r="A63" s="57"/>
      <c r="B63" s="57"/>
      <c r="C63" s="57"/>
      <c r="D63" s="57"/>
      <c r="E63" s="57"/>
    </row>
    <row r="64" customFormat="false" ht="12.75" hidden="false" customHeight="false" outlineLevel="0" collapsed="false">
      <c r="A64" s="56" t="s">
        <v>384</v>
      </c>
      <c r="B64" s="56"/>
      <c r="C64" s="57"/>
      <c r="D64" s="57"/>
      <c r="E64" s="60" t="n">
        <v>0</v>
      </c>
    </row>
    <row r="65" customFormat="false" ht="12.75" hidden="false" customHeight="false" outlineLevel="0" collapsed="false">
      <c r="A65" s="57"/>
      <c r="B65" s="57"/>
      <c r="C65" s="57"/>
      <c r="D65" s="57"/>
      <c r="E65" s="57"/>
    </row>
    <row r="66" customFormat="false" ht="12.75" hidden="false" customHeight="false" outlineLevel="0" collapsed="false">
      <c r="A66" s="56" t="s">
        <v>385</v>
      </c>
      <c r="B66" s="56"/>
      <c r="C66" s="57"/>
      <c r="D66" s="57"/>
      <c r="E66" s="60" t="n">
        <v>0</v>
      </c>
    </row>
    <row r="67" customFormat="false" ht="12.75" hidden="false" customHeight="false" outlineLevel="0" collapsed="false">
      <c r="A67" s="56"/>
      <c r="B67" s="56"/>
      <c r="C67" s="57"/>
      <c r="D67" s="57"/>
      <c r="E67" s="60"/>
    </row>
    <row r="68" customFormat="false" ht="18" hidden="false" customHeight="true" outlineLevel="0" collapsed="false">
      <c r="A68" s="87" t="s">
        <v>386</v>
      </c>
      <c r="B68" s="87"/>
      <c r="C68" s="57"/>
      <c r="D68" s="57"/>
      <c r="E68" s="502" t="n">
        <f aca="false">SUM(E58:E66)</f>
        <v>0</v>
      </c>
    </row>
    <row r="69" customFormat="false" ht="13.5" hidden="false" customHeight="false" outlineLevel="0" collapsed="false">
      <c r="A69" s="57"/>
      <c r="B69" s="57"/>
      <c r="C69" s="57"/>
      <c r="D69" s="57"/>
      <c r="E69" s="57"/>
    </row>
    <row r="70" customFormat="false" ht="12.75" hidden="false" customHeight="false" outlineLevel="0" collapsed="false">
      <c r="A70" s="57"/>
      <c r="B70" s="57"/>
      <c r="C70" s="57"/>
      <c r="D70" s="57"/>
      <c r="E70" s="57"/>
    </row>
    <row r="71" customFormat="false" ht="12.75" hidden="false" customHeight="false" outlineLevel="0" collapsed="false">
      <c r="A71" s="56" t="s">
        <v>387</v>
      </c>
      <c r="B71" s="56"/>
      <c r="C71" s="57"/>
      <c r="D71" s="57"/>
      <c r="E71" s="57"/>
    </row>
    <row r="72" customFormat="false" ht="13.5" hidden="false" customHeight="false" outlineLevel="0" collapsed="false">
      <c r="A72" s="62" t="s">
        <v>388</v>
      </c>
      <c r="B72" s="62"/>
      <c r="C72" s="97" t="n">
        <v>0</v>
      </c>
      <c r="D72" s="70"/>
      <c r="E72" s="57"/>
    </row>
    <row r="73" customFormat="false" ht="13.5" hidden="false" customHeight="false" outlineLevel="0" collapsed="false">
      <c r="A73" s="505" t="s">
        <v>178</v>
      </c>
      <c r="B73" s="505"/>
      <c r="C73" s="57"/>
      <c r="D73" s="57"/>
      <c r="E73" s="57"/>
    </row>
    <row r="74" customFormat="false" ht="12.75" hidden="false" customHeight="false" outlineLevel="0" collapsed="false">
      <c r="A74" s="505"/>
      <c r="B74" s="505"/>
      <c r="C74" s="57"/>
      <c r="D74" s="57"/>
      <c r="E74" s="57"/>
    </row>
    <row r="75" customFormat="false" ht="12.75" hidden="false" customHeight="false" outlineLevel="0" collapsed="false">
      <c r="A75" s="57" t="s">
        <v>373</v>
      </c>
      <c r="B75" s="57"/>
      <c r="C75" s="57"/>
      <c r="D75" s="57"/>
      <c r="E75" s="57"/>
    </row>
    <row r="76" customFormat="false" ht="13.5" hidden="false" customHeight="false" outlineLevel="0" collapsed="false">
      <c r="A76" s="57" t="s">
        <v>389</v>
      </c>
      <c r="B76" s="57"/>
      <c r="C76" s="57"/>
      <c r="D76" s="57"/>
      <c r="E76" s="503" t="n">
        <v>0</v>
      </c>
    </row>
    <row r="77" customFormat="false" ht="13.5" hidden="false" customHeight="false" outlineLevel="0" collapsed="false">
      <c r="A77" s="57"/>
      <c r="B77" s="57"/>
      <c r="C77" s="57"/>
      <c r="D77" s="57"/>
      <c r="E77" s="57"/>
    </row>
    <row r="78" customFormat="false" ht="13.5" hidden="false" customHeight="false" outlineLevel="0" collapsed="false">
      <c r="A78" s="57" t="s">
        <v>390</v>
      </c>
      <c r="B78" s="57"/>
      <c r="C78" s="57"/>
      <c r="D78" s="57"/>
      <c r="E78" s="503" t="n">
        <v>0</v>
      </c>
    </row>
    <row r="79" customFormat="false" ht="13.5" hidden="false" customHeight="false" outlineLevel="0" collapsed="false">
      <c r="A79" s="57"/>
      <c r="B79" s="57"/>
      <c r="C79" s="57"/>
      <c r="D79" s="57"/>
      <c r="E79" s="57"/>
    </row>
    <row r="80" customFormat="false" ht="12.75" hidden="false" customHeight="false" outlineLevel="0" collapsed="false">
      <c r="A80" s="57"/>
      <c r="B80" s="57"/>
      <c r="C80" s="57"/>
      <c r="D80" s="57"/>
      <c r="E80" s="133" t="str">
        <f aca="false">A2</f>
        <v>COMPANY # 032D</v>
      </c>
    </row>
    <row r="81" customFormat="false" ht="12.75" hidden="false" customHeight="false" outlineLevel="0" collapsed="false">
      <c r="A81" s="57"/>
      <c r="B81" s="57"/>
      <c r="C81" s="57"/>
      <c r="D81" s="57"/>
      <c r="E81" s="133" t="s">
        <v>351</v>
      </c>
    </row>
    <row r="82" customFormat="false" ht="12.75" hidden="false" customHeight="false" outlineLevel="0" collapsed="false">
      <c r="A82" s="57"/>
      <c r="B82" s="57"/>
      <c r="C82" s="57"/>
      <c r="D82" s="57"/>
      <c r="E82" s="57"/>
    </row>
    <row r="83" customFormat="false" ht="12.75" hidden="false" customHeight="false" outlineLevel="0" collapsed="false">
      <c r="A83" s="57"/>
      <c r="B83" s="57"/>
      <c r="C83" s="57"/>
      <c r="D83" s="57"/>
      <c r="E83" s="57"/>
    </row>
    <row r="84" customFormat="false" ht="12.75" hidden="false" customHeight="false" outlineLevel="0" collapsed="false">
      <c r="A84" s="57"/>
      <c r="B84" s="57"/>
      <c r="C84" s="57"/>
      <c r="D84" s="57"/>
      <c r="E84" s="57"/>
    </row>
    <row r="85" customFormat="false" ht="12.75" hidden="false" customHeight="false" outlineLevel="0" collapsed="false">
      <c r="A85" s="57"/>
      <c r="B85" s="57"/>
      <c r="C85" s="57"/>
      <c r="D85" s="57"/>
      <c r="E85" s="57"/>
    </row>
    <row r="86" customFormat="false" ht="12.75" hidden="false" customHeight="false" outlineLevel="0" collapsed="false">
      <c r="A86" s="57"/>
      <c r="B86" s="57"/>
      <c r="C86" s="57"/>
      <c r="D86" s="57"/>
      <c r="E86" s="57"/>
    </row>
    <row r="87" customFormat="false" ht="12.75" hidden="false" customHeight="false" outlineLevel="0" collapsed="false">
      <c r="A87" s="57"/>
      <c r="B87" s="57"/>
      <c r="C87" s="57"/>
      <c r="D87" s="57"/>
      <c r="E87" s="57"/>
    </row>
    <row r="88" customFormat="false" ht="12.75" hidden="false" customHeight="false" outlineLevel="0" collapsed="false">
      <c r="A88" s="57"/>
      <c r="B88" s="57"/>
      <c r="C88" s="57"/>
      <c r="D88" s="57"/>
      <c r="E88" s="57"/>
    </row>
    <row r="89" customFormat="false" ht="12.75" hidden="false" customHeight="false" outlineLevel="0" collapsed="false">
      <c r="E89" s="57"/>
    </row>
    <row r="90" customFormat="false" ht="12.75" hidden="false" customHeight="false" outlineLevel="0" collapsed="false">
      <c r="E90" s="57"/>
    </row>
    <row r="91" customFormat="false" ht="12.75" hidden="false" customHeight="false" outlineLevel="0" collapsed="false">
      <c r="E91" s="57"/>
    </row>
    <row r="92" customFormat="false" ht="12.75" hidden="false" customHeight="false" outlineLevel="0" collapsed="false">
      <c r="E92" s="57"/>
    </row>
    <row r="93" customFormat="false" ht="12.75" hidden="false" customHeight="false" outlineLevel="0" collapsed="false">
      <c r="E93" s="57"/>
    </row>
  </sheetData>
  <printOptions headings="false" gridLines="false" gridLinesSet="true" horizontalCentered="true" verticalCentered="false"/>
  <pageMargins left="0" right="0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1"/>
  <sheetViews>
    <sheetView showFormulas="false" showGridLines="false" showRowColHeaders="true" showZeros="true" rightToLeft="false" tabSelected="true" showOutlineSymbols="true" defaultGridColor="true" view="normal" topLeftCell="A1" colorId="64" zoomScale="50" zoomScaleNormal="50" zoomScalePageLayoutView="100" workbookViewId="0">
      <selection pane="topLeft" activeCell="A9" activeCellId="0" sqref="A9"/>
    </sheetView>
  </sheetViews>
  <sheetFormatPr defaultColWidth="10.8671875" defaultRowHeight="20.1" customHeight="true" zeroHeight="false" outlineLevelRow="0" outlineLevelCol="0"/>
  <cols>
    <col collapsed="false" customWidth="true" hidden="false" outlineLevel="0" max="1" min="1" style="414" width="52.24"/>
    <col collapsed="false" customWidth="true" hidden="false" outlineLevel="0" max="2" min="2" style="414" width="2.49"/>
    <col collapsed="false" customWidth="true" hidden="false" outlineLevel="0" max="3" min="3" style="414" width="8.62"/>
    <col collapsed="false" customWidth="true" hidden="false" outlineLevel="0" max="4" min="4" style="414" width="1.37"/>
    <col collapsed="false" customWidth="true" hidden="false" outlineLevel="0" max="5" min="5" style="414" width="13.37"/>
    <col collapsed="false" customWidth="true" hidden="false" outlineLevel="0" max="6" min="6" style="414" width="1.62"/>
    <col collapsed="false" customWidth="true" hidden="false" outlineLevel="0" max="7" min="7" style="414" width="13.74"/>
    <col collapsed="false" customWidth="true" hidden="false" outlineLevel="0" max="8" min="8" style="414" width="1.62"/>
    <col collapsed="false" customWidth="true" hidden="false" outlineLevel="0" max="9" min="9" style="414" width="13.87"/>
    <col collapsed="false" customWidth="true" hidden="false" outlineLevel="0" max="10" min="10" style="414" width="1.37"/>
    <col collapsed="false" customWidth="true" hidden="false" outlineLevel="0" max="11" min="11" style="414" width="13.87"/>
    <col collapsed="false" customWidth="true" hidden="false" outlineLevel="0" max="12" min="12" style="414" width="1.62"/>
    <col collapsed="false" customWidth="true" hidden="false" outlineLevel="0" max="13" min="13" style="414" width="12.62"/>
    <col collapsed="false" customWidth="true" hidden="false" outlineLevel="0" max="14" min="14" style="414" width="1.62"/>
    <col collapsed="false" customWidth="true" hidden="false" outlineLevel="0" max="15" min="15" style="414" width="12.62"/>
    <col collapsed="false" customWidth="true" hidden="false" outlineLevel="0" max="16" min="16" style="414" width="1.62"/>
    <col collapsed="false" customWidth="true" hidden="false" outlineLevel="0" max="17" min="17" style="414" width="12.62"/>
    <col collapsed="false" customWidth="true" hidden="false" outlineLevel="0" max="18" min="18" style="414" width="1.62"/>
    <col collapsed="false" customWidth="true" hidden="false" outlineLevel="0" max="19" min="19" style="414" width="12.62"/>
    <col collapsed="false" customWidth="true" hidden="false" outlineLevel="0" max="20" min="20" style="414" width="1.62"/>
    <col collapsed="false" customWidth="true" hidden="false" outlineLevel="0" max="21" min="21" style="414" width="13.11"/>
    <col collapsed="false" customWidth="true" hidden="false" outlineLevel="0" max="22" min="22" style="414" width="1.62"/>
    <col collapsed="false" customWidth="true" hidden="false" outlineLevel="0" max="23" min="23" style="414" width="12.62"/>
    <col collapsed="false" customWidth="true" hidden="false" outlineLevel="0" max="24" min="24" style="414" width="1.62"/>
    <col collapsed="false" customWidth="true" hidden="false" outlineLevel="0" max="25" min="25" style="414" width="13.62"/>
    <col collapsed="false" customWidth="true" hidden="false" outlineLevel="0" max="26" min="26" style="414" width="1.37"/>
    <col collapsed="false" customWidth="true" hidden="false" outlineLevel="0" max="27" min="27" style="414" width="18.74"/>
    <col collapsed="false" customWidth="true" hidden="false" outlineLevel="0" max="28" min="28" style="414" width="1.62"/>
    <col collapsed="false" customWidth="true" hidden="false" outlineLevel="0" max="29" min="29" style="414" width="17.62"/>
    <col collapsed="false" customWidth="true" hidden="false" outlineLevel="0" max="30" min="30" style="414" width="1.37"/>
    <col collapsed="false" customWidth="true" hidden="false" outlineLevel="0" max="31" min="31" style="414" width="13.62"/>
    <col collapsed="false" customWidth="false" hidden="false" outlineLevel="0" max="257" min="32" style="414" width="10.87"/>
  </cols>
  <sheetData>
    <row r="1" customFormat="false" ht="20.1" hidden="false" customHeight="true" outlineLevel="0" collapsed="false">
      <c r="A1" s="415" t="s">
        <v>314</v>
      </c>
      <c r="B1" s="415"/>
      <c r="C1" s="416"/>
      <c r="D1" s="416"/>
      <c r="E1" s="416"/>
      <c r="F1" s="416"/>
      <c r="G1" s="416"/>
      <c r="H1" s="416"/>
      <c r="I1" s="416"/>
      <c r="J1" s="416"/>
    </row>
    <row r="2" customFormat="false" ht="20.1" hidden="false" customHeight="true" outlineLevel="0" collapsed="false">
      <c r="A2" s="30" t="s">
        <v>1</v>
      </c>
      <c r="B2" s="417"/>
      <c r="C2" s="416"/>
      <c r="D2" s="416"/>
      <c r="E2" s="416"/>
      <c r="F2" s="416"/>
      <c r="G2" s="416"/>
      <c r="H2" s="416"/>
      <c r="I2" s="416"/>
      <c r="J2" s="416"/>
    </row>
    <row r="3" customFormat="false" ht="20.1" hidden="false" customHeight="true" outlineLevel="0" collapsed="false">
      <c r="A3" s="30" t="s">
        <v>2</v>
      </c>
      <c r="B3" s="417"/>
      <c r="C3" s="416"/>
      <c r="D3" s="416"/>
      <c r="E3" s="416"/>
      <c r="F3" s="416"/>
      <c r="G3" s="416"/>
      <c r="H3" s="416"/>
      <c r="I3" s="416"/>
      <c r="J3" s="416"/>
    </row>
    <row r="4" customFormat="false" ht="20.1" hidden="false" customHeight="true" outlineLevel="0" collapsed="false">
      <c r="A4" s="415" t="s">
        <v>315</v>
      </c>
      <c r="B4" s="415"/>
      <c r="C4" s="416"/>
      <c r="D4" s="416"/>
      <c r="E4" s="416"/>
      <c r="F4" s="416"/>
      <c r="G4" s="416"/>
      <c r="H4" s="416"/>
      <c r="I4" s="416"/>
      <c r="J4" s="416"/>
      <c r="W4" s="418" t="s">
        <v>22</v>
      </c>
      <c r="X4" s="418"/>
    </row>
    <row r="5" customFormat="false" ht="15.75" hidden="false" customHeight="true" outlineLevel="0" collapsed="false">
      <c r="A5" s="506" t="s">
        <v>29</v>
      </c>
      <c r="B5" s="397"/>
      <c r="C5" s="507"/>
      <c r="D5" s="416"/>
      <c r="E5" s="416"/>
      <c r="F5" s="416"/>
      <c r="G5" s="416"/>
      <c r="H5" s="416"/>
      <c r="I5" s="416"/>
      <c r="J5" s="416"/>
      <c r="AA5" s="423" t="str">
        <f aca="false">A2</f>
        <v>COMPANY # 032D</v>
      </c>
    </row>
    <row r="6" customFormat="false" ht="18" hidden="false" customHeight="true" outlineLevel="0" collapsed="false">
      <c r="E6" s="419"/>
      <c r="AA6" s="423" t="s">
        <v>316</v>
      </c>
    </row>
    <row r="7" customFormat="false" ht="20.1" hidden="false" customHeight="true" outlineLevel="0" collapsed="false">
      <c r="A7" s="508" t="s">
        <v>5</v>
      </c>
      <c r="B7" s="420"/>
      <c r="C7" s="416"/>
      <c r="D7" s="416"/>
      <c r="E7" s="421"/>
      <c r="F7" s="416"/>
      <c r="G7" s="416"/>
      <c r="H7" s="416"/>
      <c r="I7" s="422"/>
      <c r="J7" s="422"/>
      <c r="AA7" s="423"/>
      <c r="AB7" s="423"/>
    </row>
    <row r="8" customFormat="false" ht="20.1" hidden="false" customHeight="true" outlineLevel="0" collapsed="false">
      <c r="A8" s="508" t="s">
        <v>6</v>
      </c>
      <c r="B8" s="415"/>
      <c r="C8" s="416"/>
      <c r="D8" s="416"/>
      <c r="E8" s="416"/>
      <c r="F8" s="416"/>
      <c r="G8" s="416"/>
      <c r="H8" s="416"/>
      <c r="I8" s="422"/>
      <c r="J8" s="422"/>
      <c r="AA8" s="423"/>
      <c r="AB8" s="423"/>
    </row>
    <row r="10" customFormat="false" ht="20.1" hidden="false" customHeight="true" outlineLevel="0" collapsed="false">
      <c r="A10" s="424" t="s">
        <v>317</v>
      </c>
      <c r="B10" s="425"/>
      <c r="C10" s="426"/>
      <c r="D10" s="426"/>
      <c r="E10" s="426"/>
      <c r="F10" s="426"/>
      <c r="G10" s="427"/>
      <c r="H10" s="427"/>
      <c r="I10" s="427"/>
      <c r="J10" s="427"/>
      <c r="K10" s="428"/>
      <c r="L10" s="428"/>
      <c r="M10" s="428"/>
      <c r="N10" s="428"/>
      <c r="O10" s="428"/>
      <c r="P10" s="428"/>
      <c r="Q10" s="428"/>
      <c r="R10" s="428"/>
      <c r="S10" s="428"/>
      <c r="T10" s="428"/>
      <c r="U10" s="428"/>
      <c r="V10" s="428"/>
      <c r="W10" s="428"/>
      <c r="X10" s="428"/>
      <c r="Y10" s="428"/>
      <c r="Z10" s="428"/>
      <c r="AA10" s="428"/>
      <c r="AB10" s="428"/>
      <c r="AC10" s="428"/>
      <c r="AD10" s="428"/>
      <c r="AE10" s="428"/>
      <c r="AF10" s="428"/>
      <c r="AG10" s="428"/>
      <c r="AH10" s="428"/>
      <c r="AI10" s="428"/>
      <c r="AJ10" s="428"/>
      <c r="AK10" s="428"/>
      <c r="AL10" s="428"/>
      <c r="AM10" s="428"/>
      <c r="AN10" s="428"/>
      <c r="AO10" s="428"/>
      <c r="AP10" s="428"/>
      <c r="AQ10" s="428"/>
      <c r="AR10" s="428"/>
      <c r="AS10" s="428"/>
      <c r="AT10" s="428"/>
      <c r="AU10" s="428"/>
      <c r="AV10" s="428"/>
      <c r="AW10" s="428"/>
      <c r="AX10" s="428"/>
      <c r="AY10" s="428"/>
      <c r="AZ10" s="428"/>
      <c r="BA10" s="428"/>
      <c r="BB10" s="428"/>
      <c r="BC10" s="428"/>
      <c r="BD10" s="428"/>
      <c r="BE10" s="428"/>
      <c r="BF10" s="428"/>
      <c r="BG10" s="428"/>
      <c r="BH10" s="428"/>
      <c r="BI10" s="428"/>
      <c r="BJ10" s="428"/>
      <c r="BK10" s="428"/>
      <c r="BL10" s="428"/>
      <c r="BM10" s="428"/>
      <c r="BN10" s="428"/>
      <c r="BO10" s="428"/>
      <c r="BP10" s="428"/>
      <c r="BQ10" s="428"/>
      <c r="BR10" s="428"/>
      <c r="BS10" s="428"/>
      <c r="BT10" s="428"/>
      <c r="BU10" s="428"/>
      <c r="BV10" s="428"/>
      <c r="BW10" s="428"/>
      <c r="BX10" s="428"/>
      <c r="BY10" s="428"/>
      <c r="BZ10" s="428"/>
      <c r="CA10" s="428"/>
      <c r="CB10" s="428"/>
      <c r="CC10" s="428"/>
      <c r="CD10" s="428"/>
      <c r="CE10" s="428"/>
      <c r="CF10" s="428"/>
      <c r="CG10" s="428"/>
      <c r="CH10" s="428"/>
      <c r="CI10" s="428"/>
      <c r="CJ10" s="428"/>
      <c r="CK10" s="428"/>
      <c r="CL10" s="428"/>
      <c r="CM10" s="428"/>
      <c r="CN10" s="428"/>
      <c r="CO10" s="428"/>
      <c r="CP10" s="428"/>
      <c r="CQ10" s="428"/>
      <c r="CR10" s="428"/>
      <c r="CS10" s="428"/>
      <c r="CT10" s="428"/>
      <c r="CU10" s="428"/>
      <c r="CV10" s="428"/>
      <c r="CW10" s="428"/>
      <c r="CX10" s="428"/>
      <c r="CY10" s="428"/>
      <c r="CZ10" s="428"/>
      <c r="DA10" s="428"/>
      <c r="DB10" s="428"/>
      <c r="DC10" s="428"/>
      <c r="DD10" s="428"/>
      <c r="DE10" s="428"/>
      <c r="DF10" s="428"/>
      <c r="DG10" s="428"/>
      <c r="DH10" s="428"/>
      <c r="DI10" s="428"/>
      <c r="DJ10" s="428"/>
      <c r="DK10" s="428"/>
      <c r="DL10" s="428"/>
      <c r="DM10" s="428"/>
      <c r="DN10" s="428"/>
      <c r="DO10" s="428"/>
      <c r="DP10" s="428"/>
      <c r="DQ10" s="428"/>
      <c r="DR10" s="428"/>
      <c r="DS10" s="428"/>
      <c r="DT10" s="428"/>
      <c r="DU10" s="428"/>
      <c r="DV10" s="428"/>
      <c r="DW10" s="428"/>
      <c r="DX10" s="428"/>
      <c r="DY10" s="428"/>
      <c r="DZ10" s="428"/>
      <c r="EA10" s="428"/>
      <c r="EB10" s="428"/>
      <c r="EC10" s="428"/>
      <c r="ED10" s="428"/>
      <c r="EE10" s="428"/>
      <c r="EF10" s="428"/>
      <c r="EG10" s="428"/>
      <c r="EH10" s="428"/>
      <c r="EI10" s="428"/>
      <c r="EJ10" s="428"/>
      <c r="EK10" s="428"/>
      <c r="EL10" s="428"/>
      <c r="EM10" s="428"/>
      <c r="EN10" s="428"/>
      <c r="EO10" s="428"/>
      <c r="EP10" s="428"/>
      <c r="EQ10" s="428"/>
      <c r="ER10" s="428"/>
      <c r="ES10" s="428"/>
      <c r="ET10" s="428"/>
      <c r="EU10" s="428"/>
      <c r="EV10" s="428"/>
      <c r="EW10" s="428"/>
      <c r="EX10" s="428"/>
      <c r="EY10" s="428"/>
      <c r="EZ10" s="428"/>
      <c r="FA10" s="428"/>
      <c r="FB10" s="428"/>
      <c r="FC10" s="428"/>
      <c r="FD10" s="428"/>
      <c r="FE10" s="428"/>
      <c r="FF10" s="428"/>
      <c r="FG10" s="428"/>
      <c r="FH10" s="428"/>
      <c r="FI10" s="428"/>
      <c r="FJ10" s="428"/>
      <c r="FK10" s="428"/>
      <c r="FL10" s="428"/>
      <c r="FM10" s="428"/>
      <c r="FN10" s="428"/>
      <c r="FO10" s="428"/>
      <c r="FP10" s="428"/>
      <c r="FQ10" s="428"/>
      <c r="FR10" s="428"/>
      <c r="FS10" s="428"/>
      <c r="FT10" s="428"/>
      <c r="FU10" s="428"/>
      <c r="FV10" s="428"/>
      <c r="FW10" s="428"/>
      <c r="FX10" s="428"/>
      <c r="FY10" s="428"/>
      <c r="FZ10" s="428"/>
      <c r="GA10" s="428"/>
      <c r="GB10" s="428"/>
      <c r="GC10" s="428"/>
      <c r="GD10" s="428"/>
      <c r="GE10" s="428"/>
      <c r="GF10" s="428"/>
      <c r="GG10" s="428"/>
      <c r="GH10" s="428"/>
      <c r="GI10" s="428"/>
      <c r="GJ10" s="428"/>
      <c r="GK10" s="428"/>
      <c r="GL10" s="428"/>
      <c r="GM10" s="428"/>
      <c r="GN10" s="428"/>
      <c r="GO10" s="428"/>
      <c r="GP10" s="428"/>
      <c r="GQ10" s="428"/>
      <c r="GR10" s="428"/>
      <c r="GS10" s="428"/>
      <c r="GT10" s="428"/>
      <c r="GU10" s="428"/>
      <c r="GV10" s="428"/>
      <c r="GW10" s="428"/>
      <c r="GX10" s="428"/>
      <c r="GY10" s="428"/>
      <c r="GZ10" s="428"/>
      <c r="HA10" s="428"/>
      <c r="HB10" s="428"/>
      <c r="HC10" s="428"/>
      <c r="HD10" s="428"/>
      <c r="HE10" s="428"/>
      <c r="HF10" s="428"/>
      <c r="HG10" s="428"/>
      <c r="HH10" s="428"/>
      <c r="HI10" s="428"/>
      <c r="HJ10" s="428"/>
      <c r="HK10" s="428"/>
      <c r="HL10" s="428"/>
      <c r="HM10" s="428"/>
      <c r="HN10" s="428"/>
      <c r="HO10" s="428"/>
      <c r="HP10" s="428"/>
      <c r="HQ10" s="428"/>
      <c r="HR10" s="428"/>
      <c r="HS10" s="428"/>
      <c r="HT10" s="428"/>
      <c r="HU10" s="428"/>
      <c r="HV10" s="428"/>
      <c r="HW10" s="428"/>
      <c r="HX10" s="428"/>
      <c r="HY10" s="428"/>
      <c r="HZ10" s="428"/>
      <c r="IA10" s="428"/>
      <c r="IB10" s="428"/>
      <c r="IC10" s="428"/>
      <c r="ID10" s="428"/>
      <c r="IE10" s="428"/>
      <c r="IF10" s="428"/>
      <c r="IG10" s="428"/>
      <c r="IH10" s="428"/>
      <c r="II10" s="428"/>
      <c r="IJ10" s="428"/>
      <c r="IK10" s="428"/>
      <c r="IL10" s="428"/>
      <c r="IM10" s="428"/>
      <c r="IN10" s="428"/>
      <c r="IO10" s="428"/>
      <c r="IP10" s="428"/>
      <c r="IQ10" s="428"/>
      <c r="IR10" s="428"/>
      <c r="IS10" s="428"/>
      <c r="IT10" s="428"/>
      <c r="IU10" s="428"/>
      <c r="IV10" s="428"/>
      <c r="IW10" s="428"/>
    </row>
    <row r="11" customFormat="false" ht="20.1" hidden="false" customHeight="true" outlineLevel="0" collapsed="false">
      <c r="A11" s="424" t="s">
        <v>318</v>
      </c>
      <c r="B11" s="425"/>
      <c r="C11" s="426"/>
      <c r="D11" s="426"/>
      <c r="E11" s="426"/>
      <c r="F11" s="426"/>
      <c r="G11" s="427"/>
      <c r="H11" s="427"/>
      <c r="I11" s="427"/>
      <c r="J11" s="427"/>
      <c r="K11" s="428"/>
      <c r="L11" s="428"/>
      <c r="M11" s="429"/>
      <c r="N11" s="428"/>
      <c r="O11" s="428"/>
      <c r="P11" s="428"/>
      <c r="Q11" s="428"/>
      <c r="R11" s="428"/>
      <c r="S11" s="428"/>
      <c r="T11" s="428"/>
      <c r="U11" s="428"/>
      <c r="V11" s="428"/>
      <c r="W11" s="428"/>
      <c r="X11" s="428"/>
      <c r="Y11" s="428"/>
      <c r="Z11" s="428"/>
      <c r="AA11" s="428"/>
      <c r="AB11" s="428"/>
      <c r="AC11" s="428"/>
      <c r="AD11" s="428"/>
      <c r="AE11" s="428"/>
      <c r="AF11" s="428"/>
      <c r="AG11" s="428"/>
      <c r="AH11" s="428"/>
      <c r="AI11" s="428"/>
      <c r="AJ11" s="428"/>
      <c r="AK11" s="428"/>
      <c r="AL11" s="428"/>
      <c r="AM11" s="428"/>
      <c r="AN11" s="428"/>
      <c r="AO11" s="428"/>
      <c r="AP11" s="428"/>
      <c r="AQ11" s="428"/>
      <c r="AR11" s="428"/>
      <c r="AS11" s="428"/>
      <c r="AT11" s="428"/>
      <c r="AU11" s="428"/>
      <c r="AV11" s="428"/>
      <c r="AW11" s="428"/>
      <c r="AX11" s="428"/>
      <c r="AY11" s="428"/>
      <c r="AZ11" s="428"/>
      <c r="BA11" s="428"/>
      <c r="BB11" s="428"/>
      <c r="BC11" s="428"/>
      <c r="BD11" s="428"/>
      <c r="BE11" s="428"/>
      <c r="BF11" s="428"/>
      <c r="BG11" s="428"/>
      <c r="BH11" s="428"/>
      <c r="BI11" s="428"/>
      <c r="BJ11" s="428"/>
      <c r="BK11" s="428"/>
      <c r="BL11" s="428"/>
      <c r="BM11" s="428"/>
      <c r="BN11" s="428"/>
      <c r="BO11" s="428"/>
      <c r="BP11" s="428"/>
      <c r="BQ11" s="428"/>
      <c r="BR11" s="428"/>
      <c r="BS11" s="428"/>
      <c r="BT11" s="428"/>
      <c r="BU11" s="428"/>
      <c r="BV11" s="428"/>
      <c r="BW11" s="428"/>
      <c r="BX11" s="428"/>
      <c r="BY11" s="428"/>
      <c r="BZ11" s="428"/>
      <c r="CA11" s="428"/>
      <c r="CB11" s="428"/>
      <c r="CC11" s="428"/>
      <c r="CD11" s="428"/>
      <c r="CE11" s="428"/>
      <c r="CF11" s="428"/>
      <c r="CG11" s="428"/>
      <c r="CH11" s="428"/>
      <c r="CI11" s="428"/>
      <c r="CJ11" s="428"/>
      <c r="CK11" s="428"/>
      <c r="CL11" s="428"/>
      <c r="CM11" s="428"/>
      <c r="CN11" s="428"/>
      <c r="CO11" s="428"/>
      <c r="CP11" s="428"/>
      <c r="CQ11" s="428"/>
      <c r="CR11" s="428"/>
      <c r="CS11" s="428"/>
      <c r="CT11" s="428"/>
      <c r="CU11" s="428"/>
      <c r="CV11" s="428"/>
      <c r="CW11" s="428"/>
      <c r="CX11" s="428"/>
      <c r="CY11" s="428"/>
      <c r="CZ11" s="428"/>
      <c r="DA11" s="428"/>
      <c r="DB11" s="428"/>
      <c r="DC11" s="428"/>
      <c r="DD11" s="428"/>
      <c r="DE11" s="428"/>
      <c r="DF11" s="428"/>
      <c r="DG11" s="428"/>
      <c r="DH11" s="428"/>
      <c r="DI11" s="428"/>
      <c r="DJ11" s="428"/>
      <c r="DK11" s="428"/>
      <c r="DL11" s="428"/>
      <c r="DM11" s="428"/>
      <c r="DN11" s="428"/>
      <c r="DO11" s="428"/>
      <c r="DP11" s="428"/>
      <c r="DQ11" s="428"/>
      <c r="DR11" s="428"/>
      <c r="DS11" s="428"/>
      <c r="DT11" s="428"/>
      <c r="DU11" s="428"/>
      <c r="DV11" s="428"/>
      <c r="DW11" s="428"/>
      <c r="DX11" s="428"/>
      <c r="DY11" s="428"/>
      <c r="DZ11" s="428"/>
      <c r="EA11" s="428"/>
      <c r="EB11" s="428"/>
      <c r="EC11" s="428"/>
      <c r="ED11" s="428"/>
      <c r="EE11" s="428"/>
      <c r="EF11" s="428"/>
      <c r="EG11" s="428"/>
      <c r="EH11" s="428"/>
      <c r="EI11" s="428"/>
      <c r="EJ11" s="428"/>
      <c r="EK11" s="428"/>
      <c r="EL11" s="428"/>
      <c r="EM11" s="428"/>
      <c r="EN11" s="428"/>
      <c r="EO11" s="428"/>
      <c r="EP11" s="428"/>
      <c r="EQ11" s="428"/>
      <c r="ER11" s="428"/>
      <c r="ES11" s="428"/>
      <c r="ET11" s="428"/>
      <c r="EU11" s="428"/>
      <c r="EV11" s="428"/>
      <c r="EW11" s="428"/>
      <c r="EX11" s="428"/>
      <c r="EY11" s="428"/>
      <c r="EZ11" s="428"/>
      <c r="FA11" s="428"/>
      <c r="FB11" s="428"/>
      <c r="FC11" s="428"/>
      <c r="FD11" s="428"/>
      <c r="FE11" s="428"/>
      <c r="FF11" s="428"/>
      <c r="FG11" s="428"/>
      <c r="FH11" s="428"/>
      <c r="FI11" s="428"/>
      <c r="FJ11" s="428"/>
      <c r="FK11" s="428"/>
      <c r="FL11" s="428"/>
      <c r="FM11" s="428"/>
      <c r="FN11" s="428"/>
      <c r="FO11" s="428"/>
      <c r="FP11" s="428"/>
      <c r="FQ11" s="428"/>
      <c r="FR11" s="428"/>
      <c r="FS11" s="428"/>
      <c r="FT11" s="428"/>
      <c r="FU11" s="428"/>
      <c r="FV11" s="428"/>
      <c r="FW11" s="428"/>
      <c r="FX11" s="428"/>
      <c r="FY11" s="428"/>
      <c r="FZ11" s="428"/>
      <c r="GA11" s="428"/>
      <c r="GB11" s="428"/>
      <c r="GC11" s="428"/>
      <c r="GD11" s="428"/>
      <c r="GE11" s="428"/>
      <c r="GF11" s="428"/>
      <c r="GG11" s="428"/>
      <c r="GH11" s="428"/>
      <c r="GI11" s="428"/>
      <c r="GJ11" s="428"/>
      <c r="GK11" s="428"/>
      <c r="GL11" s="428"/>
      <c r="GM11" s="428"/>
      <c r="GN11" s="428"/>
      <c r="GO11" s="428"/>
      <c r="GP11" s="428"/>
      <c r="GQ11" s="428"/>
      <c r="GR11" s="428"/>
      <c r="GS11" s="428"/>
      <c r="GT11" s="428"/>
      <c r="GU11" s="428"/>
      <c r="GV11" s="428"/>
      <c r="GW11" s="428"/>
      <c r="GX11" s="428"/>
      <c r="GY11" s="428"/>
      <c r="GZ11" s="428"/>
      <c r="HA11" s="428"/>
      <c r="HB11" s="428"/>
      <c r="HC11" s="428"/>
      <c r="HD11" s="428"/>
      <c r="HE11" s="428"/>
      <c r="HF11" s="428"/>
      <c r="HG11" s="428"/>
      <c r="HH11" s="428"/>
      <c r="HI11" s="428"/>
      <c r="HJ11" s="428"/>
      <c r="HK11" s="428"/>
      <c r="HL11" s="428"/>
      <c r="HM11" s="428"/>
      <c r="HN11" s="428"/>
      <c r="HO11" s="428"/>
      <c r="HP11" s="428"/>
      <c r="HQ11" s="428"/>
      <c r="HR11" s="428"/>
      <c r="HS11" s="428"/>
      <c r="HT11" s="428"/>
      <c r="HU11" s="428"/>
      <c r="HV11" s="428"/>
      <c r="HW11" s="428"/>
      <c r="HX11" s="428"/>
      <c r="HY11" s="428"/>
      <c r="HZ11" s="428"/>
      <c r="IA11" s="428"/>
      <c r="IB11" s="428"/>
      <c r="IC11" s="428"/>
      <c r="ID11" s="428"/>
      <c r="IE11" s="428"/>
      <c r="IF11" s="428"/>
      <c r="IG11" s="428"/>
      <c r="IH11" s="428"/>
      <c r="II11" s="428"/>
      <c r="IJ11" s="428"/>
      <c r="IK11" s="428"/>
      <c r="IL11" s="428"/>
      <c r="IM11" s="428"/>
      <c r="IN11" s="428"/>
      <c r="IO11" s="428"/>
      <c r="IP11" s="428"/>
      <c r="IQ11" s="428"/>
      <c r="IR11" s="428"/>
      <c r="IS11" s="428"/>
      <c r="IT11" s="428"/>
      <c r="IU11" s="428"/>
      <c r="IV11" s="428"/>
      <c r="IW11" s="428"/>
    </row>
    <row r="12" customFormat="false" ht="10.5" hidden="false" customHeight="true" outlineLevel="0" collapsed="false">
      <c r="A12" s="0"/>
      <c r="B12" s="422"/>
      <c r="C12" s="430"/>
      <c r="D12" s="430"/>
      <c r="E12" s="430"/>
      <c r="F12" s="430"/>
      <c r="G12" s="416"/>
      <c r="H12" s="416"/>
      <c r="I12" s="416"/>
      <c r="J12" s="430"/>
    </row>
    <row r="13" customFormat="false" ht="20.1" hidden="false" customHeight="true" outlineLevel="0" collapsed="false">
      <c r="A13" s="509" t="s">
        <v>319</v>
      </c>
      <c r="B13" s="510"/>
      <c r="C13" s="511"/>
      <c r="D13" s="512"/>
      <c r="E13" s="513" t="s">
        <v>320</v>
      </c>
      <c r="F13" s="513"/>
      <c r="G13" s="513"/>
      <c r="H13" s="513"/>
      <c r="I13" s="513"/>
      <c r="J13" s="512"/>
      <c r="K13" s="514" t="s">
        <v>321</v>
      </c>
      <c r="L13" s="514"/>
      <c r="M13" s="514"/>
      <c r="N13" s="514"/>
      <c r="O13" s="514"/>
      <c r="P13" s="514"/>
      <c r="Q13" s="514"/>
      <c r="R13" s="514"/>
      <c r="S13" s="514"/>
      <c r="T13" s="514"/>
      <c r="U13" s="514"/>
      <c r="V13" s="514"/>
      <c r="W13" s="514"/>
      <c r="X13" s="514"/>
      <c r="Y13" s="514"/>
      <c r="Z13" s="514"/>
      <c r="AA13" s="514"/>
      <c r="AB13" s="514"/>
      <c r="AC13" s="514"/>
      <c r="AD13" s="515"/>
      <c r="AE13" s="516" t="s">
        <v>322</v>
      </c>
      <c r="AF13" s="438"/>
      <c r="AG13" s="438"/>
      <c r="AH13" s="438"/>
      <c r="AI13" s="438"/>
      <c r="AJ13" s="438"/>
      <c r="AK13" s="438"/>
      <c r="AL13" s="438"/>
      <c r="AM13" s="438"/>
      <c r="AN13" s="438"/>
      <c r="AO13" s="438"/>
      <c r="AP13" s="438"/>
      <c r="AQ13" s="438"/>
      <c r="AR13" s="438"/>
      <c r="AS13" s="438"/>
      <c r="AT13" s="438"/>
      <c r="AU13" s="438"/>
      <c r="AV13" s="438"/>
      <c r="AW13" s="438"/>
      <c r="AX13" s="438"/>
      <c r="AY13" s="438"/>
      <c r="AZ13" s="438"/>
      <c r="BA13" s="438"/>
      <c r="BB13" s="438"/>
      <c r="BC13" s="438"/>
      <c r="BD13" s="438"/>
      <c r="BE13" s="438"/>
      <c r="BF13" s="438"/>
      <c r="BG13" s="438"/>
      <c r="BH13" s="438"/>
      <c r="BI13" s="438"/>
      <c r="BJ13" s="438"/>
      <c r="BK13" s="438"/>
      <c r="BL13" s="438"/>
      <c r="BM13" s="438"/>
      <c r="BN13" s="438"/>
      <c r="BO13" s="438"/>
      <c r="BP13" s="438"/>
      <c r="BQ13" s="438"/>
      <c r="BR13" s="438"/>
      <c r="BS13" s="438"/>
      <c r="BT13" s="438"/>
      <c r="BU13" s="438"/>
      <c r="BV13" s="438"/>
      <c r="BW13" s="438"/>
      <c r="BX13" s="438"/>
      <c r="BY13" s="438"/>
      <c r="BZ13" s="438"/>
      <c r="CA13" s="438"/>
      <c r="CB13" s="438"/>
      <c r="CC13" s="438"/>
      <c r="CD13" s="438"/>
      <c r="CE13" s="438"/>
      <c r="CF13" s="438"/>
      <c r="CG13" s="438"/>
      <c r="CH13" s="438"/>
      <c r="CI13" s="438"/>
      <c r="CJ13" s="438"/>
      <c r="CK13" s="438"/>
      <c r="CL13" s="438"/>
      <c r="CM13" s="438"/>
      <c r="CN13" s="438"/>
      <c r="CO13" s="438"/>
      <c r="CP13" s="438"/>
      <c r="CQ13" s="438"/>
      <c r="CR13" s="438"/>
      <c r="CS13" s="438"/>
      <c r="CT13" s="438"/>
      <c r="CU13" s="438"/>
      <c r="CV13" s="438"/>
      <c r="CW13" s="438"/>
      <c r="CX13" s="438"/>
      <c r="CY13" s="438"/>
      <c r="CZ13" s="438"/>
      <c r="DA13" s="438"/>
      <c r="DB13" s="438"/>
      <c r="DC13" s="438"/>
      <c r="DD13" s="438"/>
      <c r="DE13" s="438"/>
      <c r="DF13" s="438"/>
      <c r="DG13" s="438"/>
      <c r="DH13" s="438"/>
      <c r="DI13" s="438"/>
      <c r="DJ13" s="438"/>
      <c r="DK13" s="438"/>
      <c r="DL13" s="438"/>
      <c r="DM13" s="438"/>
      <c r="DN13" s="438"/>
      <c r="DO13" s="438"/>
      <c r="DP13" s="438"/>
      <c r="DQ13" s="438"/>
      <c r="DR13" s="438"/>
      <c r="DS13" s="438"/>
      <c r="DT13" s="438"/>
      <c r="DU13" s="438"/>
      <c r="DV13" s="438"/>
      <c r="DW13" s="438"/>
      <c r="DX13" s="438"/>
      <c r="DY13" s="438"/>
      <c r="DZ13" s="438"/>
      <c r="EA13" s="438"/>
      <c r="EB13" s="438"/>
      <c r="EC13" s="438"/>
      <c r="ED13" s="438"/>
      <c r="EE13" s="438"/>
      <c r="EF13" s="438"/>
      <c r="EG13" s="438"/>
      <c r="EH13" s="438"/>
      <c r="EI13" s="438"/>
      <c r="EJ13" s="438"/>
      <c r="EK13" s="438"/>
      <c r="EL13" s="438"/>
      <c r="EM13" s="438"/>
      <c r="EN13" s="438"/>
      <c r="EO13" s="438"/>
      <c r="EP13" s="438"/>
      <c r="EQ13" s="438"/>
      <c r="ER13" s="438"/>
      <c r="ES13" s="438"/>
      <c r="ET13" s="438"/>
      <c r="EU13" s="438"/>
      <c r="EV13" s="438"/>
      <c r="EW13" s="438"/>
      <c r="EX13" s="438"/>
      <c r="EY13" s="438"/>
      <c r="EZ13" s="438"/>
      <c r="FA13" s="438"/>
      <c r="FB13" s="438"/>
      <c r="FC13" s="438"/>
      <c r="FD13" s="438"/>
      <c r="FE13" s="438"/>
      <c r="FF13" s="438"/>
      <c r="FG13" s="438"/>
      <c r="FH13" s="438"/>
      <c r="FI13" s="438"/>
      <c r="FJ13" s="438"/>
      <c r="FK13" s="438"/>
      <c r="FL13" s="438"/>
      <c r="FM13" s="438"/>
      <c r="FN13" s="438"/>
      <c r="FO13" s="438"/>
      <c r="FP13" s="438"/>
      <c r="FQ13" s="438"/>
      <c r="FR13" s="438"/>
      <c r="FS13" s="438"/>
      <c r="FT13" s="438"/>
      <c r="FU13" s="438"/>
      <c r="FV13" s="438"/>
      <c r="FW13" s="438"/>
      <c r="FX13" s="438"/>
      <c r="FY13" s="438"/>
      <c r="FZ13" s="438"/>
      <c r="GA13" s="438"/>
      <c r="GB13" s="438"/>
      <c r="GC13" s="438"/>
      <c r="GD13" s="438"/>
      <c r="GE13" s="438"/>
      <c r="GF13" s="438"/>
      <c r="GG13" s="438"/>
      <c r="GH13" s="438"/>
      <c r="GI13" s="438"/>
      <c r="GJ13" s="438"/>
      <c r="GK13" s="438"/>
      <c r="GL13" s="438"/>
      <c r="GM13" s="438"/>
      <c r="GN13" s="438"/>
      <c r="GO13" s="438"/>
      <c r="GP13" s="438"/>
      <c r="GQ13" s="438"/>
      <c r="GR13" s="438"/>
      <c r="GS13" s="438"/>
      <c r="GT13" s="438"/>
      <c r="GU13" s="438"/>
      <c r="GV13" s="438"/>
      <c r="GW13" s="438"/>
      <c r="GX13" s="438"/>
      <c r="GY13" s="438"/>
      <c r="GZ13" s="438"/>
      <c r="HA13" s="438"/>
      <c r="HB13" s="438"/>
      <c r="HC13" s="438"/>
      <c r="HD13" s="438"/>
      <c r="HE13" s="438"/>
      <c r="HF13" s="438"/>
      <c r="HG13" s="438"/>
      <c r="HH13" s="438"/>
      <c r="HI13" s="438"/>
      <c r="HJ13" s="438"/>
      <c r="HK13" s="438"/>
      <c r="HL13" s="438"/>
      <c r="HM13" s="438"/>
      <c r="HN13" s="438"/>
      <c r="HO13" s="438"/>
      <c r="HP13" s="438"/>
      <c r="HQ13" s="438"/>
      <c r="HR13" s="438"/>
      <c r="HS13" s="438"/>
      <c r="HT13" s="438"/>
      <c r="HU13" s="438"/>
      <c r="HV13" s="438"/>
      <c r="HW13" s="438"/>
      <c r="HX13" s="438"/>
      <c r="HY13" s="438"/>
      <c r="HZ13" s="438"/>
      <c r="IA13" s="438"/>
      <c r="IB13" s="438"/>
      <c r="IC13" s="438"/>
      <c r="ID13" s="438"/>
      <c r="IE13" s="438"/>
      <c r="IF13" s="438"/>
      <c r="IG13" s="438"/>
      <c r="IH13" s="438"/>
      <c r="II13" s="438"/>
      <c r="IJ13" s="438"/>
      <c r="IK13" s="438"/>
      <c r="IL13" s="438"/>
      <c r="IM13" s="438"/>
      <c r="IN13" s="438"/>
      <c r="IO13" s="438"/>
      <c r="IP13" s="438"/>
      <c r="IQ13" s="438"/>
      <c r="IR13" s="438"/>
      <c r="IS13" s="438"/>
      <c r="IT13" s="438"/>
      <c r="IU13" s="438"/>
      <c r="IV13" s="438"/>
      <c r="IW13" s="438"/>
    </row>
    <row r="14" customFormat="false" ht="20.1" hidden="false" customHeight="true" outlineLevel="0" collapsed="false">
      <c r="A14" s="517" t="s">
        <v>323</v>
      </c>
      <c r="B14" s="517"/>
      <c r="C14" s="518" t="s">
        <v>324</v>
      </c>
      <c r="D14" s="519"/>
      <c r="E14" s="520" t="s">
        <v>325</v>
      </c>
      <c r="F14" s="521"/>
      <c r="G14" s="522" t="s">
        <v>326</v>
      </c>
      <c r="H14" s="521"/>
      <c r="I14" s="522" t="s">
        <v>327</v>
      </c>
      <c r="J14" s="519"/>
      <c r="K14" s="523" t="s">
        <v>328</v>
      </c>
      <c r="L14" s="523"/>
      <c r="M14" s="523"/>
      <c r="N14" s="523"/>
      <c r="O14" s="523"/>
      <c r="P14" s="523"/>
      <c r="Q14" s="523"/>
      <c r="R14" s="523"/>
      <c r="S14" s="523"/>
      <c r="T14" s="523"/>
      <c r="U14" s="524" t="s">
        <v>329</v>
      </c>
      <c r="V14" s="524"/>
      <c r="W14" s="524"/>
      <c r="X14" s="524"/>
      <c r="Y14" s="524"/>
      <c r="Z14" s="524"/>
      <c r="AA14" s="525" t="s">
        <v>330</v>
      </c>
      <c r="AB14" s="525"/>
      <c r="AC14" s="526" t="s">
        <v>264</v>
      </c>
      <c r="AD14" s="527"/>
      <c r="AE14" s="528" t="s">
        <v>331</v>
      </c>
      <c r="AF14" s="428"/>
      <c r="AG14" s="428"/>
      <c r="AH14" s="428"/>
      <c r="AI14" s="428"/>
      <c r="AJ14" s="428"/>
      <c r="AK14" s="428"/>
      <c r="AL14" s="428"/>
      <c r="AM14" s="428"/>
      <c r="AN14" s="428"/>
      <c r="AO14" s="428"/>
      <c r="AP14" s="428"/>
      <c r="AQ14" s="428"/>
      <c r="AR14" s="428"/>
      <c r="AS14" s="428"/>
      <c r="AT14" s="428"/>
      <c r="AU14" s="428"/>
      <c r="AV14" s="428"/>
      <c r="AW14" s="428"/>
      <c r="AX14" s="428"/>
      <c r="AY14" s="428"/>
      <c r="AZ14" s="428"/>
      <c r="BA14" s="428"/>
      <c r="BB14" s="428"/>
      <c r="BC14" s="428"/>
      <c r="BD14" s="428"/>
      <c r="BE14" s="428"/>
      <c r="BF14" s="428"/>
      <c r="BG14" s="428"/>
      <c r="BH14" s="428"/>
      <c r="BI14" s="428"/>
      <c r="BJ14" s="428"/>
      <c r="BK14" s="428"/>
      <c r="BL14" s="428"/>
      <c r="BM14" s="428"/>
      <c r="BN14" s="428"/>
      <c r="BO14" s="428"/>
      <c r="BP14" s="428"/>
      <c r="BQ14" s="428"/>
      <c r="BR14" s="428"/>
      <c r="BS14" s="428"/>
      <c r="BT14" s="428"/>
      <c r="BU14" s="428"/>
      <c r="BV14" s="428"/>
      <c r="BW14" s="428"/>
      <c r="BX14" s="428"/>
      <c r="BY14" s="428"/>
      <c r="BZ14" s="428"/>
      <c r="CA14" s="428"/>
      <c r="CB14" s="428"/>
      <c r="CC14" s="428"/>
      <c r="CD14" s="428"/>
      <c r="CE14" s="428"/>
      <c r="CF14" s="428"/>
      <c r="CG14" s="428"/>
      <c r="CH14" s="428"/>
      <c r="CI14" s="428"/>
      <c r="CJ14" s="428"/>
      <c r="CK14" s="428"/>
      <c r="CL14" s="428"/>
      <c r="CM14" s="428"/>
      <c r="CN14" s="428"/>
      <c r="CO14" s="428"/>
      <c r="CP14" s="428"/>
      <c r="CQ14" s="428"/>
      <c r="CR14" s="428"/>
      <c r="CS14" s="428"/>
      <c r="CT14" s="428"/>
      <c r="CU14" s="428"/>
      <c r="CV14" s="428"/>
      <c r="CW14" s="428"/>
      <c r="CX14" s="428"/>
      <c r="CY14" s="428"/>
      <c r="CZ14" s="428"/>
      <c r="DA14" s="428"/>
      <c r="DB14" s="428"/>
      <c r="DC14" s="428"/>
      <c r="DD14" s="428"/>
      <c r="DE14" s="428"/>
      <c r="DF14" s="428"/>
      <c r="DG14" s="428"/>
      <c r="DH14" s="428"/>
      <c r="DI14" s="428"/>
      <c r="DJ14" s="428"/>
      <c r="DK14" s="428"/>
      <c r="DL14" s="428"/>
      <c r="DM14" s="428"/>
      <c r="DN14" s="428"/>
      <c r="DO14" s="428"/>
      <c r="DP14" s="428"/>
      <c r="DQ14" s="428"/>
      <c r="DR14" s="428"/>
      <c r="DS14" s="428"/>
      <c r="DT14" s="428"/>
      <c r="DU14" s="428"/>
      <c r="DV14" s="428"/>
      <c r="DW14" s="428"/>
      <c r="DX14" s="428"/>
      <c r="DY14" s="428"/>
      <c r="DZ14" s="428"/>
      <c r="EA14" s="428"/>
      <c r="EB14" s="428"/>
      <c r="EC14" s="428"/>
      <c r="ED14" s="428"/>
      <c r="EE14" s="428"/>
      <c r="EF14" s="428"/>
      <c r="EG14" s="428"/>
      <c r="EH14" s="428"/>
      <c r="EI14" s="428"/>
      <c r="EJ14" s="428"/>
      <c r="EK14" s="428"/>
      <c r="EL14" s="428"/>
      <c r="EM14" s="428"/>
      <c r="EN14" s="428"/>
      <c r="EO14" s="428"/>
      <c r="EP14" s="428"/>
      <c r="EQ14" s="428"/>
      <c r="ER14" s="428"/>
      <c r="ES14" s="428"/>
      <c r="ET14" s="428"/>
      <c r="EU14" s="428"/>
      <c r="EV14" s="428"/>
      <c r="EW14" s="428"/>
      <c r="EX14" s="428"/>
      <c r="EY14" s="428"/>
      <c r="EZ14" s="428"/>
      <c r="FA14" s="428"/>
      <c r="FB14" s="428"/>
      <c r="FC14" s="428"/>
      <c r="FD14" s="428"/>
      <c r="FE14" s="428"/>
      <c r="FF14" s="428"/>
      <c r="FG14" s="428"/>
      <c r="FH14" s="428"/>
      <c r="FI14" s="428"/>
      <c r="FJ14" s="428"/>
      <c r="FK14" s="428"/>
      <c r="FL14" s="428"/>
      <c r="FM14" s="428"/>
      <c r="FN14" s="428"/>
      <c r="FO14" s="428"/>
      <c r="FP14" s="428"/>
      <c r="FQ14" s="428"/>
      <c r="FR14" s="428"/>
      <c r="FS14" s="428"/>
      <c r="FT14" s="428"/>
      <c r="FU14" s="428"/>
      <c r="FV14" s="428"/>
      <c r="FW14" s="428"/>
      <c r="FX14" s="428"/>
      <c r="FY14" s="428"/>
      <c r="FZ14" s="428"/>
      <c r="GA14" s="428"/>
      <c r="GB14" s="428"/>
      <c r="GC14" s="428"/>
      <c r="GD14" s="428"/>
      <c r="GE14" s="428"/>
      <c r="GF14" s="428"/>
      <c r="GG14" s="428"/>
      <c r="GH14" s="428"/>
      <c r="GI14" s="428"/>
      <c r="GJ14" s="428"/>
      <c r="GK14" s="428"/>
      <c r="GL14" s="428"/>
      <c r="GM14" s="428"/>
      <c r="GN14" s="428"/>
      <c r="GO14" s="428"/>
      <c r="GP14" s="428"/>
      <c r="GQ14" s="428"/>
      <c r="GR14" s="428"/>
      <c r="GS14" s="428"/>
      <c r="GT14" s="428"/>
      <c r="GU14" s="428"/>
      <c r="GV14" s="428"/>
      <c r="GW14" s="428"/>
      <c r="GX14" s="428"/>
      <c r="GY14" s="428"/>
      <c r="GZ14" s="428"/>
      <c r="HA14" s="428"/>
      <c r="HB14" s="428"/>
      <c r="HC14" s="428"/>
      <c r="HD14" s="428"/>
      <c r="HE14" s="428"/>
      <c r="HF14" s="428"/>
      <c r="HG14" s="428"/>
      <c r="HH14" s="428"/>
      <c r="HI14" s="428"/>
      <c r="HJ14" s="428"/>
      <c r="HK14" s="428"/>
      <c r="HL14" s="428"/>
      <c r="HM14" s="428"/>
      <c r="HN14" s="428"/>
      <c r="HO14" s="428"/>
      <c r="HP14" s="428"/>
      <c r="HQ14" s="428"/>
      <c r="HR14" s="428"/>
      <c r="HS14" s="428"/>
      <c r="HT14" s="428"/>
      <c r="HU14" s="428"/>
      <c r="HV14" s="428"/>
      <c r="HW14" s="428"/>
      <c r="HX14" s="428"/>
      <c r="HY14" s="428"/>
      <c r="HZ14" s="428"/>
      <c r="IA14" s="428"/>
      <c r="IB14" s="428"/>
      <c r="IC14" s="428"/>
      <c r="ID14" s="428"/>
      <c r="IE14" s="428"/>
      <c r="IF14" s="428"/>
      <c r="IG14" s="428"/>
      <c r="IH14" s="428"/>
      <c r="II14" s="428"/>
      <c r="IJ14" s="428"/>
      <c r="IK14" s="428"/>
      <c r="IL14" s="428"/>
      <c r="IM14" s="428"/>
      <c r="IN14" s="428"/>
      <c r="IO14" s="428"/>
      <c r="IP14" s="428"/>
      <c r="IQ14" s="428"/>
      <c r="IR14" s="428"/>
      <c r="IS14" s="428"/>
      <c r="IT14" s="428"/>
      <c r="IU14" s="428"/>
      <c r="IV14" s="428"/>
      <c r="IW14" s="428"/>
    </row>
    <row r="15" customFormat="false" ht="20.1" hidden="false" customHeight="true" outlineLevel="0" collapsed="false">
      <c r="A15" s="529" t="s">
        <v>332</v>
      </c>
      <c r="B15" s="529"/>
      <c r="C15" s="530" t="s">
        <v>333</v>
      </c>
      <c r="D15" s="531"/>
      <c r="E15" s="532" t="s">
        <v>334</v>
      </c>
      <c r="F15" s="533"/>
      <c r="G15" s="533" t="s">
        <v>335</v>
      </c>
      <c r="H15" s="534"/>
      <c r="I15" s="533" t="s">
        <v>336</v>
      </c>
      <c r="J15" s="531"/>
      <c r="K15" s="535" t="s">
        <v>337</v>
      </c>
      <c r="L15" s="536"/>
      <c r="M15" s="535" t="s">
        <v>338</v>
      </c>
      <c r="N15" s="536"/>
      <c r="O15" s="535" t="s">
        <v>339</v>
      </c>
      <c r="P15" s="536"/>
      <c r="Q15" s="535" t="s">
        <v>340</v>
      </c>
      <c r="R15" s="536"/>
      <c r="S15" s="535" t="s">
        <v>341</v>
      </c>
      <c r="T15" s="536"/>
      <c r="U15" s="535" t="s">
        <v>342</v>
      </c>
      <c r="V15" s="536"/>
      <c r="W15" s="535" t="s">
        <v>343</v>
      </c>
      <c r="X15" s="537"/>
      <c r="Y15" s="537" t="s">
        <v>344</v>
      </c>
      <c r="Z15" s="538"/>
      <c r="AA15" s="539" t="s">
        <v>345</v>
      </c>
      <c r="AB15" s="539"/>
      <c r="AC15" s="540" t="s">
        <v>346</v>
      </c>
      <c r="AD15" s="527"/>
      <c r="AE15" s="541" t="s">
        <v>347</v>
      </c>
      <c r="AF15" s="428"/>
      <c r="AG15" s="428"/>
      <c r="AH15" s="428"/>
      <c r="AI15" s="428"/>
      <c r="AJ15" s="428"/>
      <c r="AK15" s="428"/>
      <c r="AL15" s="428"/>
      <c r="AM15" s="428"/>
      <c r="AN15" s="428"/>
      <c r="AO15" s="428"/>
      <c r="AP15" s="428"/>
      <c r="AQ15" s="428"/>
      <c r="AR15" s="428"/>
      <c r="AS15" s="428"/>
      <c r="AT15" s="428"/>
      <c r="AU15" s="428"/>
      <c r="AV15" s="428"/>
      <c r="AW15" s="428"/>
      <c r="AX15" s="428"/>
      <c r="AY15" s="428"/>
      <c r="AZ15" s="428"/>
      <c r="BA15" s="428"/>
      <c r="BB15" s="428"/>
      <c r="BC15" s="428"/>
      <c r="BD15" s="428"/>
      <c r="BE15" s="428"/>
      <c r="BF15" s="428"/>
      <c r="BG15" s="428"/>
      <c r="BH15" s="428"/>
      <c r="BI15" s="428"/>
      <c r="BJ15" s="428"/>
      <c r="BK15" s="428"/>
      <c r="BL15" s="428"/>
      <c r="BM15" s="428"/>
      <c r="BN15" s="428"/>
      <c r="BO15" s="428"/>
      <c r="BP15" s="428"/>
      <c r="BQ15" s="428"/>
      <c r="BR15" s="428"/>
      <c r="BS15" s="428"/>
      <c r="BT15" s="428"/>
      <c r="BU15" s="428"/>
      <c r="BV15" s="428"/>
      <c r="BW15" s="428"/>
      <c r="BX15" s="428"/>
      <c r="BY15" s="428"/>
      <c r="BZ15" s="428"/>
      <c r="CA15" s="428"/>
      <c r="CB15" s="428"/>
      <c r="CC15" s="428"/>
      <c r="CD15" s="428"/>
      <c r="CE15" s="428"/>
      <c r="CF15" s="428"/>
      <c r="CG15" s="428"/>
      <c r="CH15" s="428"/>
      <c r="CI15" s="428"/>
      <c r="CJ15" s="428"/>
      <c r="CK15" s="428"/>
      <c r="CL15" s="428"/>
      <c r="CM15" s="428"/>
      <c r="CN15" s="428"/>
      <c r="CO15" s="428"/>
      <c r="CP15" s="428"/>
      <c r="CQ15" s="428"/>
      <c r="CR15" s="428"/>
      <c r="CS15" s="428"/>
      <c r="CT15" s="428"/>
      <c r="CU15" s="428"/>
      <c r="CV15" s="428"/>
      <c r="CW15" s="428"/>
      <c r="CX15" s="428"/>
      <c r="CY15" s="428"/>
      <c r="CZ15" s="428"/>
      <c r="DA15" s="428"/>
      <c r="DB15" s="428"/>
      <c r="DC15" s="428"/>
      <c r="DD15" s="428"/>
      <c r="DE15" s="428"/>
      <c r="DF15" s="428"/>
      <c r="DG15" s="428"/>
      <c r="DH15" s="428"/>
      <c r="DI15" s="428"/>
      <c r="DJ15" s="428"/>
      <c r="DK15" s="428"/>
      <c r="DL15" s="428"/>
      <c r="DM15" s="428"/>
      <c r="DN15" s="428"/>
      <c r="DO15" s="428"/>
      <c r="DP15" s="428"/>
      <c r="DQ15" s="428"/>
      <c r="DR15" s="428"/>
      <c r="DS15" s="428"/>
      <c r="DT15" s="428"/>
      <c r="DU15" s="428"/>
      <c r="DV15" s="428"/>
      <c r="DW15" s="428"/>
      <c r="DX15" s="428"/>
      <c r="DY15" s="428"/>
      <c r="DZ15" s="428"/>
      <c r="EA15" s="428"/>
      <c r="EB15" s="428"/>
      <c r="EC15" s="428"/>
      <c r="ED15" s="428"/>
      <c r="EE15" s="428"/>
      <c r="EF15" s="428"/>
      <c r="EG15" s="428"/>
      <c r="EH15" s="428"/>
      <c r="EI15" s="428"/>
      <c r="EJ15" s="428"/>
      <c r="EK15" s="428"/>
      <c r="EL15" s="428"/>
      <c r="EM15" s="428"/>
      <c r="EN15" s="428"/>
      <c r="EO15" s="428"/>
      <c r="EP15" s="428"/>
      <c r="EQ15" s="428"/>
      <c r="ER15" s="428"/>
      <c r="ES15" s="428"/>
      <c r="ET15" s="428"/>
      <c r="EU15" s="428"/>
      <c r="EV15" s="428"/>
      <c r="EW15" s="428"/>
      <c r="EX15" s="428"/>
      <c r="EY15" s="428"/>
      <c r="EZ15" s="428"/>
      <c r="FA15" s="428"/>
      <c r="FB15" s="428"/>
      <c r="FC15" s="428"/>
      <c r="FD15" s="428"/>
      <c r="FE15" s="428"/>
      <c r="FF15" s="428"/>
      <c r="FG15" s="428"/>
      <c r="FH15" s="428"/>
      <c r="FI15" s="428"/>
      <c r="FJ15" s="428"/>
      <c r="FK15" s="428"/>
      <c r="FL15" s="428"/>
      <c r="FM15" s="428"/>
      <c r="FN15" s="428"/>
      <c r="FO15" s="428"/>
      <c r="FP15" s="428"/>
      <c r="FQ15" s="428"/>
      <c r="FR15" s="428"/>
      <c r="FS15" s="428"/>
      <c r="FT15" s="428"/>
      <c r="FU15" s="428"/>
      <c r="FV15" s="428"/>
      <c r="FW15" s="428"/>
      <c r="FX15" s="428"/>
      <c r="FY15" s="428"/>
      <c r="FZ15" s="428"/>
      <c r="GA15" s="428"/>
      <c r="GB15" s="428"/>
      <c r="GC15" s="428"/>
      <c r="GD15" s="428"/>
      <c r="GE15" s="428"/>
      <c r="GF15" s="428"/>
      <c r="GG15" s="428"/>
      <c r="GH15" s="428"/>
      <c r="GI15" s="428"/>
      <c r="GJ15" s="428"/>
      <c r="GK15" s="428"/>
      <c r="GL15" s="428"/>
      <c r="GM15" s="428"/>
      <c r="GN15" s="428"/>
      <c r="GO15" s="428"/>
      <c r="GP15" s="428"/>
      <c r="GQ15" s="428"/>
      <c r="GR15" s="428"/>
      <c r="GS15" s="428"/>
      <c r="GT15" s="428"/>
      <c r="GU15" s="428"/>
      <c r="GV15" s="428"/>
      <c r="GW15" s="428"/>
      <c r="GX15" s="428"/>
      <c r="GY15" s="428"/>
      <c r="GZ15" s="428"/>
      <c r="HA15" s="428"/>
      <c r="HB15" s="428"/>
      <c r="HC15" s="428"/>
      <c r="HD15" s="428"/>
      <c r="HE15" s="428"/>
      <c r="HF15" s="428"/>
      <c r="HG15" s="428"/>
      <c r="HH15" s="428"/>
      <c r="HI15" s="428"/>
      <c r="HJ15" s="428"/>
      <c r="HK15" s="428"/>
      <c r="HL15" s="428"/>
      <c r="HM15" s="428"/>
      <c r="HN15" s="428"/>
      <c r="HO15" s="428"/>
      <c r="HP15" s="428"/>
      <c r="HQ15" s="428"/>
      <c r="HR15" s="428"/>
      <c r="HS15" s="428"/>
      <c r="HT15" s="428"/>
      <c r="HU15" s="428"/>
      <c r="HV15" s="428"/>
      <c r="HW15" s="428"/>
      <c r="HX15" s="428"/>
      <c r="HY15" s="428"/>
      <c r="HZ15" s="428"/>
      <c r="IA15" s="428"/>
      <c r="IB15" s="428"/>
      <c r="IC15" s="428"/>
      <c r="ID15" s="428"/>
      <c r="IE15" s="428"/>
      <c r="IF15" s="428"/>
      <c r="IG15" s="428"/>
      <c r="IH15" s="428"/>
      <c r="II15" s="428"/>
      <c r="IJ15" s="428"/>
      <c r="IK15" s="428"/>
      <c r="IL15" s="428"/>
      <c r="IM15" s="428"/>
      <c r="IN15" s="428"/>
      <c r="IO15" s="428"/>
      <c r="IP15" s="428"/>
      <c r="IQ15" s="428"/>
      <c r="IR15" s="428"/>
      <c r="IS15" s="428"/>
      <c r="IT15" s="428"/>
      <c r="IU15" s="428"/>
      <c r="IV15" s="428"/>
      <c r="IW15" s="428"/>
    </row>
    <row r="16" customFormat="false" ht="20.1" hidden="false" customHeight="true" outlineLevel="0" collapsed="false">
      <c r="A16" s="0"/>
      <c r="B16" s="468"/>
      <c r="C16" s="469"/>
      <c r="D16" s="421"/>
      <c r="E16" s="470"/>
      <c r="F16" s="421"/>
      <c r="G16" s="470"/>
      <c r="H16" s="421"/>
      <c r="I16" s="470"/>
      <c r="J16" s="421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  <c r="W16" s="419"/>
      <c r="X16" s="419"/>
      <c r="Y16" s="419"/>
      <c r="Z16" s="471"/>
      <c r="AA16" s="472"/>
      <c r="AB16" s="471"/>
      <c r="AC16" s="471"/>
    </row>
    <row r="17" customFormat="false" ht="45.75" hidden="false" customHeight="true" outlineLevel="0" collapsed="false">
      <c r="A17" s="473" t="s">
        <v>348</v>
      </c>
      <c r="B17" s="474"/>
      <c r="C17" s="475"/>
      <c r="D17" s="475"/>
      <c r="E17" s="476"/>
      <c r="F17" s="476"/>
      <c r="G17" s="476"/>
      <c r="H17" s="476"/>
      <c r="I17" s="476"/>
      <c r="J17" s="430"/>
      <c r="K17" s="477"/>
      <c r="L17" s="478"/>
      <c r="M17" s="478"/>
      <c r="N17" s="478"/>
      <c r="O17" s="478"/>
      <c r="P17" s="478"/>
      <c r="Q17" s="478"/>
      <c r="R17" s="478"/>
      <c r="S17" s="478"/>
      <c r="T17" s="478"/>
      <c r="U17" s="478"/>
      <c r="V17" s="478"/>
      <c r="W17" s="478"/>
      <c r="X17" s="478"/>
      <c r="Y17" s="478"/>
      <c r="Z17" s="478"/>
      <c r="AA17" s="478"/>
      <c r="AB17" s="478"/>
      <c r="AC17" s="478"/>
      <c r="AD17" s="478"/>
      <c r="AE17" s="478"/>
      <c r="AF17" s="478"/>
      <c r="AG17" s="478"/>
      <c r="AH17" s="478"/>
      <c r="AI17" s="478"/>
      <c r="AJ17" s="478"/>
      <c r="AK17" s="478"/>
      <c r="AL17" s="478"/>
      <c r="AM17" s="478"/>
      <c r="AN17" s="478"/>
      <c r="AO17" s="478"/>
      <c r="AP17" s="478"/>
      <c r="AQ17" s="478"/>
      <c r="AR17" s="478"/>
      <c r="AS17" s="478"/>
      <c r="AT17" s="478"/>
      <c r="AU17" s="478"/>
      <c r="AV17" s="478"/>
      <c r="AW17" s="478"/>
      <c r="AX17" s="478"/>
      <c r="AY17" s="478"/>
      <c r="AZ17" s="478"/>
      <c r="BA17" s="478"/>
      <c r="BB17" s="478"/>
      <c r="BC17" s="478"/>
      <c r="BD17" s="478"/>
      <c r="BE17" s="478"/>
      <c r="BF17" s="478"/>
      <c r="BG17" s="478"/>
      <c r="BH17" s="478"/>
      <c r="BI17" s="478"/>
      <c r="BJ17" s="478"/>
      <c r="BK17" s="478"/>
      <c r="BL17" s="478"/>
      <c r="BM17" s="478"/>
      <c r="BN17" s="478"/>
      <c r="BO17" s="478"/>
      <c r="BP17" s="478"/>
      <c r="BQ17" s="478"/>
      <c r="BR17" s="478"/>
      <c r="BS17" s="478"/>
      <c r="BT17" s="478"/>
      <c r="BU17" s="478"/>
      <c r="BV17" s="478"/>
      <c r="BW17" s="478"/>
      <c r="BX17" s="478"/>
      <c r="BY17" s="478"/>
      <c r="BZ17" s="478"/>
      <c r="CA17" s="478"/>
      <c r="CB17" s="478"/>
      <c r="CC17" s="478"/>
      <c r="CD17" s="478"/>
      <c r="CE17" s="478"/>
      <c r="CF17" s="478"/>
      <c r="CG17" s="478"/>
      <c r="CH17" s="478"/>
      <c r="CI17" s="478"/>
      <c r="CJ17" s="478"/>
      <c r="CK17" s="478"/>
      <c r="CL17" s="478"/>
      <c r="CM17" s="478"/>
      <c r="CN17" s="478"/>
      <c r="CO17" s="478"/>
      <c r="CP17" s="478"/>
      <c r="CQ17" s="478"/>
      <c r="CR17" s="478"/>
      <c r="CS17" s="478"/>
      <c r="CT17" s="478"/>
      <c r="CU17" s="478"/>
      <c r="CV17" s="478"/>
      <c r="CW17" s="478"/>
      <c r="CX17" s="478"/>
      <c r="CY17" s="478"/>
      <c r="CZ17" s="478"/>
      <c r="DA17" s="478"/>
      <c r="DB17" s="478"/>
      <c r="DC17" s="478"/>
      <c r="DD17" s="478"/>
      <c r="DE17" s="478"/>
      <c r="DF17" s="478"/>
      <c r="DG17" s="478"/>
      <c r="DH17" s="478"/>
      <c r="DI17" s="478"/>
      <c r="DJ17" s="478"/>
      <c r="DK17" s="478"/>
      <c r="DL17" s="478"/>
      <c r="DM17" s="478"/>
      <c r="DN17" s="478"/>
      <c r="DO17" s="478"/>
      <c r="DP17" s="478"/>
      <c r="DQ17" s="478"/>
      <c r="DR17" s="478"/>
      <c r="DS17" s="478"/>
      <c r="DT17" s="478"/>
      <c r="DU17" s="478"/>
      <c r="DV17" s="478"/>
      <c r="DW17" s="478"/>
      <c r="DX17" s="478"/>
      <c r="DY17" s="478"/>
      <c r="DZ17" s="478"/>
      <c r="EA17" s="478"/>
      <c r="EB17" s="478"/>
      <c r="EC17" s="478"/>
      <c r="ED17" s="478"/>
      <c r="EE17" s="478"/>
      <c r="EF17" s="478"/>
      <c r="EG17" s="478"/>
      <c r="EH17" s="478"/>
      <c r="EI17" s="478"/>
      <c r="EJ17" s="478"/>
      <c r="EK17" s="478"/>
      <c r="EL17" s="478"/>
      <c r="EM17" s="478"/>
      <c r="EN17" s="478"/>
      <c r="EO17" s="478"/>
      <c r="EP17" s="478"/>
      <c r="EQ17" s="478"/>
      <c r="ER17" s="478"/>
      <c r="ES17" s="478"/>
      <c r="ET17" s="478"/>
      <c r="EU17" s="478"/>
      <c r="EV17" s="478"/>
      <c r="EW17" s="478"/>
      <c r="EX17" s="478"/>
      <c r="EY17" s="478"/>
      <c r="EZ17" s="478"/>
      <c r="FA17" s="478"/>
      <c r="FB17" s="478"/>
      <c r="FC17" s="478"/>
      <c r="FD17" s="478"/>
      <c r="FE17" s="478"/>
      <c r="FF17" s="478"/>
      <c r="FG17" s="478"/>
      <c r="FH17" s="478"/>
      <c r="FI17" s="478"/>
      <c r="FJ17" s="478"/>
      <c r="FK17" s="478"/>
      <c r="FL17" s="478"/>
      <c r="FM17" s="478"/>
      <c r="FN17" s="478"/>
      <c r="FO17" s="478"/>
      <c r="FP17" s="478"/>
      <c r="FQ17" s="478"/>
      <c r="FR17" s="478"/>
      <c r="FS17" s="478"/>
      <c r="FT17" s="478"/>
      <c r="FU17" s="478"/>
      <c r="FV17" s="478"/>
      <c r="FW17" s="478"/>
      <c r="FX17" s="478"/>
      <c r="FY17" s="478"/>
      <c r="FZ17" s="478"/>
      <c r="GA17" s="478"/>
      <c r="GB17" s="478"/>
      <c r="GC17" s="478"/>
      <c r="GD17" s="478"/>
      <c r="GE17" s="478"/>
      <c r="GF17" s="478"/>
      <c r="GG17" s="478"/>
      <c r="GH17" s="478"/>
      <c r="GI17" s="478"/>
      <c r="GJ17" s="478"/>
      <c r="GK17" s="478"/>
      <c r="GL17" s="478"/>
      <c r="GM17" s="478"/>
      <c r="GN17" s="478"/>
      <c r="GO17" s="478"/>
      <c r="GP17" s="478"/>
      <c r="GQ17" s="478"/>
      <c r="GR17" s="478"/>
      <c r="GS17" s="478"/>
      <c r="GT17" s="478"/>
      <c r="GU17" s="478"/>
      <c r="GV17" s="478"/>
      <c r="GW17" s="478"/>
      <c r="GX17" s="478"/>
      <c r="GY17" s="478"/>
      <c r="GZ17" s="478"/>
      <c r="HA17" s="478"/>
      <c r="HB17" s="478"/>
      <c r="HC17" s="478"/>
      <c r="HD17" s="478"/>
      <c r="HE17" s="478"/>
      <c r="HF17" s="478"/>
      <c r="HG17" s="478"/>
      <c r="HH17" s="478"/>
      <c r="HI17" s="478"/>
      <c r="HJ17" s="478"/>
      <c r="HK17" s="478"/>
      <c r="HL17" s="478"/>
      <c r="HM17" s="478"/>
      <c r="HN17" s="478"/>
      <c r="HO17" s="478"/>
      <c r="HP17" s="478"/>
      <c r="HQ17" s="478"/>
      <c r="HR17" s="478"/>
      <c r="HS17" s="478"/>
      <c r="HT17" s="478"/>
      <c r="HU17" s="478"/>
      <c r="HV17" s="478"/>
      <c r="HW17" s="478"/>
      <c r="HX17" s="478"/>
      <c r="HY17" s="478"/>
      <c r="HZ17" s="478"/>
      <c r="IA17" s="478"/>
      <c r="IB17" s="478"/>
      <c r="IC17" s="478"/>
      <c r="ID17" s="478"/>
      <c r="IE17" s="478"/>
      <c r="IF17" s="478"/>
      <c r="IG17" s="478"/>
      <c r="IH17" s="478"/>
      <c r="II17" s="478"/>
      <c r="IJ17" s="478"/>
      <c r="IK17" s="478"/>
      <c r="IL17" s="478"/>
      <c r="IM17" s="478"/>
      <c r="IN17" s="478"/>
      <c r="IO17" s="478"/>
      <c r="IP17" s="478"/>
      <c r="IQ17" s="478"/>
      <c r="IR17" s="478"/>
      <c r="IS17" s="478"/>
      <c r="IT17" s="478"/>
      <c r="IU17" s="478"/>
      <c r="IV17" s="478"/>
      <c r="IW17" s="478"/>
    </row>
    <row r="18" customFormat="false" ht="24.95" hidden="false" customHeight="true" outlineLevel="0" collapsed="false">
      <c r="A18" s="479"/>
      <c r="B18" s="468"/>
      <c r="C18" s="542"/>
      <c r="D18" s="481"/>
      <c r="E18" s="482" t="n">
        <v>0</v>
      </c>
      <c r="F18" s="483"/>
      <c r="G18" s="482" t="n">
        <v>0</v>
      </c>
      <c r="H18" s="483"/>
      <c r="I18" s="479" t="n">
        <f aca="false">+E18+G18</f>
        <v>0</v>
      </c>
      <c r="J18" s="416"/>
      <c r="K18" s="482" t="n">
        <v>0</v>
      </c>
      <c r="L18" s="483"/>
      <c r="M18" s="482" t="n">
        <v>0</v>
      </c>
      <c r="N18" s="483"/>
      <c r="O18" s="482" t="n">
        <v>0</v>
      </c>
      <c r="P18" s="483"/>
      <c r="Q18" s="482" t="n">
        <v>0</v>
      </c>
      <c r="R18" s="483"/>
      <c r="S18" s="482" t="n">
        <v>0</v>
      </c>
      <c r="T18" s="483"/>
      <c r="U18" s="482" t="n">
        <v>0</v>
      </c>
      <c r="V18" s="483"/>
      <c r="W18" s="482" t="n">
        <v>0</v>
      </c>
      <c r="X18" s="483"/>
      <c r="Y18" s="482" t="n">
        <v>0</v>
      </c>
      <c r="Z18" s="483"/>
      <c r="AA18" s="482" t="n">
        <v>0</v>
      </c>
      <c r="AB18" s="483"/>
      <c r="AC18" s="484" t="n">
        <f aca="false">SUM(K18:AA18)</f>
        <v>0</v>
      </c>
      <c r="AE18" s="485"/>
    </row>
    <row r="19" customFormat="false" ht="24.95" hidden="false" customHeight="true" outlineLevel="0" collapsed="false">
      <c r="A19" s="479"/>
      <c r="B19" s="468"/>
      <c r="C19" s="542"/>
      <c r="D19" s="481"/>
      <c r="E19" s="482" t="n">
        <v>0</v>
      </c>
      <c r="F19" s="483"/>
      <c r="G19" s="482" t="n">
        <v>0</v>
      </c>
      <c r="H19" s="483"/>
      <c r="I19" s="479" t="n">
        <f aca="false">+E19+G19</f>
        <v>0</v>
      </c>
      <c r="J19" s="416"/>
      <c r="K19" s="482" t="n">
        <v>0</v>
      </c>
      <c r="L19" s="483"/>
      <c r="M19" s="482" t="n">
        <v>0</v>
      </c>
      <c r="N19" s="483"/>
      <c r="O19" s="482" t="n">
        <v>0</v>
      </c>
      <c r="P19" s="483"/>
      <c r="Q19" s="482" t="n">
        <v>0</v>
      </c>
      <c r="R19" s="483"/>
      <c r="S19" s="482" t="n">
        <v>0</v>
      </c>
      <c r="T19" s="483"/>
      <c r="U19" s="482" t="n">
        <v>0</v>
      </c>
      <c r="V19" s="483"/>
      <c r="W19" s="482" t="n">
        <v>0</v>
      </c>
      <c r="X19" s="483"/>
      <c r="Y19" s="482" t="n">
        <v>0</v>
      </c>
      <c r="Z19" s="483"/>
      <c r="AA19" s="482" t="n">
        <v>0</v>
      </c>
      <c r="AB19" s="483"/>
      <c r="AC19" s="484" t="n">
        <f aca="false">SUM(K19:AA19)</f>
        <v>0</v>
      </c>
      <c r="AE19" s="485"/>
    </row>
    <row r="20" customFormat="false" ht="24.95" hidden="false" customHeight="true" outlineLevel="0" collapsed="false">
      <c r="A20" s="479"/>
      <c r="B20" s="468"/>
      <c r="C20" s="542"/>
      <c r="D20" s="481"/>
      <c r="E20" s="482" t="n">
        <v>0</v>
      </c>
      <c r="F20" s="483"/>
      <c r="G20" s="482" t="n">
        <v>0</v>
      </c>
      <c r="H20" s="483"/>
      <c r="I20" s="479" t="n">
        <f aca="false">+E20+G20</f>
        <v>0</v>
      </c>
      <c r="J20" s="416"/>
      <c r="K20" s="482" t="n">
        <v>0</v>
      </c>
      <c r="L20" s="483"/>
      <c r="M20" s="482" t="n">
        <v>0</v>
      </c>
      <c r="N20" s="483"/>
      <c r="O20" s="482" t="n">
        <v>0</v>
      </c>
      <c r="P20" s="483"/>
      <c r="Q20" s="482" t="n">
        <v>0</v>
      </c>
      <c r="R20" s="483"/>
      <c r="S20" s="482" t="n">
        <v>0</v>
      </c>
      <c r="T20" s="483"/>
      <c r="U20" s="482" t="n">
        <v>0</v>
      </c>
      <c r="V20" s="483"/>
      <c r="W20" s="482" t="n">
        <v>0</v>
      </c>
      <c r="X20" s="483"/>
      <c r="Y20" s="482" t="n">
        <v>0</v>
      </c>
      <c r="Z20" s="483"/>
      <c r="AA20" s="482" t="n">
        <v>0</v>
      </c>
      <c r="AB20" s="483"/>
      <c r="AC20" s="484" t="n">
        <f aca="false">SUM(K20:AA20)</f>
        <v>0</v>
      </c>
      <c r="AE20" s="485"/>
    </row>
    <row r="21" customFormat="false" ht="24.95" hidden="false" customHeight="true" outlineLevel="0" collapsed="false">
      <c r="A21" s="479"/>
      <c r="B21" s="468"/>
      <c r="C21" s="542"/>
      <c r="D21" s="481"/>
      <c r="E21" s="482" t="n">
        <v>0</v>
      </c>
      <c r="F21" s="483"/>
      <c r="G21" s="482" t="n">
        <v>0</v>
      </c>
      <c r="H21" s="483"/>
      <c r="I21" s="479" t="n">
        <f aca="false">+E21+G21</f>
        <v>0</v>
      </c>
      <c r="J21" s="416"/>
      <c r="K21" s="482" t="n">
        <v>0</v>
      </c>
      <c r="L21" s="483"/>
      <c r="M21" s="482" t="n">
        <v>0</v>
      </c>
      <c r="N21" s="483"/>
      <c r="O21" s="482" t="n">
        <v>0</v>
      </c>
      <c r="P21" s="483"/>
      <c r="Q21" s="482" t="n">
        <v>0</v>
      </c>
      <c r="R21" s="483"/>
      <c r="S21" s="482" t="n">
        <v>0</v>
      </c>
      <c r="T21" s="483"/>
      <c r="U21" s="482" t="n">
        <v>0</v>
      </c>
      <c r="V21" s="483"/>
      <c r="W21" s="482" t="n">
        <v>0</v>
      </c>
      <c r="X21" s="483"/>
      <c r="Y21" s="482" t="n">
        <v>0</v>
      </c>
      <c r="Z21" s="483"/>
      <c r="AA21" s="482" t="n">
        <v>0</v>
      </c>
      <c r="AB21" s="483"/>
      <c r="AC21" s="484" t="n">
        <f aca="false">SUM(K21:AA21)</f>
        <v>0</v>
      </c>
      <c r="AE21" s="485"/>
    </row>
    <row r="22" customFormat="false" ht="24.95" hidden="false" customHeight="true" outlineLevel="0" collapsed="false">
      <c r="A22" s="479"/>
      <c r="B22" s="468"/>
      <c r="C22" s="542"/>
      <c r="D22" s="481"/>
      <c r="E22" s="482" t="n">
        <v>0</v>
      </c>
      <c r="F22" s="483"/>
      <c r="G22" s="482" t="n">
        <v>0</v>
      </c>
      <c r="H22" s="483"/>
      <c r="I22" s="479" t="n">
        <f aca="false">+E22+G22</f>
        <v>0</v>
      </c>
      <c r="J22" s="416"/>
      <c r="K22" s="482" t="n">
        <v>0</v>
      </c>
      <c r="L22" s="483"/>
      <c r="M22" s="482" t="n">
        <v>0</v>
      </c>
      <c r="N22" s="483"/>
      <c r="O22" s="482" t="n">
        <v>0</v>
      </c>
      <c r="P22" s="483"/>
      <c r="Q22" s="482" t="n">
        <v>0</v>
      </c>
      <c r="R22" s="483"/>
      <c r="S22" s="482" t="n">
        <v>0</v>
      </c>
      <c r="T22" s="483"/>
      <c r="U22" s="482" t="n">
        <v>0</v>
      </c>
      <c r="V22" s="483"/>
      <c r="W22" s="482" t="n">
        <v>0</v>
      </c>
      <c r="X22" s="483"/>
      <c r="Y22" s="482" t="n">
        <v>0</v>
      </c>
      <c r="Z22" s="483"/>
      <c r="AA22" s="482" t="n">
        <v>0</v>
      </c>
      <c r="AB22" s="483"/>
      <c r="AC22" s="484" t="n">
        <f aca="false">SUM(K22:AA22)</f>
        <v>0</v>
      </c>
      <c r="AE22" s="485"/>
    </row>
    <row r="23" customFormat="false" ht="24.95" hidden="false" customHeight="true" outlineLevel="0" collapsed="false">
      <c r="A23" s="479"/>
      <c r="B23" s="468"/>
      <c r="C23" s="542"/>
      <c r="D23" s="481"/>
      <c r="E23" s="482" t="n">
        <v>0</v>
      </c>
      <c r="F23" s="483"/>
      <c r="G23" s="482" t="n">
        <v>0</v>
      </c>
      <c r="H23" s="483"/>
      <c r="I23" s="479" t="n">
        <f aca="false">+E23+G23</f>
        <v>0</v>
      </c>
      <c r="J23" s="416"/>
      <c r="K23" s="482" t="n">
        <v>0</v>
      </c>
      <c r="L23" s="483"/>
      <c r="M23" s="482" t="n">
        <v>0</v>
      </c>
      <c r="N23" s="483"/>
      <c r="O23" s="482" t="n">
        <v>0</v>
      </c>
      <c r="P23" s="483"/>
      <c r="Q23" s="482" t="n">
        <v>0</v>
      </c>
      <c r="R23" s="483"/>
      <c r="S23" s="482" t="n">
        <v>0</v>
      </c>
      <c r="T23" s="483"/>
      <c r="U23" s="482" t="n">
        <v>0</v>
      </c>
      <c r="V23" s="483"/>
      <c r="W23" s="482" t="n">
        <v>0</v>
      </c>
      <c r="X23" s="483"/>
      <c r="Y23" s="482" t="n">
        <v>0</v>
      </c>
      <c r="Z23" s="483"/>
      <c r="AA23" s="482" t="n">
        <v>0</v>
      </c>
      <c r="AB23" s="483"/>
      <c r="AC23" s="484" t="n">
        <f aca="false">SUM(K23:AA23)</f>
        <v>0</v>
      </c>
      <c r="AE23" s="485"/>
    </row>
    <row r="24" customFormat="false" ht="24.95" hidden="false" customHeight="true" outlineLevel="0" collapsed="false">
      <c r="A24" s="479"/>
      <c r="B24" s="468"/>
      <c r="C24" s="542"/>
      <c r="D24" s="481"/>
      <c r="E24" s="482" t="n">
        <v>0</v>
      </c>
      <c r="F24" s="483"/>
      <c r="G24" s="482" t="n">
        <v>0</v>
      </c>
      <c r="H24" s="483"/>
      <c r="I24" s="479" t="n">
        <f aca="false">+E24+G24</f>
        <v>0</v>
      </c>
      <c r="J24" s="416"/>
      <c r="K24" s="482" t="n">
        <v>0</v>
      </c>
      <c r="L24" s="483"/>
      <c r="M24" s="482" t="n">
        <v>0</v>
      </c>
      <c r="N24" s="483"/>
      <c r="O24" s="482" t="n">
        <v>0</v>
      </c>
      <c r="P24" s="483"/>
      <c r="Q24" s="482" t="n">
        <v>0</v>
      </c>
      <c r="R24" s="483"/>
      <c r="S24" s="482" t="n">
        <v>0</v>
      </c>
      <c r="T24" s="483"/>
      <c r="U24" s="482" t="n">
        <v>0</v>
      </c>
      <c r="V24" s="483"/>
      <c r="W24" s="482" t="n">
        <v>0</v>
      </c>
      <c r="X24" s="483"/>
      <c r="Y24" s="482" t="n">
        <v>0</v>
      </c>
      <c r="Z24" s="483"/>
      <c r="AA24" s="482" t="n">
        <v>0</v>
      </c>
      <c r="AB24" s="483"/>
      <c r="AC24" s="484" t="n">
        <f aca="false">SUM(K24:AA24)</f>
        <v>0</v>
      </c>
      <c r="AE24" s="485"/>
    </row>
    <row r="25" customFormat="false" ht="24.95" hidden="false" customHeight="true" outlineLevel="0" collapsed="false">
      <c r="A25" s="479"/>
      <c r="B25" s="468"/>
      <c r="C25" s="542"/>
      <c r="D25" s="481"/>
      <c r="E25" s="482" t="n">
        <v>0</v>
      </c>
      <c r="F25" s="483"/>
      <c r="G25" s="482" t="n">
        <v>0</v>
      </c>
      <c r="H25" s="483"/>
      <c r="I25" s="479" t="n">
        <f aca="false">+E25+G25</f>
        <v>0</v>
      </c>
      <c r="J25" s="416"/>
      <c r="K25" s="482" t="n">
        <v>0</v>
      </c>
      <c r="L25" s="483"/>
      <c r="M25" s="482" t="n">
        <v>0</v>
      </c>
      <c r="N25" s="483"/>
      <c r="O25" s="482" t="n">
        <v>0</v>
      </c>
      <c r="P25" s="483"/>
      <c r="Q25" s="482" t="n">
        <v>0</v>
      </c>
      <c r="R25" s="483"/>
      <c r="S25" s="482" t="n">
        <v>0</v>
      </c>
      <c r="T25" s="483"/>
      <c r="U25" s="482" t="n">
        <v>0</v>
      </c>
      <c r="V25" s="483"/>
      <c r="W25" s="482" t="n">
        <v>0</v>
      </c>
      <c r="X25" s="483"/>
      <c r="Y25" s="482" t="n">
        <v>0</v>
      </c>
      <c r="Z25" s="483"/>
      <c r="AA25" s="482" t="n">
        <v>0</v>
      </c>
      <c r="AB25" s="483"/>
      <c r="AC25" s="484" t="n">
        <f aca="false">SUM(K25:AA25)</f>
        <v>0</v>
      </c>
      <c r="AE25" s="485"/>
    </row>
    <row r="26" customFormat="false" ht="24.95" hidden="false" customHeight="true" outlineLevel="0" collapsed="false">
      <c r="A26" s="479"/>
      <c r="B26" s="468"/>
      <c r="C26" s="542"/>
      <c r="D26" s="481"/>
      <c r="E26" s="482" t="n">
        <v>0</v>
      </c>
      <c r="F26" s="483"/>
      <c r="G26" s="482" t="n">
        <v>0</v>
      </c>
      <c r="H26" s="483"/>
      <c r="I26" s="479" t="n">
        <f aca="false">+E26+G26</f>
        <v>0</v>
      </c>
      <c r="J26" s="416"/>
      <c r="K26" s="482" t="n">
        <v>0</v>
      </c>
      <c r="L26" s="483"/>
      <c r="M26" s="482" t="n">
        <v>0</v>
      </c>
      <c r="N26" s="483"/>
      <c r="O26" s="482" t="n">
        <v>0</v>
      </c>
      <c r="P26" s="483"/>
      <c r="Q26" s="482" t="n">
        <v>0</v>
      </c>
      <c r="R26" s="483"/>
      <c r="S26" s="482" t="n">
        <v>0</v>
      </c>
      <c r="T26" s="483"/>
      <c r="U26" s="482" t="n">
        <v>0</v>
      </c>
      <c r="V26" s="483"/>
      <c r="W26" s="482" t="n">
        <v>0</v>
      </c>
      <c r="X26" s="483"/>
      <c r="Y26" s="482" t="n">
        <v>0</v>
      </c>
      <c r="Z26" s="483"/>
      <c r="AA26" s="482" t="n">
        <v>0</v>
      </c>
      <c r="AB26" s="483"/>
      <c r="AC26" s="484" t="n">
        <f aca="false">SUM(K26:AA26)</f>
        <v>0</v>
      </c>
      <c r="AE26" s="485"/>
    </row>
    <row r="27" customFormat="false" ht="24.95" hidden="false" customHeight="true" outlineLevel="0" collapsed="false">
      <c r="A27" s="479"/>
      <c r="B27" s="468"/>
      <c r="C27" s="542"/>
      <c r="D27" s="481"/>
      <c r="E27" s="482" t="n">
        <v>0</v>
      </c>
      <c r="F27" s="483"/>
      <c r="G27" s="482" t="n">
        <v>0</v>
      </c>
      <c r="H27" s="483"/>
      <c r="I27" s="479" t="n">
        <f aca="false">+E27+G27</f>
        <v>0</v>
      </c>
      <c r="J27" s="416"/>
      <c r="K27" s="482" t="n">
        <v>0</v>
      </c>
      <c r="L27" s="483"/>
      <c r="M27" s="482" t="n">
        <v>0</v>
      </c>
      <c r="N27" s="483"/>
      <c r="O27" s="482" t="n">
        <v>0</v>
      </c>
      <c r="P27" s="483"/>
      <c r="Q27" s="482" t="n">
        <v>0</v>
      </c>
      <c r="R27" s="483"/>
      <c r="S27" s="482" t="n">
        <v>0</v>
      </c>
      <c r="T27" s="483"/>
      <c r="U27" s="482" t="n">
        <v>0</v>
      </c>
      <c r="V27" s="483"/>
      <c r="W27" s="482" t="n">
        <v>0</v>
      </c>
      <c r="X27" s="483"/>
      <c r="Y27" s="482" t="n">
        <v>0</v>
      </c>
      <c r="Z27" s="483"/>
      <c r="AA27" s="482" t="n">
        <v>0</v>
      </c>
      <c r="AB27" s="483"/>
      <c r="AC27" s="484" t="n">
        <f aca="false">SUM(K27:AA27)</f>
        <v>0</v>
      </c>
      <c r="AE27" s="485"/>
    </row>
    <row r="28" customFormat="false" ht="24.95" hidden="false" customHeight="true" outlineLevel="0" collapsed="false">
      <c r="A28" s="479"/>
      <c r="B28" s="468"/>
      <c r="C28" s="542"/>
      <c r="D28" s="481"/>
      <c r="E28" s="482" t="n">
        <v>0</v>
      </c>
      <c r="F28" s="483"/>
      <c r="G28" s="482" t="n">
        <v>0</v>
      </c>
      <c r="H28" s="483"/>
      <c r="I28" s="479" t="n">
        <f aca="false">+E28+G28</f>
        <v>0</v>
      </c>
      <c r="J28" s="416"/>
      <c r="K28" s="482" t="n">
        <v>0</v>
      </c>
      <c r="L28" s="483"/>
      <c r="M28" s="482" t="n">
        <v>0</v>
      </c>
      <c r="N28" s="483"/>
      <c r="O28" s="482" t="n">
        <v>0</v>
      </c>
      <c r="P28" s="483"/>
      <c r="Q28" s="482" t="n">
        <v>0</v>
      </c>
      <c r="R28" s="483"/>
      <c r="S28" s="482" t="n">
        <v>0</v>
      </c>
      <c r="T28" s="483"/>
      <c r="U28" s="482" t="n">
        <v>0</v>
      </c>
      <c r="V28" s="483"/>
      <c r="W28" s="482" t="n">
        <v>0</v>
      </c>
      <c r="X28" s="483"/>
      <c r="Y28" s="482" t="n">
        <v>0</v>
      </c>
      <c r="Z28" s="483"/>
      <c r="AA28" s="482" t="n">
        <v>0</v>
      </c>
      <c r="AB28" s="483"/>
      <c r="AC28" s="484" t="n">
        <f aca="false">SUM(K28:AA28)</f>
        <v>0</v>
      </c>
      <c r="AE28" s="485"/>
    </row>
    <row r="29" customFormat="false" ht="24.95" hidden="false" customHeight="true" outlineLevel="0" collapsed="false">
      <c r="A29" s="479"/>
      <c r="B29" s="468"/>
      <c r="C29" s="542"/>
      <c r="D29" s="481"/>
      <c r="E29" s="482" t="n">
        <v>0</v>
      </c>
      <c r="F29" s="483"/>
      <c r="G29" s="482" t="n">
        <v>0</v>
      </c>
      <c r="H29" s="483"/>
      <c r="I29" s="479" t="n">
        <f aca="false">+E29+G29</f>
        <v>0</v>
      </c>
      <c r="J29" s="416"/>
      <c r="K29" s="482" t="n">
        <v>0</v>
      </c>
      <c r="L29" s="483"/>
      <c r="M29" s="482" t="n">
        <v>0</v>
      </c>
      <c r="N29" s="483"/>
      <c r="O29" s="482" t="n">
        <v>0</v>
      </c>
      <c r="P29" s="483"/>
      <c r="Q29" s="482" t="n">
        <v>0</v>
      </c>
      <c r="R29" s="483"/>
      <c r="S29" s="482" t="n">
        <v>0</v>
      </c>
      <c r="T29" s="483"/>
      <c r="U29" s="482" t="n">
        <v>0</v>
      </c>
      <c r="V29" s="483"/>
      <c r="W29" s="482" t="n">
        <v>0</v>
      </c>
      <c r="X29" s="483"/>
      <c r="Y29" s="482" t="n">
        <v>0</v>
      </c>
      <c r="Z29" s="483"/>
      <c r="AA29" s="482" t="n">
        <v>0</v>
      </c>
      <c r="AB29" s="483"/>
      <c r="AC29" s="484" t="n">
        <f aca="false">SUM(K29:AA29)</f>
        <v>0</v>
      </c>
      <c r="AE29" s="485"/>
    </row>
    <row r="30" customFormat="false" ht="24.95" hidden="false" customHeight="true" outlineLevel="0" collapsed="false">
      <c r="A30" s="479"/>
      <c r="B30" s="468"/>
      <c r="C30" s="542"/>
      <c r="D30" s="481"/>
      <c r="E30" s="482" t="n">
        <v>0</v>
      </c>
      <c r="F30" s="483"/>
      <c r="G30" s="482" t="n">
        <v>0</v>
      </c>
      <c r="H30" s="483"/>
      <c r="I30" s="479" t="n">
        <f aca="false">+E30+G30</f>
        <v>0</v>
      </c>
      <c r="J30" s="416"/>
      <c r="K30" s="482" t="n">
        <v>0</v>
      </c>
      <c r="L30" s="483"/>
      <c r="M30" s="482" t="n">
        <v>0</v>
      </c>
      <c r="N30" s="483"/>
      <c r="O30" s="482" t="n">
        <v>0</v>
      </c>
      <c r="P30" s="483"/>
      <c r="Q30" s="482" t="n">
        <v>0</v>
      </c>
      <c r="R30" s="483"/>
      <c r="S30" s="482" t="n">
        <v>0</v>
      </c>
      <c r="T30" s="483"/>
      <c r="U30" s="482" t="n">
        <v>0</v>
      </c>
      <c r="V30" s="483"/>
      <c r="W30" s="482" t="n">
        <v>0</v>
      </c>
      <c r="X30" s="483"/>
      <c r="Y30" s="482" t="n">
        <v>0</v>
      </c>
      <c r="Z30" s="483"/>
      <c r="AA30" s="482" t="n">
        <v>0</v>
      </c>
      <c r="AB30" s="483"/>
      <c r="AC30" s="484" t="n">
        <f aca="false">SUM(K30:AA30)</f>
        <v>0</v>
      </c>
      <c r="AE30" s="485"/>
    </row>
    <row r="31" customFormat="false" ht="24.95" hidden="false" customHeight="true" outlineLevel="0" collapsed="false">
      <c r="A31" s="479"/>
      <c r="B31" s="468"/>
      <c r="C31" s="542"/>
      <c r="D31" s="481"/>
      <c r="E31" s="482" t="n">
        <v>0</v>
      </c>
      <c r="F31" s="483"/>
      <c r="G31" s="482" t="n">
        <v>0</v>
      </c>
      <c r="H31" s="483"/>
      <c r="I31" s="479" t="n">
        <f aca="false">+E31+G31</f>
        <v>0</v>
      </c>
      <c r="J31" s="416"/>
      <c r="K31" s="482" t="n">
        <v>0</v>
      </c>
      <c r="L31" s="483"/>
      <c r="M31" s="482" t="n">
        <v>0</v>
      </c>
      <c r="N31" s="483"/>
      <c r="O31" s="482" t="n">
        <v>0</v>
      </c>
      <c r="P31" s="483"/>
      <c r="Q31" s="482" t="n">
        <v>0</v>
      </c>
      <c r="R31" s="483"/>
      <c r="S31" s="482" t="n">
        <v>0</v>
      </c>
      <c r="T31" s="483"/>
      <c r="U31" s="482" t="n">
        <v>0</v>
      </c>
      <c r="V31" s="483"/>
      <c r="W31" s="482" t="n">
        <v>0</v>
      </c>
      <c r="X31" s="483"/>
      <c r="Y31" s="482" t="n">
        <v>0</v>
      </c>
      <c r="Z31" s="483"/>
      <c r="AA31" s="482" t="n">
        <v>0</v>
      </c>
      <c r="AB31" s="483"/>
      <c r="AC31" s="484" t="n">
        <f aca="false">SUM(K31:AA31)</f>
        <v>0</v>
      </c>
      <c r="AE31" s="485"/>
    </row>
    <row r="32" customFormat="false" ht="24.95" hidden="false" customHeight="true" outlineLevel="0" collapsed="false">
      <c r="A32" s="468"/>
      <c r="B32" s="468"/>
      <c r="C32" s="481"/>
      <c r="D32" s="481"/>
      <c r="E32" s="486"/>
      <c r="F32" s="486"/>
      <c r="G32" s="486"/>
      <c r="H32" s="486"/>
      <c r="I32" s="468"/>
      <c r="J32" s="468"/>
      <c r="K32" s="486"/>
      <c r="L32" s="486"/>
      <c r="M32" s="486"/>
      <c r="N32" s="486"/>
      <c r="O32" s="486"/>
      <c r="P32" s="486"/>
      <c r="Q32" s="486"/>
      <c r="R32" s="486"/>
      <c r="S32" s="486"/>
      <c r="T32" s="486"/>
      <c r="U32" s="486"/>
      <c r="V32" s="486"/>
      <c r="W32" s="486"/>
      <c r="X32" s="486"/>
      <c r="Y32" s="486"/>
      <c r="Z32" s="486"/>
      <c r="AA32" s="486"/>
      <c r="AB32" s="486"/>
      <c r="AC32" s="487"/>
      <c r="AD32" s="487"/>
      <c r="AE32" s="487"/>
      <c r="AF32" s="487"/>
      <c r="AG32" s="487"/>
      <c r="AH32" s="487"/>
      <c r="AI32" s="487"/>
      <c r="AJ32" s="487"/>
      <c r="AK32" s="487"/>
      <c r="AL32" s="487"/>
      <c r="AM32" s="487"/>
      <c r="AN32" s="487"/>
      <c r="AO32" s="487"/>
      <c r="AP32" s="487"/>
      <c r="AQ32" s="487"/>
      <c r="AR32" s="487"/>
      <c r="AS32" s="487"/>
      <c r="AT32" s="487"/>
      <c r="AU32" s="487"/>
      <c r="AV32" s="487"/>
      <c r="AW32" s="487"/>
      <c r="AX32" s="487"/>
      <c r="AY32" s="487"/>
      <c r="AZ32" s="487"/>
      <c r="BA32" s="487"/>
      <c r="BB32" s="487"/>
      <c r="BC32" s="487"/>
      <c r="BD32" s="487"/>
      <c r="BE32" s="487"/>
      <c r="BF32" s="487"/>
      <c r="BG32" s="487"/>
      <c r="BH32" s="487"/>
      <c r="BI32" s="487"/>
      <c r="BJ32" s="487"/>
      <c r="BK32" s="487"/>
      <c r="BL32" s="487"/>
      <c r="BM32" s="487"/>
      <c r="BN32" s="487"/>
      <c r="BO32" s="487"/>
      <c r="BP32" s="487"/>
      <c r="BQ32" s="487"/>
      <c r="BR32" s="487"/>
      <c r="BS32" s="487"/>
      <c r="BT32" s="487"/>
      <c r="BU32" s="487"/>
      <c r="BV32" s="487"/>
      <c r="BW32" s="487"/>
      <c r="BX32" s="487"/>
      <c r="BY32" s="487"/>
      <c r="BZ32" s="487"/>
      <c r="CA32" s="487"/>
      <c r="CB32" s="487"/>
      <c r="CC32" s="487"/>
      <c r="CD32" s="487"/>
      <c r="CE32" s="487"/>
      <c r="CF32" s="487"/>
      <c r="CG32" s="487"/>
      <c r="CH32" s="487"/>
      <c r="CI32" s="487"/>
      <c r="CJ32" s="487"/>
      <c r="CK32" s="487"/>
      <c r="CL32" s="487"/>
      <c r="CM32" s="487"/>
      <c r="CN32" s="487"/>
      <c r="CO32" s="487"/>
      <c r="CP32" s="487"/>
      <c r="CQ32" s="487"/>
      <c r="CR32" s="487"/>
      <c r="CS32" s="487"/>
      <c r="CT32" s="487"/>
      <c r="CU32" s="487"/>
      <c r="CV32" s="487"/>
      <c r="CW32" s="487"/>
      <c r="CX32" s="487"/>
      <c r="CY32" s="487"/>
      <c r="CZ32" s="487"/>
      <c r="DA32" s="487"/>
      <c r="DB32" s="487"/>
      <c r="DC32" s="487"/>
      <c r="DD32" s="487"/>
      <c r="DE32" s="487"/>
      <c r="DF32" s="487"/>
      <c r="DG32" s="487"/>
      <c r="DH32" s="487"/>
      <c r="DI32" s="487"/>
      <c r="DJ32" s="487"/>
      <c r="DK32" s="487"/>
      <c r="DL32" s="487"/>
      <c r="DM32" s="487"/>
      <c r="DN32" s="487"/>
      <c r="DO32" s="487"/>
      <c r="DP32" s="487"/>
      <c r="DQ32" s="487"/>
      <c r="DR32" s="487"/>
      <c r="DS32" s="487"/>
      <c r="DT32" s="487"/>
      <c r="DU32" s="487"/>
      <c r="DV32" s="487"/>
      <c r="DW32" s="487"/>
      <c r="DX32" s="487"/>
      <c r="DY32" s="487"/>
      <c r="DZ32" s="487"/>
      <c r="EA32" s="487"/>
      <c r="EB32" s="487"/>
      <c r="EC32" s="487"/>
      <c r="ED32" s="487"/>
      <c r="EE32" s="487"/>
      <c r="EF32" s="487"/>
      <c r="EG32" s="487"/>
      <c r="EH32" s="487"/>
      <c r="EI32" s="487"/>
      <c r="EJ32" s="487"/>
      <c r="EK32" s="487"/>
      <c r="EL32" s="487"/>
      <c r="EM32" s="487"/>
      <c r="EN32" s="487"/>
      <c r="EO32" s="487"/>
      <c r="EP32" s="487"/>
      <c r="EQ32" s="487"/>
      <c r="ER32" s="487"/>
      <c r="ES32" s="487"/>
      <c r="ET32" s="487"/>
      <c r="EU32" s="487"/>
      <c r="EV32" s="487"/>
      <c r="EW32" s="487"/>
      <c r="EX32" s="487"/>
      <c r="EY32" s="487"/>
      <c r="EZ32" s="487"/>
      <c r="FA32" s="487"/>
      <c r="FB32" s="487"/>
      <c r="FC32" s="487"/>
      <c r="FD32" s="487"/>
      <c r="FE32" s="487"/>
      <c r="FF32" s="487"/>
      <c r="FG32" s="487"/>
      <c r="FH32" s="487"/>
      <c r="FI32" s="487"/>
      <c r="FJ32" s="487"/>
      <c r="FK32" s="487"/>
      <c r="FL32" s="487"/>
      <c r="FM32" s="487"/>
      <c r="FN32" s="487"/>
      <c r="FO32" s="487"/>
      <c r="FP32" s="487"/>
      <c r="FQ32" s="487"/>
      <c r="FR32" s="487"/>
      <c r="FS32" s="487"/>
      <c r="FT32" s="487"/>
      <c r="FU32" s="487"/>
      <c r="FV32" s="487"/>
      <c r="FW32" s="487"/>
      <c r="FX32" s="487"/>
      <c r="FY32" s="487"/>
      <c r="FZ32" s="487"/>
      <c r="GA32" s="487"/>
      <c r="GB32" s="487"/>
      <c r="GC32" s="487"/>
      <c r="GD32" s="487"/>
      <c r="GE32" s="487"/>
      <c r="GF32" s="487"/>
      <c r="GG32" s="487"/>
      <c r="GH32" s="487"/>
      <c r="GI32" s="487"/>
      <c r="GJ32" s="487"/>
      <c r="GK32" s="487"/>
      <c r="GL32" s="487"/>
      <c r="GM32" s="487"/>
      <c r="GN32" s="487"/>
      <c r="GO32" s="487"/>
      <c r="GP32" s="487"/>
      <c r="GQ32" s="487"/>
      <c r="GR32" s="487"/>
      <c r="GS32" s="487"/>
      <c r="GT32" s="487"/>
      <c r="GU32" s="487"/>
      <c r="GV32" s="487"/>
      <c r="GW32" s="487"/>
      <c r="GX32" s="487"/>
      <c r="GY32" s="487"/>
      <c r="GZ32" s="487"/>
      <c r="HA32" s="487"/>
      <c r="HB32" s="487"/>
      <c r="HC32" s="487"/>
      <c r="HD32" s="487"/>
      <c r="HE32" s="487"/>
      <c r="HF32" s="487"/>
      <c r="HG32" s="487"/>
      <c r="HH32" s="487"/>
      <c r="HI32" s="487"/>
      <c r="HJ32" s="487"/>
      <c r="HK32" s="487"/>
      <c r="HL32" s="487"/>
      <c r="HM32" s="487"/>
      <c r="HN32" s="487"/>
      <c r="HO32" s="487"/>
      <c r="HP32" s="487"/>
      <c r="HQ32" s="487"/>
      <c r="HR32" s="487"/>
      <c r="HS32" s="487"/>
      <c r="HT32" s="487"/>
      <c r="HU32" s="487"/>
      <c r="HV32" s="487"/>
      <c r="HW32" s="487"/>
      <c r="HX32" s="487"/>
      <c r="HY32" s="487"/>
      <c r="HZ32" s="487"/>
      <c r="IA32" s="487"/>
      <c r="IB32" s="487"/>
      <c r="IC32" s="487"/>
      <c r="ID32" s="487"/>
      <c r="IE32" s="487"/>
      <c r="IF32" s="487"/>
      <c r="IG32" s="487"/>
      <c r="IH32" s="487"/>
      <c r="II32" s="487"/>
      <c r="IJ32" s="487"/>
      <c r="IK32" s="487"/>
      <c r="IL32" s="487"/>
      <c r="IM32" s="487"/>
      <c r="IN32" s="487"/>
      <c r="IO32" s="487"/>
      <c r="IP32" s="487"/>
      <c r="IQ32" s="487"/>
      <c r="IR32" s="487"/>
      <c r="IS32" s="487"/>
      <c r="IT32" s="487"/>
      <c r="IU32" s="487"/>
      <c r="IV32" s="487"/>
      <c r="IW32" s="487"/>
    </row>
    <row r="33" customFormat="false" ht="24.95" hidden="false" customHeight="true" outlineLevel="0" collapsed="false">
      <c r="A33" s="487"/>
      <c r="B33" s="457" t="s">
        <v>391</v>
      </c>
      <c r="C33" s="481"/>
      <c r="D33" s="481"/>
      <c r="E33" s="482" t="n">
        <f aca="false">SUM(E18:E31)</f>
        <v>0</v>
      </c>
      <c r="F33" s="486"/>
      <c r="G33" s="482" t="n">
        <f aca="false">SUM(G18:G31)</f>
        <v>0</v>
      </c>
      <c r="H33" s="486"/>
      <c r="I33" s="479" t="n">
        <f aca="false">+E33+G33</f>
        <v>0</v>
      </c>
      <c r="J33" s="468"/>
      <c r="K33" s="482" t="n">
        <f aca="false">SUM(K18:K31)</f>
        <v>0</v>
      </c>
      <c r="L33" s="486"/>
      <c r="M33" s="482" t="n">
        <f aca="false">SUM(M18:M31)</f>
        <v>0</v>
      </c>
      <c r="N33" s="486"/>
      <c r="O33" s="482" t="n">
        <f aca="false">SUM(O18:O31)</f>
        <v>0</v>
      </c>
      <c r="P33" s="486"/>
      <c r="Q33" s="482" t="n">
        <f aca="false">SUM(Q18:Q31)</f>
        <v>0</v>
      </c>
      <c r="R33" s="486"/>
      <c r="S33" s="482" t="n">
        <f aca="false">SUM(S18:S31)</f>
        <v>0</v>
      </c>
      <c r="T33" s="486"/>
      <c r="U33" s="482" t="n">
        <f aca="false">SUM(U18:U31)</f>
        <v>0</v>
      </c>
      <c r="V33" s="486"/>
      <c r="W33" s="482" t="n">
        <f aca="false">SUM(W18:W31)</f>
        <v>0</v>
      </c>
      <c r="X33" s="486"/>
      <c r="Y33" s="482" t="n">
        <f aca="false">SUM(Y18:Y31)</f>
        <v>0</v>
      </c>
      <c r="Z33" s="486"/>
      <c r="AA33" s="482" t="n">
        <f aca="false">SUM(AA18:AA31)</f>
        <v>0</v>
      </c>
      <c r="AB33" s="486"/>
      <c r="AC33" s="543" t="n">
        <f aca="false">SUM(K33:AA33)</f>
        <v>0</v>
      </c>
      <c r="AD33" s="487"/>
      <c r="AE33" s="482" t="n">
        <f aca="false">SUM(AE18:AE31)</f>
        <v>0</v>
      </c>
      <c r="AF33" s="487"/>
      <c r="AG33" s="487"/>
      <c r="AH33" s="487"/>
      <c r="AI33" s="487"/>
      <c r="AJ33" s="487"/>
      <c r="AK33" s="487"/>
      <c r="AL33" s="487"/>
      <c r="AM33" s="487"/>
      <c r="AN33" s="487"/>
      <c r="AO33" s="487"/>
      <c r="AP33" s="487"/>
      <c r="AQ33" s="487"/>
      <c r="AR33" s="487"/>
      <c r="AS33" s="487"/>
      <c r="AT33" s="487"/>
      <c r="AU33" s="487"/>
      <c r="AV33" s="487"/>
      <c r="AW33" s="487"/>
      <c r="AX33" s="487"/>
      <c r="AY33" s="487"/>
      <c r="AZ33" s="487"/>
      <c r="BA33" s="487"/>
      <c r="BB33" s="487"/>
      <c r="BC33" s="487"/>
      <c r="BD33" s="487"/>
      <c r="BE33" s="487"/>
      <c r="BF33" s="487"/>
      <c r="BG33" s="487"/>
      <c r="BH33" s="487"/>
      <c r="BI33" s="487"/>
      <c r="BJ33" s="487"/>
      <c r="BK33" s="487"/>
      <c r="BL33" s="487"/>
      <c r="BM33" s="487"/>
      <c r="BN33" s="487"/>
      <c r="BO33" s="487"/>
      <c r="BP33" s="487"/>
      <c r="BQ33" s="487"/>
      <c r="BR33" s="487"/>
      <c r="BS33" s="487"/>
      <c r="BT33" s="487"/>
      <c r="BU33" s="487"/>
      <c r="BV33" s="487"/>
      <c r="BW33" s="487"/>
      <c r="BX33" s="487"/>
      <c r="BY33" s="487"/>
      <c r="BZ33" s="487"/>
      <c r="CA33" s="487"/>
      <c r="CB33" s="487"/>
      <c r="CC33" s="487"/>
      <c r="CD33" s="487"/>
      <c r="CE33" s="487"/>
      <c r="CF33" s="487"/>
      <c r="CG33" s="487"/>
      <c r="CH33" s="487"/>
      <c r="CI33" s="487"/>
      <c r="CJ33" s="487"/>
      <c r="CK33" s="487"/>
      <c r="CL33" s="487"/>
      <c r="CM33" s="487"/>
      <c r="CN33" s="487"/>
      <c r="CO33" s="487"/>
      <c r="CP33" s="487"/>
      <c r="CQ33" s="487"/>
      <c r="CR33" s="487"/>
      <c r="CS33" s="487"/>
      <c r="CT33" s="487"/>
      <c r="CU33" s="487"/>
      <c r="CV33" s="487"/>
      <c r="CW33" s="487"/>
      <c r="CX33" s="487"/>
      <c r="CY33" s="487"/>
      <c r="CZ33" s="487"/>
      <c r="DA33" s="487"/>
      <c r="DB33" s="487"/>
      <c r="DC33" s="487"/>
      <c r="DD33" s="487"/>
      <c r="DE33" s="487"/>
      <c r="DF33" s="487"/>
      <c r="DG33" s="487"/>
      <c r="DH33" s="487"/>
      <c r="DI33" s="487"/>
      <c r="DJ33" s="487"/>
      <c r="DK33" s="487"/>
      <c r="DL33" s="487"/>
      <c r="DM33" s="487"/>
      <c r="DN33" s="487"/>
      <c r="DO33" s="487"/>
      <c r="DP33" s="487"/>
      <c r="DQ33" s="487"/>
      <c r="DR33" s="487"/>
      <c r="DS33" s="487"/>
      <c r="DT33" s="487"/>
      <c r="DU33" s="487"/>
      <c r="DV33" s="487"/>
      <c r="DW33" s="487"/>
      <c r="DX33" s="487"/>
      <c r="DY33" s="487"/>
      <c r="DZ33" s="487"/>
      <c r="EA33" s="487"/>
      <c r="EB33" s="487"/>
      <c r="EC33" s="487"/>
      <c r="ED33" s="487"/>
      <c r="EE33" s="487"/>
      <c r="EF33" s="487"/>
      <c r="EG33" s="487"/>
      <c r="EH33" s="487"/>
      <c r="EI33" s="487"/>
      <c r="EJ33" s="487"/>
      <c r="EK33" s="487"/>
      <c r="EL33" s="487"/>
      <c r="EM33" s="487"/>
      <c r="EN33" s="487"/>
      <c r="EO33" s="487"/>
      <c r="EP33" s="487"/>
      <c r="EQ33" s="487"/>
      <c r="ER33" s="487"/>
      <c r="ES33" s="487"/>
      <c r="ET33" s="487"/>
      <c r="EU33" s="487"/>
      <c r="EV33" s="487"/>
      <c r="EW33" s="487"/>
      <c r="EX33" s="487"/>
      <c r="EY33" s="487"/>
      <c r="EZ33" s="487"/>
      <c r="FA33" s="487"/>
      <c r="FB33" s="487"/>
      <c r="FC33" s="487"/>
      <c r="FD33" s="487"/>
      <c r="FE33" s="487"/>
      <c r="FF33" s="487"/>
      <c r="FG33" s="487"/>
      <c r="FH33" s="487"/>
      <c r="FI33" s="487"/>
      <c r="FJ33" s="487"/>
      <c r="FK33" s="487"/>
      <c r="FL33" s="487"/>
      <c r="FM33" s="487"/>
      <c r="FN33" s="487"/>
      <c r="FO33" s="487"/>
      <c r="FP33" s="487"/>
      <c r="FQ33" s="487"/>
      <c r="FR33" s="487"/>
      <c r="FS33" s="487"/>
      <c r="FT33" s="487"/>
      <c r="FU33" s="487"/>
      <c r="FV33" s="487"/>
      <c r="FW33" s="487"/>
      <c r="FX33" s="487"/>
      <c r="FY33" s="487"/>
      <c r="FZ33" s="487"/>
      <c r="GA33" s="487"/>
      <c r="GB33" s="487"/>
      <c r="GC33" s="487"/>
      <c r="GD33" s="487"/>
      <c r="GE33" s="487"/>
      <c r="GF33" s="487"/>
      <c r="GG33" s="487"/>
      <c r="GH33" s="487"/>
      <c r="GI33" s="487"/>
      <c r="GJ33" s="487"/>
      <c r="GK33" s="487"/>
      <c r="GL33" s="487"/>
      <c r="GM33" s="487"/>
      <c r="GN33" s="487"/>
      <c r="GO33" s="487"/>
      <c r="GP33" s="487"/>
      <c r="GQ33" s="487"/>
      <c r="GR33" s="487"/>
      <c r="GS33" s="487"/>
      <c r="GT33" s="487"/>
      <c r="GU33" s="487"/>
      <c r="GV33" s="487"/>
      <c r="GW33" s="487"/>
      <c r="GX33" s="487"/>
      <c r="GY33" s="487"/>
      <c r="GZ33" s="487"/>
      <c r="HA33" s="487"/>
      <c r="HB33" s="487"/>
      <c r="HC33" s="487"/>
      <c r="HD33" s="487"/>
      <c r="HE33" s="487"/>
      <c r="HF33" s="487"/>
      <c r="HG33" s="487"/>
      <c r="HH33" s="487"/>
      <c r="HI33" s="487"/>
      <c r="HJ33" s="487"/>
      <c r="HK33" s="487"/>
      <c r="HL33" s="487"/>
      <c r="HM33" s="487"/>
      <c r="HN33" s="487"/>
      <c r="HO33" s="487"/>
      <c r="HP33" s="487"/>
      <c r="HQ33" s="487"/>
      <c r="HR33" s="487"/>
      <c r="HS33" s="487"/>
      <c r="HT33" s="487"/>
      <c r="HU33" s="487"/>
      <c r="HV33" s="487"/>
      <c r="HW33" s="487"/>
      <c r="HX33" s="487"/>
      <c r="HY33" s="487"/>
      <c r="HZ33" s="487"/>
      <c r="IA33" s="487"/>
      <c r="IB33" s="487"/>
      <c r="IC33" s="487"/>
      <c r="ID33" s="487"/>
      <c r="IE33" s="487"/>
      <c r="IF33" s="487"/>
      <c r="IG33" s="487"/>
      <c r="IH33" s="487"/>
      <c r="II33" s="487"/>
      <c r="IJ33" s="487"/>
      <c r="IK33" s="487"/>
      <c r="IL33" s="487"/>
      <c r="IM33" s="487"/>
      <c r="IN33" s="487"/>
      <c r="IO33" s="487"/>
      <c r="IP33" s="487"/>
      <c r="IQ33" s="487"/>
      <c r="IR33" s="487"/>
      <c r="IS33" s="487"/>
      <c r="IT33" s="487"/>
      <c r="IU33" s="487"/>
      <c r="IV33" s="487"/>
      <c r="IW33" s="487"/>
    </row>
    <row r="34" customFormat="false" ht="24.95" hidden="false" customHeight="true" outlineLevel="0" collapsed="false">
      <c r="A34" s="544"/>
      <c r="B34" s="545"/>
      <c r="C34" s="546"/>
      <c r="D34" s="546"/>
      <c r="E34" s="547"/>
      <c r="F34" s="547"/>
      <c r="G34" s="547"/>
      <c r="H34" s="547"/>
      <c r="I34" s="545"/>
      <c r="J34" s="545"/>
      <c r="K34" s="547"/>
      <c r="L34" s="547"/>
      <c r="M34" s="547"/>
      <c r="N34" s="547"/>
      <c r="O34" s="547"/>
      <c r="P34" s="547"/>
      <c r="Q34" s="547"/>
      <c r="R34" s="547"/>
      <c r="S34" s="547"/>
      <c r="T34" s="547"/>
      <c r="U34" s="547"/>
      <c r="V34" s="547"/>
      <c r="W34" s="547"/>
      <c r="X34" s="547"/>
      <c r="Y34" s="547"/>
      <c r="Z34" s="547"/>
      <c r="AA34" s="547"/>
      <c r="AB34" s="547"/>
      <c r="AC34" s="548"/>
      <c r="AD34" s="548"/>
      <c r="AE34" s="548"/>
      <c r="AF34" s="487"/>
      <c r="AG34" s="487"/>
      <c r="AH34" s="487"/>
      <c r="AI34" s="487"/>
      <c r="AJ34" s="487"/>
      <c r="AK34" s="487"/>
      <c r="AL34" s="487"/>
      <c r="AM34" s="487"/>
      <c r="AN34" s="487"/>
      <c r="AO34" s="487"/>
      <c r="AP34" s="487"/>
      <c r="AQ34" s="487"/>
      <c r="AR34" s="487"/>
      <c r="AS34" s="487"/>
      <c r="AT34" s="487"/>
      <c r="AU34" s="487"/>
      <c r="AV34" s="487"/>
      <c r="AW34" s="487"/>
      <c r="AX34" s="487"/>
      <c r="AY34" s="487"/>
      <c r="AZ34" s="487"/>
      <c r="BA34" s="487"/>
      <c r="BB34" s="487"/>
      <c r="BC34" s="487"/>
      <c r="BD34" s="487"/>
      <c r="BE34" s="487"/>
      <c r="BF34" s="487"/>
      <c r="BG34" s="487"/>
      <c r="BH34" s="487"/>
      <c r="BI34" s="487"/>
      <c r="BJ34" s="487"/>
      <c r="BK34" s="487"/>
      <c r="BL34" s="487"/>
      <c r="BM34" s="487"/>
      <c r="BN34" s="487"/>
      <c r="BO34" s="487"/>
      <c r="BP34" s="487"/>
      <c r="BQ34" s="487"/>
      <c r="BR34" s="487"/>
      <c r="BS34" s="487"/>
      <c r="BT34" s="487"/>
      <c r="BU34" s="487"/>
      <c r="BV34" s="487"/>
      <c r="BW34" s="487"/>
      <c r="BX34" s="487"/>
      <c r="BY34" s="487"/>
      <c r="BZ34" s="487"/>
      <c r="CA34" s="487"/>
      <c r="CB34" s="487"/>
      <c r="CC34" s="487"/>
      <c r="CD34" s="487"/>
      <c r="CE34" s="487"/>
      <c r="CF34" s="487"/>
      <c r="CG34" s="487"/>
      <c r="CH34" s="487"/>
      <c r="CI34" s="487"/>
      <c r="CJ34" s="487"/>
      <c r="CK34" s="487"/>
      <c r="CL34" s="487"/>
      <c r="CM34" s="487"/>
      <c r="CN34" s="487"/>
      <c r="CO34" s="487"/>
      <c r="CP34" s="487"/>
      <c r="CQ34" s="487"/>
      <c r="CR34" s="487"/>
      <c r="CS34" s="487"/>
      <c r="CT34" s="487"/>
      <c r="CU34" s="487"/>
      <c r="CV34" s="487"/>
      <c r="CW34" s="487"/>
      <c r="CX34" s="487"/>
      <c r="CY34" s="487"/>
      <c r="CZ34" s="487"/>
      <c r="DA34" s="487"/>
      <c r="DB34" s="487"/>
      <c r="DC34" s="487"/>
      <c r="DD34" s="487"/>
      <c r="DE34" s="487"/>
      <c r="DF34" s="487"/>
      <c r="DG34" s="487"/>
      <c r="DH34" s="487"/>
      <c r="DI34" s="487"/>
      <c r="DJ34" s="487"/>
      <c r="DK34" s="487"/>
      <c r="DL34" s="487"/>
      <c r="DM34" s="487"/>
      <c r="DN34" s="487"/>
      <c r="DO34" s="487"/>
      <c r="DP34" s="487"/>
      <c r="DQ34" s="487"/>
      <c r="DR34" s="487"/>
      <c r="DS34" s="487"/>
      <c r="DT34" s="487"/>
      <c r="DU34" s="487"/>
      <c r="DV34" s="487"/>
      <c r="DW34" s="487"/>
      <c r="DX34" s="487"/>
      <c r="DY34" s="487"/>
      <c r="DZ34" s="487"/>
      <c r="EA34" s="487"/>
      <c r="EB34" s="487"/>
      <c r="EC34" s="487"/>
      <c r="ED34" s="487"/>
      <c r="EE34" s="487"/>
      <c r="EF34" s="487"/>
      <c r="EG34" s="487"/>
      <c r="EH34" s="487"/>
      <c r="EI34" s="487"/>
      <c r="EJ34" s="487"/>
      <c r="EK34" s="487"/>
      <c r="EL34" s="487"/>
      <c r="EM34" s="487"/>
      <c r="EN34" s="487"/>
      <c r="EO34" s="487"/>
      <c r="EP34" s="487"/>
      <c r="EQ34" s="487"/>
      <c r="ER34" s="487"/>
      <c r="ES34" s="487"/>
      <c r="ET34" s="487"/>
      <c r="EU34" s="487"/>
      <c r="EV34" s="487"/>
      <c r="EW34" s="487"/>
      <c r="EX34" s="487"/>
      <c r="EY34" s="487"/>
      <c r="EZ34" s="487"/>
      <c r="FA34" s="487"/>
      <c r="FB34" s="487"/>
      <c r="FC34" s="487"/>
      <c r="FD34" s="487"/>
      <c r="FE34" s="487"/>
      <c r="FF34" s="487"/>
      <c r="FG34" s="487"/>
      <c r="FH34" s="487"/>
      <c r="FI34" s="487"/>
      <c r="FJ34" s="487"/>
      <c r="FK34" s="487"/>
      <c r="FL34" s="487"/>
      <c r="FM34" s="487"/>
      <c r="FN34" s="487"/>
      <c r="FO34" s="487"/>
      <c r="FP34" s="487"/>
      <c r="FQ34" s="487"/>
      <c r="FR34" s="487"/>
      <c r="FS34" s="487"/>
      <c r="FT34" s="487"/>
      <c r="FU34" s="487"/>
      <c r="FV34" s="487"/>
      <c r="FW34" s="487"/>
      <c r="FX34" s="487"/>
      <c r="FY34" s="487"/>
      <c r="FZ34" s="487"/>
      <c r="GA34" s="487"/>
      <c r="GB34" s="487"/>
      <c r="GC34" s="487"/>
      <c r="GD34" s="487"/>
      <c r="GE34" s="487"/>
      <c r="GF34" s="487"/>
      <c r="GG34" s="487"/>
      <c r="GH34" s="487"/>
      <c r="GI34" s="487"/>
      <c r="GJ34" s="487"/>
      <c r="GK34" s="487"/>
      <c r="GL34" s="487"/>
      <c r="GM34" s="487"/>
      <c r="GN34" s="487"/>
      <c r="GO34" s="487"/>
      <c r="GP34" s="487"/>
      <c r="GQ34" s="487"/>
      <c r="GR34" s="487"/>
      <c r="GS34" s="487"/>
      <c r="GT34" s="487"/>
      <c r="GU34" s="487"/>
      <c r="GV34" s="487"/>
      <c r="GW34" s="487"/>
      <c r="GX34" s="487"/>
      <c r="GY34" s="487"/>
      <c r="GZ34" s="487"/>
      <c r="HA34" s="487"/>
      <c r="HB34" s="487"/>
      <c r="HC34" s="487"/>
      <c r="HD34" s="487"/>
      <c r="HE34" s="487"/>
      <c r="HF34" s="487"/>
      <c r="HG34" s="487"/>
      <c r="HH34" s="487"/>
      <c r="HI34" s="487"/>
      <c r="HJ34" s="487"/>
      <c r="HK34" s="487"/>
      <c r="HL34" s="487"/>
      <c r="HM34" s="487"/>
      <c r="HN34" s="487"/>
      <c r="HO34" s="487"/>
      <c r="HP34" s="487"/>
      <c r="HQ34" s="487"/>
      <c r="HR34" s="487"/>
      <c r="HS34" s="487"/>
      <c r="HT34" s="487"/>
      <c r="HU34" s="487"/>
      <c r="HV34" s="487"/>
      <c r="HW34" s="487"/>
      <c r="HX34" s="487"/>
      <c r="HY34" s="487"/>
      <c r="HZ34" s="487"/>
      <c r="IA34" s="487"/>
      <c r="IB34" s="487"/>
      <c r="IC34" s="487"/>
      <c r="ID34" s="487"/>
      <c r="IE34" s="487"/>
      <c r="IF34" s="487"/>
      <c r="IG34" s="487"/>
      <c r="IH34" s="487"/>
      <c r="II34" s="487"/>
      <c r="IJ34" s="487"/>
      <c r="IK34" s="487"/>
      <c r="IL34" s="487"/>
      <c r="IM34" s="487"/>
      <c r="IN34" s="487"/>
      <c r="IO34" s="487"/>
      <c r="IP34" s="487"/>
      <c r="IQ34" s="487"/>
      <c r="IR34" s="487"/>
      <c r="IS34" s="487"/>
      <c r="IT34" s="487"/>
      <c r="IU34" s="487"/>
      <c r="IV34" s="487"/>
      <c r="IW34" s="487"/>
    </row>
    <row r="35" customFormat="false" ht="20.25" hidden="false" customHeight="true" outlineLevel="0" collapsed="false">
      <c r="A35" s="549"/>
      <c r="B35" s="550"/>
      <c r="C35" s="551"/>
      <c r="D35" s="551"/>
      <c r="E35" s="552"/>
      <c r="F35" s="552"/>
      <c r="G35" s="552"/>
      <c r="H35" s="552"/>
      <c r="I35" s="550"/>
      <c r="J35" s="550"/>
      <c r="K35" s="552"/>
      <c r="L35" s="552"/>
      <c r="M35" s="552"/>
      <c r="N35" s="552"/>
      <c r="O35" s="552"/>
      <c r="P35" s="552"/>
      <c r="Q35" s="552"/>
      <c r="R35" s="552"/>
      <c r="S35" s="552"/>
      <c r="T35" s="552"/>
      <c r="U35" s="552"/>
      <c r="V35" s="552"/>
      <c r="W35" s="552"/>
      <c r="X35" s="552"/>
      <c r="Y35" s="552"/>
      <c r="Z35" s="552"/>
      <c r="AA35" s="552"/>
      <c r="AB35" s="552"/>
      <c r="AC35" s="553"/>
      <c r="AD35" s="553"/>
      <c r="AE35" s="553"/>
      <c r="AF35" s="487"/>
      <c r="AG35" s="487"/>
      <c r="AH35" s="487"/>
      <c r="AI35" s="487"/>
      <c r="AJ35" s="487"/>
      <c r="AK35" s="487"/>
      <c r="AL35" s="487"/>
      <c r="AM35" s="487"/>
      <c r="AN35" s="487"/>
      <c r="AO35" s="487"/>
      <c r="AP35" s="487"/>
      <c r="AQ35" s="487"/>
      <c r="AR35" s="487"/>
      <c r="AS35" s="487"/>
      <c r="AT35" s="487"/>
      <c r="AU35" s="487"/>
      <c r="AV35" s="487"/>
      <c r="AW35" s="487"/>
      <c r="AX35" s="487"/>
      <c r="AY35" s="487"/>
      <c r="AZ35" s="487"/>
      <c r="BA35" s="487"/>
      <c r="BB35" s="487"/>
      <c r="BC35" s="487"/>
      <c r="BD35" s="487"/>
      <c r="BE35" s="487"/>
      <c r="BF35" s="487"/>
      <c r="BG35" s="487"/>
      <c r="BH35" s="487"/>
      <c r="BI35" s="487"/>
      <c r="BJ35" s="487"/>
      <c r="BK35" s="487"/>
      <c r="BL35" s="487"/>
      <c r="BM35" s="487"/>
      <c r="BN35" s="487"/>
      <c r="BO35" s="487"/>
      <c r="BP35" s="487"/>
      <c r="BQ35" s="487"/>
      <c r="BR35" s="487"/>
      <c r="BS35" s="487"/>
      <c r="BT35" s="487"/>
      <c r="BU35" s="487"/>
      <c r="BV35" s="487"/>
      <c r="BW35" s="487"/>
      <c r="BX35" s="487"/>
      <c r="BY35" s="487"/>
      <c r="BZ35" s="487"/>
      <c r="CA35" s="487"/>
      <c r="CB35" s="487"/>
      <c r="CC35" s="487"/>
      <c r="CD35" s="487"/>
      <c r="CE35" s="487"/>
      <c r="CF35" s="487"/>
      <c r="CG35" s="487"/>
      <c r="CH35" s="487"/>
      <c r="CI35" s="487"/>
      <c r="CJ35" s="487"/>
      <c r="CK35" s="487"/>
      <c r="CL35" s="487"/>
      <c r="CM35" s="487"/>
      <c r="CN35" s="487"/>
      <c r="CO35" s="487"/>
      <c r="CP35" s="487"/>
      <c r="CQ35" s="487"/>
      <c r="CR35" s="487"/>
      <c r="CS35" s="487"/>
      <c r="CT35" s="487"/>
      <c r="CU35" s="487"/>
      <c r="CV35" s="487"/>
      <c r="CW35" s="487"/>
      <c r="CX35" s="487"/>
      <c r="CY35" s="487"/>
      <c r="CZ35" s="487"/>
      <c r="DA35" s="487"/>
      <c r="DB35" s="487"/>
      <c r="DC35" s="487"/>
      <c r="DD35" s="487"/>
      <c r="DE35" s="487"/>
      <c r="DF35" s="487"/>
      <c r="DG35" s="487"/>
      <c r="DH35" s="487"/>
      <c r="DI35" s="487"/>
      <c r="DJ35" s="487"/>
      <c r="DK35" s="487"/>
      <c r="DL35" s="487"/>
      <c r="DM35" s="487"/>
      <c r="DN35" s="487"/>
      <c r="DO35" s="487"/>
      <c r="DP35" s="487"/>
      <c r="DQ35" s="487"/>
      <c r="DR35" s="487"/>
      <c r="DS35" s="487"/>
      <c r="DT35" s="487"/>
      <c r="DU35" s="487"/>
      <c r="DV35" s="487"/>
      <c r="DW35" s="487"/>
      <c r="DX35" s="487"/>
      <c r="DY35" s="487"/>
      <c r="DZ35" s="487"/>
      <c r="EA35" s="487"/>
      <c r="EB35" s="487"/>
      <c r="EC35" s="487"/>
      <c r="ED35" s="487"/>
      <c r="EE35" s="487"/>
      <c r="EF35" s="487"/>
      <c r="EG35" s="487"/>
      <c r="EH35" s="487"/>
      <c r="EI35" s="487"/>
      <c r="EJ35" s="487"/>
      <c r="EK35" s="487"/>
      <c r="EL35" s="487"/>
      <c r="EM35" s="487"/>
      <c r="EN35" s="487"/>
      <c r="EO35" s="487"/>
      <c r="EP35" s="487"/>
      <c r="EQ35" s="487"/>
      <c r="ER35" s="487"/>
      <c r="ES35" s="487"/>
      <c r="ET35" s="487"/>
      <c r="EU35" s="487"/>
      <c r="EV35" s="487"/>
      <c r="EW35" s="487"/>
      <c r="EX35" s="487"/>
      <c r="EY35" s="487"/>
      <c r="EZ35" s="487"/>
      <c r="FA35" s="487"/>
      <c r="FB35" s="487"/>
      <c r="FC35" s="487"/>
      <c r="FD35" s="487"/>
      <c r="FE35" s="487"/>
      <c r="FF35" s="487"/>
      <c r="FG35" s="487"/>
      <c r="FH35" s="487"/>
      <c r="FI35" s="487"/>
      <c r="FJ35" s="487"/>
      <c r="FK35" s="487"/>
      <c r="FL35" s="487"/>
      <c r="FM35" s="487"/>
      <c r="FN35" s="487"/>
      <c r="FO35" s="487"/>
      <c r="FP35" s="487"/>
      <c r="FQ35" s="487"/>
      <c r="FR35" s="487"/>
      <c r="FS35" s="487"/>
      <c r="FT35" s="487"/>
      <c r="FU35" s="487"/>
      <c r="FV35" s="487"/>
      <c r="FW35" s="487"/>
      <c r="FX35" s="487"/>
      <c r="FY35" s="487"/>
      <c r="FZ35" s="487"/>
      <c r="GA35" s="487"/>
      <c r="GB35" s="487"/>
      <c r="GC35" s="487"/>
      <c r="GD35" s="487"/>
      <c r="GE35" s="487"/>
      <c r="GF35" s="487"/>
      <c r="GG35" s="487"/>
      <c r="GH35" s="487"/>
      <c r="GI35" s="487"/>
      <c r="GJ35" s="487"/>
      <c r="GK35" s="487"/>
      <c r="GL35" s="487"/>
      <c r="GM35" s="487"/>
      <c r="GN35" s="487"/>
      <c r="GO35" s="487"/>
      <c r="GP35" s="487"/>
      <c r="GQ35" s="487"/>
      <c r="GR35" s="487"/>
      <c r="GS35" s="487"/>
      <c r="GT35" s="487"/>
      <c r="GU35" s="487"/>
      <c r="GV35" s="487"/>
      <c r="GW35" s="487"/>
      <c r="GX35" s="487"/>
      <c r="GY35" s="487"/>
      <c r="GZ35" s="487"/>
      <c r="HA35" s="487"/>
      <c r="HB35" s="487"/>
      <c r="HC35" s="487"/>
      <c r="HD35" s="487"/>
      <c r="HE35" s="487"/>
      <c r="HF35" s="487"/>
      <c r="HG35" s="487"/>
      <c r="HH35" s="487"/>
      <c r="HI35" s="487"/>
      <c r="HJ35" s="487"/>
      <c r="HK35" s="487"/>
      <c r="HL35" s="487"/>
      <c r="HM35" s="487"/>
      <c r="HN35" s="487"/>
      <c r="HO35" s="487"/>
      <c r="HP35" s="487"/>
      <c r="HQ35" s="487"/>
      <c r="HR35" s="487"/>
      <c r="HS35" s="487"/>
      <c r="HT35" s="487"/>
      <c r="HU35" s="487"/>
      <c r="HV35" s="487"/>
      <c r="HW35" s="487"/>
      <c r="HX35" s="487"/>
      <c r="HY35" s="487"/>
      <c r="HZ35" s="487"/>
      <c r="IA35" s="487"/>
      <c r="IB35" s="487"/>
      <c r="IC35" s="487"/>
      <c r="ID35" s="487"/>
      <c r="IE35" s="487"/>
      <c r="IF35" s="487"/>
      <c r="IG35" s="487"/>
      <c r="IH35" s="487"/>
      <c r="II35" s="487"/>
      <c r="IJ35" s="487"/>
      <c r="IK35" s="487"/>
      <c r="IL35" s="487"/>
      <c r="IM35" s="487"/>
      <c r="IN35" s="487"/>
      <c r="IO35" s="487"/>
      <c r="IP35" s="487"/>
      <c r="IQ35" s="487"/>
      <c r="IR35" s="487"/>
      <c r="IS35" s="487"/>
      <c r="IT35" s="487"/>
      <c r="IU35" s="487"/>
      <c r="IV35" s="487"/>
      <c r="IW35" s="487"/>
    </row>
    <row r="36" customFormat="false" ht="24.95" hidden="false" customHeight="true" outlineLevel="0" collapsed="false">
      <c r="A36" s="488" t="s">
        <v>392</v>
      </c>
      <c r="B36" s="431"/>
      <c r="C36" s="481"/>
      <c r="D36" s="481"/>
      <c r="E36" s="482" t="n">
        <v>124037</v>
      </c>
      <c r="F36" s="483"/>
      <c r="G36" s="482" t="n">
        <v>0</v>
      </c>
      <c r="H36" s="483"/>
      <c r="I36" s="479" t="n">
        <f aca="false">+E36+G36</f>
        <v>124037</v>
      </c>
      <c r="J36" s="416"/>
      <c r="K36" s="482" t="n">
        <f aca="false">223196</f>
        <v>223196</v>
      </c>
      <c r="L36" s="483"/>
      <c r="M36" s="482" t="n">
        <f aca="false">14895</f>
        <v>14895</v>
      </c>
      <c r="N36" s="486"/>
      <c r="O36" s="482" t="n">
        <v>0</v>
      </c>
      <c r="P36" s="486"/>
      <c r="Q36" s="482" t="n">
        <v>0</v>
      </c>
      <c r="R36" s="486"/>
      <c r="S36" s="482" t="n">
        <v>0</v>
      </c>
      <c r="T36" s="486"/>
      <c r="U36" s="482" t="n">
        <v>0</v>
      </c>
      <c r="V36" s="486"/>
      <c r="W36" s="482" t="n">
        <v>0</v>
      </c>
      <c r="X36" s="486"/>
      <c r="Y36" s="482" t="n">
        <v>0</v>
      </c>
      <c r="Z36" s="486"/>
      <c r="AA36" s="482" t="n">
        <v>0</v>
      </c>
      <c r="AB36" s="486"/>
      <c r="AC36" s="484" t="n">
        <f aca="false">SUM(K36:AA36)</f>
        <v>238091</v>
      </c>
      <c r="AD36" s="487"/>
      <c r="AE36" s="485"/>
    </row>
    <row r="37" customFormat="false" ht="24.95" hidden="false" customHeight="true" outlineLevel="0" collapsed="false">
      <c r="A37" s="488"/>
      <c r="B37" s="431"/>
      <c r="C37" s="481"/>
      <c r="D37" s="481"/>
      <c r="E37" s="482" t="n">
        <v>0</v>
      </c>
      <c r="F37" s="483"/>
      <c r="G37" s="482" t="n">
        <v>0</v>
      </c>
      <c r="H37" s="483"/>
      <c r="I37" s="479" t="n">
        <f aca="false">+E37+G37</f>
        <v>0</v>
      </c>
      <c r="J37" s="416"/>
      <c r="K37" s="482" t="n">
        <v>0</v>
      </c>
      <c r="L37" s="483"/>
      <c r="M37" s="482" t="n">
        <v>0</v>
      </c>
      <c r="N37" s="483"/>
      <c r="O37" s="482" t="n">
        <v>0</v>
      </c>
      <c r="P37" s="483"/>
      <c r="Q37" s="482" t="n">
        <v>0</v>
      </c>
      <c r="R37" s="483"/>
      <c r="S37" s="482" t="n">
        <v>0</v>
      </c>
      <c r="T37" s="483"/>
      <c r="U37" s="482" t="n">
        <v>0</v>
      </c>
      <c r="V37" s="483"/>
      <c r="W37" s="482" t="n">
        <v>0</v>
      </c>
      <c r="X37" s="483"/>
      <c r="Y37" s="482" t="n">
        <v>0</v>
      </c>
      <c r="Z37" s="483"/>
      <c r="AA37" s="482" t="n">
        <v>0</v>
      </c>
      <c r="AB37" s="483"/>
      <c r="AC37" s="484" t="n">
        <f aca="false">SUM(K37:AA37)</f>
        <v>0</v>
      </c>
      <c r="AE37" s="485"/>
    </row>
    <row r="38" customFormat="false" ht="24.95" hidden="false" customHeight="true" outlineLevel="0" collapsed="false">
      <c r="A38" s="488"/>
      <c r="B38" s="431"/>
      <c r="C38" s="481"/>
      <c r="D38" s="481"/>
      <c r="E38" s="482" t="n">
        <v>0</v>
      </c>
      <c r="F38" s="483"/>
      <c r="G38" s="482" t="n">
        <v>0</v>
      </c>
      <c r="H38" s="483"/>
      <c r="I38" s="479" t="n">
        <f aca="false">+E38+G38</f>
        <v>0</v>
      </c>
      <c r="J38" s="416"/>
      <c r="K38" s="482" t="n">
        <v>0</v>
      </c>
      <c r="L38" s="483"/>
      <c r="M38" s="482" t="n">
        <v>0</v>
      </c>
      <c r="N38" s="483"/>
      <c r="O38" s="482" t="n">
        <v>0</v>
      </c>
      <c r="P38" s="483"/>
      <c r="Q38" s="482" t="n">
        <v>0</v>
      </c>
      <c r="R38" s="483"/>
      <c r="S38" s="482" t="n">
        <v>0</v>
      </c>
      <c r="T38" s="483"/>
      <c r="U38" s="482" t="n">
        <v>0</v>
      </c>
      <c r="V38" s="483"/>
      <c r="W38" s="482" t="n">
        <v>0</v>
      </c>
      <c r="X38" s="483"/>
      <c r="Y38" s="482" t="n">
        <v>0</v>
      </c>
      <c r="Z38" s="483"/>
      <c r="AA38" s="482" t="n">
        <v>0</v>
      </c>
      <c r="AB38" s="483"/>
      <c r="AC38" s="484" t="n">
        <f aca="false">SUM(K38:AA38)</f>
        <v>0</v>
      </c>
      <c r="AE38" s="485"/>
    </row>
    <row r="39" customFormat="false" ht="24.95" hidden="false" customHeight="true" outlineLevel="0" collapsed="false">
      <c r="C39" s="416"/>
      <c r="D39" s="416"/>
      <c r="E39" s="470"/>
      <c r="F39" s="470"/>
      <c r="G39" s="470"/>
      <c r="H39" s="470"/>
      <c r="I39" s="470"/>
      <c r="J39" s="470"/>
      <c r="AE39" s="487"/>
    </row>
    <row r="40" customFormat="false" ht="24.95" hidden="false" customHeight="true" outlineLevel="0" collapsed="false">
      <c r="A40" s="457"/>
      <c r="B40" s="457" t="s">
        <v>393</v>
      </c>
      <c r="C40" s="481"/>
      <c r="D40" s="481"/>
      <c r="E40" s="482" t="n">
        <f aca="false">SUM(E36:E38)</f>
        <v>124037</v>
      </c>
      <c r="F40" s="483"/>
      <c r="G40" s="482" t="n">
        <f aca="false">SUM(G36:G38)</f>
        <v>0</v>
      </c>
      <c r="H40" s="486"/>
      <c r="I40" s="479" t="n">
        <f aca="false">+E40+G40</f>
        <v>124037</v>
      </c>
      <c r="J40" s="468"/>
      <c r="K40" s="482" t="n">
        <f aca="false">SUM(K36:K38)</f>
        <v>223196</v>
      </c>
      <c r="L40" s="486"/>
      <c r="M40" s="482" t="n">
        <f aca="false">SUM(M36:M38)</f>
        <v>14895</v>
      </c>
      <c r="N40" s="486"/>
      <c r="O40" s="482" t="n">
        <f aca="false">SUM(O36:O38)</f>
        <v>0</v>
      </c>
      <c r="P40" s="486"/>
      <c r="Q40" s="482" t="n">
        <f aca="false">SUM(Q36:Q38)</f>
        <v>0</v>
      </c>
      <c r="R40" s="486"/>
      <c r="S40" s="482" t="n">
        <f aca="false">SUM(S36:S38)</f>
        <v>0</v>
      </c>
      <c r="T40" s="486"/>
      <c r="U40" s="482" t="n">
        <f aca="false">SUM(U36:U38)</f>
        <v>0</v>
      </c>
      <c r="V40" s="486"/>
      <c r="W40" s="482" t="n">
        <f aca="false">SUM(W36:W38)</f>
        <v>0</v>
      </c>
      <c r="X40" s="486"/>
      <c r="Y40" s="482" t="n">
        <f aca="false">SUM(Y36:Y38)</f>
        <v>0</v>
      </c>
      <c r="Z40" s="486"/>
      <c r="AA40" s="482" t="n">
        <f aca="false">SUM(AA36:AA38)</f>
        <v>0</v>
      </c>
      <c r="AB40" s="486"/>
      <c r="AC40" s="543" t="n">
        <f aca="false">SUM(K40:AA40)</f>
        <v>238091</v>
      </c>
      <c r="AD40" s="487"/>
      <c r="AE40" s="482" t="n">
        <f aca="false">SUM(AE36:AE38)</f>
        <v>0</v>
      </c>
      <c r="AF40" s="487"/>
      <c r="AG40" s="487"/>
      <c r="AH40" s="487"/>
      <c r="AI40" s="487"/>
      <c r="AJ40" s="487"/>
      <c r="AK40" s="487"/>
      <c r="AL40" s="487"/>
      <c r="AM40" s="487"/>
      <c r="AN40" s="487"/>
      <c r="AO40" s="487"/>
      <c r="AP40" s="487"/>
      <c r="AQ40" s="487"/>
      <c r="AR40" s="487"/>
      <c r="AS40" s="487"/>
      <c r="AT40" s="487"/>
      <c r="AU40" s="487"/>
      <c r="AV40" s="487"/>
      <c r="AW40" s="487"/>
      <c r="AX40" s="487"/>
      <c r="AY40" s="487"/>
      <c r="AZ40" s="487"/>
      <c r="BA40" s="487"/>
      <c r="BB40" s="487"/>
      <c r="BC40" s="487"/>
      <c r="BD40" s="487"/>
      <c r="BE40" s="487"/>
      <c r="BF40" s="487"/>
      <c r="BG40" s="487"/>
      <c r="BH40" s="487"/>
      <c r="BI40" s="487"/>
      <c r="BJ40" s="487"/>
      <c r="BK40" s="487"/>
      <c r="BL40" s="487"/>
      <c r="BM40" s="487"/>
      <c r="BN40" s="487"/>
      <c r="BO40" s="487"/>
      <c r="BP40" s="487"/>
      <c r="BQ40" s="487"/>
      <c r="BR40" s="487"/>
      <c r="BS40" s="487"/>
      <c r="BT40" s="487"/>
      <c r="BU40" s="487"/>
      <c r="BV40" s="487"/>
      <c r="BW40" s="487"/>
      <c r="BX40" s="487"/>
      <c r="BY40" s="487"/>
      <c r="BZ40" s="487"/>
      <c r="CA40" s="487"/>
      <c r="CB40" s="487"/>
      <c r="CC40" s="487"/>
      <c r="CD40" s="487"/>
      <c r="CE40" s="487"/>
      <c r="CF40" s="487"/>
      <c r="CG40" s="487"/>
      <c r="CH40" s="487"/>
      <c r="CI40" s="487"/>
      <c r="CJ40" s="487"/>
      <c r="CK40" s="487"/>
      <c r="CL40" s="487"/>
      <c r="CM40" s="487"/>
      <c r="CN40" s="487"/>
      <c r="CO40" s="487"/>
      <c r="CP40" s="487"/>
      <c r="CQ40" s="487"/>
      <c r="CR40" s="487"/>
      <c r="CS40" s="487"/>
      <c r="CT40" s="487"/>
      <c r="CU40" s="487"/>
      <c r="CV40" s="487"/>
      <c r="CW40" s="487"/>
      <c r="CX40" s="487"/>
      <c r="CY40" s="487"/>
      <c r="CZ40" s="487"/>
      <c r="DA40" s="487"/>
      <c r="DB40" s="487"/>
      <c r="DC40" s="487"/>
      <c r="DD40" s="487"/>
      <c r="DE40" s="487"/>
      <c r="DF40" s="487"/>
      <c r="DG40" s="487"/>
      <c r="DH40" s="487"/>
      <c r="DI40" s="487"/>
      <c r="DJ40" s="487"/>
      <c r="DK40" s="487"/>
      <c r="DL40" s="487"/>
      <c r="DM40" s="487"/>
      <c r="DN40" s="487"/>
      <c r="DO40" s="487"/>
      <c r="DP40" s="487"/>
      <c r="DQ40" s="487"/>
      <c r="DR40" s="487"/>
      <c r="DS40" s="487"/>
      <c r="DT40" s="487"/>
      <c r="DU40" s="487"/>
      <c r="DV40" s="487"/>
      <c r="DW40" s="487"/>
      <c r="DX40" s="487"/>
      <c r="DY40" s="487"/>
      <c r="DZ40" s="487"/>
      <c r="EA40" s="487"/>
      <c r="EB40" s="487"/>
      <c r="EC40" s="487"/>
      <c r="ED40" s="487"/>
      <c r="EE40" s="487"/>
      <c r="EF40" s="487"/>
      <c r="EG40" s="487"/>
      <c r="EH40" s="487"/>
      <c r="EI40" s="487"/>
      <c r="EJ40" s="487"/>
      <c r="EK40" s="487"/>
      <c r="EL40" s="487"/>
      <c r="EM40" s="487"/>
      <c r="EN40" s="487"/>
      <c r="EO40" s="487"/>
      <c r="EP40" s="487"/>
      <c r="EQ40" s="487"/>
      <c r="ER40" s="487"/>
      <c r="ES40" s="487"/>
      <c r="ET40" s="487"/>
      <c r="EU40" s="487"/>
      <c r="EV40" s="487"/>
      <c r="EW40" s="487"/>
      <c r="EX40" s="487"/>
      <c r="EY40" s="487"/>
      <c r="EZ40" s="487"/>
      <c r="FA40" s="487"/>
      <c r="FB40" s="487"/>
      <c r="FC40" s="487"/>
      <c r="FD40" s="487"/>
      <c r="FE40" s="487"/>
      <c r="FF40" s="487"/>
      <c r="FG40" s="487"/>
      <c r="FH40" s="487"/>
      <c r="FI40" s="487"/>
      <c r="FJ40" s="487"/>
      <c r="FK40" s="487"/>
      <c r="FL40" s="487"/>
      <c r="FM40" s="487"/>
      <c r="FN40" s="487"/>
      <c r="FO40" s="487"/>
      <c r="FP40" s="487"/>
      <c r="FQ40" s="487"/>
      <c r="FR40" s="487"/>
      <c r="FS40" s="487"/>
      <c r="FT40" s="487"/>
      <c r="FU40" s="487"/>
      <c r="FV40" s="487"/>
      <c r="FW40" s="487"/>
      <c r="FX40" s="487"/>
      <c r="FY40" s="487"/>
      <c r="FZ40" s="487"/>
      <c r="GA40" s="487"/>
      <c r="GB40" s="487"/>
      <c r="GC40" s="487"/>
      <c r="GD40" s="487"/>
      <c r="GE40" s="487"/>
      <c r="GF40" s="487"/>
      <c r="GG40" s="487"/>
      <c r="GH40" s="487"/>
      <c r="GI40" s="487"/>
      <c r="GJ40" s="487"/>
      <c r="GK40" s="487"/>
      <c r="GL40" s="487"/>
      <c r="GM40" s="487"/>
      <c r="GN40" s="487"/>
      <c r="GO40" s="487"/>
      <c r="GP40" s="487"/>
      <c r="GQ40" s="487"/>
      <c r="GR40" s="487"/>
      <c r="GS40" s="487"/>
      <c r="GT40" s="487"/>
      <c r="GU40" s="487"/>
      <c r="GV40" s="487"/>
      <c r="GW40" s="487"/>
      <c r="GX40" s="487"/>
      <c r="GY40" s="487"/>
      <c r="GZ40" s="487"/>
      <c r="HA40" s="487"/>
      <c r="HB40" s="487"/>
      <c r="HC40" s="487"/>
      <c r="HD40" s="487"/>
      <c r="HE40" s="487"/>
      <c r="HF40" s="487"/>
      <c r="HG40" s="487"/>
      <c r="HH40" s="487"/>
      <c r="HI40" s="487"/>
      <c r="HJ40" s="487"/>
      <c r="HK40" s="487"/>
      <c r="HL40" s="487"/>
      <c r="HM40" s="487"/>
      <c r="HN40" s="487"/>
      <c r="HO40" s="487"/>
      <c r="HP40" s="487"/>
      <c r="HQ40" s="487"/>
      <c r="HR40" s="487"/>
      <c r="HS40" s="487"/>
      <c r="HT40" s="487"/>
      <c r="HU40" s="487"/>
      <c r="HV40" s="487"/>
      <c r="HW40" s="487"/>
      <c r="HX40" s="487"/>
      <c r="HY40" s="487"/>
      <c r="HZ40" s="487"/>
      <c r="IA40" s="487"/>
      <c r="IB40" s="487"/>
      <c r="IC40" s="487"/>
      <c r="ID40" s="487"/>
      <c r="IE40" s="487"/>
      <c r="IF40" s="487"/>
      <c r="IG40" s="487"/>
      <c r="IH40" s="487"/>
      <c r="II40" s="487"/>
      <c r="IJ40" s="487"/>
      <c r="IK40" s="487"/>
      <c r="IL40" s="487"/>
      <c r="IM40" s="487"/>
      <c r="IN40" s="487"/>
      <c r="IO40" s="487"/>
      <c r="IP40" s="487"/>
      <c r="IQ40" s="487"/>
      <c r="IR40" s="487"/>
      <c r="IS40" s="487"/>
      <c r="IT40" s="487"/>
      <c r="IU40" s="487"/>
      <c r="IV40" s="487"/>
      <c r="IW40" s="487"/>
    </row>
    <row r="41" customFormat="false" ht="15.75" hidden="false" customHeight="true" outlineLevel="0" collapsed="false">
      <c r="C41" s="416"/>
      <c r="D41" s="416"/>
      <c r="E41" s="470"/>
      <c r="F41" s="483"/>
      <c r="G41" s="470"/>
      <c r="H41" s="470"/>
      <c r="I41" s="470"/>
      <c r="J41" s="470"/>
      <c r="AE41" s="554"/>
    </row>
    <row r="42" customFormat="false" ht="14.25" hidden="false" customHeight="true" outlineLevel="0" collapsed="false">
      <c r="A42" s="555"/>
      <c r="C42" s="416"/>
      <c r="D42" s="416"/>
      <c r="E42" s="556"/>
      <c r="F42" s="483"/>
      <c r="G42" s="470"/>
      <c r="H42" s="470"/>
      <c r="I42" s="470"/>
      <c r="J42" s="468"/>
      <c r="AE42" s="554"/>
    </row>
    <row r="43" customFormat="false" ht="24.95" hidden="false" customHeight="true" outlineLevel="0" collapsed="false">
      <c r="A43" s="557"/>
      <c r="B43" s="557"/>
      <c r="C43" s="558" t="s">
        <v>394</v>
      </c>
      <c r="D43" s="490"/>
      <c r="E43" s="559" t="n">
        <f aca="false">SUM(E33+E40)</f>
        <v>124037</v>
      </c>
      <c r="F43" s="483"/>
      <c r="G43" s="560" t="n">
        <f aca="false">SUM(G33+G40)</f>
        <v>0</v>
      </c>
      <c r="H43" s="560"/>
      <c r="I43" s="560" t="n">
        <f aca="false">+E43+G43</f>
        <v>124037</v>
      </c>
      <c r="J43" s="416"/>
      <c r="K43" s="560" t="n">
        <f aca="false">SUM(K33+K40)</f>
        <v>223196</v>
      </c>
      <c r="L43" s="560"/>
      <c r="M43" s="560" t="n">
        <f aca="false">SUM(M33+M40)</f>
        <v>14895</v>
      </c>
      <c r="N43" s="560"/>
      <c r="O43" s="560" t="n">
        <f aca="false">SUM(O33+O40)</f>
        <v>0</v>
      </c>
      <c r="P43" s="560"/>
      <c r="Q43" s="560" t="n">
        <f aca="false">SUM(Q33+Q40)</f>
        <v>0</v>
      </c>
      <c r="R43" s="560"/>
      <c r="S43" s="560" t="n">
        <f aca="false">SUM(S33+S40)</f>
        <v>0</v>
      </c>
      <c r="T43" s="560"/>
      <c r="U43" s="560" t="n">
        <f aca="false">SUM(U33+U40)</f>
        <v>0</v>
      </c>
      <c r="V43" s="560"/>
      <c r="W43" s="560" t="n">
        <f aca="false">SUM(W33+W40)</f>
        <v>0</v>
      </c>
      <c r="X43" s="560"/>
      <c r="Y43" s="560" t="n">
        <f aca="false">SUM(Y33+Y40)</f>
        <v>0</v>
      </c>
      <c r="Z43" s="560"/>
      <c r="AA43" s="560" t="n">
        <f aca="false">SUM(AA33+AA40)</f>
        <v>0</v>
      </c>
      <c r="AB43" s="560"/>
      <c r="AC43" s="560" t="n">
        <f aca="false">SUM(K43:AA43)</f>
        <v>238091</v>
      </c>
      <c r="AD43" s="561"/>
      <c r="AE43" s="560" t="n">
        <f aca="false">SUM(AE33+AE40)</f>
        <v>0</v>
      </c>
    </row>
    <row r="44" customFormat="false" ht="29.25" hidden="false" customHeight="true" outlineLevel="0" collapsed="false">
      <c r="A44" s="562"/>
      <c r="C44" s="563" t="s">
        <v>395</v>
      </c>
      <c r="E44" s="564" t="s">
        <v>34</v>
      </c>
      <c r="F44" s="483"/>
      <c r="G44" s="416"/>
      <c r="H44" s="416"/>
      <c r="I44" s="416"/>
      <c r="J44" s="416"/>
    </row>
    <row r="45" customFormat="false" ht="24.95" hidden="false" customHeight="true" outlineLevel="0" collapsed="false">
      <c r="A45" s="493"/>
      <c r="B45" s="493"/>
      <c r="C45" s="468"/>
      <c r="D45" s="468"/>
      <c r="E45" s="565"/>
      <c r="F45" s="468"/>
      <c r="G45" s="468"/>
      <c r="H45" s="468"/>
      <c r="I45" s="468"/>
      <c r="J45" s="470"/>
      <c r="W45" s="423" t="str">
        <f aca="false">+A1</f>
        <v>ENRON CORP AND CONSOLIDATED SUBSIDIARIES </v>
      </c>
      <c r="AA45" s="423"/>
    </row>
    <row r="46" customFormat="false" ht="24.95" hidden="false" customHeight="true" outlineLevel="0" collapsed="false">
      <c r="A46" s="487"/>
      <c r="B46" s="487"/>
      <c r="C46" s="468"/>
      <c r="D46" s="468"/>
      <c r="E46" s="468"/>
      <c r="F46" s="468"/>
      <c r="G46" s="468"/>
      <c r="H46" s="468"/>
      <c r="I46" s="468"/>
      <c r="J46" s="468"/>
      <c r="W46" s="423" t="s">
        <v>316</v>
      </c>
      <c r="AA46" s="423"/>
    </row>
    <row r="47" customFormat="false" ht="24.95" hidden="false" customHeight="true" outlineLevel="0" collapsed="false">
      <c r="A47" s="487"/>
      <c r="B47" s="487"/>
      <c r="C47" s="468"/>
      <c r="D47" s="468"/>
      <c r="E47" s="468"/>
      <c r="F47" s="468"/>
      <c r="G47" s="468"/>
      <c r="H47" s="468"/>
      <c r="I47" s="468"/>
      <c r="J47" s="468"/>
      <c r="AA47" s="423"/>
    </row>
    <row r="48" customFormat="false" ht="24.95" hidden="false" customHeight="true" outlineLevel="0" collapsed="false">
      <c r="A48" s="487"/>
      <c r="B48" s="487"/>
      <c r="C48" s="468"/>
      <c r="D48" s="468"/>
      <c r="E48" s="468"/>
      <c r="F48" s="468"/>
      <c r="G48" s="468"/>
      <c r="H48" s="468"/>
      <c r="I48" s="468"/>
      <c r="J48" s="468"/>
      <c r="AA48" s="423"/>
    </row>
    <row r="49" customFormat="false" ht="24.95" hidden="false" customHeight="true" outlineLevel="0" collapsed="false">
      <c r="AB49" s="423"/>
      <c r="AC49" s="422"/>
    </row>
    <row r="50" customFormat="false" ht="24.95" hidden="false" customHeight="true" outlineLevel="0" collapsed="false">
      <c r="C50" s="416"/>
      <c r="D50" s="416"/>
      <c r="E50" s="416"/>
      <c r="F50" s="416"/>
      <c r="G50" s="416"/>
      <c r="H50" s="416"/>
      <c r="I50" s="422"/>
      <c r="J50" s="422"/>
      <c r="AB50" s="423"/>
      <c r="AC50" s="422"/>
    </row>
    <row r="51" customFormat="false" ht="24.95" hidden="false" customHeight="true" outlineLevel="0" collapsed="false">
      <c r="C51" s="416"/>
      <c r="D51" s="416"/>
      <c r="E51" s="416"/>
      <c r="F51" s="416"/>
      <c r="G51" s="416"/>
      <c r="H51" s="416"/>
      <c r="I51" s="422"/>
      <c r="J51" s="422"/>
    </row>
  </sheetData>
  <mergeCells count="8">
    <mergeCell ref="E13:I13"/>
    <mergeCell ref="K13:AC13"/>
    <mergeCell ref="A14:B14"/>
    <mergeCell ref="K14:T14"/>
    <mergeCell ref="U14:Z14"/>
    <mergeCell ref="AA14:AB14"/>
    <mergeCell ref="A15:B15"/>
    <mergeCell ref="AA15:AB15"/>
  </mergeCells>
  <printOptions headings="false" gridLines="false" gridLinesSet="true" horizontalCentered="false" verticalCentered="true"/>
  <pageMargins left="0.25" right="0" top="0.559722222222222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18" activeCellId="0" sqref="C18"/>
    </sheetView>
  </sheetViews>
  <sheetFormatPr defaultColWidth="22.9921875" defaultRowHeight="12.75" customHeight="true" zeroHeight="false" outlineLevelRow="0" outlineLevelCol="0"/>
  <cols>
    <col collapsed="false" customWidth="true" hidden="false" outlineLevel="0" max="1" min="1" style="566" width="32.24"/>
    <col collapsed="false" customWidth="true" hidden="false" outlineLevel="0" max="2" min="2" style="566" width="2.62"/>
    <col collapsed="false" customWidth="true" hidden="false" outlineLevel="0" max="3" min="3" style="566" width="13.49"/>
    <col collapsed="false" customWidth="true" hidden="false" outlineLevel="0" max="4" min="4" style="566" width="1.62"/>
    <col collapsed="false" customWidth="true" hidden="false" outlineLevel="0" max="5" min="5" style="566" width="15.62"/>
    <col collapsed="false" customWidth="true" hidden="false" outlineLevel="0" max="6" min="6" style="566" width="1.62"/>
    <col collapsed="false" customWidth="true" hidden="false" outlineLevel="0" max="7" min="7" style="566" width="15.62"/>
    <col collapsed="false" customWidth="true" hidden="false" outlineLevel="0" max="8" min="8" style="566" width="1.62"/>
    <col collapsed="false" customWidth="true" hidden="false" outlineLevel="0" max="9" min="9" style="566" width="15.62"/>
    <col collapsed="false" customWidth="true" hidden="false" outlineLevel="0" max="10" min="10" style="566" width="1.62"/>
    <col collapsed="false" customWidth="true" hidden="false" outlineLevel="0" max="11" min="11" style="566" width="15.62"/>
    <col collapsed="false" customWidth="true" hidden="false" outlineLevel="0" max="12" min="12" style="566" width="1.62"/>
    <col collapsed="false" customWidth="true" hidden="false" outlineLevel="0" max="13" min="13" style="566" width="15.62"/>
    <col collapsed="false" customWidth="true" hidden="false" outlineLevel="0" max="14" min="14" style="566" width="1.62"/>
    <col collapsed="false" customWidth="true" hidden="false" outlineLevel="0" max="15" min="15" style="566" width="15.62"/>
    <col collapsed="false" customWidth="true" hidden="false" outlineLevel="0" max="16" min="16" style="566" width="1.99"/>
    <col collapsed="false" customWidth="true" hidden="false" outlineLevel="0" max="17" min="17" style="566" width="25.74"/>
    <col collapsed="false" customWidth="true" hidden="false" outlineLevel="0" max="18" min="18" style="566" width="1.62"/>
    <col collapsed="false" customWidth="true" hidden="false" outlineLevel="0" max="19" min="19" style="566" width="15.62"/>
    <col collapsed="false" customWidth="false" hidden="false" outlineLevel="0" max="257" min="20" style="566" width="22.99"/>
  </cols>
  <sheetData>
    <row r="1" customFormat="false" ht="12.75" hidden="false" customHeight="false" outlineLevel="0" collapsed="false">
      <c r="A1" s="567" t="s">
        <v>0</v>
      </c>
      <c r="B1" s="568"/>
      <c r="C1" s="568"/>
      <c r="D1" s="568"/>
      <c r="E1" s="568"/>
      <c r="F1" s="568"/>
      <c r="G1" s="568"/>
      <c r="H1" s="568"/>
      <c r="I1" s="568"/>
      <c r="J1" s="568"/>
      <c r="K1" s="568"/>
      <c r="L1" s="568"/>
      <c r="M1" s="568"/>
      <c r="N1" s="568"/>
      <c r="O1" s="568"/>
      <c r="P1" s="568"/>
      <c r="Q1" s="568"/>
      <c r="R1" s="568"/>
      <c r="S1" s="568"/>
    </row>
    <row r="2" customFormat="false" ht="12.75" hidden="false" customHeight="false" outlineLevel="0" collapsed="false">
      <c r="A2" s="30" t="s">
        <v>1</v>
      </c>
      <c r="B2" s="568"/>
      <c r="C2" s="568"/>
      <c r="D2" s="568"/>
      <c r="E2" s="569"/>
      <c r="F2" s="568"/>
      <c r="G2" s="568"/>
      <c r="H2" s="568"/>
      <c r="I2" s="568"/>
      <c r="J2" s="568"/>
      <c r="K2" s="568"/>
      <c r="L2" s="568"/>
      <c r="M2" s="568"/>
      <c r="N2" s="568"/>
      <c r="O2" s="568"/>
      <c r="P2" s="568"/>
      <c r="Q2" s="568"/>
      <c r="R2" s="568"/>
      <c r="S2" s="568"/>
    </row>
    <row r="3" customFormat="false" ht="12.75" hidden="false" customHeight="false" outlineLevel="0" collapsed="false">
      <c r="A3" s="30" t="s">
        <v>2</v>
      </c>
      <c r="B3" s="568"/>
      <c r="C3" s="568"/>
      <c r="D3" s="568"/>
      <c r="E3" s="569"/>
      <c r="F3" s="568"/>
      <c r="G3" s="568"/>
      <c r="H3" s="568"/>
      <c r="I3" s="568"/>
      <c r="J3" s="568"/>
      <c r="K3" s="568"/>
      <c r="L3" s="568"/>
      <c r="M3" s="568"/>
      <c r="N3" s="568"/>
      <c r="O3" s="568"/>
      <c r="P3" s="568"/>
      <c r="Q3" s="568"/>
      <c r="R3" s="568"/>
      <c r="S3" s="568"/>
    </row>
    <row r="4" customFormat="false" ht="12.75" hidden="false" customHeight="false" outlineLevel="0" collapsed="false">
      <c r="A4" s="567" t="s">
        <v>396</v>
      </c>
      <c r="B4" s="568"/>
      <c r="C4" s="568"/>
      <c r="D4" s="568"/>
      <c r="E4" s="568"/>
      <c r="F4" s="568"/>
      <c r="G4" s="568"/>
      <c r="H4" s="568"/>
      <c r="I4" s="568"/>
      <c r="J4" s="568"/>
      <c r="K4" s="568"/>
      <c r="L4" s="568"/>
      <c r="M4" s="568"/>
      <c r="N4" s="568"/>
      <c r="O4" s="568"/>
      <c r="P4" s="568"/>
      <c r="Q4" s="568"/>
      <c r="R4" s="568"/>
      <c r="S4" s="568"/>
    </row>
    <row r="5" customFormat="false" ht="12.75" hidden="false" customHeight="false" outlineLevel="0" collapsed="false">
      <c r="A5" s="5" t="s">
        <v>29</v>
      </c>
      <c r="B5" s="568"/>
      <c r="C5" s="568"/>
      <c r="D5" s="568"/>
      <c r="E5" s="568"/>
      <c r="F5" s="568"/>
      <c r="G5" s="568"/>
      <c r="H5" s="568"/>
      <c r="I5" s="568"/>
      <c r="J5" s="568"/>
      <c r="K5" s="568"/>
      <c r="L5" s="568"/>
      <c r="M5" s="568"/>
      <c r="N5" s="568"/>
      <c r="O5" s="568"/>
      <c r="P5" s="568"/>
      <c r="Q5" s="568"/>
      <c r="R5" s="568"/>
      <c r="S5" s="568"/>
    </row>
    <row r="7" customFormat="false" ht="12.75" hidden="false" customHeight="false" outlineLevel="0" collapsed="false">
      <c r="A7" s="5" t="s">
        <v>397</v>
      </c>
      <c r="B7" s="568"/>
      <c r="C7" s="568"/>
      <c r="D7" s="568"/>
      <c r="E7" s="568"/>
      <c r="F7" s="568"/>
      <c r="G7" s="568"/>
      <c r="H7" s="568"/>
      <c r="I7" s="568"/>
      <c r="J7" s="568"/>
      <c r="K7" s="568"/>
      <c r="L7" s="568"/>
      <c r="M7" s="568"/>
      <c r="N7" s="568"/>
      <c r="O7" s="568"/>
      <c r="P7" s="568"/>
      <c r="Q7" s="568"/>
      <c r="R7" s="568"/>
      <c r="S7" s="570" t="str">
        <f aca="false">+A2</f>
        <v>COMPANY # 032D</v>
      </c>
    </row>
    <row r="8" customFormat="false" ht="13.5" hidden="false" customHeight="false" outlineLevel="0" collapsed="false">
      <c r="A8" s="2" t="s">
        <v>6</v>
      </c>
      <c r="B8" s="568"/>
      <c r="C8" s="568"/>
      <c r="D8" s="568"/>
      <c r="E8" s="568"/>
      <c r="F8" s="571"/>
      <c r="G8" s="571"/>
      <c r="H8" s="571"/>
      <c r="I8" s="571"/>
      <c r="J8" s="571"/>
      <c r="K8" s="571"/>
      <c r="L8" s="568"/>
      <c r="M8" s="568"/>
      <c r="N8" s="571"/>
      <c r="O8" s="571"/>
      <c r="P8" s="568"/>
      <c r="Q8" s="568"/>
      <c r="R8" s="568"/>
      <c r="S8" s="572" t="s">
        <v>398</v>
      </c>
    </row>
    <row r="9" customFormat="false" ht="13.5" hidden="false" customHeight="false" outlineLevel="0" collapsed="false">
      <c r="A9" s="573"/>
      <c r="B9" s="574"/>
      <c r="C9" s="574"/>
      <c r="D9" s="575"/>
      <c r="E9" s="576" t="s">
        <v>399</v>
      </c>
      <c r="F9" s="577"/>
      <c r="G9" s="578"/>
      <c r="H9" s="577"/>
      <c r="I9" s="578" t="s">
        <v>400</v>
      </c>
      <c r="J9" s="578"/>
      <c r="K9" s="579" t="s">
        <v>401</v>
      </c>
      <c r="L9" s="579"/>
      <c r="M9" s="579"/>
      <c r="N9" s="578"/>
      <c r="O9" s="579" t="s">
        <v>402</v>
      </c>
      <c r="P9" s="579"/>
      <c r="Q9" s="579"/>
      <c r="R9" s="575"/>
      <c r="S9" s="580"/>
      <c r="U9" s="581"/>
    </row>
    <row r="10" customFormat="false" ht="12.75" hidden="false" customHeight="false" outlineLevel="0" collapsed="false">
      <c r="A10" s="582"/>
      <c r="B10" s="583"/>
      <c r="C10" s="584"/>
      <c r="D10" s="577"/>
      <c r="E10" s="578" t="s">
        <v>403</v>
      </c>
      <c r="F10" s="577"/>
      <c r="G10" s="578" t="s">
        <v>404</v>
      </c>
      <c r="H10" s="577"/>
      <c r="I10" s="578" t="s">
        <v>405</v>
      </c>
      <c r="J10" s="577"/>
      <c r="K10" s="585"/>
      <c r="L10" s="577"/>
      <c r="M10" s="578"/>
      <c r="N10" s="577"/>
      <c r="O10" s="578" t="s">
        <v>22</v>
      </c>
      <c r="P10" s="577"/>
      <c r="Q10" s="578"/>
      <c r="R10" s="578"/>
      <c r="S10" s="586" t="s">
        <v>403</v>
      </c>
      <c r="U10" s="578"/>
    </row>
    <row r="11" customFormat="false" ht="13.5" hidden="false" customHeight="false" outlineLevel="0" collapsed="false">
      <c r="A11" s="587"/>
      <c r="B11" s="588"/>
      <c r="C11" s="589" t="s">
        <v>406</v>
      </c>
      <c r="D11" s="571"/>
      <c r="E11" s="590" t="s">
        <v>407</v>
      </c>
      <c r="F11" s="571"/>
      <c r="G11" s="590" t="s">
        <v>408</v>
      </c>
      <c r="H11" s="571"/>
      <c r="I11" s="590" t="s">
        <v>409</v>
      </c>
      <c r="J11" s="571"/>
      <c r="K11" s="590" t="s">
        <v>410</v>
      </c>
      <c r="L11" s="571"/>
      <c r="M11" s="590" t="s">
        <v>411</v>
      </c>
      <c r="N11" s="571"/>
      <c r="O11" s="590" t="s">
        <v>194</v>
      </c>
      <c r="P11" s="571"/>
      <c r="Q11" s="590" t="s">
        <v>412</v>
      </c>
      <c r="R11" s="590"/>
      <c r="S11" s="591" t="s">
        <v>413</v>
      </c>
      <c r="U11" s="578"/>
    </row>
    <row r="12" customFormat="false" ht="12.75" hidden="false" customHeight="true" outlineLevel="0" collapsed="false">
      <c r="A12" s="568"/>
      <c r="B12" s="592"/>
      <c r="C12" s="569"/>
      <c r="D12" s="593"/>
      <c r="E12" s="568"/>
      <c r="F12" s="593"/>
      <c r="G12" s="568"/>
      <c r="H12" s="593"/>
      <c r="I12" s="568"/>
      <c r="J12" s="593"/>
      <c r="K12" s="568"/>
      <c r="L12" s="593"/>
      <c r="M12" s="568"/>
      <c r="N12" s="593"/>
      <c r="O12" s="568"/>
      <c r="P12" s="593"/>
      <c r="Q12" s="593"/>
      <c r="R12" s="593"/>
      <c r="S12" s="568"/>
      <c r="U12" s="581"/>
    </row>
    <row r="13" customFormat="false" ht="23.25" hidden="false" customHeight="true" outlineLevel="0" collapsed="false">
      <c r="A13" s="594" t="s">
        <v>414</v>
      </c>
      <c r="B13" s="595"/>
      <c r="C13" s="142" t="s">
        <v>106</v>
      </c>
      <c r="D13" s="596"/>
      <c r="E13" s="597"/>
      <c r="F13" s="596"/>
      <c r="G13" s="597"/>
      <c r="H13" s="596"/>
      <c r="I13" s="597"/>
      <c r="J13" s="596"/>
      <c r="K13" s="597"/>
      <c r="L13" s="596"/>
      <c r="M13" s="597"/>
      <c r="N13" s="596"/>
      <c r="O13" s="597"/>
      <c r="P13" s="596"/>
      <c r="Q13" s="597"/>
      <c r="R13" s="585"/>
      <c r="S13" s="577"/>
      <c r="U13" s="581"/>
    </row>
    <row r="14" customFormat="false" ht="23.25" hidden="false" customHeight="true" outlineLevel="0" collapsed="false">
      <c r="A14" s="594" t="s">
        <v>415</v>
      </c>
      <c r="B14" s="595"/>
      <c r="C14" s="594" t="s">
        <v>416</v>
      </c>
      <c r="D14" s="595"/>
      <c r="E14" s="594" t="n">
        <v>-10000</v>
      </c>
      <c r="F14" s="595"/>
      <c r="G14" s="594"/>
      <c r="H14" s="595"/>
      <c r="I14" s="594"/>
      <c r="J14" s="595"/>
      <c r="K14" s="594"/>
      <c r="L14" s="595"/>
      <c r="M14" s="594"/>
      <c r="N14" s="595"/>
      <c r="O14" s="594"/>
      <c r="P14" s="595"/>
      <c r="Q14" s="594"/>
      <c r="R14" s="598"/>
      <c r="S14" s="599" t="n">
        <f aca="false">SUM(E14:Q14)</f>
        <v>-10000</v>
      </c>
      <c r="U14" s="581"/>
    </row>
    <row r="15" customFormat="false" ht="23.25" hidden="false" customHeight="true" outlineLevel="0" collapsed="false">
      <c r="A15" s="594" t="s">
        <v>417</v>
      </c>
      <c r="B15" s="595"/>
      <c r="C15" s="594" t="s">
        <v>418</v>
      </c>
      <c r="D15" s="595"/>
      <c r="E15" s="594"/>
      <c r="F15" s="595"/>
      <c r="G15" s="594"/>
      <c r="H15" s="595"/>
      <c r="I15" s="594"/>
      <c r="J15" s="595"/>
      <c r="K15" s="594"/>
      <c r="L15" s="595"/>
      <c r="M15" s="594"/>
      <c r="N15" s="595"/>
      <c r="O15" s="594"/>
      <c r="P15" s="595"/>
      <c r="Q15" s="594"/>
      <c r="R15" s="598"/>
      <c r="S15" s="599" t="n">
        <f aca="false">SUM(E15:Q15)</f>
        <v>0</v>
      </c>
      <c r="U15" s="581"/>
    </row>
    <row r="16" customFormat="false" ht="23.25" hidden="false" customHeight="true" outlineLevel="0" collapsed="false">
      <c r="A16" s="594" t="s">
        <v>419</v>
      </c>
      <c r="B16" s="595"/>
      <c r="C16" s="594" t="s">
        <v>420</v>
      </c>
      <c r="D16" s="595"/>
      <c r="E16" s="594" t="n">
        <v>-2565525</v>
      </c>
      <c r="F16" s="595"/>
      <c r="G16" s="594"/>
      <c r="H16" s="595"/>
      <c r="I16" s="594"/>
      <c r="J16" s="595"/>
      <c r="K16" s="594"/>
      <c r="L16" s="595"/>
      <c r="M16" s="594"/>
      <c r="N16" s="595"/>
      <c r="O16" s="594"/>
      <c r="P16" s="595"/>
      <c r="Q16" s="594"/>
      <c r="R16" s="598"/>
      <c r="S16" s="599" t="n">
        <f aca="false">SUM(E16:Q16)</f>
        <v>-2565525</v>
      </c>
      <c r="U16" s="581"/>
    </row>
    <row r="17" customFormat="false" ht="23.25" hidden="false" customHeight="true" outlineLevel="0" collapsed="false">
      <c r="A17" s="594" t="s">
        <v>421</v>
      </c>
      <c r="B17" s="595"/>
      <c r="C17" s="594" t="s">
        <v>422</v>
      </c>
      <c r="D17" s="595"/>
      <c r="E17" s="594" t="n">
        <v>1661929</v>
      </c>
      <c r="F17" s="595"/>
      <c r="G17" s="594" t="n">
        <f aca="false">E18+E19</f>
        <v>-144139</v>
      </c>
      <c r="H17" s="595"/>
      <c r="I17" s="594"/>
      <c r="J17" s="595"/>
      <c r="K17" s="594"/>
      <c r="L17" s="595"/>
      <c r="M17" s="594"/>
      <c r="N17" s="595"/>
      <c r="O17" s="594" t="n">
        <f aca="false">64157-268+16093</f>
        <v>79982</v>
      </c>
      <c r="P17" s="595"/>
      <c r="Q17" s="594" t="s">
        <v>423</v>
      </c>
      <c r="R17" s="598"/>
      <c r="S17" s="599" t="n">
        <f aca="false">SUM(E17:Q17)</f>
        <v>1597772</v>
      </c>
      <c r="U17" s="581"/>
    </row>
    <row r="18" customFormat="false" ht="23.25" hidden="false" customHeight="true" outlineLevel="0" collapsed="false">
      <c r="A18" s="594" t="s">
        <v>424</v>
      </c>
      <c r="B18" s="595"/>
      <c r="C18" s="594" t="s">
        <v>425</v>
      </c>
      <c r="D18" s="595"/>
      <c r="E18" s="594" t="n">
        <v>-228139</v>
      </c>
      <c r="F18" s="595"/>
      <c r="G18" s="594"/>
      <c r="H18" s="595"/>
      <c r="I18" s="594" t="n">
        <f aca="false">324985+228139</f>
        <v>553124</v>
      </c>
      <c r="J18" s="595"/>
      <c r="K18" s="594"/>
      <c r="L18" s="595"/>
      <c r="M18" s="594"/>
      <c r="N18" s="595"/>
      <c r="O18" s="594"/>
      <c r="P18" s="595"/>
      <c r="Q18" s="594" t="s">
        <v>426</v>
      </c>
      <c r="R18" s="598"/>
      <c r="S18" s="599" t="n">
        <f aca="false">SUM(E18:Q18)</f>
        <v>324985</v>
      </c>
    </row>
    <row r="19" customFormat="false" ht="23.25" hidden="false" customHeight="true" outlineLevel="0" collapsed="false">
      <c r="A19" s="594" t="s">
        <v>427</v>
      </c>
      <c r="B19" s="595"/>
      <c r="C19" s="594" t="s">
        <v>428</v>
      </c>
      <c r="D19" s="595"/>
      <c r="E19" s="594" t="n">
        <v>84000</v>
      </c>
      <c r="F19" s="595"/>
      <c r="G19" s="594"/>
      <c r="H19" s="595"/>
      <c r="I19" s="594" t="n">
        <v>-42000</v>
      </c>
      <c r="J19" s="595"/>
      <c r="K19" s="594"/>
      <c r="L19" s="595"/>
      <c r="M19" s="594"/>
      <c r="N19" s="595"/>
      <c r="O19" s="594"/>
      <c r="P19" s="595"/>
      <c r="Q19" s="594" t="s">
        <v>429</v>
      </c>
      <c r="R19" s="598"/>
      <c r="S19" s="599" t="n">
        <f aca="false">SUM(E19:Q19)</f>
        <v>42000</v>
      </c>
    </row>
    <row r="20" customFormat="false" ht="23.25" hidden="false" customHeight="true" outlineLevel="0" collapsed="false">
      <c r="A20" s="594" t="s">
        <v>430</v>
      </c>
      <c r="B20" s="595"/>
      <c r="C20" s="594" t="s">
        <v>431</v>
      </c>
      <c r="D20" s="595"/>
      <c r="E20" s="594"/>
      <c r="F20" s="595"/>
      <c r="G20" s="594"/>
      <c r="H20" s="595"/>
      <c r="I20" s="594"/>
      <c r="J20" s="595"/>
      <c r="K20" s="594"/>
      <c r="L20" s="595"/>
      <c r="M20" s="594"/>
      <c r="N20" s="595"/>
      <c r="O20" s="594"/>
      <c r="P20" s="595"/>
      <c r="Q20" s="594" t="s">
        <v>432</v>
      </c>
      <c r="R20" s="598"/>
      <c r="S20" s="599" t="n">
        <f aca="false">SUM(E20:Q20)</f>
        <v>0</v>
      </c>
    </row>
    <row r="21" customFormat="false" ht="23.25" hidden="false" customHeight="true" outlineLevel="0" collapsed="false">
      <c r="A21" s="594" t="s">
        <v>433</v>
      </c>
      <c r="B21" s="595"/>
      <c r="C21" s="594" t="s">
        <v>434</v>
      </c>
      <c r="D21" s="595"/>
      <c r="E21" s="594"/>
      <c r="F21" s="595"/>
      <c r="G21" s="594"/>
      <c r="H21" s="595"/>
      <c r="I21" s="594"/>
      <c r="J21" s="595"/>
      <c r="K21" s="594"/>
      <c r="L21" s="595"/>
      <c r="M21" s="594"/>
      <c r="N21" s="595"/>
      <c r="O21" s="594"/>
      <c r="P21" s="595"/>
      <c r="Q21" s="594"/>
      <c r="R21" s="598"/>
      <c r="S21" s="599" t="n">
        <f aca="false">SUM(E21:Q21)</f>
        <v>0</v>
      </c>
    </row>
    <row r="22" customFormat="false" ht="23.25" hidden="false" customHeight="true" outlineLevel="0" collapsed="false">
      <c r="A22" s="594" t="s">
        <v>435</v>
      </c>
      <c r="B22" s="595"/>
      <c r="C22" s="594" t="s">
        <v>436</v>
      </c>
      <c r="D22" s="595"/>
      <c r="E22" s="594" t="n">
        <v>-1</v>
      </c>
      <c r="F22" s="595"/>
      <c r="G22" s="594"/>
      <c r="H22" s="595"/>
      <c r="I22" s="594" t="n">
        <v>1</v>
      </c>
      <c r="J22" s="595"/>
      <c r="K22" s="594"/>
      <c r="L22" s="595"/>
      <c r="M22" s="594"/>
      <c r="N22" s="595"/>
      <c r="O22" s="594"/>
      <c r="P22" s="595"/>
      <c r="Q22" s="594"/>
      <c r="R22" s="598"/>
      <c r="S22" s="599" t="n">
        <f aca="false">SUM(E22:Q22)</f>
        <v>0</v>
      </c>
    </row>
    <row r="23" customFormat="false" ht="23.25" hidden="false" customHeight="true" outlineLevel="0" collapsed="false">
      <c r="A23" s="594" t="s">
        <v>437</v>
      </c>
      <c r="B23" s="595"/>
      <c r="C23" s="594" t="s">
        <v>438</v>
      </c>
      <c r="D23" s="595"/>
      <c r="E23" s="600" t="n">
        <f aca="false">SUM(E14:E22)</f>
        <v>-1057736</v>
      </c>
      <c r="F23" s="595"/>
      <c r="G23" s="600" t="n">
        <f aca="false">SUM(G14:G22)</f>
        <v>-144139</v>
      </c>
      <c r="H23" s="595"/>
      <c r="I23" s="600" t="n">
        <f aca="false">SUM(I14:I22)</f>
        <v>511125</v>
      </c>
      <c r="J23" s="595"/>
      <c r="K23" s="600" t="n">
        <f aca="false">SUM(K14:K22)</f>
        <v>0</v>
      </c>
      <c r="L23" s="595"/>
      <c r="M23" s="600" t="n">
        <f aca="false">SUM(M14:M22)</f>
        <v>0</v>
      </c>
      <c r="N23" s="595"/>
      <c r="O23" s="600" t="n">
        <f aca="false">SUM(O14:O22)</f>
        <v>79982</v>
      </c>
      <c r="P23" s="595"/>
      <c r="Q23" s="597"/>
      <c r="R23" s="598"/>
      <c r="S23" s="600" t="n">
        <f aca="false">SUM(S14:S22)</f>
        <v>-610768</v>
      </c>
    </row>
    <row r="24" customFormat="false" ht="12.75" hidden="false" customHeight="true" outlineLevel="0" collapsed="false">
      <c r="A24" s="597"/>
      <c r="B24" s="596"/>
      <c r="C24" s="597"/>
      <c r="D24" s="596"/>
      <c r="E24" s="597"/>
      <c r="F24" s="596"/>
      <c r="G24" s="597"/>
      <c r="H24" s="596"/>
      <c r="I24" s="597"/>
      <c r="J24" s="596"/>
      <c r="K24" s="597"/>
      <c r="L24" s="596"/>
      <c r="M24" s="597"/>
      <c r="N24" s="596"/>
      <c r="O24" s="597"/>
      <c r="P24" s="596"/>
      <c r="Q24" s="597"/>
      <c r="R24" s="585"/>
      <c r="S24" s="597"/>
      <c r="T24" s="581"/>
      <c r="U24" s="581"/>
      <c r="V24" s="581"/>
      <c r="W24" s="581"/>
      <c r="X24" s="581"/>
      <c r="Y24" s="581"/>
      <c r="Z24" s="581"/>
      <c r="AA24" s="581"/>
      <c r="AB24" s="581"/>
      <c r="AC24" s="581"/>
      <c r="AD24" s="581"/>
      <c r="AE24" s="581"/>
      <c r="AF24" s="581"/>
      <c r="AG24" s="581"/>
      <c r="AH24" s="581"/>
      <c r="AI24" s="581"/>
      <c r="AJ24" s="581"/>
      <c r="AK24" s="581"/>
      <c r="AL24" s="581"/>
      <c r="AM24" s="581"/>
      <c r="AN24" s="581"/>
      <c r="AO24" s="581"/>
      <c r="AP24" s="581"/>
      <c r="AQ24" s="581"/>
      <c r="AR24" s="581"/>
      <c r="AS24" s="581"/>
      <c r="AT24" s="581"/>
      <c r="AU24" s="581"/>
      <c r="AV24" s="581"/>
      <c r="AW24" s="581"/>
      <c r="AX24" s="581"/>
      <c r="AY24" s="581"/>
      <c r="AZ24" s="581"/>
      <c r="BA24" s="581"/>
      <c r="BB24" s="581"/>
      <c r="BC24" s="581"/>
      <c r="BD24" s="581"/>
      <c r="BE24" s="581"/>
      <c r="BF24" s="581"/>
      <c r="BG24" s="581"/>
      <c r="BH24" s="581"/>
      <c r="BI24" s="581"/>
      <c r="BJ24" s="581"/>
      <c r="BK24" s="581"/>
      <c r="BL24" s="581"/>
      <c r="BM24" s="581"/>
      <c r="BN24" s="581"/>
      <c r="BO24" s="581"/>
      <c r="BP24" s="581"/>
      <c r="BQ24" s="581"/>
      <c r="BR24" s="581"/>
      <c r="BS24" s="581"/>
      <c r="BT24" s="581"/>
      <c r="BU24" s="581"/>
      <c r="BV24" s="581"/>
      <c r="BW24" s="581"/>
      <c r="BX24" s="581"/>
      <c r="BY24" s="581"/>
      <c r="BZ24" s="581"/>
      <c r="CA24" s="581"/>
      <c r="CB24" s="581"/>
      <c r="CC24" s="581"/>
      <c r="CD24" s="581"/>
      <c r="CE24" s="581"/>
      <c r="CF24" s="581"/>
      <c r="CG24" s="581"/>
      <c r="CH24" s="581"/>
      <c r="CI24" s="581"/>
      <c r="CJ24" s="581"/>
      <c r="CK24" s="581"/>
      <c r="CL24" s="581"/>
      <c r="CM24" s="581"/>
      <c r="CN24" s="581"/>
      <c r="CO24" s="581"/>
      <c r="CP24" s="581"/>
      <c r="CQ24" s="581"/>
      <c r="CR24" s="581"/>
      <c r="CS24" s="581"/>
      <c r="CT24" s="581"/>
      <c r="CU24" s="581"/>
      <c r="CV24" s="581"/>
      <c r="CW24" s="581"/>
      <c r="CX24" s="581"/>
      <c r="CY24" s="581"/>
      <c r="CZ24" s="581"/>
      <c r="DA24" s="581"/>
      <c r="DB24" s="581"/>
      <c r="DC24" s="581"/>
      <c r="DD24" s="581"/>
      <c r="DE24" s="581"/>
      <c r="DF24" s="581"/>
      <c r="DG24" s="581"/>
      <c r="DH24" s="581"/>
      <c r="DI24" s="581"/>
      <c r="DJ24" s="581"/>
      <c r="DK24" s="581"/>
      <c r="DL24" s="581"/>
      <c r="DM24" s="581"/>
      <c r="DN24" s="581"/>
      <c r="DO24" s="581"/>
      <c r="DP24" s="581"/>
      <c r="DQ24" s="581"/>
      <c r="DR24" s="581"/>
      <c r="DS24" s="581"/>
      <c r="DT24" s="581"/>
      <c r="DU24" s="581"/>
      <c r="DV24" s="581"/>
      <c r="DW24" s="581"/>
      <c r="DX24" s="581"/>
      <c r="DY24" s="581"/>
      <c r="DZ24" s="581"/>
      <c r="EA24" s="581"/>
      <c r="EB24" s="581"/>
      <c r="EC24" s="581"/>
      <c r="ED24" s="581"/>
      <c r="EE24" s="581"/>
      <c r="EF24" s="581"/>
      <c r="EG24" s="581"/>
      <c r="EH24" s="581"/>
      <c r="EI24" s="581"/>
      <c r="EJ24" s="581"/>
      <c r="EK24" s="581"/>
      <c r="EL24" s="581"/>
      <c r="EM24" s="581"/>
      <c r="EN24" s="581"/>
      <c r="EO24" s="581"/>
      <c r="EP24" s="581"/>
      <c r="EQ24" s="581"/>
      <c r="ER24" s="581"/>
      <c r="ES24" s="581"/>
      <c r="ET24" s="581"/>
      <c r="EU24" s="581"/>
      <c r="EV24" s="581"/>
      <c r="EW24" s="581"/>
      <c r="EX24" s="581"/>
      <c r="EY24" s="581"/>
      <c r="EZ24" s="581"/>
      <c r="FA24" s="581"/>
      <c r="FB24" s="581"/>
      <c r="FC24" s="581"/>
      <c r="FD24" s="581"/>
      <c r="FE24" s="581"/>
      <c r="FF24" s="581"/>
      <c r="FG24" s="581"/>
      <c r="FH24" s="581"/>
      <c r="FI24" s="581"/>
      <c r="FJ24" s="581"/>
      <c r="FK24" s="581"/>
      <c r="FL24" s="581"/>
      <c r="FM24" s="581"/>
      <c r="FN24" s="581"/>
      <c r="FO24" s="581"/>
      <c r="FP24" s="581"/>
      <c r="FQ24" s="581"/>
      <c r="FR24" s="581"/>
      <c r="FS24" s="581"/>
      <c r="FT24" s="581"/>
      <c r="FU24" s="581"/>
      <c r="FV24" s="581"/>
      <c r="FW24" s="581"/>
      <c r="FX24" s="581"/>
      <c r="FY24" s="581"/>
      <c r="FZ24" s="581"/>
      <c r="GA24" s="581"/>
      <c r="GB24" s="581"/>
      <c r="GC24" s="581"/>
      <c r="GD24" s="581"/>
      <c r="GE24" s="581"/>
      <c r="GF24" s="581"/>
      <c r="GG24" s="581"/>
      <c r="GH24" s="581"/>
      <c r="GI24" s="581"/>
      <c r="GJ24" s="581"/>
      <c r="GK24" s="581"/>
      <c r="GL24" s="581"/>
      <c r="GM24" s="581"/>
      <c r="GN24" s="581"/>
      <c r="GO24" s="581"/>
      <c r="GP24" s="581"/>
      <c r="GQ24" s="581"/>
      <c r="GR24" s="581"/>
      <c r="GS24" s="581"/>
      <c r="GT24" s="581"/>
      <c r="GU24" s="581"/>
      <c r="GV24" s="581"/>
      <c r="GW24" s="581"/>
      <c r="GX24" s="581"/>
      <c r="GY24" s="581"/>
      <c r="GZ24" s="581"/>
      <c r="HA24" s="581"/>
      <c r="HB24" s="581"/>
      <c r="HC24" s="581"/>
      <c r="HD24" s="581"/>
      <c r="HE24" s="581"/>
      <c r="HF24" s="581"/>
      <c r="HG24" s="581"/>
      <c r="HH24" s="581"/>
      <c r="HI24" s="581"/>
      <c r="HJ24" s="581"/>
      <c r="HK24" s="581"/>
      <c r="HL24" s="581"/>
      <c r="HM24" s="581"/>
      <c r="HN24" s="581"/>
      <c r="HO24" s="581"/>
      <c r="HP24" s="581"/>
      <c r="HQ24" s="581"/>
      <c r="HR24" s="581"/>
      <c r="HS24" s="581"/>
      <c r="HT24" s="581"/>
      <c r="HU24" s="581"/>
      <c r="HV24" s="581"/>
      <c r="HW24" s="581"/>
      <c r="HX24" s="581"/>
      <c r="HY24" s="581"/>
      <c r="HZ24" s="581"/>
      <c r="IA24" s="581"/>
      <c r="IB24" s="581"/>
      <c r="IC24" s="581"/>
      <c r="ID24" s="581"/>
      <c r="IE24" s="581"/>
      <c r="IF24" s="581"/>
      <c r="IG24" s="581"/>
      <c r="IH24" s="581"/>
      <c r="II24" s="581"/>
      <c r="IJ24" s="581"/>
      <c r="IK24" s="581"/>
      <c r="IL24" s="581"/>
      <c r="IM24" s="581"/>
      <c r="IN24" s="581"/>
      <c r="IO24" s="581"/>
      <c r="IP24" s="581"/>
      <c r="IQ24" s="581"/>
      <c r="IR24" s="581"/>
      <c r="IS24" s="581"/>
      <c r="IT24" s="581"/>
      <c r="IU24" s="581"/>
      <c r="IV24" s="581"/>
      <c r="IW24" s="581"/>
    </row>
    <row r="25" customFormat="false" ht="23.25" hidden="false" customHeight="true" outlineLevel="0" collapsed="false">
      <c r="A25" s="597" t="s">
        <v>439</v>
      </c>
      <c r="B25" s="595"/>
      <c r="C25" s="594" t="s">
        <v>440</v>
      </c>
      <c r="D25" s="595"/>
      <c r="E25" s="601"/>
      <c r="F25" s="595"/>
      <c r="G25" s="597"/>
      <c r="H25" s="595"/>
      <c r="I25" s="597"/>
      <c r="J25" s="597"/>
      <c r="K25" s="597"/>
      <c r="L25" s="597"/>
      <c r="M25" s="597"/>
      <c r="N25" s="597"/>
      <c r="O25" s="597"/>
      <c r="P25" s="597"/>
      <c r="Q25" s="597"/>
      <c r="R25" s="597"/>
      <c r="S25" s="571"/>
    </row>
    <row r="26" customFormat="false" ht="23.25" hidden="false" customHeight="true" outlineLevel="0" collapsed="false">
      <c r="A26" s="597"/>
      <c r="B26" s="595"/>
      <c r="C26" s="597"/>
      <c r="D26" s="595"/>
      <c r="E26" s="597"/>
      <c r="F26" s="595"/>
      <c r="G26" s="597"/>
      <c r="H26" s="595"/>
      <c r="I26" s="597"/>
      <c r="J26" s="597"/>
      <c r="K26" s="597"/>
      <c r="L26" s="597"/>
      <c r="M26" s="597"/>
      <c r="N26" s="597"/>
      <c r="O26" s="597"/>
      <c r="P26" s="597"/>
      <c r="Q26" s="597"/>
      <c r="R26" s="597"/>
      <c r="S26" s="577"/>
    </row>
    <row r="27" customFormat="false" ht="12.75" hidden="false" customHeight="true" outlineLevel="0" collapsed="false">
      <c r="A27" s="597"/>
      <c r="B27" s="596"/>
      <c r="C27" s="597"/>
      <c r="D27" s="596"/>
      <c r="E27" s="597"/>
      <c r="F27" s="596"/>
      <c r="G27" s="597"/>
      <c r="H27" s="596"/>
      <c r="I27" s="597"/>
      <c r="J27" s="596"/>
      <c r="K27" s="597"/>
      <c r="L27" s="596"/>
      <c r="M27" s="597"/>
      <c r="N27" s="596"/>
      <c r="O27" s="597"/>
      <c r="P27" s="596"/>
      <c r="Q27" s="597"/>
      <c r="R27" s="585"/>
      <c r="S27" s="597"/>
      <c r="T27" s="581"/>
      <c r="U27" s="581"/>
      <c r="V27" s="581"/>
      <c r="W27" s="581"/>
      <c r="X27" s="581"/>
      <c r="Y27" s="581"/>
      <c r="Z27" s="581"/>
      <c r="AA27" s="581"/>
      <c r="AB27" s="581"/>
      <c r="AC27" s="581"/>
      <c r="AD27" s="581"/>
      <c r="AE27" s="581"/>
      <c r="AF27" s="581"/>
      <c r="AG27" s="581"/>
      <c r="AH27" s="581"/>
      <c r="AI27" s="581"/>
      <c r="AJ27" s="581"/>
      <c r="AK27" s="581"/>
      <c r="AL27" s="581"/>
      <c r="AM27" s="581"/>
      <c r="AN27" s="581"/>
      <c r="AO27" s="581"/>
      <c r="AP27" s="581"/>
      <c r="AQ27" s="581"/>
      <c r="AR27" s="581"/>
      <c r="AS27" s="581"/>
      <c r="AT27" s="581"/>
      <c r="AU27" s="581"/>
      <c r="AV27" s="581"/>
      <c r="AW27" s="581"/>
      <c r="AX27" s="581"/>
      <c r="AY27" s="581"/>
      <c r="AZ27" s="581"/>
      <c r="BA27" s="581"/>
      <c r="BB27" s="581"/>
      <c r="BC27" s="581"/>
      <c r="BD27" s="581"/>
      <c r="BE27" s="581"/>
      <c r="BF27" s="581"/>
      <c r="BG27" s="581"/>
      <c r="BH27" s="581"/>
      <c r="BI27" s="581"/>
      <c r="BJ27" s="581"/>
      <c r="BK27" s="581"/>
      <c r="BL27" s="581"/>
      <c r="BM27" s="581"/>
      <c r="BN27" s="581"/>
      <c r="BO27" s="581"/>
      <c r="BP27" s="581"/>
      <c r="BQ27" s="581"/>
      <c r="BR27" s="581"/>
      <c r="BS27" s="581"/>
      <c r="BT27" s="581"/>
      <c r="BU27" s="581"/>
      <c r="BV27" s="581"/>
      <c r="BW27" s="581"/>
      <c r="BX27" s="581"/>
      <c r="BY27" s="581"/>
      <c r="BZ27" s="581"/>
      <c r="CA27" s="581"/>
      <c r="CB27" s="581"/>
      <c r="CC27" s="581"/>
      <c r="CD27" s="581"/>
      <c r="CE27" s="581"/>
      <c r="CF27" s="581"/>
      <c r="CG27" s="581"/>
      <c r="CH27" s="581"/>
      <c r="CI27" s="581"/>
      <c r="CJ27" s="581"/>
      <c r="CK27" s="581"/>
      <c r="CL27" s="581"/>
      <c r="CM27" s="581"/>
      <c r="CN27" s="581"/>
      <c r="CO27" s="581"/>
      <c r="CP27" s="581"/>
      <c r="CQ27" s="581"/>
      <c r="CR27" s="581"/>
      <c r="CS27" s="581"/>
      <c r="CT27" s="581"/>
      <c r="CU27" s="581"/>
      <c r="CV27" s="581"/>
      <c r="CW27" s="581"/>
      <c r="CX27" s="581"/>
      <c r="CY27" s="581"/>
      <c r="CZ27" s="581"/>
      <c r="DA27" s="581"/>
      <c r="DB27" s="581"/>
      <c r="DC27" s="581"/>
      <c r="DD27" s="581"/>
      <c r="DE27" s="581"/>
      <c r="DF27" s="581"/>
      <c r="DG27" s="581"/>
      <c r="DH27" s="581"/>
      <c r="DI27" s="581"/>
      <c r="DJ27" s="581"/>
      <c r="DK27" s="581"/>
      <c r="DL27" s="581"/>
      <c r="DM27" s="581"/>
      <c r="DN27" s="581"/>
      <c r="DO27" s="581"/>
      <c r="DP27" s="581"/>
      <c r="DQ27" s="581"/>
      <c r="DR27" s="581"/>
      <c r="DS27" s="581"/>
      <c r="DT27" s="581"/>
      <c r="DU27" s="581"/>
      <c r="DV27" s="581"/>
      <c r="DW27" s="581"/>
      <c r="DX27" s="581"/>
      <c r="DY27" s="581"/>
      <c r="DZ27" s="581"/>
      <c r="EA27" s="581"/>
      <c r="EB27" s="581"/>
      <c r="EC27" s="581"/>
      <c r="ED27" s="581"/>
      <c r="EE27" s="581"/>
      <c r="EF27" s="581"/>
      <c r="EG27" s="581"/>
      <c r="EH27" s="581"/>
      <c r="EI27" s="581"/>
      <c r="EJ27" s="581"/>
      <c r="EK27" s="581"/>
      <c r="EL27" s="581"/>
      <c r="EM27" s="581"/>
      <c r="EN27" s="581"/>
      <c r="EO27" s="581"/>
      <c r="EP27" s="581"/>
      <c r="EQ27" s="581"/>
      <c r="ER27" s="581"/>
      <c r="ES27" s="581"/>
      <c r="ET27" s="581"/>
      <c r="EU27" s="581"/>
      <c r="EV27" s="581"/>
      <c r="EW27" s="581"/>
      <c r="EX27" s="581"/>
      <c r="EY27" s="581"/>
      <c r="EZ27" s="581"/>
      <c r="FA27" s="581"/>
      <c r="FB27" s="581"/>
      <c r="FC27" s="581"/>
      <c r="FD27" s="581"/>
      <c r="FE27" s="581"/>
      <c r="FF27" s="581"/>
      <c r="FG27" s="581"/>
      <c r="FH27" s="581"/>
      <c r="FI27" s="581"/>
      <c r="FJ27" s="581"/>
      <c r="FK27" s="581"/>
      <c r="FL27" s="581"/>
      <c r="FM27" s="581"/>
      <c r="FN27" s="581"/>
      <c r="FO27" s="581"/>
      <c r="FP27" s="581"/>
      <c r="FQ27" s="581"/>
      <c r="FR27" s="581"/>
      <c r="FS27" s="581"/>
      <c r="FT27" s="581"/>
      <c r="FU27" s="581"/>
      <c r="FV27" s="581"/>
      <c r="FW27" s="581"/>
      <c r="FX27" s="581"/>
      <c r="FY27" s="581"/>
      <c r="FZ27" s="581"/>
      <c r="GA27" s="581"/>
      <c r="GB27" s="581"/>
      <c r="GC27" s="581"/>
      <c r="GD27" s="581"/>
      <c r="GE27" s="581"/>
      <c r="GF27" s="581"/>
      <c r="GG27" s="581"/>
      <c r="GH27" s="581"/>
      <c r="GI27" s="581"/>
      <c r="GJ27" s="581"/>
      <c r="GK27" s="581"/>
      <c r="GL27" s="581"/>
      <c r="GM27" s="581"/>
      <c r="GN27" s="581"/>
      <c r="GO27" s="581"/>
      <c r="GP27" s="581"/>
      <c r="GQ27" s="581"/>
      <c r="GR27" s="581"/>
      <c r="GS27" s="581"/>
      <c r="GT27" s="581"/>
      <c r="GU27" s="581"/>
      <c r="GV27" s="581"/>
      <c r="GW27" s="581"/>
      <c r="GX27" s="581"/>
      <c r="GY27" s="581"/>
      <c r="GZ27" s="581"/>
      <c r="HA27" s="581"/>
      <c r="HB27" s="581"/>
      <c r="HC27" s="581"/>
      <c r="HD27" s="581"/>
      <c r="HE27" s="581"/>
      <c r="HF27" s="581"/>
      <c r="HG27" s="581"/>
      <c r="HH27" s="581"/>
      <c r="HI27" s="581"/>
      <c r="HJ27" s="581"/>
      <c r="HK27" s="581"/>
      <c r="HL27" s="581"/>
      <c r="HM27" s="581"/>
      <c r="HN27" s="581"/>
      <c r="HO27" s="581"/>
      <c r="HP27" s="581"/>
      <c r="HQ27" s="581"/>
      <c r="HR27" s="581"/>
      <c r="HS27" s="581"/>
      <c r="HT27" s="581"/>
      <c r="HU27" s="581"/>
      <c r="HV27" s="581"/>
      <c r="HW27" s="581"/>
      <c r="HX27" s="581"/>
      <c r="HY27" s="581"/>
      <c r="HZ27" s="581"/>
      <c r="IA27" s="581"/>
      <c r="IB27" s="581"/>
      <c r="IC27" s="581"/>
      <c r="ID27" s="581"/>
      <c r="IE27" s="581"/>
      <c r="IF27" s="581"/>
      <c r="IG27" s="581"/>
      <c r="IH27" s="581"/>
      <c r="II27" s="581"/>
      <c r="IJ27" s="581"/>
      <c r="IK27" s="581"/>
      <c r="IL27" s="581"/>
      <c r="IM27" s="581"/>
      <c r="IN27" s="581"/>
      <c r="IO27" s="581"/>
      <c r="IP27" s="581"/>
      <c r="IQ27" s="581"/>
      <c r="IR27" s="581"/>
      <c r="IS27" s="581"/>
      <c r="IT27" s="581"/>
      <c r="IU27" s="581"/>
      <c r="IV27" s="581"/>
      <c r="IW27" s="581"/>
    </row>
    <row r="28" customFormat="false" ht="12.75" hidden="false" customHeight="true" outlineLevel="0" collapsed="false">
      <c r="A28" s="568" t="s">
        <v>441</v>
      </c>
      <c r="B28" s="592"/>
      <c r="C28" s="602"/>
      <c r="D28" s="593"/>
      <c r="E28" s="568"/>
      <c r="F28" s="593"/>
      <c r="G28" s="568"/>
      <c r="H28" s="593"/>
      <c r="I28" s="568"/>
      <c r="J28" s="593"/>
      <c r="K28" s="568"/>
      <c r="L28" s="593"/>
      <c r="M28" s="568"/>
      <c r="N28" s="593"/>
      <c r="O28" s="568"/>
      <c r="P28" s="593"/>
      <c r="Q28" s="593"/>
      <c r="R28" s="593"/>
      <c r="S28" s="568"/>
      <c r="U28" s="581"/>
    </row>
    <row r="29" customFormat="false" ht="23.25" hidden="false" customHeight="true" outlineLevel="0" collapsed="false">
      <c r="A29" s="603" t="s">
        <v>442</v>
      </c>
      <c r="B29" s="596"/>
      <c r="C29" s="597"/>
      <c r="D29" s="596"/>
      <c r="E29" s="604" t="s">
        <v>104</v>
      </c>
      <c r="F29" s="596"/>
      <c r="G29" s="597"/>
      <c r="H29" s="596"/>
      <c r="I29" s="597"/>
      <c r="J29" s="596"/>
      <c r="K29" s="597"/>
      <c r="L29" s="596"/>
      <c r="M29" s="597"/>
      <c r="N29" s="596"/>
      <c r="O29" s="597"/>
      <c r="P29" s="596"/>
      <c r="Q29" s="597"/>
      <c r="R29" s="585"/>
      <c r="S29" s="577"/>
      <c r="T29" s="581"/>
      <c r="U29" s="581"/>
      <c r="V29" s="581"/>
      <c r="W29" s="581"/>
      <c r="X29" s="581"/>
      <c r="Y29" s="581"/>
      <c r="Z29" s="581"/>
      <c r="AA29" s="581"/>
      <c r="AB29" s="581"/>
      <c r="AC29" s="581"/>
      <c r="AD29" s="581"/>
      <c r="AE29" s="581"/>
      <c r="AF29" s="581"/>
      <c r="AG29" s="581"/>
      <c r="AH29" s="581"/>
      <c r="AI29" s="581"/>
      <c r="AJ29" s="581"/>
      <c r="AK29" s="581"/>
      <c r="AL29" s="581"/>
      <c r="AM29" s="581"/>
      <c r="AN29" s="581"/>
      <c r="AO29" s="581"/>
      <c r="AP29" s="581"/>
      <c r="AQ29" s="581"/>
      <c r="AR29" s="581"/>
      <c r="AS29" s="581"/>
      <c r="AT29" s="581"/>
      <c r="AU29" s="581"/>
      <c r="AV29" s="581"/>
      <c r="AW29" s="581"/>
      <c r="AX29" s="581"/>
      <c r="AY29" s="581"/>
      <c r="AZ29" s="581"/>
      <c r="BA29" s="581"/>
      <c r="BB29" s="581"/>
      <c r="BC29" s="581"/>
      <c r="BD29" s="581"/>
      <c r="BE29" s="581"/>
      <c r="BF29" s="581"/>
      <c r="BG29" s="581"/>
      <c r="BH29" s="581"/>
      <c r="BI29" s="581"/>
      <c r="BJ29" s="581"/>
      <c r="BK29" s="581"/>
      <c r="BL29" s="581"/>
      <c r="BM29" s="581"/>
      <c r="BN29" s="581"/>
      <c r="BO29" s="581"/>
      <c r="BP29" s="581"/>
      <c r="BQ29" s="581"/>
      <c r="BR29" s="581"/>
      <c r="BS29" s="581"/>
      <c r="BT29" s="581"/>
      <c r="BU29" s="581"/>
      <c r="BV29" s="581"/>
      <c r="BW29" s="581"/>
      <c r="BX29" s="581"/>
      <c r="BY29" s="581"/>
      <c r="BZ29" s="581"/>
      <c r="CA29" s="581"/>
      <c r="CB29" s="581"/>
      <c r="CC29" s="581"/>
      <c r="CD29" s="581"/>
      <c r="CE29" s="581"/>
      <c r="CF29" s="581"/>
      <c r="CG29" s="581"/>
      <c r="CH29" s="581"/>
      <c r="CI29" s="581"/>
      <c r="CJ29" s="581"/>
      <c r="CK29" s="581"/>
      <c r="CL29" s="581"/>
      <c r="CM29" s="581"/>
      <c r="CN29" s="581"/>
      <c r="CO29" s="581"/>
      <c r="CP29" s="581"/>
      <c r="CQ29" s="581"/>
      <c r="CR29" s="581"/>
      <c r="CS29" s="581"/>
      <c r="CT29" s="581"/>
      <c r="CU29" s="581"/>
      <c r="CV29" s="581"/>
      <c r="CW29" s="581"/>
      <c r="CX29" s="581"/>
      <c r="CY29" s="581"/>
      <c r="CZ29" s="581"/>
      <c r="DA29" s="581"/>
      <c r="DB29" s="581"/>
      <c r="DC29" s="581"/>
      <c r="DD29" s="581"/>
      <c r="DE29" s="581"/>
      <c r="DF29" s="581"/>
      <c r="DG29" s="581"/>
      <c r="DH29" s="581"/>
      <c r="DI29" s="581"/>
      <c r="DJ29" s="581"/>
      <c r="DK29" s="581"/>
      <c r="DL29" s="581"/>
      <c r="DM29" s="581"/>
      <c r="DN29" s="581"/>
      <c r="DO29" s="581"/>
      <c r="DP29" s="581"/>
      <c r="DQ29" s="581"/>
      <c r="DR29" s="581"/>
      <c r="DS29" s="581"/>
      <c r="DT29" s="581"/>
      <c r="DU29" s="581"/>
      <c r="DV29" s="581"/>
      <c r="DW29" s="581"/>
      <c r="DX29" s="581"/>
      <c r="DY29" s="581"/>
      <c r="DZ29" s="581"/>
      <c r="EA29" s="581"/>
      <c r="EB29" s="581"/>
      <c r="EC29" s="581"/>
      <c r="ED29" s="581"/>
      <c r="EE29" s="581"/>
      <c r="EF29" s="581"/>
      <c r="EG29" s="581"/>
      <c r="EH29" s="581"/>
      <c r="EI29" s="581"/>
      <c r="EJ29" s="581"/>
      <c r="EK29" s="581"/>
      <c r="EL29" s="581"/>
      <c r="EM29" s="581"/>
      <c r="EN29" s="581"/>
      <c r="EO29" s="581"/>
      <c r="EP29" s="581"/>
      <c r="EQ29" s="581"/>
      <c r="ER29" s="581"/>
      <c r="ES29" s="581"/>
      <c r="ET29" s="581"/>
      <c r="EU29" s="581"/>
      <c r="EV29" s="581"/>
      <c r="EW29" s="581"/>
      <c r="EX29" s="581"/>
      <c r="EY29" s="581"/>
      <c r="EZ29" s="581"/>
      <c r="FA29" s="581"/>
      <c r="FB29" s="581"/>
      <c r="FC29" s="581"/>
      <c r="FD29" s="581"/>
      <c r="FE29" s="581"/>
      <c r="FF29" s="581"/>
      <c r="FG29" s="581"/>
      <c r="FH29" s="581"/>
      <c r="FI29" s="581"/>
      <c r="FJ29" s="581"/>
      <c r="FK29" s="581"/>
      <c r="FL29" s="581"/>
      <c r="FM29" s="581"/>
      <c r="FN29" s="581"/>
      <c r="FO29" s="581"/>
      <c r="FP29" s="581"/>
      <c r="FQ29" s="581"/>
      <c r="FR29" s="581"/>
      <c r="FS29" s="581"/>
      <c r="FT29" s="581"/>
      <c r="FU29" s="581"/>
      <c r="FV29" s="581"/>
      <c r="FW29" s="581"/>
      <c r="FX29" s="581"/>
      <c r="FY29" s="581"/>
      <c r="FZ29" s="581"/>
      <c r="GA29" s="581"/>
      <c r="GB29" s="581"/>
      <c r="GC29" s="581"/>
      <c r="GD29" s="581"/>
      <c r="GE29" s="581"/>
      <c r="GF29" s="581"/>
      <c r="GG29" s="581"/>
      <c r="GH29" s="581"/>
      <c r="GI29" s="581"/>
      <c r="GJ29" s="581"/>
      <c r="GK29" s="581"/>
      <c r="GL29" s="581"/>
      <c r="GM29" s="581"/>
      <c r="GN29" s="581"/>
      <c r="GO29" s="581"/>
      <c r="GP29" s="581"/>
      <c r="GQ29" s="581"/>
      <c r="GR29" s="581"/>
      <c r="GS29" s="581"/>
      <c r="GT29" s="581"/>
      <c r="GU29" s="581"/>
      <c r="GV29" s="581"/>
      <c r="GW29" s="581"/>
      <c r="GX29" s="581"/>
      <c r="GY29" s="581"/>
      <c r="GZ29" s="581"/>
      <c r="HA29" s="581"/>
      <c r="HB29" s="581"/>
      <c r="HC29" s="581"/>
      <c r="HD29" s="581"/>
      <c r="HE29" s="581"/>
      <c r="HF29" s="581"/>
      <c r="HG29" s="581"/>
      <c r="HH29" s="581"/>
      <c r="HI29" s="581"/>
      <c r="HJ29" s="581"/>
      <c r="HK29" s="581"/>
      <c r="HL29" s="581"/>
      <c r="HM29" s="581"/>
      <c r="HN29" s="581"/>
      <c r="HO29" s="581"/>
      <c r="HP29" s="581"/>
      <c r="HQ29" s="581"/>
      <c r="HR29" s="581"/>
      <c r="HS29" s="581"/>
      <c r="HT29" s="581"/>
      <c r="HU29" s="581"/>
      <c r="HV29" s="581"/>
      <c r="HW29" s="581"/>
      <c r="HX29" s="581"/>
      <c r="HY29" s="581"/>
      <c r="HZ29" s="581"/>
      <c r="IA29" s="581"/>
      <c r="IB29" s="581"/>
      <c r="IC29" s="581"/>
      <c r="ID29" s="581"/>
      <c r="IE29" s="581"/>
      <c r="IF29" s="581"/>
      <c r="IG29" s="581"/>
      <c r="IH29" s="581"/>
      <c r="II29" s="581"/>
      <c r="IJ29" s="581"/>
      <c r="IK29" s="581"/>
      <c r="IL29" s="581"/>
      <c r="IM29" s="581"/>
      <c r="IN29" s="581"/>
      <c r="IO29" s="581"/>
      <c r="IP29" s="581"/>
      <c r="IQ29" s="581"/>
      <c r="IR29" s="581"/>
      <c r="IS29" s="581"/>
      <c r="IT29" s="581"/>
      <c r="IU29" s="581"/>
      <c r="IV29" s="581"/>
      <c r="IW29" s="581"/>
    </row>
    <row r="30" customFormat="false" ht="23.25" hidden="false" customHeight="true" outlineLevel="0" collapsed="false">
      <c r="A30" s="594" t="s">
        <v>443</v>
      </c>
      <c r="B30" s="595"/>
      <c r="C30" s="594" t="s">
        <v>444</v>
      </c>
      <c r="D30" s="595"/>
      <c r="E30" s="594" t="n">
        <v>897501.77</v>
      </c>
      <c r="F30" s="595"/>
      <c r="G30" s="594" t="n">
        <f aca="false">E32-2</f>
        <v>144139.19</v>
      </c>
      <c r="H30" s="595"/>
      <c r="I30" s="594"/>
      <c r="J30" s="595"/>
      <c r="K30" s="594"/>
      <c r="L30" s="595"/>
      <c r="M30" s="594"/>
      <c r="N30" s="595"/>
      <c r="O30" s="594" t="n">
        <f aca="false">-79982+16093-0.5</f>
        <v>-63889.5</v>
      </c>
      <c r="P30" s="595"/>
      <c r="Q30" s="594" t="s">
        <v>423</v>
      </c>
      <c r="R30" s="598"/>
      <c r="S30" s="599" t="n">
        <f aca="false">SUM(E30:Q30)</f>
        <v>977751.46</v>
      </c>
    </row>
    <row r="31" customFormat="false" ht="23.25" hidden="false" customHeight="true" outlineLevel="0" collapsed="false">
      <c r="A31" s="594" t="s">
        <v>445</v>
      </c>
      <c r="B31" s="595"/>
      <c r="C31" s="594" t="s">
        <v>446</v>
      </c>
      <c r="D31" s="595"/>
      <c r="E31" s="594"/>
      <c r="F31" s="595"/>
      <c r="G31" s="594"/>
      <c r="H31" s="595"/>
      <c r="I31" s="594"/>
      <c r="J31" s="595"/>
      <c r="K31" s="594"/>
      <c r="L31" s="595"/>
      <c r="M31" s="594"/>
      <c r="N31" s="595"/>
      <c r="O31" s="594"/>
      <c r="P31" s="595"/>
      <c r="Q31" s="594" t="s">
        <v>426</v>
      </c>
      <c r="R31" s="598"/>
      <c r="S31" s="599" t="n">
        <f aca="false">SUM(E31:Q31)</f>
        <v>0</v>
      </c>
    </row>
    <row r="32" customFormat="false" ht="23.25" hidden="false" customHeight="true" outlineLevel="0" collapsed="false">
      <c r="A32" s="594" t="s">
        <v>447</v>
      </c>
      <c r="B32" s="595"/>
      <c r="C32" s="594" t="s">
        <v>448</v>
      </c>
      <c r="D32" s="595"/>
      <c r="E32" s="594" t="n">
        <v>144141.19</v>
      </c>
      <c r="F32" s="595"/>
      <c r="G32" s="594"/>
      <c r="H32" s="595"/>
      <c r="I32" s="594"/>
      <c r="J32" s="595"/>
      <c r="K32" s="594"/>
      <c r="L32" s="595"/>
      <c r="M32" s="594"/>
      <c r="N32" s="595"/>
      <c r="O32" s="594"/>
      <c r="P32" s="595"/>
      <c r="Q32" s="594" t="s">
        <v>449</v>
      </c>
      <c r="R32" s="598"/>
      <c r="S32" s="599" t="n">
        <f aca="false">SUM(E32:Q32)</f>
        <v>144141.19</v>
      </c>
    </row>
    <row r="33" customFormat="false" ht="23.25" hidden="false" customHeight="true" outlineLevel="0" collapsed="false">
      <c r="A33" s="605" t="s">
        <v>450</v>
      </c>
      <c r="B33" s="596"/>
      <c r="C33" s="597"/>
      <c r="D33" s="596"/>
      <c r="E33" s="600" t="n">
        <f aca="false">SUM(E30:E32)</f>
        <v>1041642.96</v>
      </c>
      <c r="F33" s="596"/>
      <c r="G33" s="600" t="n">
        <f aca="false">SUM(G30:G32)</f>
        <v>144139.19</v>
      </c>
      <c r="H33" s="596"/>
      <c r="I33" s="600" t="n">
        <f aca="false">SUM(I30:I32)</f>
        <v>0</v>
      </c>
      <c r="J33" s="596"/>
      <c r="K33" s="600" t="n">
        <f aca="false">SUM(K30:K32)</f>
        <v>0</v>
      </c>
      <c r="L33" s="596"/>
      <c r="M33" s="600" t="n">
        <f aca="false">SUM(M30:M32)</f>
        <v>0</v>
      </c>
      <c r="N33" s="596"/>
      <c r="O33" s="600" t="n">
        <f aca="false">SUM(O30:O32)</f>
        <v>-63889.5</v>
      </c>
      <c r="P33" s="596"/>
      <c r="Q33" s="597"/>
      <c r="R33" s="585"/>
      <c r="S33" s="600" t="n">
        <f aca="false">SUM(S30:S32)</f>
        <v>1121892.65</v>
      </c>
      <c r="T33" s="581"/>
      <c r="U33" s="581"/>
      <c r="V33" s="581"/>
      <c r="W33" s="581"/>
      <c r="X33" s="581"/>
      <c r="Y33" s="581"/>
      <c r="Z33" s="581"/>
      <c r="AA33" s="581"/>
      <c r="AB33" s="581"/>
      <c r="AC33" s="581"/>
      <c r="AD33" s="581"/>
      <c r="AE33" s="581"/>
      <c r="AF33" s="581"/>
      <c r="AG33" s="581"/>
      <c r="AH33" s="581"/>
      <c r="AI33" s="581"/>
      <c r="AJ33" s="581"/>
      <c r="AK33" s="581"/>
      <c r="AL33" s="581"/>
      <c r="AM33" s="581"/>
      <c r="AN33" s="581"/>
      <c r="AO33" s="581"/>
      <c r="AP33" s="581"/>
      <c r="AQ33" s="581"/>
      <c r="AR33" s="581"/>
      <c r="AS33" s="581"/>
      <c r="AT33" s="581"/>
      <c r="AU33" s="581"/>
      <c r="AV33" s="581"/>
      <c r="AW33" s="581"/>
      <c r="AX33" s="581"/>
      <c r="AY33" s="581"/>
      <c r="AZ33" s="581"/>
      <c r="BA33" s="581"/>
      <c r="BB33" s="581"/>
      <c r="BC33" s="581"/>
      <c r="BD33" s="581"/>
      <c r="BE33" s="581"/>
      <c r="BF33" s="581"/>
      <c r="BG33" s="581"/>
      <c r="BH33" s="581"/>
      <c r="BI33" s="581"/>
      <c r="BJ33" s="581"/>
      <c r="BK33" s="581"/>
      <c r="BL33" s="581"/>
      <c r="BM33" s="581"/>
      <c r="BN33" s="581"/>
      <c r="BO33" s="581"/>
      <c r="BP33" s="581"/>
      <c r="BQ33" s="581"/>
      <c r="BR33" s="581"/>
      <c r="BS33" s="581"/>
      <c r="BT33" s="581"/>
      <c r="BU33" s="581"/>
      <c r="BV33" s="581"/>
      <c r="BW33" s="581"/>
      <c r="BX33" s="581"/>
      <c r="BY33" s="581"/>
      <c r="BZ33" s="581"/>
      <c r="CA33" s="581"/>
      <c r="CB33" s="581"/>
      <c r="CC33" s="581"/>
      <c r="CD33" s="581"/>
      <c r="CE33" s="581"/>
      <c r="CF33" s="581"/>
      <c r="CG33" s="581"/>
      <c r="CH33" s="581"/>
      <c r="CI33" s="581"/>
      <c r="CJ33" s="581"/>
      <c r="CK33" s="581"/>
      <c r="CL33" s="581"/>
      <c r="CM33" s="581"/>
      <c r="CN33" s="581"/>
      <c r="CO33" s="581"/>
      <c r="CP33" s="581"/>
      <c r="CQ33" s="581"/>
      <c r="CR33" s="581"/>
      <c r="CS33" s="581"/>
      <c r="CT33" s="581"/>
      <c r="CU33" s="581"/>
      <c r="CV33" s="581"/>
      <c r="CW33" s="581"/>
      <c r="CX33" s="581"/>
      <c r="CY33" s="581"/>
      <c r="CZ33" s="581"/>
      <c r="DA33" s="581"/>
      <c r="DB33" s="581"/>
      <c r="DC33" s="581"/>
      <c r="DD33" s="581"/>
      <c r="DE33" s="581"/>
      <c r="DF33" s="581"/>
      <c r="DG33" s="581"/>
      <c r="DH33" s="581"/>
      <c r="DI33" s="581"/>
      <c r="DJ33" s="581"/>
      <c r="DK33" s="581"/>
      <c r="DL33" s="581"/>
      <c r="DM33" s="581"/>
      <c r="DN33" s="581"/>
      <c r="DO33" s="581"/>
      <c r="DP33" s="581"/>
      <c r="DQ33" s="581"/>
      <c r="DR33" s="581"/>
      <c r="DS33" s="581"/>
      <c r="DT33" s="581"/>
      <c r="DU33" s="581"/>
      <c r="DV33" s="581"/>
      <c r="DW33" s="581"/>
      <c r="DX33" s="581"/>
      <c r="DY33" s="581"/>
      <c r="DZ33" s="581"/>
      <c r="EA33" s="581"/>
      <c r="EB33" s="581"/>
      <c r="EC33" s="581"/>
      <c r="ED33" s="581"/>
      <c r="EE33" s="581"/>
      <c r="EF33" s="581"/>
      <c r="EG33" s="581"/>
      <c r="EH33" s="581"/>
      <c r="EI33" s="581"/>
      <c r="EJ33" s="581"/>
      <c r="EK33" s="581"/>
      <c r="EL33" s="581"/>
      <c r="EM33" s="581"/>
      <c r="EN33" s="581"/>
      <c r="EO33" s="581"/>
      <c r="EP33" s="581"/>
      <c r="EQ33" s="581"/>
      <c r="ER33" s="581"/>
      <c r="ES33" s="581"/>
      <c r="ET33" s="581"/>
      <c r="EU33" s="581"/>
      <c r="EV33" s="581"/>
      <c r="EW33" s="581"/>
      <c r="EX33" s="581"/>
      <c r="EY33" s="581"/>
      <c r="EZ33" s="581"/>
      <c r="FA33" s="581"/>
      <c r="FB33" s="581"/>
      <c r="FC33" s="581"/>
      <c r="FD33" s="581"/>
      <c r="FE33" s="581"/>
      <c r="FF33" s="581"/>
      <c r="FG33" s="581"/>
      <c r="FH33" s="581"/>
      <c r="FI33" s="581"/>
      <c r="FJ33" s="581"/>
      <c r="FK33" s="581"/>
      <c r="FL33" s="581"/>
      <c r="FM33" s="581"/>
      <c r="FN33" s="581"/>
      <c r="FO33" s="581"/>
      <c r="FP33" s="581"/>
      <c r="FQ33" s="581"/>
      <c r="FR33" s="581"/>
      <c r="FS33" s="581"/>
      <c r="FT33" s="581"/>
      <c r="FU33" s="581"/>
      <c r="FV33" s="581"/>
      <c r="FW33" s="581"/>
      <c r="FX33" s="581"/>
      <c r="FY33" s="581"/>
      <c r="FZ33" s="581"/>
      <c r="GA33" s="581"/>
      <c r="GB33" s="581"/>
      <c r="GC33" s="581"/>
      <c r="GD33" s="581"/>
      <c r="GE33" s="581"/>
      <c r="GF33" s="581"/>
      <c r="GG33" s="581"/>
      <c r="GH33" s="581"/>
      <c r="GI33" s="581"/>
      <c r="GJ33" s="581"/>
      <c r="GK33" s="581"/>
      <c r="GL33" s="581"/>
      <c r="GM33" s="581"/>
      <c r="GN33" s="581"/>
      <c r="GO33" s="581"/>
      <c r="GP33" s="581"/>
      <c r="GQ33" s="581"/>
      <c r="GR33" s="581"/>
      <c r="GS33" s="581"/>
      <c r="GT33" s="581"/>
      <c r="GU33" s="581"/>
      <c r="GV33" s="581"/>
      <c r="GW33" s="581"/>
      <c r="GX33" s="581"/>
      <c r="GY33" s="581"/>
      <c r="GZ33" s="581"/>
      <c r="HA33" s="581"/>
      <c r="HB33" s="581"/>
      <c r="HC33" s="581"/>
      <c r="HD33" s="581"/>
      <c r="HE33" s="581"/>
      <c r="HF33" s="581"/>
      <c r="HG33" s="581"/>
      <c r="HH33" s="581"/>
      <c r="HI33" s="581"/>
      <c r="HJ33" s="581"/>
      <c r="HK33" s="581"/>
      <c r="HL33" s="581"/>
      <c r="HM33" s="581"/>
      <c r="HN33" s="581"/>
      <c r="HO33" s="581"/>
      <c r="HP33" s="581"/>
      <c r="HQ33" s="581"/>
      <c r="HR33" s="581"/>
      <c r="HS33" s="581"/>
      <c r="HT33" s="581"/>
      <c r="HU33" s="581"/>
      <c r="HV33" s="581"/>
      <c r="HW33" s="581"/>
      <c r="HX33" s="581"/>
      <c r="HY33" s="581"/>
      <c r="HZ33" s="581"/>
      <c r="IA33" s="581"/>
      <c r="IB33" s="581"/>
      <c r="IC33" s="581"/>
      <c r="ID33" s="581"/>
      <c r="IE33" s="581"/>
      <c r="IF33" s="581"/>
      <c r="IG33" s="581"/>
      <c r="IH33" s="581"/>
      <c r="II33" s="581"/>
      <c r="IJ33" s="581"/>
      <c r="IK33" s="581"/>
      <c r="IL33" s="581"/>
      <c r="IM33" s="581"/>
      <c r="IN33" s="581"/>
      <c r="IO33" s="581"/>
      <c r="IP33" s="581"/>
      <c r="IQ33" s="581"/>
      <c r="IR33" s="581"/>
      <c r="IS33" s="581"/>
      <c r="IT33" s="581"/>
      <c r="IU33" s="581"/>
      <c r="IV33" s="581"/>
      <c r="IW33" s="581"/>
    </row>
    <row r="34" customFormat="false" ht="12.75" hidden="false" customHeight="true" outlineLevel="0" collapsed="false">
      <c r="A34" s="597"/>
      <c r="B34" s="596"/>
      <c r="C34" s="597"/>
      <c r="D34" s="596"/>
      <c r="E34" s="597"/>
      <c r="F34" s="596"/>
      <c r="G34" s="597"/>
      <c r="H34" s="596"/>
      <c r="I34" s="597"/>
      <c r="J34" s="596"/>
      <c r="K34" s="597"/>
      <c r="L34" s="596"/>
      <c r="M34" s="597"/>
      <c r="N34" s="596"/>
      <c r="O34" s="597"/>
      <c r="P34" s="596"/>
      <c r="Q34" s="597"/>
      <c r="R34" s="585"/>
      <c r="S34" s="597"/>
      <c r="T34" s="581"/>
      <c r="U34" s="581"/>
      <c r="V34" s="581"/>
      <c r="W34" s="581"/>
      <c r="X34" s="581"/>
      <c r="Y34" s="581"/>
      <c r="Z34" s="581"/>
      <c r="AA34" s="581"/>
      <c r="AB34" s="581"/>
      <c r="AC34" s="581"/>
      <c r="AD34" s="581"/>
      <c r="AE34" s="581"/>
      <c r="AF34" s="581"/>
      <c r="AG34" s="581"/>
      <c r="AH34" s="581"/>
      <c r="AI34" s="581"/>
      <c r="AJ34" s="581"/>
      <c r="AK34" s="581"/>
      <c r="AL34" s="581"/>
      <c r="AM34" s="581"/>
      <c r="AN34" s="581"/>
      <c r="AO34" s="581"/>
      <c r="AP34" s="581"/>
      <c r="AQ34" s="581"/>
      <c r="AR34" s="581"/>
      <c r="AS34" s="581"/>
      <c r="AT34" s="581"/>
      <c r="AU34" s="581"/>
      <c r="AV34" s="581"/>
      <c r="AW34" s="581"/>
      <c r="AX34" s="581"/>
      <c r="AY34" s="581"/>
      <c r="AZ34" s="581"/>
      <c r="BA34" s="581"/>
      <c r="BB34" s="581"/>
      <c r="BC34" s="581"/>
      <c r="BD34" s="581"/>
      <c r="BE34" s="581"/>
      <c r="BF34" s="581"/>
      <c r="BG34" s="581"/>
      <c r="BH34" s="581"/>
      <c r="BI34" s="581"/>
      <c r="BJ34" s="581"/>
      <c r="BK34" s="581"/>
      <c r="BL34" s="581"/>
      <c r="BM34" s="581"/>
      <c r="BN34" s="581"/>
      <c r="BO34" s="581"/>
      <c r="BP34" s="581"/>
      <c r="BQ34" s="581"/>
      <c r="BR34" s="581"/>
      <c r="BS34" s="581"/>
      <c r="BT34" s="581"/>
      <c r="BU34" s="581"/>
      <c r="BV34" s="581"/>
      <c r="BW34" s="581"/>
      <c r="BX34" s="581"/>
      <c r="BY34" s="581"/>
      <c r="BZ34" s="581"/>
      <c r="CA34" s="581"/>
      <c r="CB34" s="581"/>
      <c r="CC34" s="581"/>
      <c r="CD34" s="581"/>
      <c r="CE34" s="581"/>
      <c r="CF34" s="581"/>
      <c r="CG34" s="581"/>
      <c r="CH34" s="581"/>
      <c r="CI34" s="581"/>
      <c r="CJ34" s="581"/>
      <c r="CK34" s="581"/>
      <c r="CL34" s="581"/>
      <c r="CM34" s="581"/>
      <c r="CN34" s="581"/>
      <c r="CO34" s="581"/>
      <c r="CP34" s="581"/>
      <c r="CQ34" s="581"/>
      <c r="CR34" s="581"/>
      <c r="CS34" s="581"/>
      <c r="CT34" s="581"/>
      <c r="CU34" s="581"/>
      <c r="CV34" s="581"/>
      <c r="CW34" s="581"/>
      <c r="CX34" s="581"/>
      <c r="CY34" s="581"/>
      <c r="CZ34" s="581"/>
      <c r="DA34" s="581"/>
      <c r="DB34" s="581"/>
      <c r="DC34" s="581"/>
      <c r="DD34" s="581"/>
      <c r="DE34" s="581"/>
      <c r="DF34" s="581"/>
      <c r="DG34" s="581"/>
      <c r="DH34" s="581"/>
      <c r="DI34" s="581"/>
      <c r="DJ34" s="581"/>
      <c r="DK34" s="581"/>
      <c r="DL34" s="581"/>
      <c r="DM34" s="581"/>
      <c r="DN34" s="581"/>
      <c r="DO34" s="581"/>
      <c r="DP34" s="581"/>
      <c r="DQ34" s="581"/>
      <c r="DR34" s="581"/>
      <c r="DS34" s="581"/>
      <c r="DT34" s="581"/>
      <c r="DU34" s="581"/>
      <c r="DV34" s="581"/>
      <c r="DW34" s="581"/>
      <c r="DX34" s="581"/>
      <c r="DY34" s="581"/>
      <c r="DZ34" s="581"/>
      <c r="EA34" s="581"/>
      <c r="EB34" s="581"/>
      <c r="EC34" s="581"/>
      <c r="ED34" s="581"/>
      <c r="EE34" s="581"/>
      <c r="EF34" s="581"/>
      <c r="EG34" s="581"/>
      <c r="EH34" s="581"/>
      <c r="EI34" s="581"/>
      <c r="EJ34" s="581"/>
      <c r="EK34" s="581"/>
      <c r="EL34" s="581"/>
      <c r="EM34" s="581"/>
      <c r="EN34" s="581"/>
      <c r="EO34" s="581"/>
      <c r="EP34" s="581"/>
      <c r="EQ34" s="581"/>
      <c r="ER34" s="581"/>
      <c r="ES34" s="581"/>
      <c r="ET34" s="581"/>
      <c r="EU34" s="581"/>
      <c r="EV34" s="581"/>
      <c r="EW34" s="581"/>
      <c r="EX34" s="581"/>
      <c r="EY34" s="581"/>
      <c r="EZ34" s="581"/>
      <c r="FA34" s="581"/>
      <c r="FB34" s="581"/>
      <c r="FC34" s="581"/>
      <c r="FD34" s="581"/>
      <c r="FE34" s="581"/>
      <c r="FF34" s="581"/>
      <c r="FG34" s="581"/>
      <c r="FH34" s="581"/>
      <c r="FI34" s="581"/>
      <c r="FJ34" s="581"/>
      <c r="FK34" s="581"/>
      <c r="FL34" s="581"/>
      <c r="FM34" s="581"/>
      <c r="FN34" s="581"/>
      <c r="FO34" s="581"/>
      <c r="FP34" s="581"/>
      <c r="FQ34" s="581"/>
      <c r="FR34" s="581"/>
      <c r="FS34" s="581"/>
      <c r="FT34" s="581"/>
      <c r="FU34" s="581"/>
      <c r="FV34" s="581"/>
      <c r="FW34" s="581"/>
      <c r="FX34" s="581"/>
      <c r="FY34" s="581"/>
      <c r="FZ34" s="581"/>
      <c r="GA34" s="581"/>
      <c r="GB34" s="581"/>
      <c r="GC34" s="581"/>
      <c r="GD34" s="581"/>
      <c r="GE34" s="581"/>
      <c r="GF34" s="581"/>
      <c r="GG34" s="581"/>
      <c r="GH34" s="581"/>
      <c r="GI34" s="581"/>
      <c r="GJ34" s="581"/>
      <c r="GK34" s="581"/>
      <c r="GL34" s="581"/>
      <c r="GM34" s="581"/>
      <c r="GN34" s="581"/>
      <c r="GO34" s="581"/>
      <c r="GP34" s="581"/>
      <c r="GQ34" s="581"/>
      <c r="GR34" s="581"/>
      <c r="GS34" s="581"/>
      <c r="GT34" s="581"/>
      <c r="GU34" s="581"/>
      <c r="GV34" s="581"/>
      <c r="GW34" s="581"/>
      <c r="GX34" s="581"/>
      <c r="GY34" s="581"/>
      <c r="GZ34" s="581"/>
      <c r="HA34" s="581"/>
      <c r="HB34" s="581"/>
      <c r="HC34" s="581"/>
      <c r="HD34" s="581"/>
      <c r="HE34" s="581"/>
      <c r="HF34" s="581"/>
      <c r="HG34" s="581"/>
      <c r="HH34" s="581"/>
      <c r="HI34" s="581"/>
      <c r="HJ34" s="581"/>
      <c r="HK34" s="581"/>
      <c r="HL34" s="581"/>
      <c r="HM34" s="581"/>
      <c r="HN34" s="581"/>
      <c r="HO34" s="581"/>
      <c r="HP34" s="581"/>
      <c r="HQ34" s="581"/>
      <c r="HR34" s="581"/>
      <c r="HS34" s="581"/>
      <c r="HT34" s="581"/>
      <c r="HU34" s="581"/>
      <c r="HV34" s="581"/>
      <c r="HW34" s="581"/>
      <c r="HX34" s="581"/>
      <c r="HY34" s="581"/>
      <c r="HZ34" s="581"/>
      <c r="IA34" s="581"/>
      <c r="IB34" s="581"/>
      <c r="IC34" s="581"/>
      <c r="ID34" s="581"/>
      <c r="IE34" s="581"/>
      <c r="IF34" s="581"/>
      <c r="IG34" s="581"/>
      <c r="IH34" s="581"/>
      <c r="II34" s="581"/>
      <c r="IJ34" s="581"/>
      <c r="IK34" s="581"/>
      <c r="IL34" s="581"/>
      <c r="IM34" s="581"/>
      <c r="IN34" s="581"/>
      <c r="IO34" s="581"/>
      <c r="IP34" s="581"/>
      <c r="IQ34" s="581"/>
      <c r="IR34" s="581"/>
      <c r="IS34" s="581"/>
      <c r="IT34" s="581"/>
      <c r="IU34" s="581"/>
      <c r="IV34" s="581"/>
      <c r="IW34" s="581"/>
    </row>
    <row r="35" customFormat="false" ht="23.25" hidden="false" customHeight="true" outlineLevel="0" collapsed="false">
      <c r="A35" s="594" t="s">
        <v>451</v>
      </c>
      <c r="B35" s="595"/>
      <c r="C35" s="594" t="s">
        <v>452</v>
      </c>
      <c r="D35" s="595"/>
      <c r="E35" s="601" t="n">
        <v>-144141.19</v>
      </c>
      <c r="F35" s="595"/>
      <c r="G35" s="597"/>
      <c r="H35" s="596"/>
      <c r="I35" s="597"/>
      <c r="J35" s="596"/>
      <c r="K35" s="597"/>
      <c r="L35" s="596"/>
      <c r="M35" s="597"/>
      <c r="N35" s="596"/>
      <c r="O35" s="597"/>
      <c r="P35" s="596"/>
      <c r="Q35" s="597"/>
      <c r="R35" s="598"/>
      <c r="S35" s="571"/>
    </row>
    <row r="36" customFormat="false" ht="12.75" hidden="false" customHeight="true" outlineLevel="0" collapsed="false">
      <c r="A36" s="597"/>
      <c r="B36" s="596"/>
      <c r="C36" s="597"/>
      <c r="D36" s="596"/>
      <c r="E36" s="597"/>
      <c r="F36" s="596"/>
      <c r="G36" s="597"/>
      <c r="H36" s="596"/>
      <c r="I36" s="597"/>
      <c r="J36" s="596"/>
      <c r="K36" s="597"/>
      <c r="L36" s="596"/>
      <c r="M36" s="597"/>
      <c r="N36" s="596"/>
      <c r="O36" s="597"/>
      <c r="P36" s="596"/>
      <c r="Q36" s="597"/>
      <c r="R36" s="585"/>
      <c r="S36" s="597"/>
      <c r="T36" s="581"/>
      <c r="U36" s="581"/>
      <c r="V36" s="581"/>
      <c r="W36" s="581"/>
      <c r="X36" s="581"/>
      <c r="Y36" s="581"/>
      <c r="Z36" s="581"/>
      <c r="AA36" s="581"/>
      <c r="AB36" s="581"/>
      <c r="AC36" s="581"/>
      <c r="AD36" s="581"/>
      <c r="AE36" s="581"/>
      <c r="AF36" s="581"/>
      <c r="AG36" s="581"/>
      <c r="AH36" s="581"/>
      <c r="AI36" s="581"/>
      <c r="AJ36" s="581"/>
      <c r="AK36" s="581"/>
      <c r="AL36" s="581"/>
      <c r="AM36" s="581"/>
      <c r="AN36" s="581"/>
      <c r="AO36" s="581"/>
      <c r="AP36" s="581"/>
      <c r="AQ36" s="581"/>
      <c r="AR36" s="581"/>
      <c r="AS36" s="581"/>
      <c r="AT36" s="581"/>
      <c r="AU36" s="581"/>
      <c r="AV36" s="581"/>
      <c r="AW36" s="581"/>
      <c r="AX36" s="581"/>
      <c r="AY36" s="581"/>
      <c r="AZ36" s="581"/>
      <c r="BA36" s="581"/>
      <c r="BB36" s="581"/>
      <c r="BC36" s="581"/>
      <c r="BD36" s="581"/>
      <c r="BE36" s="581"/>
      <c r="BF36" s="581"/>
      <c r="BG36" s="581"/>
      <c r="BH36" s="581"/>
      <c r="BI36" s="581"/>
      <c r="BJ36" s="581"/>
      <c r="BK36" s="581"/>
      <c r="BL36" s="581"/>
      <c r="BM36" s="581"/>
      <c r="BN36" s="581"/>
      <c r="BO36" s="581"/>
      <c r="BP36" s="581"/>
      <c r="BQ36" s="581"/>
      <c r="BR36" s="581"/>
      <c r="BS36" s="581"/>
      <c r="BT36" s="581"/>
      <c r="BU36" s="581"/>
      <c r="BV36" s="581"/>
      <c r="BW36" s="581"/>
      <c r="BX36" s="581"/>
      <c r="BY36" s="581"/>
      <c r="BZ36" s="581"/>
      <c r="CA36" s="581"/>
      <c r="CB36" s="581"/>
      <c r="CC36" s="581"/>
      <c r="CD36" s="581"/>
      <c r="CE36" s="581"/>
      <c r="CF36" s="581"/>
      <c r="CG36" s="581"/>
      <c r="CH36" s="581"/>
      <c r="CI36" s="581"/>
      <c r="CJ36" s="581"/>
      <c r="CK36" s="581"/>
      <c r="CL36" s="581"/>
      <c r="CM36" s="581"/>
      <c r="CN36" s="581"/>
      <c r="CO36" s="581"/>
      <c r="CP36" s="581"/>
      <c r="CQ36" s="581"/>
      <c r="CR36" s="581"/>
      <c r="CS36" s="581"/>
      <c r="CT36" s="581"/>
      <c r="CU36" s="581"/>
      <c r="CV36" s="581"/>
      <c r="CW36" s="581"/>
      <c r="CX36" s="581"/>
      <c r="CY36" s="581"/>
      <c r="CZ36" s="581"/>
      <c r="DA36" s="581"/>
      <c r="DB36" s="581"/>
      <c r="DC36" s="581"/>
      <c r="DD36" s="581"/>
      <c r="DE36" s="581"/>
      <c r="DF36" s="581"/>
      <c r="DG36" s="581"/>
      <c r="DH36" s="581"/>
      <c r="DI36" s="581"/>
      <c r="DJ36" s="581"/>
      <c r="DK36" s="581"/>
      <c r="DL36" s="581"/>
      <c r="DM36" s="581"/>
      <c r="DN36" s="581"/>
      <c r="DO36" s="581"/>
      <c r="DP36" s="581"/>
      <c r="DQ36" s="581"/>
      <c r="DR36" s="581"/>
      <c r="DS36" s="581"/>
      <c r="DT36" s="581"/>
      <c r="DU36" s="581"/>
      <c r="DV36" s="581"/>
      <c r="DW36" s="581"/>
      <c r="DX36" s="581"/>
      <c r="DY36" s="581"/>
      <c r="DZ36" s="581"/>
      <c r="EA36" s="581"/>
      <c r="EB36" s="581"/>
      <c r="EC36" s="581"/>
      <c r="ED36" s="581"/>
      <c r="EE36" s="581"/>
      <c r="EF36" s="581"/>
      <c r="EG36" s="581"/>
      <c r="EH36" s="581"/>
      <c r="EI36" s="581"/>
      <c r="EJ36" s="581"/>
      <c r="EK36" s="581"/>
      <c r="EL36" s="581"/>
      <c r="EM36" s="581"/>
      <c r="EN36" s="581"/>
      <c r="EO36" s="581"/>
      <c r="EP36" s="581"/>
      <c r="EQ36" s="581"/>
      <c r="ER36" s="581"/>
      <c r="ES36" s="581"/>
      <c r="ET36" s="581"/>
      <c r="EU36" s="581"/>
      <c r="EV36" s="581"/>
      <c r="EW36" s="581"/>
      <c r="EX36" s="581"/>
      <c r="EY36" s="581"/>
      <c r="EZ36" s="581"/>
      <c r="FA36" s="581"/>
      <c r="FB36" s="581"/>
      <c r="FC36" s="581"/>
      <c r="FD36" s="581"/>
      <c r="FE36" s="581"/>
      <c r="FF36" s="581"/>
      <c r="FG36" s="581"/>
      <c r="FH36" s="581"/>
      <c r="FI36" s="581"/>
      <c r="FJ36" s="581"/>
      <c r="FK36" s="581"/>
      <c r="FL36" s="581"/>
      <c r="FM36" s="581"/>
      <c r="FN36" s="581"/>
      <c r="FO36" s="581"/>
      <c r="FP36" s="581"/>
      <c r="FQ36" s="581"/>
      <c r="FR36" s="581"/>
      <c r="FS36" s="581"/>
      <c r="FT36" s="581"/>
      <c r="FU36" s="581"/>
      <c r="FV36" s="581"/>
      <c r="FW36" s="581"/>
      <c r="FX36" s="581"/>
      <c r="FY36" s="581"/>
      <c r="FZ36" s="581"/>
      <c r="GA36" s="581"/>
      <c r="GB36" s="581"/>
      <c r="GC36" s="581"/>
      <c r="GD36" s="581"/>
      <c r="GE36" s="581"/>
      <c r="GF36" s="581"/>
      <c r="GG36" s="581"/>
      <c r="GH36" s="581"/>
      <c r="GI36" s="581"/>
      <c r="GJ36" s="581"/>
      <c r="GK36" s="581"/>
      <c r="GL36" s="581"/>
      <c r="GM36" s="581"/>
      <c r="GN36" s="581"/>
      <c r="GO36" s="581"/>
      <c r="GP36" s="581"/>
      <c r="GQ36" s="581"/>
      <c r="GR36" s="581"/>
      <c r="GS36" s="581"/>
      <c r="GT36" s="581"/>
      <c r="GU36" s="581"/>
      <c r="GV36" s="581"/>
      <c r="GW36" s="581"/>
      <c r="GX36" s="581"/>
      <c r="GY36" s="581"/>
      <c r="GZ36" s="581"/>
      <c r="HA36" s="581"/>
      <c r="HB36" s="581"/>
      <c r="HC36" s="581"/>
      <c r="HD36" s="581"/>
      <c r="HE36" s="581"/>
      <c r="HF36" s="581"/>
      <c r="HG36" s="581"/>
      <c r="HH36" s="581"/>
      <c r="HI36" s="581"/>
      <c r="HJ36" s="581"/>
      <c r="HK36" s="581"/>
      <c r="HL36" s="581"/>
      <c r="HM36" s="581"/>
      <c r="HN36" s="581"/>
      <c r="HO36" s="581"/>
      <c r="HP36" s="581"/>
      <c r="HQ36" s="581"/>
      <c r="HR36" s="581"/>
      <c r="HS36" s="581"/>
      <c r="HT36" s="581"/>
      <c r="HU36" s="581"/>
      <c r="HV36" s="581"/>
      <c r="HW36" s="581"/>
      <c r="HX36" s="581"/>
      <c r="HY36" s="581"/>
      <c r="HZ36" s="581"/>
      <c r="IA36" s="581"/>
      <c r="IB36" s="581"/>
      <c r="IC36" s="581"/>
      <c r="ID36" s="581"/>
      <c r="IE36" s="581"/>
      <c r="IF36" s="581"/>
      <c r="IG36" s="581"/>
      <c r="IH36" s="581"/>
      <c r="II36" s="581"/>
      <c r="IJ36" s="581"/>
      <c r="IK36" s="581"/>
      <c r="IL36" s="581"/>
      <c r="IM36" s="581"/>
      <c r="IN36" s="581"/>
      <c r="IO36" s="581"/>
      <c r="IP36" s="581"/>
      <c r="IQ36" s="581"/>
      <c r="IR36" s="581"/>
      <c r="IS36" s="581"/>
      <c r="IT36" s="581"/>
      <c r="IU36" s="581"/>
      <c r="IV36" s="581"/>
      <c r="IW36" s="581"/>
    </row>
    <row r="37" customFormat="false" ht="23.25" hidden="false" customHeight="true" outlineLevel="0" collapsed="false">
      <c r="A37" s="597" t="s">
        <v>453</v>
      </c>
      <c r="B37" s="595"/>
      <c r="C37" s="597"/>
      <c r="D37" s="595"/>
      <c r="E37" s="594" t="n">
        <f aca="false">+E23+E33</f>
        <v>-16093.04</v>
      </c>
      <c r="F37" s="595"/>
      <c r="G37" s="594" t="n">
        <f aca="false">+G23+G33</f>
        <v>0.190000000002328</v>
      </c>
      <c r="H37" s="595"/>
      <c r="I37" s="594" t="n">
        <f aca="false">+I23+I33</f>
        <v>511125</v>
      </c>
      <c r="J37" s="595"/>
      <c r="K37" s="594" t="n">
        <f aca="false">+K23+K33</f>
        <v>0</v>
      </c>
      <c r="L37" s="595"/>
      <c r="M37" s="594" t="n">
        <f aca="false">+M23+M33</f>
        <v>0</v>
      </c>
      <c r="N37" s="595"/>
      <c r="O37" s="594" t="n">
        <f aca="false">+O23+O33</f>
        <v>16092.5</v>
      </c>
      <c r="P37" s="595"/>
      <c r="Q37" s="597"/>
      <c r="R37" s="598"/>
      <c r="S37" s="594" t="n">
        <f aca="false">+S23+S33</f>
        <v>511124.65</v>
      </c>
    </row>
    <row r="38" customFormat="false" ht="13.5" hidden="false" customHeight="true" outlineLevel="0" collapsed="false">
      <c r="A38" s="597"/>
      <c r="B38" s="596"/>
      <c r="C38" s="597"/>
      <c r="D38" s="596"/>
      <c r="E38" s="597"/>
      <c r="F38" s="596"/>
      <c r="G38" s="597"/>
      <c r="H38" s="596"/>
      <c r="I38" s="597"/>
      <c r="J38" s="596"/>
      <c r="K38" s="597"/>
      <c r="L38" s="596"/>
      <c r="M38" s="597"/>
      <c r="N38" s="596"/>
      <c r="O38" s="597"/>
      <c r="P38" s="596"/>
      <c r="Q38" s="597"/>
      <c r="R38" s="585"/>
      <c r="S38" s="597"/>
      <c r="T38" s="581"/>
      <c r="U38" s="581"/>
      <c r="V38" s="581"/>
      <c r="W38" s="581"/>
      <c r="X38" s="581"/>
      <c r="Y38" s="581"/>
      <c r="Z38" s="581"/>
      <c r="AA38" s="581"/>
      <c r="AB38" s="581"/>
      <c r="AC38" s="581"/>
      <c r="AD38" s="581"/>
      <c r="AE38" s="581"/>
      <c r="AF38" s="581"/>
      <c r="AG38" s="581"/>
      <c r="AH38" s="581"/>
      <c r="AI38" s="581"/>
      <c r="AJ38" s="581"/>
      <c r="AK38" s="581"/>
      <c r="AL38" s="581"/>
      <c r="AM38" s="581"/>
      <c r="AN38" s="581"/>
      <c r="AO38" s="581"/>
      <c r="AP38" s="581"/>
      <c r="AQ38" s="581"/>
      <c r="AR38" s="581"/>
      <c r="AS38" s="581"/>
      <c r="AT38" s="581"/>
      <c r="AU38" s="581"/>
      <c r="AV38" s="581"/>
      <c r="AW38" s="581"/>
      <c r="AX38" s="581"/>
      <c r="AY38" s="581"/>
      <c r="AZ38" s="581"/>
      <c r="BA38" s="581"/>
      <c r="BB38" s="581"/>
      <c r="BC38" s="581"/>
      <c r="BD38" s="581"/>
      <c r="BE38" s="581"/>
      <c r="BF38" s="581"/>
      <c r="BG38" s="581"/>
      <c r="BH38" s="581"/>
      <c r="BI38" s="581"/>
      <c r="BJ38" s="581"/>
      <c r="BK38" s="581"/>
      <c r="BL38" s="581"/>
      <c r="BM38" s="581"/>
      <c r="BN38" s="581"/>
      <c r="BO38" s="581"/>
      <c r="BP38" s="581"/>
      <c r="BQ38" s="581"/>
      <c r="BR38" s="581"/>
      <c r="BS38" s="581"/>
      <c r="BT38" s="581"/>
      <c r="BU38" s="581"/>
      <c r="BV38" s="581"/>
      <c r="BW38" s="581"/>
      <c r="BX38" s="581"/>
      <c r="BY38" s="581"/>
      <c r="BZ38" s="581"/>
      <c r="CA38" s="581"/>
      <c r="CB38" s="581"/>
      <c r="CC38" s="581"/>
      <c r="CD38" s="581"/>
      <c r="CE38" s="581"/>
      <c r="CF38" s="581"/>
      <c r="CG38" s="581"/>
      <c r="CH38" s="581"/>
      <c r="CI38" s="581"/>
      <c r="CJ38" s="581"/>
      <c r="CK38" s="581"/>
      <c r="CL38" s="581"/>
      <c r="CM38" s="581"/>
      <c r="CN38" s="581"/>
      <c r="CO38" s="581"/>
      <c r="CP38" s="581"/>
      <c r="CQ38" s="581"/>
      <c r="CR38" s="581"/>
      <c r="CS38" s="581"/>
      <c r="CT38" s="581"/>
      <c r="CU38" s="581"/>
      <c r="CV38" s="581"/>
      <c r="CW38" s="581"/>
      <c r="CX38" s="581"/>
      <c r="CY38" s="581"/>
      <c r="CZ38" s="581"/>
      <c r="DA38" s="581"/>
      <c r="DB38" s="581"/>
      <c r="DC38" s="581"/>
      <c r="DD38" s="581"/>
      <c r="DE38" s="581"/>
      <c r="DF38" s="581"/>
      <c r="DG38" s="581"/>
      <c r="DH38" s="581"/>
      <c r="DI38" s="581"/>
      <c r="DJ38" s="581"/>
      <c r="DK38" s="581"/>
      <c r="DL38" s="581"/>
      <c r="DM38" s="581"/>
      <c r="DN38" s="581"/>
      <c r="DO38" s="581"/>
      <c r="DP38" s="581"/>
      <c r="DQ38" s="581"/>
      <c r="DR38" s="581"/>
      <c r="DS38" s="581"/>
      <c r="DT38" s="581"/>
      <c r="DU38" s="581"/>
      <c r="DV38" s="581"/>
      <c r="DW38" s="581"/>
      <c r="DX38" s="581"/>
      <c r="DY38" s="581"/>
      <c r="DZ38" s="581"/>
      <c r="EA38" s="581"/>
      <c r="EB38" s="581"/>
      <c r="EC38" s="581"/>
      <c r="ED38" s="581"/>
      <c r="EE38" s="581"/>
      <c r="EF38" s="581"/>
      <c r="EG38" s="581"/>
      <c r="EH38" s="581"/>
      <c r="EI38" s="581"/>
      <c r="EJ38" s="581"/>
      <c r="EK38" s="581"/>
      <c r="EL38" s="581"/>
      <c r="EM38" s="581"/>
      <c r="EN38" s="581"/>
      <c r="EO38" s="581"/>
      <c r="EP38" s="581"/>
      <c r="EQ38" s="581"/>
      <c r="ER38" s="581"/>
      <c r="ES38" s="581"/>
      <c r="ET38" s="581"/>
      <c r="EU38" s="581"/>
      <c r="EV38" s="581"/>
      <c r="EW38" s="581"/>
      <c r="EX38" s="581"/>
      <c r="EY38" s="581"/>
      <c r="EZ38" s="581"/>
      <c r="FA38" s="581"/>
      <c r="FB38" s="581"/>
      <c r="FC38" s="581"/>
      <c r="FD38" s="581"/>
      <c r="FE38" s="581"/>
      <c r="FF38" s="581"/>
      <c r="FG38" s="581"/>
      <c r="FH38" s="581"/>
      <c r="FI38" s="581"/>
      <c r="FJ38" s="581"/>
      <c r="FK38" s="581"/>
      <c r="FL38" s="581"/>
      <c r="FM38" s="581"/>
      <c r="FN38" s="581"/>
      <c r="FO38" s="581"/>
      <c r="FP38" s="581"/>
      <c r="FQ38" s="581"/>
      <c r="FR38" s="581"/>
      <c r="FS38" s="581"/>
      <c r="FT38" s="581"/>
      <c r="FU38" s="581"/>
      <c r="FV38" s="581"/>
      <c r="FW38" s="581"/>
      <c r="FX38" s="581"/>
      <c r="FY38" s="581"/>
      <c r="FZ38" s="581"/>
      <c r="GA38" s="581"/>
      <c r="GB38" s="581"/>
      <c r="GC38" s="581"/>
      <c r="GD38" s="581"/>
      <c r="GE38" s="581"/>
      <c r="GF38" s="581"/>
      <c r="GG38" s="581"/>
      <c r="GH38" s="581"/>
      <c r="GI38" s="581"/>
      <c r="GJ38" s="581"/>
      <c r="GK38" s="581"/>
      <c r="GL38" s="581"/>
      <c r="GM38" s="581"/>
      <c r="GN38" s="581"/>
      <c r="GO38" s="581"/>
      <c r="GP38" s="581"/>
      <c r="GQ38" s="581"/>
      <c r="GR38" s="581"/>
      <c r="GS38" s="581"/>
      <c r="GT38" s="581"/>
      <c r="GU38" s="581"/>
      <c r="GV38" s="581"/>
      <c r="GW38" s="581"/>
      <c r="GX38" s="581"/>
      <c r="GY38" s="581"/>
      <c r="GZ38" s="581"/>
      <c r="HA38" s="581"/>
      <c r="HB38" s="581"/>
      <c r="HC38" s="581"/>
      <c r="HD38" s="581"/>
      <c r="HE38" s="581"/>
      <c r="HF38" s="581"/>
      <c r="HG38" s="581"/>
      <c r="HH38" s="581"/>
      <c r="HI38" s="581"/>
      <c r="HJ38" s="581"/>
      <c r="HK38" s="581"/>
      <c r="HL38" s="581"/>
      <c r="HM38" s="581"/>
      <c r="HN38" s="581"/>
      <c r="HO38" s="581"/>
      <c r="HP38" s="581"/>
      <c r="HQ38" s="581"/>
      <c r="HR38" s="581"/>
      <c r="HS38" s="581"/>
      <c r="HT38" s="581"/>
      <c r="HU38" s="581"/>
      <c r="HV38" s="581"/>
      <c r="HW38" s="581"/>
      <c r="HX38" s="581"/>
      <c r="HY38" s="581"/>
      <c r="HZ38" s="581"/>
      <c r="IA38" s="581"/>
      <c r="IB38" s="581"/>
      <c r="IC38" s="581"/>
      <c r="ID38" s="581"/>
      <c r="IE38" s="581"/>
      <c r="IF38" s="581"/>
      <c r="IG38" s="581"/>
      <c r="IH38" s="581"/>
      <c r="II38" s="581"/>
      <c r="IJ38" s="581"/>
      <c r="IK38" s="581"/>
      <c r="IL38" s="581"/>
      <c r="IM38" s="581"/>
      <c r="IN38" s="581"/>
      <c r="IO38" s="581"/>
      <c r="IP38" s="581"/>
      <c r="IQ38" s="581"/>
      <c r="IR38" s="581"/>
      <c r="IS38" s="581"/>
      <c r="IT38" s="581"/>
      <c r="IU38" s="581"/>
      <c r="IV38" s="581"/>
      <c r="IW38" s="581"/>
    </row>
    <row r="39" customFormat="false" ht="23.25" hidden="false" customHeight="true" outlineLevel="0" collapsed="false">
      <c r="A39" s="594" t="s">
        <v>454</v>
      </c>
      <c r="B39" s="595"/>
      <c r="C39" s="594"/>
      <c r="D39" s="595"/>
      <c r="E39" s="594"/>
      <c r="F39" s="595"/>
      <c r="G39" s="594"/>
      <c r="H39" s="595"/>
      <c r="I39" s="594"/>
      <c r="J39" s="595"/>
      <c r="K39" s="594"/>
      <c r="L39" s="595"/>
      <c r="M39" s="594"/>
      <c r="N39" s="595"/>
      <c r="O39" s="594"/>
      <c r="P39" s="595"/>
      <c r="Q39" s="594"/>
      <c r="R39" s="598"/>
      <c r="S39" s="599" t="n">
        <f aca="false">SUM(E39:Q39)</f>
        <v>0</v>
      </c>
    </row>
    <row r="40" customFormat="false" ht="23.25" hidden="false" customHeight="true" outlineLevel="0" collapsed="false">
      <c r="A40" s="594" t="s">
        <v>455</v>
      </c>
      <c r="B40" s="595"/>
      <c r="C40" s="594"/>
      <c r="D40" s="595"/>
      <c r="E40" s="594"/>
      <c r="F40" s="595"/>
      <c r="G40" s="594"/>
      <c r="H40" s="595"/>
      <c r="I40" s="594" t="n">
        <f aca="false">I37</f>
        <v>511125</v>
      </c>
      <c r="J40" s="595"/>
      <c r="K40" s="594"/>
      <c r="L40" s="595"/>
      <c r="M40" s="594"/>
      <c r="N40" s="595"/>
      <c r="O40" s="594"/>
      <c r="P40" s="595"/>
      <c r="Q40" s="594"/>
      <c r="R40" s="598"/>
      <c r="S40" s="599" t="n">
        <f aca="false">SUM(E40:Q40)</f>
        <v>511125</v>
      </c>
    </row>
    <row r="41" customFormat="false" ht="23.25" hidden="false" customHeight="true" outlineLevel="0" collapsed="false">
      <c r="A41" s="594" t="s">
        <v>456</v>
      </c>
      <c r="B41" s="595"/>
      <c r="C41" s="594"/>
      <c r="D41" s="595"/>
      <c r="E41" s="594" t="n">
        <f aca="false">E37</f>
        <v>-16093.04</v>
      </c>
      <c r="F41" s="595"/>
      <c r="G41" s="594"/>
      <c r="H41" s="595"/>
      <c r="I41" s="594"/>
      <c r="J41" s="595"/>
      <c r="K41" s="594"/>
      <c r="L41" s="595"/>
      <c r="M41" s="594"/>
      <c r="N41" s="595"/>
      <c r="O41" s="594"/>
      <c r="P41" s="595"/>
      <c r="Q41" s="594"/>
      <c r="R41" s="598"/>
      <c r="S41" s="599" t="n">
        <f aca="false">SUM(E41:Q41)</f>
        <v>-16093.04</v>
      </c>
    </row>
    <row r="42" customFormat="false" ht="23.25" hidden="false" customHeight="true" outlineLevel="0" collapsed="false">
      <c r="A42" s="594"/>
      <c r="B42" s="595"/>
      <c r="C42" s="594"/>
      <c r="D42" s="595"/>
      <c r="E42" s="594"/>
      <c r="F42" s="595"/>
      <c r="G42" s="594"/>
      <c r="H42" s="595"/>
      <c r="I42" s="594"/>
      <c r="J42" s="595"/>
      <c r="K42" s="594"/>
      <c r="L42" s="595"/>
      <c r="M42" s="594"/>
      <c r="N42" s="595"/>
      <c r="O42" s="594"/>
      <c r="P42" s="595"/>
      <c r="Q42" s="594"/>
      <c r="R42" s="598"/>
      <c r="S42" s="599" t="n">
        <f aca="false">SUM(E42:Q42)</f>
        <v>0</v>
      </c>
    </row>
    <row r="43" customFormat="false" ht="12.75" hidden="false" customHeight="false" outlineLevel="0" collapsed="false">
      <c r="A43" s="568"/>
      <c r="B43" s="568"/>
      <c r="C43" s="569"/>
      <c r="D43" s="568"/>
      <c r="E43" s="598"/>
      <c r="F43" s="593"/>
      <c r="G43" s="598"/>
      <c r="H43" s="593"/>
      <c r="I43" s="598"/>
      <c r="J43" s="593"/>
      <c r="K43" s="568"/>
      <c r="L43" s="593"/>
      <c r="M43" s="568"/>
      <c r="N43" s="593"/>
      <c r="O43" s="568"/>
      <c r="P43" s="593"/>
      <c r="Q43" s="568"/>
      <c r="R43" s="598"/>
      <c r="S43" s="598"/>
    </row>
    <row r="44" customFormat="false" ht="12.75" hidden="false" customHeight="false" outlineLevel="0" collapsed="false">
      <c r="A44" s="568"/>
      <c r="B44" s="568"/>
      <c r="C44" s="569"/>
      <c r="D44" s="568"/>
      <c r="E44" s="570"/>
      <c r="F44" s="593"/>
      <c r="G44" s="570"/>
      <c r="H44" s="593"/>
      <c r="I44" s="570"/>
      <c r="J44" s="593"/>
      <c r="K44" s="568"/>
      <c r="L44" s="593"/>
      <c r="M44" s="568"/>
      <c r="N44" s="593"/>
      <c r="O44" s="568"/>
      <c r="P44" s="593"/>
      <c r="Q44" s="568"/>
      <c r="R44" s="598"/>
      <c r="S44" s="570"/>
    </row>
    <row r="45" customFormat="false" ht="13.5" hidden="false" customHeight="false" outlineLevel="0" collapsed="false">
      <c r="A45" s="570"/>
      <c r="B45" s="568"/>
      <c r="C45" s="569"/>
      <c r="D45" s="568"/>
      <c r="E45" s="571"/>
      <c r="F45" s="606"/>
      <c r="G45" s="571"/>
      <c r="H45" s="606"/>
      <c r="I45" s="571"/>
      <c r="J45" s="606"/>
      <c r="K45" s="571"/>
      <c r="L45" s="606"/>
      <c r="M45" s="571"/>
      <c r="N45" s="606"/>
      <c r="O45" s="571"/>
      <c r="P45" s="606"/>
      <c r="Q45" s="571"/>
      <c r="R45" s="598"/>
      <c r="S45" s="571"/>
    </row>
    <row r="46" customFormat="false" ht="13.5" hidden="false" customHeight="false" outlineLevel="0" collapsed="false">
      <c r="A46" s="592"/>
      <c r="B46" s="568"/>
      <c r="C46" s="569"/>
      <c r="D46" s="568"/>
      <c r="E46" s="568"/>
      <c r="F46" s="593"/>
      <c r="G46" s="568"/>
      <c r="H46" s="593"/>
      <c r="I46" s="568"/>
      <c r="J46" s="593"/>
      <c r="K46" s="568"/>
      <c r="L46" s="593"/>
      <c r="M46" s="568"/>
      <c r="N46" s="593"/>
      <c r="O46" s="568"/>
      <c r="P46" s="593"/>
      <c r="Q46" s="568"/>
      <c r="R46" s="598"/>
      <c r="S46" s="568"/>
    </row>
    <row r="47" customFormat="false" ht="12.75" hidden="false" customHeight="false" outlineLevel="0" collapsed="false">
      <c r="A47" s="568"/>
      <c r="B47" s="568"/>
      <c r="C47" s="569"/>
      <c r="D47" s="568"/>
      <c r="E47" s="568"/>
      <c r="F47" s="568"/>
      <c r="G47" s="568"/>
      <c r="H47" s="568"/>
      <c r="I47" s="568"/>
      <c r="J47" s="568"/>
      <c r="K47" s="568"/>
      <c r="L47" s="568"/>
      <c r="M47" s="568"/>
      <c r="N47" s="568"/>
      <c r="O47" s="568"/>
      <c r="P47" s="568"/>
      <c r="Q47" s="568"/>
      <c r="R47" s="598"/>
      <c r="S47" s="568"/>
    </row>
    <row r="48" customFormat="false" ht="12.75" hidden="false" customHeight="false" outlineLevel="0" collapsed="false">
      <c r="A48" s="572" t="s">
        <v>457</v>
      </c>
      <c r="B48" s="568"/>
      <c r="C48" s="569"/>
      <c r="D48" s="572"/>
      <c r="E48" s="568"/>
      <c r="F48" s="568"/>
      <c r="G48" s="568"/>
      <c r="H48" s="568"/>
      <c r="I48" s="568"/>
      <c r="J48" s="568"/>
      <c r="K48" s="568"/>
      <c r="L48" s="568"/>
      <c r="M48" s="568"/>
      <c r="N48" s="568"/>
      <c r="O48" s="568"/>
      <c r="P48" s="568"/>
      <c r="Q48" s="568"/>
      <c r="R48" s="598"/>
      <c r="S48" s="570" t="str">
        <f aca="false">+A2</f>
        <v>COMPANY # 032D</v>
      </c>
    </row>
    <row r="49" customFormat="false" ht="12.75" hidden="false" customHeight="false" outlineLevel="0" collapsed="false">
      <c r="A49" s="607"/>
      <c r="B49" s="568"/>
      <c r="C49" s="569"/>
      <c r="D49" s="568"/>
      <c r="E49" s="568"/>
      <c r="F49" s="568"/>
      <c r="G49" s="568"/>
      <c r="H49" s="568"/>
      <c r="I49" s="568"/>
      <c r="J49" s="568"/>
      <c r="K49" s="568"/>
      <c r="L49" s="568"/>
      <c r="M49" s="568"/>
      <c r="N49" s="568"/>
      <c r="O49" s="568"/>
      <c r="P49" s="568"/>
      <c r="Q49" s="568"/>
      <c r="R49" s="598"/>
      <c r="S49" s="572" t="s">
        <v>398</v>
      </c>
    </row>
    <row r="50" customFormat="false" ht="12.75" hidden="false" customHeight="false" outlineLevel="0" collapsed="false">
      <c r="A50" s="572"/>
      <c r="B50" s="568"/>
      <c r="C50" s="569"/>
      <c r="D50" s="572"/>
      <c r="E50" s="568"/>
      <c r="F50" s="568"/>
      <c r="G50" s="608"/>
      <c r="H50" s="568"/>
      <c r="I50" s="608"/>
      <c r="J50" s="568"/>
      <c r="K50" s="568"/>
      <c r="L50" s="568"/>
      <c r="M50" s="568"/>
      <c r="N50" s="568"/>
      <c r="O50" s="568"/>
      <c r="P50" s="568"/>
      <c r="Q50" s="568"/>
      <c r="R50" s="598"/>
      <c r="S50" s="568"/>
    </row>
    <row r="51" customFormat="false" ht="12.75" hidden="false" customHeight="false" outlineLevel="0" collapsed="false">
      <c r="A51" s="568"/>
      <c r="B51" s="568"/>
      <c r="C51" s="569"/>
      <c r="D51" s="568"/>
      <c r="E51" s="568"/>
      <c r="F51" s="568"/>
      <c r="G51" s="608"/>
      <c r="H51" s="568"/>
      <c r="I51" s="608"/>
      <c r="J51" s="568"/>
      <c r="K51" s="568"/>
      <c r="L51" s="568"/>
      <c r="M51" s="568"/>
      <c r="N51" s="568"/>
      <c r="O51" s="568"/>
      <c r="P51" s="568"/>
      <c r="Q51" s="568"/>
      <c r="R51" s="598"/>
      <c r="S51" s="568"/>
    </row>
    <row r="52" customFormat="false" ht="12.75" hidden="false" customHeight="false" outlineLevel="0" collapsed="false">
      <c r="A52" s="568"/>
      <c r="B52" s="568"/>
      <c r="C52" s="569"/>
      <c r="D52" s="568"/>
      <c r="E52" s="568"/>
      <c r="F52" s="568"/>
      <c r="G52" s="608"/>
      <c r="H52" s="568"/>
      <c r="I52" s="608"/>
      <c r="J52" s="568"/>
      <c r="K52" s="568"/>
      <c r="L52" s="568"/>
      <c r="M52" s="568"/>
      <c r="N52" s="568"/>
      <c r="O52" s="568"/>
      <c r="P52" s="568"/>
      <c r="Q52" s="568"/>
      <c r="R52" s="598"/>
      <c r="S52" s="568"/>
    </row>
    <row r="53" customFormat="false" ht="12.75" hidden="false" customHeight="false" outlineLevel="0" collapsed="false">
      <c r="A53" s="568"/>
      <c r="B53" s="568"/>
      <c r="C53" s="569"/>
      <c r="D53" s="568"/>
      <c r="E53" s="568"/>
      <c r="F53" s="568"/>
      <c r="G53" s="568"/>
      <c r="H53" s="568"/>
      <c r="I53" s="568"/>
      <c r="J53" s="568"/>
      <c r="K53" s="568"/>
      <c r="L53" s="568"/>
      <c r="M53" s="568"/>
      <c r="N53" s="568"/>
      <c r="O53" s="568"/>
      <c r="P53" s="568"/>
      <c r="Q53" s="568"/>
      <c r="R53" s="598"/>
      <c r="S53" s="568"/>
    </row>
    <row r="54" customFormat="false" ht="12.75" hidden="false" customHeight="false" outlineLevel="0" collapsed="false">
      <c r="A54" s="568"/>
      <c r="B54" s="568"/>
      <c r="C54" s="569"/>
      <c r="D54" s="568"/>
      <c r="E54" s="568"/>
      <c r="F54" s="568"/>
      <c r="G54" s="568"/>
      <c r="H54" s="568"/>
      <c r="I54" s="568"/>
      <c r="J54" s="568"/>
      <c r="K54" s="568"/>
      <c r="L54" s="568"/>
      <c r="M54" s="568"/>
      <c r="N54" s="568"/>
      <c r="O54" s="568"/>
      <c r="P54" s="568"/>
      <c r="Q54" s="568"/>
      <c r="R54" s="598"/>
      <c r="S54" s="568"/>
    </row>
    <row r="55" customFormat="false" ht="12.75" hidden="false" customHeight="false" outlineLevel="0" collapsed="false">
      <c r="A55" s="568"/>
      <c r="B55" s="568"/>
      <c r="C55" s="569"/>
      <c r="D55" s="568"/>
      <c r="E55" s="568"/>
      <c r="F55" s="568"/>
      <c r="G55" s="568"/>
      <c r="H55" s="568"/>
      <c r="I55" s="568"/>
      <c r="J55" s="568"/>
      <c r="K55" s="568"/>
      <c r="L55" s="568"/>
      <c r="M55" s="568"/>
      <c r="N55" s="568"/>
      <c r="O55" s="568"/>
      <c r="P55" s="568"/>
      <c r="Q55" s="568"/>
      <c r="R55" s="598"/>
      <c r="S55" s="568"/>
    </row>
    <row r="56" customFormat="false" ht="12.75" hidden="false" customHeight="false" outlineLevel="0" collapsed="false">
      <c r="A56" s="568"/>
      <c r="B56" s="568"/>
      <c r="C56" s="569"/>
      <c r="D56" s="568"/>
      <c r="E56" s="568"/>
      <c r="F56" s="568"/>
      <c r="G56" s="568"/>
      <c r="H56" s="568"/>
      <c r="I56" s="568"/>
      <c r="J56" s="568"/>
      <c r="K56" s="568"/>
      <c r="L56" s="568"/>
      <c r="M56" s="568"/>
      <c r="N56" s="568"/>
      <c r="O56" s="568"/>
      <c r="P56" s="568"/>
      <c r="Q56" s="568"/>
      <c r="R56" s="598"/>
      <c r="S56" s="568"/>
    </row>
    <row r="57" customFormat="false" ht="12.75" hidden="false" customHeight="false" outlineLevel="0" collapsed="false">
      <c r="A57" s="568"/>
      <c r="B57" s="568"/>
      <c r="C57" s="569"/>
      <c r="D57" s="568"/>
      <c r="E57" s="568"/>
      <c r="F57" s="568"/>
      <c r="G57" s="568"/>
      <c r="H57" s="568"/>
      <c r="I57" s="568"/>
      <c r="J57" s="568"/>
      <c r="K57" s="568"/>
      <c r="L57" s="568"/>
      <c r="M57" s="568"/>
      <c r="N57" s="568"/>
      <c r="O57" s="568"/>
      <c r="P57" s="568"/>
      <c r="Q57" s="568"/>
      <c r="R57" s="598"/>
      <c r="S57" s="568"/>
    </row>
    <row r="58" customFormat="false" ht="12.75" hidden="false" customHeight="false" outlineLevel="0" collapsed="false">
      <c r="A58" s="568"/>
      <c r="B58" s="568"/>
      <c r="C58" s="569"/>
      <c r="D58" s="568"/>
      <c r="E58" s="568"/>
      <c r="F58" s="568"/>
      <c r="G58" s="568"/>
      <c r="H58" s="568"/>
      <c r="I58" s="568"/>
      <c r="J58" s="568"/>
      <c r="K58" s="568"/>
      <c r="L58" s="568"/>
      <c r="M58" s="568"/>
      <c r="N58" s="568"/>
      <c r="O58" s="568"/>
      <c r="P58" s="568"/>
      <c r="Q58" s="568"/>
      <c r="R58" s="598"/>
      <c r="S58" s="568"/>
    </row>
    <row r="59" customFormat="false" ht="12.75" hidden="false" customHeight="false" outlineLevel="0" collapsed="false">
      <c r="A59" s="568"/>
      <c r="B59" s="568"/>
      <c r="C59" s="569"/>
      <c r="D59" s="568"/>
      <c r="E59" s="568"/>
      <c r="F59" s="568"/>
      <c r="G59" s="568"/>
      <c r="H59" s="568"/>
      <c r="I59" s="568"/>
      <c r="J59" s="568"/>
      <c r="K59" s="568"/>
      <c r="L59" s="568"/>
      <c r="M59" s="568"/>
      <c r="N59" s="568"/>
      <c r="O59" s="568"/>
      <c r="P59" s="568"/>
      <c r="Q59" s="568"/>
      <c r="R59" s="598"/>
      <c r="S59" s="568"/>
    </row>
    <row r="60" customFormat="false" ht="12.75" hidden="false" customHeight="false" outlineLevel="0" collapsed="false">
      <c r="R60" s="598"/>
    </row>
    <row r="61" customFormat="false" ht="12.75" hidden="false" customHeight="false" outlineLevel="0" collapsed="false">
      <c r="R61" s="598"/>
    </row>
    <row r="62" customFormat="false" ht="12.75" hidden="false" customHeight="false" outlineLevel="0" collapsed="false">
      <c r="R62" s="598"/>
    </row>
    <row r="63" customFormat="false" ht="12.75" hidden="false" customHeight="false" outlineLevel="0" collapsed="false">
      <c r="R63" s="598"/>
    </row>
    <row r="64" customFormat="false" ht="12.75" hidden="false" customHeight="false" outlineLevel="0" collapsed="false">
      <c r="R64" s="598"/>
    </row>
    <row r="65" customFormat="false" ht="12.75" hidden="false" customHeight="false" outlineLevel="0" collapsed="false">
      <c r="R65" s="598"/>
    </row>
    <row r="66" customFormat="false" ht="12.75" hidden="false" customHeight="false" outlineLevel="0" collapsed="false">
      <c r="R66" s="598"/>
    </row>
    <row r="67" customFormat="false" ht="12.75" hidden="false" customHeight="false" outlineLevel="0" collapsed="false">
      <c r="R67" s="598"/>
    </row>
  </sheetData>
  <mergeCells count="3">
    <mergeCell ref="I9:J9"/>
    <mergeCell ref="K9:M9"/>
    <mergeCell ref="O9:Q9"/>
  </mergeCells>
  <printOptions headings="false" gridLines="false" gridLinesSet="true" horizontalCentered="false" verticalCentered="false"/>
  <pageMargins left="0.190277777777778" right="0.179861111111111" top="0.220138888888889" bottom="0.629861111111111" header="0.511811023622047" footer="0.511811023622047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5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5" activeCellId="0" sqref="C25"/>
    </sheetView>
  </sheetViews>
  <sheetFormatPr defaultColWidth="20.6171875" defaultRowHeight="12.75" customHeight="true" zeroHeight="false" outlineLevelRow="0" outlineLevelCol="0"/>
  <cols>
    <col collapsed="false" customWidth="true" hidden="false" outlineLevel="0" max="1" min="1" style="609" width="7.62"/>
    <col collapsed="false" customWidth="true" hidden="false" outlineLevel="0" max="2" min="2" style="609" width="25.62"/>
    <col collapsed="false" customWidth="true" hidden="false" outlineLevel="0" max="3" min="3" style="609" width="45.37"/>
    <col collapsed="false" customWidth="true" hidden="false" outlineLevel="0" max="4" min="4" style="609" width="18.62"/>
    <col collapsed="false" customWidth="false" hidden="false" outlineLevel="0" max="9" min="5" style="609" width="20.62"/>
    <col collapsed="false" customWidth="true" hidden="false" outlineLevel="0" max="10" min="10" style="609" width="7.62"/>
    <col collapsed="false" customWidth="false" hidden="false" outlineLevel="0" max="257" min="11" style="609" width="20.62"/>
  </cols>
  <sheetData>
    <row r="1" customFormat="false" ht="12.75" hidden="false" customHeight="false" outlineLevel="0" collapsed="false">
      <c r="A1" s="610" t="s">
        <v>0</v>
      </c>
      <c r="B1" s="610"/>
    </row>
    <row r="2" customFormat="false" ht="12.75" hidden="false" customHeight="false" outlineLevel="0" collapsed="false">
      <c r="A2" s="30" t="s">
        <v>1</v>
      </c>
      <c r="B2" s="611"/>
      <c r="C2" s="612" t="s">
        <v>458</v>
      </c>
      <c r="D2" s="613" t="s">
        <v>459</v>
      </c>
    </row>
    <row r="3" customFormat="false" ht="12.75" hidden="false" customHeight="false" outlineLevel="0" collapsed="false">
      <c r="A3" s="30" t="s">
        <v>2</v>
      </c>
      <c r="B3" s="611"/>
      <c r="C3" s="612"/>
      <c r="D3" s="614"/>
    </row>
    <row r="4" customFormat="false" ht="12.75" hidden="false" customHeight="false" outlineLevel="0" collapsed="false">
      <c r="A4" s="610" t="s">
        <v>460</v>
      </c>
      <c r="B4" s="610"/>
    </row>
    <row r="5" customFormat="false" ht="12.75" hidden="false" customHeight="false" outlineLevel="0" collapsed="false">
      <c r="A5" s="611" t="s">
        <v>461</v>
      </c>
      <c r="B5" s="611"/>
      <c r="C5" s="612" t="s">
        <v>462</v>
      </c>
      <c r="D5" s="351" t="s">
        <v>463</v>
      </c>
    </row>
    <row r="6" customFormat="false" ht="12.75" hidden="false" customHeight="false" outlineLevel="0" collapsed="false">
      <c r="A6" s="611"/>
      <c r="B6" s="611"/>
      <c r="D6" s="0"/>
    </row>
    <row r="7" customFormat="false" ht="12.75" hidden="false" customHeight="false" outlineLevel="0" collapsed="false">
      <c r="A7" s="609" t="s">
        <v>464</v>
      </c>
      <c r="B7" s="611"/>
      <c r="D7" s="615" t="str">
        <f aca="false">A2</f>
        <v>COMPANY # 032D</v>
      </c>
    </row>
    <row r="8" customFormat="false" ht="12.75" hidden="false" customHeight="false" outlineLevel="0" collapsed="false">
      <c r="A8" s="616"/>
      <c r="B8" s="611"/>
      <c r="D8" s="617"/>
    </row>
    <row r="9" customFormat="false" ht="12.75" hidden="false" customHeight="false" outlineLevel="0" collapsed="false">
      <c r="A9" s="618" t="s">
        <v>465</v>
      </c>
      <c r="B9" s="619" t="s">
        <v>466</v>
      </c>
      <c r="C9" s="620" t="s">
        <v>467</v>
      </c>
      <c r="D9" s="621" t="s">
        <v>468</v>
      </c>
    </row>
    <row r="10" customFormat="false" ht="12.75" hidden="false" customHeight="false" outlineLevel="0" collapsed="false">
      <c r="C10" s="622"/>
      <c r="D10" s="622"/>
    </row>
    <row r="11" customFormat="false" ht="12.75" hidden="false" customHeight="false" outlineLevel="0" collapsed="false">
      <c r="A11" s="610" t="s">
        <v>469</v>
      </c>
      <c r="B11" s="610" t="s">
        <v>470</v>
      </c>
      <c r="C11" s="610" t="s">
        <v>471</v>
      </c>
      <c r="D11" s="623" t="s">
        <v>472</v>
      </c>
    </row>
    <row r="12" customFormat="false" ht="6.75" hidden="false" customHeight="true" outlineLevel="0" collapsed="false">
      <c r="C12" s="622"/>
      <c r="D12" s="622"/>
    </row>
    <row r="13" customFormat="false" ht="12.75" hidden="false" customHeight="false" outlineLevel="0" collapsed="false">
      <c r="A13" s="610" t="s">
        <v>473</v>
      </c>
      <c r="B13" s="610" t="s">
        <v>474</v>
      </c>
      <c r="C13" s="610" t="s">
        <v>475</v>
      </c>
      <c r="D13" s="623" t="s">
        <v>476</v>
      </c>
    </row>
    <row r="14" customFormat="false" ht="7.5" hidden="false" customHeight="true" outlineLevel="0" collapsed="false"/>
    <row r="15" customFormat="false" ht="12.75" hidden="false" customHeight="false" outlineLevel="0" collapsed="false">
      <c r="A15" s="610" t="s">
        <v>477</v>
      </c>
      <c r="B15" s="609" t="s">
        <v>478</v>
      </c>
      <c r="C15" s="610" t="s">
        <v>479</v>
      </c>
    </row>
    <row r="16" customFormat="false" ht="12.75" hidden="false" customHeight="false" outlineLevel="0" collapsed="false">
      <c r="A16" s="0"/>
      <c r="B16" s="610" t="s">
        <v>480</v>
      </c>
      <c r="C16" s="610" t="s">
        <v>481</v>
      </c>
      <c r="D16" s="623" t="s">
        <v>472</v>
      </c>
    </row>
    <row r="17" customFormat="false" ht="7.5" hidden="false" customHeight="true" outlineLevel="0" collapsed="false">
      <c r="D17" s="0"/>
    </row>
    <row r="18" customFormat="false" ht="12.75" hidden="false" customHeight="false" outlineLevel="0" collapsed="false">
      <c r="A18" s="610" t="s">
        <v>482</v>
      </c>
      <c r="B18" s="610" t="s">
        <v>483</v>
      </c>
      <c r="C18" s="610" t="s">
        <v>484</v>
      </c>
      <c r="D18" s="623" t="s">
        <v>472</v>
      </c>
    </row>
    <row r="19" customFormat="false" ht="7.5" hidden="false" customHeight="true" outlineLevel="0" collapsed="false"/>
    <row r="20" customFormat="false" ht="12.75" hidden="false" customHeight="false" outlineLevel="0" collapsed="false">
      <c r="A20" s="610" t="s">
        <v>94</v>
      </c>
      <c r="B20" s="610" t="n">
        <v>344</v>
      </c>
      <c r="C20" s="610" t="s">
        <v>485</v>
      </c>
      <c r="D20" s="623" t="s">
        <v>476</v>
      </c>
    </row>
    <row r="21" customFormat="false" ht="7.5" hidden="false" customHeight="true" outlineLevel="0" collapsed="false"/>
    <row r="22" customFormat="false" ht="12.75" hidden="false" customHeight="false" outlineLevel="0" collapsed="false">
      <c r="A22" s="610" t="s">
        <v>486</v>
      </c>
      <c r="B22" s="610" t="s">
        <v>487</v>
      </c>
      <c r="C22" s="610" t="s">
        <v>488</v>
      </c>
      <c r="D22" s="623" t="s">
        <v>476</v>
      </c>
    </row>
    <row r="23" customFormat="false" ht="12.75" hidden="false" customHeight="false" outlineLevel="0" collapsed="false">
      <c r="A23" s="610"/>
      <c r="B23" s="610" t="s">
        <v>489</v>
      </c>
      <c r="C23" s="610" t="s">
        <v>490</v>
      </c>
      <c r="D23" s="624"/>
    </row>
    <row r="24" customFormat="false" ht="7.5" hidden="false" customHeight="true" outlineLevel="0" collapsed="false"/>
    <row r="25" customFormat="false" ht="12.75" hidden="false" customHeight="false" outlineLevel="0" collapsed="false">
      <c r="A25" s="610" t="s">
        <v>491</v>
      </c>
      <c r="B25" s="610" t="s">
        <v>492</v>
      </c>
      <c r="C25" s="610" t="s">
        <v>493</v>
      </c>
      <c r="D25" s="623" t="s">
        <v>472</v>
      </c>
    </row>
    <row r="26" customFormat="false" ht="7.5" hidden="false" customHeight="true" outlineLevel="0" collapsed="false"/>
    <row r="27" customFormat="false" ht="12.75" hidden="false" customHeight="false" outlineLevel="0" collapsed="false">
      <c r="A27" s="610" t="s">
        <v>494</v>
      </c>
      <c r="B27" s="610" t="s">
        <v>495</v>
      </c>
      <c r="C27" s="610" t="s">
        <v>496</v>
      </c>
      <c r="D27" s="623" t="s">
        <v>476</v>
      </c>
    </row>
    <row r="28" customFormat="false" ht="7.5" hidden="false" customHeight="true" outlineLevel="0" collapsed="false"/>
    <row r="29" customFormat="false" ht="12.75" hidden="false" customHeight="false" outlineLevel="0" collapsed="false">
      <c r="A29" s="610" t="s">
        <v>497</v>
      </c>
      <c r="B29" s="610" t="s">
        <v>498</v>
      </c>
      <c r="C29" s="610" t="s">
        <v>499</v>
      </c>
      <c r="D29" s="623" t="s">
        <v>472</v>
      </c>
    </row>
    <row r="30" customFormat="false" ht="12.75" hidden="false" customHeight="false" outlineLevel="0" collapsed="false">
      <c r="A30" s="610"/>
      <c r="B30" s="610" t="s">
        <v>500</v>
      </c>
      <c r="C30" s="610"/>
      <c r="D30" s="624"/>
    </row>
    <row r="31" customFormat="false" ht="7.5" hidden="false" customHeight="true" outlineLevel="0" collapsed="false"/>
    <row r="32" customFormat="false" ht="12.75" hidden="false" customHeight="false" outlineLevel="0" collapsed="false">
      <c r="A32" s="610" t="s">
        <v>501</v>
      </c>
      <c r="B32" s="610" t="s">
        <v>502</v>
      </c>
      <c r="C32" s="610" t="s">
        <v>503</v>
      </c>
      <c r="D32" s="623" t="s">
        <v>472</v>
      </c>
    </row>
    <row r="33" customFormat="false" ht="7.5" hidden="false" customHeight="true" outlineLevel="0" collapsed="false"/>
    <row r="34" customFormat="false" ht="12.75" hidden="false" customHeight="false" outlineLevel="0" collapsed="false">
      <c r="A34" s="610" t="s">
        <v>224</v>
      </c>
      <c r="B34" s="610" t="n">
        <v>855</v>
      </c>
      <c r="C34" s="610" t="s">
        <v>504</v>
      </c>
      <c r="D34" s="623" t="s">
        <v>472</v>
      </c>
    </row>
    <row r="35" customFormat="false" ht="7.5" hidden="false" customHeight="true" outlineLevel="0" collapsed="false"/>
    <row r="36" customFormat="false" ht="12.75" hidden="false" customHeight="false" outlineLevel="0" collapsed="false">
      <c r="A36" s="610" t="s">
        <v>505</v>
      </c>
      <c r="B36" s="610" t="s">
        <v>506</v>
      </c>
      <c r="C36" s="610" t="s">
        <v>507</v>
      </c>
      <c r="D36" s="623" t="s">
        <v>472</v>
      </c>
    </row>
    <row r="37" customFormat="false" ht="7.5" hidden="false" customHeight="true" outlineLevel="0" collapsed="false"/>
    <row r="38" customFormat="false" ht="12.75" hidden="false" customHeight="false" outlineLevel="0" collapsed="false">
      <c r="A38" s="610" t="s">
        <v>508</v>
      </c>
      <c r="B38" s="610" t="s">
        <v>509</v>
      </c>
      <c r="C38" s="610" t="s">
        <v>510</v>
      </c>
      <c r="D38" s="623" t="s">
        <v>476</v>
      </c>
    </row>
    <row r="39" customFormat="false" ht="7.5" hidden="false" customHeight="true" outlineLevel="0" collapsed="false"/>
    <row r="40" customFormat="false" ht="12.75" hidden="false" customHeight="false" outlineLevel="0" collapsed="false">
      <c r="A40" s="610" t="s">
        <v>316</v>
      </c>
      <c r="B40" s="610"/>
      <c r="C40" s="610" t="s">
        <v>511</v>
      </c>
      <c r="D40" s="623" t="s">
        <v>476</v>
      </c>
    </row>
    <row r="41" customFormat="false" ht="7.5" hidden="false" customHeight="true" outlineLevel="0" collapsed="false"/>
    <row r="42" customFormat="false" ht="12.75" hidden="false" customHeight="false" outlineLevel="0" collapsed="false">
      <c r="A42" s="610" t="s">
        <v>398</v>
      </c>
      <c r="B42" s="610" t="s">
        <v>438</v>
      </c>
      <c r="C42" s="610" t="s">
        <v>512</v>
      </c>
      <c r="D42" s="623" t="s">
        <v>476</v>
      </c>
    </row>
    <row r="43" customFormat="false" ht="6.75" hidden="false" customHeight="true" outlineLevel="0" collapsed="false">
      <c r="A43" s="610"/>
      <c r="B43" s="610"/>
      <c r="C43" s="610"/>
      <c r="D43" s="624"/>
    </row>
    <row r="44" customFormat="false" ht="12.75" hidden="false" customHeight="false" outlineLevel="0" collapsed="false">
      <c r="A44" s="610" t="s">
        <v>351</v>
      </c>
      <c r="B44" s="610" t="s">
        <v>478</v>
      </c>
      <c r="C44" s="610" t="s">
        <v>513</v>
      </c>
      <c r="D44" s="623" t="s">
        <v>472</v>
      </c>
      <c r="AG44" s="0"/>
    </row>
    <row r="45" customFormat="false" ht="12.75" hidden="false" customHeight="false" outlineLevel="0" collapsed="false">
      <c r="B45" s="610" t="s">
        <v>480</v>
      </c>
      <c r="C45" s="609" t="s">
        <v>22</v>
      </c>
    </row>
    <row r="47" customFormat="false" ht="12.75" hidden="false" customHeight="false" outlineLevel="0" collapsed="false">
      <c r="A47" s="625"/>
      <c r="B47" s="626"/>
      <c r="C47" s="620" t="s">
        <v>514</v>
      </c>
      <c r="D47" s="627"/>
    </row>
    <row r="48" customFormat="false" ht="12.75" hidden="false" customHeight="false" outlineLevel="0" collapsed="false">
      <c r="C48" s="622"/>
    </row>
    <row r="49" customFormat="false" ht="12.75" hidden="false" customHeight="false" outlineLevel="0" collapsed="false">
      <c r="A49" s="610" t="s">
        <v>515</v>
      </c>
      <c r="B49" s="610" t="s">
        <v>516</v>
      </c>
      <c r="C49" s="610" t="s">
        <v>517</v>
      </c>
      <c r="D49" s="623" t="s">
        <v>472</v>
      </c>
    </row>
    <row r="50" customFormat="false" ht="7.5" hidden="false" customHeight="true" outlineLevel="0" collapsed="false"/>
    <row r="51" customFormat="false" ht="12.75" hidden="false" customHeight="false" outlineLevel="0" collapsed="false">
      <c r="A51" s="610"/>
      <c r="B51" s="610"/>
      <c r="C51" s="610"/>
      <c r="D51" s="624"/>
    </row>
    <row r="52" customFormat="false" ht="12.75" hidden="false" customHeight="false" outlineLevel="0" collapsed="false">
      <c r="A52" s="610"/>
      <c r="B52" s="610"/>
      <c r="D52" s="624"/>
    </row>
    <row r="53" customFormat="false" ht="12.75" hidden="false" customHeight="false" outlineLevel="0" collapsed="false">
      <c r="A53" s="610"/>
      <c r="B53" s="610"/>
      <c r="C53" s="610"/>
      <c r="D53" s="628" t="str">
        <f aca="false">A2</f>
        <v>COMPANY # 032D</v>
      </c>
    </row>
  </sheetData>
  <printOptions headings="false" gridLines="false" gridLinesSet="true" horizontalCentered="false" verticalCentered="false"/>
  <pageMargins left="0" right="0.25" top="0.984027777777778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28" width="40.62"/>
    <col collapsed="false" customWidth="true" hidden="false" outlineLevel="0" max="2" min="2" style="28" width="2.62"/>
    <col collapsed="false" customWidth="true" hidden="false" outlineLevel="0" max="3" min="3" style="28" width="12.62"/>
    <col collapsed="false" customWidth="true" hidden="false" outlineLevel="0" max="4" min="4" style="28" width="1.62"/>
    <col collapsed="false" customWidth="true" hidden="false" outlineLevel="0" max="5" min="5" style="28" width="12.62"/>
    <col collapsed="false" customWidth="true" hidden="false" outlineLevel="0" max="6" min="6" style="28" width="1.62"/>
    <col collapsed="false" customWidth="true" hidden="false" outlineLevel="0" max="7" min="7" style="28" width="12.62"/>
    <col collapsed="false" customWidth="true" hidden="false" outlineLevel="0" max="8" min="8" style="28" width="1.62"/>
    <col collapsed="false" customWidth="true" hidden="false" outlineLevel="0" max="9" min="9" style="28" width="12.62"/>
    <col collapsed="false" customWidth="true" hidden="false" outlineLevel="0" max="10" min="10" style="28" width="1.62"/>
    <col collapsed="false" customWidth="true" hidden="false" outlineLevel="0" max="11" min="11" style="28" width="12.62"/>
    <col collapsed="false" customWidth="true" hidden="false" outlineLevel="0" max="12" min="12" style="28" width="1.62"/>
    <col collapsed="false" customWidth="true" hidden="false" outlineLevel="0" max="13" min="13" style="28" width="12.62"/>
    <col collapsed="false" customWidth="true" hidden="false" outlineLevel="0" max="14" min="14" style="28" width="1.62"/>
    <col collapsed="false" customWidth="true" hidden="false" outlineLevel="0" max="15" min="15" style="28" width="12.62"/>
    <col collapsed="false" customWidth="true" hidden="false" outlineLevel="0" max="16" min="16" style="28" width="1.62"/>
    <col collapsed="false" customWidth="true" hidden="false" outlineLevel="0" max="17" min="17" style="28" width="12.62"/>
    <col collapsed="false" customWidth="true" hidden="false" outlineLevel="0" max="18" min="18" style="28" width="1.62"/>
    <col collapsed="false" customWidth="true" hidden="false" outlineLevel="0" max="19" min="19" style="28" width="12.62"/>
    <col collapsed="false" customWidth="true" hidden="false" outlineLevel="0" max="20" min="20" style="28" width="1.62"/>
    <col collapsed="false" customWidth="false" hidden="false" outlineLevel="0" max="257" min="21" style="28" width="20.24"/>
  </cols>
  <sheetData>
    <row r="1" customFormat="false" ht="15" hidden="false" customHeight="true" outlineLevel="0" collapsed="false">
      <c r="A1" s="29" t="s">
        <v>0</v>
      </c>
    </row>
    <row r="2" customFormat="false" ht="15" hidden="false" customHeight="true" outlineLevel="0" collapsed="false">
      <c r="A2" s="30" t="s">
        <v>1</v>
      </c>
      <c r="C2" s="31"/>
    </row>
    <row r="3" customFormat="false" ht="15" hidden="false" customHeight="true" outlineLevel="0" collapsed="false">
      <c r="A3" s="30" t="s">
        <v>2</v>
      </c>
      <c r="C3" s="31"/>
    </row>
    <row r="4" customFormat="false" ht="15" hidden="false" customHeight="true" outlineLevel="0" collapsed="false">
      <c r="A4" s="29" t="s">
        <v>28</v>
      </c>
    </row>
    <row r="5" customFormat="false" ht="15" hidden="false" customHeight="true" outlineLevel="0" collapsed="false">
      <c r="A5" s="5" t="s">
        <v>29</v>
      </c>
    </row>
    <row r="6" customFormat="false" ht="15" hidden="false" customHeight="true" outlineLevel="0" collapsed="false"/>
    <row r="7" customFormat="false" ht="15" hidden="false" customHeight="true" outlineLevel="0" collapsed="false">
      <c r="A7" s="5" t="s">
        <v>5</v>
      </c>
      <c r="S7" s="32" t="str">
        <f aca="false">A2</f>
        <v>COMPANY # 032D</v>
      </c>
    </row>
    <row r="8" customFormat="false" ht="15" hidden="false" customHeight="true" outlineLevel="0" collapsed="false">
      <c r="A8" s="2" t="s">
        <v>6</v>
      </c>
      <c r="S8" s="33" t="s">
        <v>30</v>
      </c>
    </row>
    <row r="9" customFormat="false" ht="15" hidden="false" customHeight="true" outlineLevel="0" collapsed="false">
      <c r="A9" s="34"/>
      <c r="B9" s="35"/>
      <c r="C9" s="36" t="s">
        <v>8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7"/>
    </row>
    <row r="10" customFormat="false" ht="15" hidden="false" customHeight="true" outlineLevel="0" collapsed="false">
      <c r="A10" s="38"/>
      <c r="B10" s="39"/>
      <c r="C10" s="40" t="s">
        <v>9</v>
      </c>
      <c r="D10" s="39"/>
      <c r="E10" s="41" t="s">
        <v>10</v>
      </c>
      <c r="F10" s="39"/>
      <c r="G10" s="41" t="s">
        <v>11</v>
      </c>
      <c r="H10" s="39"/>
      <c r="I10" s="41" t="s">
        <v>10</v>
      </c>
      <c r="J10" s="39"/>
      <c r="K10" s="41" t="s">
        <v>12</v>
      </c>
      <c r="L10" s="39"/>
      <c r="M10" s="41" t="s">
        <v>10</v>
      </c>
      <c r="N10" s="39"/>
      <c r="O10" s="41" t="s">
        <v>13</v>
      </c>
      <c r="P10" s="39"/>
      <c r="Q10" s="41" t="s">
        <v>10</v>
      </c>
      <c r="R10" s="39"/>
      <c r="S10" s="42" t="s">
        <v>14</v>
      </c>
    </row>
    <row r="11" customFormat="false" ht="15" hidden="false" customHeight="true" outlineLevel="0" collapsed="false">
      <c r="A11" s="43" t="s">
        <v>15</v>
      </c>
      <c r="B11" s="39"/>
      <c r="C11" s="41" t="s">
        <v>16</v>
      </c>
      <c r="D11" s="39"/>
      <c r="E11" s="41" t="s">
        <v>17</v>
      </c>
      <c r="F11" s="39"/>
      <c r="G11" s="41" t="s">
        <v>16</v>
      </c>
      <c r="H11" s="39"/>
      <c r="I11" s="40" t="s">
        <v>17</v>
      </c>
      <c r="J11" s="44"/>
      <c r="K11" s="41" t="s">
        <v>16</v>
      </c>
      <c r="L11" s="39"/>
      <c r="M11" s="40" t="s">
        <v>17</v>
      </c>
      <c r="N11" s="39"/>
      <c r="O11" s="41" t="s">
        <v>16</v>
      </c>
      <c r="P11" s="39"/>
      <c r="Q11" s="40" t="s">
        <v>17</v>
      </c>
      <c r="R11" s="39"/>
      <c r="S11" s="45" t="s">
        <v>16</v>
      </c>
    </row>
    <row r="12" customFormat="false" ht="15" hidden="false" customHeight="true" outlineLevel="0" collapsed="false">
      <c r="A12" s="46"/>
      <c r="B12" s="47"/>
      <c r="C12" s="48" t="s">
        <v>18</v>
      </c>
      <c r="D12" s="48"/>
      <c r="E12" s="48" t="s">
        <v>18</v>
      </c>
      <c r="F12" s="47"/>
      <c r="G12" s="48" t="s">
        <v>18</v>
      </c>
      <c r="H12" s="47"/>
      <c r="I12" s="48" t="s">
        <v>18</v>
      </c>
      <c r="J12" s="47"/>
      <c r="K12" s="48" t="s">
        <v>18</v>
      </c>
      <c r="L12" s="47"/>
      <c r="M12" s="48" t="s">
        <v>18</v>
      </c>
      <c r="N12" s="47"/>
      <c r="O12" s="48" t="s">
        <v>18</v>
      </c>
      <c r="P12" s="47"/>
      <c r="Q12" s="48" t="s">
        <v>18</v>
      </c>
      <c r="R12" s="47"/>
      <c r="S12" s="49" t="s">
        <v>18</v>
      </c>
    </row>
    <row r="13" customFormat="false" ht="15" hidden="false" customHeight="true" outlineLevel="0" collapsed="false">
      <c r="A13" s="2" t="s">
        <v>19</v>
      </c>
      <c r="B13" s="39"/>
      <c r="C13" s="41"/>
      <c r="D13" s="41"/>
      <c r="E13" s="41"/>
      <c r="F13" s="39"/>
      <c r="G13" s="41"/>
      <c r="H13" s="39"/>
      <c r="I13" s="41"/>
      <c r="J13" s="39"/>
      <c r="K13" s="41"/>
      <c r="L13" s="39"/>
      <c r="M13" s="41"/>
      <c r="N13" s="39"/>
      <c r="O13" s="41"/>
      <c r="P13" s="39"/>
      <c r="Q13" s="41"/>
      <c r="R13" s="39"/>
      <c r="S13" s="41"/>
    </row>
    <row r="14" customFormat="false" ht="15" hidden="false" customHeight="true" outlineLevel="0" collapsed="false">
      <c r="A14" s="2" t="s">
        <v>20</v>
      </c>
      <c r="B14" s="39"/>
      <c r="C14" s="41"/>
      <c r="D14" s="41"/>
      <c r="E14" s="41"/>
      <c r="F14" s="39"/>
      <c r="G14" s="41"/>
      <c r="H14" s="39"/>
      <c r="I14" s="41"/>
      <c r="J14" s="39"/>
      <c r="K14" s="41"/>
      <c r="L14" s="39"/>
      <c r="M14" s="41"/>
      <c r="N14" s="39"/>
      <c r="O14" s="41"/>
      <c r="P14" s="39"/>
      <c r="Q14" s="41"/>
      <c r="R14" s="39"/>
      <c r="S14" s="41"/>
    </row>
    <row r="15" customFormat="false" ht="24.95" hidden="false" customHeight="true" outlineLevel="0" collapsed="false">
      <c r="A15" s="50"/>
      <c r="C15" s="50"/>
      <c r="D15" s="51"/>
      <c r="E15" s="50"/>
      <c r="F15" s="51"/>
      <c r="G15" s="50" t="n">
        <f aca="false">SUM(C15:E15)</f>
        <v>0</v>
      </c>
      <c r="H15" s="51"/>
      <c r="I15" s="50"/>
      <c r="J15" s="51"/>
      <c r="K15" s="50" t="n">
        <f aca="false">SUM(G15:I15)</f>
        <v>0</v>
      </c>
      <c r="L15" s="51"/>
      <c r="M15" s="50"/>
      <c r="N15" s="51"/>
      <c r="O15" s="50" t="n">
        <f aca="false">SUM(K15:M15)</f>
        <v>0</v>
      </c>
      <c r="P15" s="51"/>
      <c r="Q15" s="50"/>
      <c r="R15" s="51"/>
      <c r="S15" s="50" t="n">
        <f aca="false">SUM(O15:Q15)</f>
        <v>0</v>
      </c>
    </row>
    <row r="16" customFormat="false" ht="24.95" hidden="false" customHeight="true" outlineLevel="0" collapsed="false">
      <c r="A16" s="50" t="s">
        <v>31</v>
      </c>
      <c r="C16" s="50" t="n">
        <v>-495917</v>
      </c>
      <c r="D16" s="51"/>
      <c r="E16" s="50" t="n">
        <v>495917</v>
      </c>
      <c r="F16" s="51"/>
      <c r="G16" s="50" t="n">
        <f aca="false">SUM(C16:E16)</f>
        <v>0</v>
      </c>
      <c r="H16" s="51"/>
      <c r="I16" s="50"/>
      <c r="J16" s="51"/>
      <c r="K16" s="50" t="n">
        <f aca="false">SUM(G16:I16)</f>
        <v>0</v>
      </c>
      <c r="L16" s="51"/>
      <c r="M16" s="50"/>
      <c r="N16" s="51"/>
      <c r="O16" s="50" t="n">
        <f aca="false">SUM(K16:M16)</f>
        <v>0</v>
      </c>
      <c r="P16" s="51"/>
      <c r="Q16" s="50"/>
      <c r="R16" s="51"/>
      <c r="S16" s="50" t="n">
        <f aca="false">SUM(O16:Q16)</f>
        <v>0</v>
      </c>
    </row>
    <row r="17" customFormat="false" ht="24.95" hidden="false" customHeight="true" outlineLevel="0" collapsed="false">
      <c r="A17" s="50" t="s">
        <v>32</v>
      </c>
      <c r="C17" s="50" t="n">
        <v>1400</v>
      </c>
      <c r="D17" s="51"/>
      <c r="E17" s="50" t="n">
        <v>-1400</v>
      </c>
      <c r="F17" s="51"/>
      <c r="G17" s="50" t="n">
        <f aca="false">SUM(C17:E17)</f>
        <v>0</v>
      </c>
      <c r="H17" s="51"/>
      <c r="I17" s="50"/>
      <c r="J17" s="51"/>
      <c r="K17" s="50" t="n">
        <f aca="false">SUM(G17:I17)</f>
        <v>0</v>
      </c>
      <c r="L17" s="51"/>
      <c r="M17" s="50"/>
      <c r="N17" s="51"/>
      <c r="O17" s="50" t="n">
        <f aca="false">SUM(K17:M17)</f>
        <v>0</v>
      </c>
      <c r="P17" s="51"/>
      <c r="Q17" s="50"/>
      <c r="R17" s="51"/>
      <c r="S17" s="50" t="n">
        <f aca="false">SUM(O17:Q17)</f>
        <v>0</v>
      </c>
    </row>
    <row r="18" customFormat="false" ht="24.95" hidden="false" customHeight="true" outlineLevel="0" collapsed="false">
      <c r="A18" s="50" t="s">
        <v>33</v>
      </c>
      <c r="C18" s="50" t="n">
        <v>-436</v>
      </c>
      <c r="D18" s="51"/>
      <c r="E18" s="50" t="n">
        <f aca="false">-211-C18</f>
        <v>225</v>
      </c>
      <c r="F18" s="51"/>
      <c r="G18" s="50" t="n">
        <f aca="false">SUM(C18:E18)</f>
        <v>-211</v>
      </c>
      <c r="H18" s="51"/>
      <c r="I18" s="50" t="n">
        <f aca="false">-249.6-G18</f>
        <v>-38.6</v>
      </c>
      <c r="J18" s="51"/>
      <c r="K18" s="50" t="n">
        <f aca="false">SUM(G18:I18)</f>
        <v>-249.6</v>
      </c>
      <c r="L18" s="51"/>
      <c r="M18" s="50"/>
      <c r="N18" s="51"/>
      <c r="O18" s="50" t="n">
        <f aca="false">SUM(K18:M18)</f>
        <v>-249.6</v>
      </c>
      <c r="P18" s="51"/>
      <c r="Q18" s="50"/>
      <c r="R18" s="51"/>
      <c r="S18" s="50" t="n">
        <f aca="false">SUM(O18:Q18)</f>
        <v>-249.6</v>
      </c>
    </row>
    <row r="19" customFormat="false" ht="24.95" hidden="false" customHeight="true" outlineLevel="0" collapsed="false">
      <c r="A19" s="50"/>
      <c r="C19" s="50"/>
      <c r="D19" s="51"/>
      <c r="E19" s="50"/>
      <c r="F19" s="51"/>
      <c r="G19" s="50" t="n">
        <f aca="false">SUM(C19:E19)</f>
        <v>0</v>
      </c>
      <c r="H19" s="51"/>
      <c r="I19" s="50"/>
      <c r="J19" s="51"/>
      <c r="K19" s="50" t="n">
        <f aca="false">SUM(G19:I19)</f>
        <v>0</v>
      </c>
      <c r="L19" s="51"/>
      <c r="M19" s="50"/>
      <c r="N19" s="51"/>
      <c r="O19" s="50" t="n">
        <f aca="false">SUM(K19:M19)</f>
        <v>0</v>
      </c>
      <c r="P19" s="51"/>
      <c r="Q19" s="50"/>
      <c r="R19" s="51"/>
      <c r="S19" s="50" t="n">
        <f aca="false">SUM(O19:Q19)</f>
        <v>0</v>
      </c>
    </row>
    <row r="20" customFormat="false" ht="24.95" hidden="false" customHeight="true" outlineLevel="0" collapsed="false">
      <c r="A20" s="50"/>
      <c r="C20" s="50"/>
      <c r="D20" s="51"/>
      <c r="E20" s="50"/>
      <c r="F20" s="51"/>
      <c r="G20" s="50" t="n">
        <f aca="false">SUM(C20:E20)</f>
        <v>0</v>
      </c>
      <c r="H20" s="51"/>
      <c r="I20" s="50"/>
      <c r="J20" s="51"/>
      <c r="K20" s="50" t="n">
        <f aca="false">SUM(G20:I20)</f>
        <v>0</v>
      </c>
      <c r="L20" s="51"/>
      <c r="M20" s="50"/>
      <c r="N20" s="51"/>
      <c r="O20" s="50" t="n">
        <f aca="false">SUM(K20:M20)</f>
        <v>0</v>
      </c>
      <c r="P20" s="51"/>
      <c r="Q20" s="50"/>
      <c r="R20" s="51"/>
      <c r="S20" s="50" t="n">
        <f aca="false">SUM(O20:Q20)</f>
        <v>0</v>
      </c>
    </row>
    <row r="21" customFormat="false" ht="24.95" hidden="false" customHeight="true" outlineLevel="0" collapsed="false">
      <c r="A21" s="50"/>
      <c r="C21" s="50"/>
      <c r="D21" s="51"/>
      <c r="E21" s="50"/>
      <c r="F21" s="51"/>
      <c r="G21" s="50" t="n">
        <f aca="false">SUM(C21:E21)</f>
        <v>0</v>
      </c>
      <c r="H21" s="51"/>
      <c r="I21" s="50"/>
      <c r="J21" s="51"/>
      <c r="K21" s="50" t="n">
        <f aca="false">SUM(G21:I21)</f>
        <v>0</v>
      </c>
      <c r="L21" s="51"/>
      <c r="M21" s="50"/>
      <c r="N21" s="51"/>
      <c r="O21" s="50" t="n">
        <f aca="false">SUM(K21:M21)</f>
        <v>0</v>
      </c>
      <c r="P21" s="51"/>
      <c r="Q21" s="50"/>
      <c r="R21" s="51"/>
      <c r="S21" s="50" t="n">
        <f aca="false">SUM(O21:Q21)</f>
        <v>0</v>
      </c>
    </row>
    <row r="22" customFormat="false" ht="24.95" hidden="false" customHeight="true" outlineLevel="0" collapsed="false">
      <c r="A22" s="50"/>
      <c r="C22" s="50"/>
      <c r="D22" s="51"/>
      <c r="E22" s="50"/>
      <c r="F22" s="51"/>
      <c r="G22" s="50" t="n">
        <f aca="false">SUM(C22:E22)</f>
        <v>0</v>
      </c>
      <c r="H22" s="51"/>
      <c r="I22" s="50"/>
      <c r="J22" s="51"/>
      <c r="K22" s="50" t="n">
        <f aca="false">SUM(G22:I22)</f>
        <v>0</v>
      </c>
      <c r="L22" s="51"/>
      <c r="M22" s="50"/>
      <c r="N22" s="51"/>
      <c r="O22" s="50" t="n">
        <f aca="false">SUM(K22:M22)</f>
        <v>0</v>
      </c>
      <c r="P22" s="51"/>
      <c r="Q22" s="50"/>
      <c r="R22" s="51"/>
      <c r="S22" s="50" t="n">
        <f aca="false">SUM(O22:Q22)</f>
        <v>0</v>
      </c>
    </row>
    <row r="23" customFormat="false" ht="24.95" hidden="false" customHeight="true" outlineLevel="0" collapsed="false">
      <c r="A23" s="50"/>
      <c r="C23" s="50"/>
      <c r="D23" s="51"/>
      <c r="E23" s="50"/>
      <c r="F23" s="51"/>
      <c r="G23" s="50" t="n">
        <f aca="false">SUM(C23:E23)</f>
        <v>0</v>
      </c>
      <c r="H23" s="51"/>
      <c r="I23" s="50"/>
      <c r="J23" s="51"/>
      <c r="K23" s="50" t="n">
        <f aca="false">SUM(G23:I23)</f>
        <v>0</v>
      </c>
      <c r="L23" s="51"/>
      <c r="M23" s="50"/>
      <c r="N23" s="51"/>
      <c r="O23" s="50" t="n">
        <f aca="false">SUM(K23:M23)</f>
        <v>0</v>
      </c>
      <c r="P23" s="51"/>
      <c r="Q23" s="50"/>
      <c r="R23" s="51"/>
      <c r="S23" s="50" t="n">
        <f aca="false">SUM(O23:Q23)</f>
        <v>0</v>
      </c>
    </row>
    <row r="24" customFormat="false" ht="24.95" hidden="false" customHeight="true" outlineLevel="0" collapsed="false">
      <c r="A24" s="50"/>
      <c r="C24" s="50"/>
      <c r="D24" s="51"/>
      <c r="E24" s="50"/>
      <c r="F24" s="51"/>
      <c r="G24" s="50" t="n">
        <f aca="false">SUM(C24:E24)</f>
        <v>0</v>
      </c>
      <c r="H24" s="51"/>
      <c r="I24" s="50"/>
      <c r="J24" s="51"/>
      <c r="K24" s="50" t="n">
        <f aca="false">SUM(G24:I24)</f>
        <v>0</v>
      </c>
      <c r="L24" s="51"/>
      <c r="M24" s="50"/>
      <c r="N24" s="51"/>
      <c r="O24" s="50" t="n">
        <f aca="false">SUM(K24:M24)</f>
        <v>0</v>
      </c>
      <c r="P24" s="51"/>
      <c r="Q24" s="50"/>
      <c r="R24" s="51"/>
      <c r="S24" s="50" t="n">
        <f aca="false">SUM(O24:Q24)</f>
        <v>0</v>
      </c>
    </row>
    <row r="25" customFormat="false" ht="24.95" hidden="false" customHeight="true" outlineLevel="0" collapsed="false">
      <c r="A25" s="50"/>
      <c r="C25" s="50"/>
      <c r="D25" s="51"/>
      <c r="E25" s="50"/>
      <c r="F25" s="51"/>
      <c r="G25" s="50" t="n">
        <f aca="false">SUM(C25:E25)</f>
        <v>0</v>
      </c>
      <c r="H25" s="51"/>
      <c r="I25" s="50"/>
      <c r="J25" s="51"/>
      <c r="K25" s="50" t="n">
        <f aca="false">SUM(G25:I25)</f>
        <v>0</v>
      </c>
      <c r="L25" s="51"/>
      <c r="M25" s="50"/>
      <c r="N25" s="51"/>
      <c r="O25" s="50" t="n">
        <f aca="false">SUM(K25:M25)</f>
        <v>0</v>
      </c>
      <c r="P25" s="51"/>
      <c r="Q25" s="50"/>
      <c r="R25" s="51"/>
      <c r="S25" s="50" t="n">
        <f aca="false">SUM(O25:Q25)</f>
        <v>0</v>
      </c>
    </row>
    <row r="26" customFormat="false" ht="24.95" hidden="false" customHeight="true" outlineLevel="0" collapsed="false">
      <c r="A26" s="50"/>
      <c r="C26" s="50"/>
      <c r="D26" s="51"/>
      <c r="E26" s="50"/>
      <c r="F26" s="51"/>
      <c r="G26" s="50" t="n">
        <f aca="false">SUM(C26:E26)</f>
        <v>0</v>
      </c>
      <c r="H26" s="51"/>
      <c r="I26" s="50"/>
      <c r="J26" s="51"/>
      <c r="K26" s="50" t="n">
        <f aca="false">SUM(G26:I26)</f>
        <v>0</v>
      </c>
      <c r="L26" s="51"/>
      <c r="M26" s="50"/>
      <c r="N26" s="51"/>
      <c r="O26" s="50" t="n">
        <f aca="false">SUM(K26:M26)</f>
        <v>0</v>
      </c>
      <c r="P26" s="51"/>
      <c r="Q26" s="50"/>
      <c r="R26" s="51"/>
      <c r="S26" s="50" t="n">
        <f aca="false">SUM(O26:Q26)</f>
        <v>0</v>
      </c>
    </row>
    <row r="27" customFormat="false" ht="24.95" hidden="false" customHeight="true" outlineLevel="0" collapsed="false">
      <c r="A27" s="50"/>
      <c r="C27" s="50"/>
      <c r="D27" s="51"/>
      <c r="E27" s="50"/>
      <c r="F27" s="51"/>
      <c r="G27" s="50" t="n">
        <f aca="false">SUM(C27:E27)</f>
        <v>0</v>
      </c>
      <c r="H27" s="51"/>
      <c r="I27" s="50"/>
      <c r="J27" s="51"/>
      <c r="K27" s="50" t="n">
        <f aca="false">SUM(G27:I27)</f>
        <v>0</v>
      </c>
      <c r="L27" s="51"/>
      <c r="M27" s="50"/>
      <c r="N27" s="51"/>
      <c r="O27" s="50" t="n">
        <f aca="false">SUM(K27:M27)</f>
        <v>0</v>
      </c>
      <c r="P27" s="51"/>
      <c r="Q27" s="50"/>
      <c r="R27" s="51"/>
      <c r="S27" s="50" t="n">
        <f aca="false">SUM(O27:Q27)</f>
        <v>0</v>
      </c>
    </row>
    <row r="28" customFormat="false" ht="24.95" hidden="false" customHeight="true" outlineLevel="0" collapsed="false">
      <c r="A28" s="50"/>
      <c r="C28" s="50"/>
      <c r="D28" s="51"/>
      <c r="E28" s="50"/>
      <c r="F28" s="51"/>
      <c r="G28" s="50" t="n">
        <f aca="false">SUM(C28:E28)</f>
        <v>0</v>
      </c>
      <c r="H28" s="51"/>
      <c r="I28" s="50"/>
      <c r="J28" s="51"/>
      <c r="K28" s="50" t="n">
        <f aca="false">SUM(G28:I28)</f>
        <v>0</v>
      </c>
      <c r="L28" s="51"/>
      <c r="M28" s="50"/>
      <c r="N28" s="51"/>
      <c r="O28" s="50" t="n">
        <f aca="false">SUM(K28:M28)</f>
        <v>0</v>
      </c>
      <c r="P28" s="51"/>
      <c r="Q28" s="50"/>
      <c r="R28" s="51"/>
      <c r="S28" s="50" t="n">
        <f aca="false">SUM(O28:Q28)</f>
        <v>0</v>
      </c>
    </row>
    <row r="29" customFormat="false" ht="24.95" hidden="false" customHeight="true" outlineLevel="0" collapsed="false">
      <c r="A29" s="50"/>
      <c r="C29" s="50"/>
      <c r="D29" s="51"/>
      <c r="E29" s="50"/>
      <c r="F29" s="51"/>
      <c r="G29" s="50" t="n">
        <f aca="false">SUM(C29:E29)</f>
        <v>0</v>
      </c>
      <c r="H29" s="51"/>
      <c r="I29" s="50"/>
      <c r="J29" s="51"/>
      <c r="K29" s="50" t="n">
        <f aca="false">SUM(G29:I29)</f>
        <v>0</v>
      </c>
      <c r="L29" s="51"/>
      <c r="M29" s="50"/>
      <c r="N29" s="51"/>
      <c r="O29" s="50" t="n">
        <f aca="false">SUM(K29:M29)</f>
        <v>0</v>
      </c>
      <c r="P29" s="51"/>
      <c r="Q29" s="50"/>
      <c r="R29" s="51"/>
      <c r="S29" s="50" t="n">
        <f aca="false">SUM(O29:Q29)</f>
        <v>0</v>
      </c>
    </row>
    <row r="30" customFormat="false" ht="24.95" hidden="false" customHeight="true" outlineLevel="0" collapsed="false">
      <c r="A30" s="50"/>
      <c r="C30" s="50"/>
      <c r="D30" s="51"/>
      <c r="E30" s="50"/>
      <c r="F30" s="51"/>
      <c r="G30" s="50" t="n">
        <f aca="false">SUM(C30:E30)</f>
        <v>0</v>
      </c>
      <c r="H30" s="51"/>
      <c r="I30" s="50"/>
      <c r="J30" s="51"/>
      <c r="K30" s="50" t="n">
        <f aca="false">SUM(G30:I30)</f>
        <v>0</v>
      </c>
      <c r="L30" s="51"/>
      <c r="M30" s="50"/>
      <c r="N30" s="51"/>
      <c r="O30" s="50" t="n">
        <f aca="false">SUM(K30:M30)</f>
        <v>0</v>
      </c>
      <c r="P30" s="51"/>
      <c r="Q30" s="50"/>
      <c r="R30" s="51"/>
      <c r="S30" s="50" t="n">
        <f aca="false">SUM(O30:Q30)</f>
        <v>0</v>
      </c>
    </row>
    <row r="31" customFormat="false" ht="24.95" hidden="false" customHeight="true" outlineLevel="0" collapsed="false">
      <c r="A31" s="50"/>
      <c r="C31" s="50"/>
      <c r="D31" s="51"/>
      <c r="E31" s="50"/>
      <c r="F31" s="51"/>
      <c r="G31" s="50" t="n">
        <f aca="false">SUM(C31:E31)</f>
        <v>0</v>
      </c>
      <c r="H31" s="51"/>
      <c r="I31" s="50"/>
      <c r="J31" s="51"/>
      <c r="K31" s="50" t="n">
        <f aca="false">SUM(G31:I31)</f>
        <v>0</v>
      </c>
      <c r="L31" s="51"/>
      <c r="M31" s="50"/>
      <c r="N31" s="51"/>
      <c r="O31" s="50" t="n">
        <f aca="false">SUM(K31:M31)</f>
        <v>0</v>
      </c>
      <c r="P31" s="51"/>
      <c r="Q31" s="50"/>
      <c r="R31" s="51"/>
      <c r="S31" s="50" t="n">
        <f aca="false">SUM(O31:Q31)</f>
        <v>0</v>
      </c>
    </row>
    <row r="32" customFormat="false" ht="24.95" hidden="false" customHeight="true" outlineLevel="0" collapsed="false">
      <c r="A32" s="50"/>
      <c r="C32" s="50"/>
      <c r="D32" s="51"/>
      <c r="E32" s="50"/>
      <c r="F32" s="51"/>
      <c r="G32" s="50" t="n">
        <f aca="false">SUM(C32:E32)</f>
        <v>0</v>
      </c>
      <c r="H32" s="51"/>
      <c r="I32" s="50"/>
      <c r="J32" s="51"/>
      <c r="K32" s="50" t="n">
        <f aca="false">SUM(G32:I32)</f>
        <v>0</v>
      </c>
      <c r="L32" s="51"/>
      <c r="M32" s="50"/>
      <c r="N32" s="51"/>
      <c r="O32" s="50" t="n">
        <f aca="false">SUM(K32:M32)</f>
        <v>0</v>
      </c>
      <c r="P32" s="51"/>
      <c r="Q32" s="50"/>
      <c r="R32" s="51"/>
      <c r="S32" s="50" t="n">
        <f aca="false">SUM(O32:Q32)</f>
        <v>0</v>
      </c>
    </row>
    <row r="33" customFormat="false" ht="24.95" hidden="false" customHeight="true" outlineLevel="0" collapsed="false">
      <c r="C33" s="32"/>
      <c r="D33" s="51"/>
      <c r="F33" s="51"/>
      <c r="H33" s="51"/>
      <c r="J33" s="51"/>
      <c r="L33" s="51"/>
      <c r="N33" s="51"/>
      <c r="P33" s="51"/>
      <c r="R33" s="51"/>
      <c r="S33" s="32" t="s">
        <v>34</v>
      </c>
    </row>
    <row r="34" customFormat="false" ht="24.95" hidden="false" customHeight="true" outlineLevel="0" collapsed="false">
      <c r="A34" s="33" t="s">
        <v>35</v>
      </c>
      <c r="B34" s="32" t="s">
        <v>34</v>
      </c>
      <c r="C34" s="52" t="n">
        <f aca="false">SUM(C15:C32)</f>
        <v>-494953</v>
      </c>
      <c r="D34" s="51"/>
      <c r="E34" s="52" t="n">
        <f aca="false">SUM(E15:E32)</f>
        <v>494742</v>
      </c>
      <c r="F34" s="51"/>
      <c r="G34" s="52" t="n">
        <f aca="false">SUM(G15:G32)</f>
        <v>-211</v>
      </c>
      <c r="H34" s="51"/>
      <c r="I34" s="52" t="n">
        <f aca="false">SUM(I15:I32)</f>
        <v>-38.6</v>
      </c>
      <c r="J34" s="51"/>
      <c r="K34" s="52" t="n">
        <f aca="false">SUM(K15:K32)</f>
        <v>-249.6</v>
      </c>
      <c r="L34" s="51"/>
      <c r="M34" s="52" t="n">
        <f aca="false">SUM(M15:M32)</f>
        <v>0</v>
      </c>
      <c r="N34" s="51"/>
      <c r="O34" s="52" t="n">
        <f aca="false">SUM(O15:O32)</f>
        <v>-249.6</v>
      </c>
      <c r="P34" s="51"/>
      <c r="Q34" s="52" t="n">
        <f aca="false">SUM(Q15:Q32)</f>
        <v>0</v>
      </c>
      <c r="R34" s="51"/>
      <c r="S34" s="52" t="n">
        <f aca="false">SUM(S15:S32)</f>
        <v>-249.6</v>
      </c>
      <c r="T34" s="32" t="s">
        <v>34</v>
      </c>
    </row>
    <row r="35" customFormat="false" ht="24.95" hidden="false" customHeight="true" outlineLevel="0" collapsed="false">
      <c r="A35" s="26" t="s">
        <v>36</v>
      </c>
    </row>
    <row r="36" customFormat="false" ht="15.75" hidden="false" customHeight="true" outlineLevel="0" collapsed="false">
      <c r="A36" s="26" t="s">
        <v>27</v>
      </c>
      <c r="S36" s="32" t="str">
        <f aca="false">S7</f>
        <v>COMPANY # 032D</v>
      </c>
    </row>
    <row r="37" customFormat="false" ht="24.95" hidden="false" customHeight="true" outlineLevel="0" collapsed="false">
      <c r="S37" s="53" t="str">
        <f aca="false">S8</f>
        <v>E-2</v>
      </c>
    </row>
    <row r="38" customFormat="false" ht="24.95" hidden="false" customHeight="true" outlineLevel="0" collapsed="false"/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257"/>
  <sheetViews>
    <sheetView showFormulas="false" showGridLines="false" showRowColHeaders="true" showZeros="true" rightToLeft="false" tabSelected="false" showOutlineSymbols="true" defaultGridColor="true" view="normal" topLeftCell="B1" colorId="64" zoomScale="70" zoomScaleNormal="70" zoomScalePageLayoutView="100" workbookViewId="0">
      <selection pane="topLeft" activeCell="N26" activeCellId="0" sqref="N26"/>
    </sheetView>
  </sheetViews>
  <sheetFormatPr defaultColWidth="10.9921875" defaultRowHeight="12.75" customHeight="true" zeroHeight="false" outlineLevelRow="0" outlineLevelCol="0"/>
  <cols>
    <col collapsed="false" customWidth="true" hidden="false" outlineLevel="0" max="1" min="1" style="629" width="3.12"/>
    <col collapsed="false" customWidth="true" hidden="false" outlineLevel="0" max="2" min="2" style="629" width="23.37"/>
    <col collapsed="false" customWidth="true" hidden="false" outlineLevel="0" max="3" min="3" style="629" width="3.12"/>
    <col collapsed="false" customWidth="false" hidden="false" outlineLevel="0" max="4" min="4" style="629" width="10.99"/>
    <col collapsed="false" customWidth="true" hidden="false" outlineLevel="0" max="5" min="5" style="629" width="3.12"/>
    <col collapsed="false" customWidth="true" hidden="false" outlineLevel="0" max="6" min="6" style="629" width="6.49"/>
    <col collapsed="false" customWidth="true" hidden="false" outlineLevel="0" max="7" min="7" style="629" width="3.12"/>
    <col collapsed="false" customWidth="true" hidden="false" outlineLevel="0" max="8" min="8" style="629" width="16.49"/>
    <col collapsed="false" customWidth="true" hidden="false" outlineLevel="0" max="9" min="9" style="629" width="3.12"/>
    <col collapsed="false" customWidth="false" hidden="false" outlineLevel="0" max="10" min="10" style="629" width="10.99"/>
    <col collapsed="false" customWidth="true" hidden="false" outlineLevel="0" max="11" min="11" style="629" width="3.12"/>
    <col collapsed="false" customWidth="true" hidden="false" outlineLevel="0" max="12" min="12" style="629" width="11.74"/>
    <col collapsed="false" customWidth="true" hidden="false" outlineLevel="0" max="13" min="13" style="629" width="3.12"/>
    <col collapsed="false" customWidth="true" hidden="false" outlineLevel="0" max="14" min="14" style="629" width="11.12"/>
    <col collapsed="false" customWidth="true" hidden="false" outlineLevel="0" max="15" min="15" style="629" width="3.12"/>
    <col collapsed="false" customWidth="true" hidden="false" outlineLevel="0" max="16" min="16" style="629" width="25.74"/>
    <col collapsed="false" customWidth="true" hidden="false" outlineLevel="0" max="17" min="17" style="629" width="5.37"/>
    <col collapsed="false" customWidth="true" hidden="false" outlineLevel="0" max="18" min="18" style="629" width="12.74"/>
    <col collapsed="false" customWidth="true" hidden="false" outlineLevel="0" max="19" min="19" style="629" width="1.99"/>
    <col collapsed="false" customWidth="true" hidden="false" outlineLevel="0" max="20" min="20" style="629" width="12.12"/>
    <col collapsed="false" customWidth="true" hidden="false" outlineLevel="0" max="21" min="21" style="629" width="1.99"/>
    <col collapsed="false" customWidth="true" hidden="false" outlineLevel="0" max="22" min="22" style="629" width="10.62"/>
    <col collapsed="false" customWidth="true" hidden="false" outlineLevel="0" max="23" min="23" style="629" width="1.99"/>
    <col collapsed="false" customWidth="true" hidden="false" outlineLevel="0" max="24" min="24" style="629" width="11.12"/>
    <col collapsed="false" customWidth="true" hidden="false" outlineLevel="0" max="25" min="25" style="629" width="1.99"/>
    <col collapsed="false" customWidth="true" hidden="false" outlineLevel="0" max="26" min="26" style="629" width="9.62"/>
    <col collapsed="false" customWidth="true" hidden="false" outlineLevel="0" max="27" min="27" style="629" width="14.37"/>
    <col collapsed="false" customWidth="false" hidden="false" outlineLevel="0" max="257" min="28" style="629" width="10.99"/>
  </cols>
  <sheetData>
    <row r="1" customFormat="false" ht="12.75" hidden="false" customHeight="false" outlineLevel="0" collapsed="false">
      <c r="A1" s="630"/>
      <c r="B1" s="630"/>
      <c r="C1" s="630"/>
      <c r="D1" s="630"/>
      <c r="E1" s="630"/>
      <c r="F1" s="630"/>
      <c r="G1" s="630"/>
      <c r="H1" s="630"/>
      <c r="I1" s="630"/>
      <c r="J1" s="630"/>
      <c r="K1" s="630"/>
      <c r="L1" s="631" t="s">
        <v>518</v>
      </c>
      <c r="M1" s="630"/>
      <c r="N1" s="630"/>
      <c r="O1" s="630"/>
      <c r="P1" s="630"/>
      <c r="Q1" s="630"/>
      <c r="R1" s="630"/>
      <c r="S1" s="631" t="s">
        <v>22</v>
      </c>
      <c r="T1" s="630"/>
      <c r="U1" s="631" t="s">
        <v>22</v>
      </c>
      <c r="V1" s="630"/>
      <c r="W1" s="631" t="s">
        <v>22</v>
      </c>
      <c r="X1" s="630"/>
      <c r="Y1" s="631" t="s">
        <v>22</v>
      </c>
      <c r="Z1" s="630"/>
      <c r="AA1" s="630"/>
      <c r="AB1" s="630"/>
      <c r="AC1" s="630"/>
      <c r="AD1" s="630"/>
      <c r="AE1" s="630"/>
      <c r="AF1" s="630"/>
      <c r="AG1" s="630"/>
      <c r="AH1" s="630"/>
      <c r="AI1" s="630"/>
      <c r="AJ1" s="630"/>
      <c r="AK1" s="630"/>
      <c r="AL1" s="630"/>
      <c r="AM1" s="630"/>
      <c r="AN1" s="630"/>
      <c r="AO1" s="630"/>
      <c r="AP1" s="630"/>
      <c r="AQ1" s="630"/>
      <c r="AR1" s="630"/>
      <c r="AS1" s="630"/>
      <c r="AT1" s="630"/>
      <c r="AU1" s="630"/>
    </row>
    <row r="2" customFormat="false" ht="12.75" hidden="false" customHeight="false" outlineLevel="0" collapsed="false">
      <c r="A2" s="630"/>
      <c r="B2" s="630"/>
      <c r="C2" s="630"/>
      <c r="D2" s="630"/>
      <c r="E2" s="630"/>
      <c r="F2" s="630"/>
      <c r="G2" s="630"/>
      <c r="H2" s="630"/>
      <c r="I2" s="631" t="s">
        <v>519</v>
      </c>
      <c r="J2" s="630"/>
      <c r="K2" s="630"/>
      <c r="L2" s="630"/>
      <c r="M2" s="630"/>
      <c r="N2" s="630"/>
      <c r="O2" s="630"/>
      <c r="P2" s="630"/>
      <c r="Q2" s="630"/>
      <c r="R2" s="630"/>
      <c r="S2" s="630"/>
      <c r="T2" s="630"/>
      <c r="U2" s="630"/>
      <c r="V2" s="630"/>
      <c r="W2" s="630"/>
      <c r="X2" s="630"/>
      <c r="Y2" s="630"/>
      <c r="Z2" s="630"/>
      <c r="AA2" s="630"/>
      <c r="AB2" s="630"/>
      <c r="AC2" s="630"/>
      <c r="AD2" s="630"/>
      <c r="AE2" s="630"/>
      <c r="AF2" s="630"/>
      <c r="AG2" s="630"/>
      <c r="AH2" s="630"/>
      <c r="AI2" s="630"/>
      <c r="AJ2" s="630"/>
      <c r="AK2" s="630"/>
      <c r="AL2" s="630"/>
      <c r="AM2" s="630"/>
      <c r="AN2" s="630"/>
      <c r="AO2" s="630"/>
      <c r="AP2" s="630"/>
      <c r="AQ2" s="630"/>
      <c r="AR2" s="630"/>
      <c r="AS2" s="630"/>
      <c r="AT2" s="630"/>
      <c r="AU2" s="630"/>
    </row>
    <row r="3" customFormat="false" ht="12.75" hidden="false" customHeight="false" outlineLevel="0" collapsed="false">
      <c r="A3" s="630"/>
      <c r="B3" s="630"/>
      <c r="C3" s="630"/>
      <c r="D3" s="630"/>
      <c r="E3" s="630"/>
      <c r="F3" s="630"/>
      <c r="G3" s="630"/>
      <c r="H3" s="630"/>
      <c r="I3" s="630"/>
      <c r="J3" s="630"/>
      <c r="K3" s="630"/>
      <c r="L3" s="631" t="s">
        <v>520</v>
      </c>
      <c r="M3" s="630"/>
      <c r="N3" s="630"/>
      <c r="O3" s="630"/>
      <c r="P3" s="630"/>
      <c r="Q3" s="630"/>
      <c r="R3" s="630"/>
      <c r="S3" s="630"/>
      <c r="T3" s="630"/>
      <c r="U3" s="630"/>
      <c r="V3" s="630"/>
      <c r="W3" s="630"/>
      <c r="X3" s="630"/>
      <c r="Y3" s="630"/>
      <c r="Z3" s="630"/>
      <c r="AA3" s="630"/>
      <c r="AB3" s="630"/>
      <c r="AC3" s="630"/>
      <c r="AD3" s="630"/>
      <c r="AE3" s="630"/>
      <c r="AF3" s="630"/>
      <c r="AG3" s="630"/>
      <c r="AH3" s="630"/>
      <c r="AI3" s="630"/>
      <c r="AJ3" s="630"/>
      <c r="AK3" s="630"/>
      <c r="AL3" s="630"/>
      <c r="AM3" s="630"/>
      <c r="AN3" s="630"/>
      <c r="AO3" s="630"/>
      <c r="AP3" s="630"/>
      <c r="AQ3" s="630"/>
      <c r="AR3" s="630"/>
      <c r="AS3" s="630"/>
      <c r="AT3" s="630"/>
      <c r="AU3" s="630"/>
    </row>
    <row r="4" customFormat="false" ht="12.75" hidden="false" customHeight="false" outlineLevel="0" collapsed="false">
      <c r="B4" s="630"/>
      <c r="C4" s="630"/>
      <c r="D4" s="630"/>
      <c r="E4" s="630"/>
      <c r="F4" s="630"/>
      <c r="G4" s="630"/>
      <c r="H4" s="630"/>
      <c r="I4" s="630"/>
      <c r="J4" s="630"/>
      <c r="K4" s="630"/>
      <c r="L4" s="630"/>
      <c r="M4" s="630"/>
      <c r="N4" s="630"/>
      <c r="O4" s="630"/>
      <c r="P4" s="630"/>
      <c r="Q4" s="630"/>
      <c r="R4" s="630"/>
      <c r="S4" s="630"/>
      <c r="T4" s="630"/>
      <c r="U4" s="630"/>
      <c r="V4" s="630"/>
      <c r="W4" s="630"/>
      <c r="X4" s="630"/>
      <c r="Y4" s="630"/>
      <c r="Z4" s="630"/>
      <c r="AA4" s="630"/>
      <c r="AB4" s="630"/>
      <c r="AC4" s="630"/>
      <c r="AD4" s="630"/>
      <c r="AE4" s="630"/>
      <c r="AF4" s="630"/>
      <c r="AG4" s="630"/>
      <c r="AH4" s="630"/>
      <c r="AI4" s="630"/>
      <c r="AJ4" s="630"/>
      <c r="AK4" s="630"/>
      <c r="AL4" s="630"/>
    </row>
    <row r="5" customFormat="false" ht="12.75" hidden="false" customHeight="false" outlineLevel="0" collapsed="false">
      <c r="A5" s="630"/>
      <c r="B5" s="630"/>
      <c r="C5" s="630"/>
      <c r="D5" s="630"/>
      <c r="E5" s="630"/>
      <c r="F5" s="630"/>
      <c r="G5" s="630"/>
      <c r="H5" s="632" t="s">
        <v>57</v>
      </c>
      <c r="I5" s="630"/>
      <c r="J5" s="630"/>
      <c r="K5" s="630"/>
      <c r="L5" s="630"/>
      <c r="M5" s="630"/>
      <c r="N5" s="630"/>
      <c r="O5" s="630"/>
      <c r="P5" s="630"/>
      <c r="Q5" s="630"/>
      <c r="R5" s="630"/>
      <c r="S5" s="630"/>
      <c r="T5" s="630"/>
      <c r="U5" s="630"/>
      <c r="V5" s="630"/>
      <c r="W5" s="630"/>
      <c r="X5" s="630"/>
      <c r="Y5" s="630"/>
      <c r="Z5" s="630"/>
      <c r="AA5" s="630"/>
      <c r="AB5" s="630"/>
      <c r="AC5" s="630"/>
      <c r="AD5" s="630"/>
      <c r="AE5" s="630"/>
      <c r="AF5" s="630"/>
      <c r="AG5" s="630"/>
      <c r="AH5" s="630"/>
      <c r="AI5" s="630"/>
      <c r="AJ5" s="630"/>
      <c r="AK5" s="630"/>
      <c r="AL5" s="630"/>
      <c r="AM5" s="630"/>
      <c r="AN5" s="630"/>
      <c r="AO5" s="630"/>
      <c r="AP5" s="630"/>
      <c r="AQ5" s="630"/>
      <c r="AR5" s="630"/>
      <c r="AS5" s="630"/>
      <c r="AT5" s="630"/>
      <c r="AU5" s="630"/>
    </row>
    <row r="6" customFormat="false" ht="12.75" hidden="false" customHeight="false" outlineLevel="0" collapsed="false">
      <c r="A6" s="630"/>
      <c r="B6" s="630"/>
      <c r="C6" s="630"/>
      <c r="D6" s="630"/>
      <c r="E6" s="630"/>
      <c r="F6" s="630"/>
      <c r="G6" s="630"/>
      <c r="H6" s="632" t="s">
        <v>521</v>
      </c>
      <c r="I6" s="630"/>
      <c r="J6" s="630"/>
      <c r="K6" s="630"/>
      <c r="L6" s="632" t="s">
        <v>522</v>
      </c>
      <c r="M6" s="630"/>
      <c r="N6" s="632" t="s">
        <v>523</v>
      </c>
      <c r="O6" s="630"/>
      <c r="P6" s="630"/>
      <c r="Q6" s="630"/>
      <c r="R6" s="630"/>
      <c r="S6" s="630"/>
      <c r="T6" s="630"/>
      <c r="U6" s="630"/>
      <c r="V6" s="630"/>
      <c r="W6" s="630"/>
      <c r="X6" s="630"/>
      <c r="Y6" s="630"/>
      <c r="Z6" s="630"/>
      <c r="AA6" s="630"/>
      <c r="AB6" s="630"/>
      <c r="AC6" s="630"/>
      <c r="AD6" s="630"/>
      <c r="AE6" s="630"/>
      <c r="AF6" s="630"/>
      <c r="AG6" s="630"/>
      <c r="AH6" s="630"/>
      <c r="AI6" s="630"/>
      <c r="AJ6" s="630"/>
      <c r="AK6" s="630"/>
      <c r="AL6" s="630"/>
      <c r="AM6" s="630"/>
      <c r="AN6" s="630"/>
      <c r="AO6" s="630"/>
      <c r="AP6" s="630"/>
      <c r="AQ6" s="630"/>
      <c r="AR6" s="630"/>
      <c r="AS6" s="630"/>
      <c r="AT6" s="630"/>
      <c r="AU6" s="630"/>
    </row>
    <row r="7" customFormat="false" ht="12.75" hidden="false" customHeight="false" outlineLevel="0" collapsed="false">
      <c r="A7" s="630"/>
      <c r="B7" s="632" t="s">
        <v>15</v>
      </c>
      <c r="C7" s="630"/>
      <c r="D7" s="632" t="s">
        <v>524</v>
      </c>
      <c r="E7" s="630"/>
      <c r="F7" s="632" t="s">
        <v>525</v>
      </c>
      <c r="G7" s="630"/>
      <c r="H7" s="632" t="s">
        <v>526</v>
      </c>
      <c r="I7" s="630"/>
      <c r="J7" s="632" t="s">
        <v>527</v>
      </c>
      <c r="K7" s="630"/>
      <c r="L7" s="632" t="s">
        <v>190</v>
      </c>
      <c r="M7" s="630"/>
      <c r="N7" s="632" t="s">
        <v>528</v>
      </c>
      <c r="O7" s="630"/>
      <c r="P7" s="632" t="s">
        <v>529</v>
      </c>
      <c r="Q7" s="630"/>
      <c r="R7" s="633" t="n">
        <v>2001</v>
      </c>
      <c r="S7" s="634"/>
      <c r="T7" s="633" t="n">
        <v>2002</v>
      </c>
      <c r="U7" s="633"/>
      <c r="V7" s="633" t="n">
        <v>2003</v>
      </c>
      <c r="W7" s="633"/>
      <c r="X7" s="633" t="n">
        <v>2004</v>
      </c>
      <c r="Y7" s="635"/>
      <c r="Z7" s="635" t="s">
        <v>530</v>
      </c>
      <c r="AA7" s="630"/>
      <c r="AB7" s="630"/>
      <c r="AC7" s="630"/>
      <c r="AD7" s="630"/>
      <c r="AE7" s="630"/>
      <c r="AF7" s="630"/>
      <c r="AG7" s="630"/>
      <c r="AH7" s="630"/>
      <c r="AI7" s="630"/>
      <c r="AJ7" s="630"/>
      <c r="AK7" s="630"/>
      <c r="AL7" s="630"/>
      <c r="AM7" s="630"/>
      <c r="AN7" s="630"/>
      <c r="AO7" s="630"/>
      <c r="AP7" s="630"/>
      <c r="AQ7" s="630"/>
      <c r="AR7" s="630"/>
      <c r="AS7" s="630"/>
      <c r="AT7" s="630"/>
      <c r="AU7" s="630"/>
    </row>
    <row r="8" customFormat="false" ht="12.75" hidden="false" customHeight="false" outlineLevel="0" collapsed="false">
      <c r="A8" s="630"/>
      <c r="B8" s="636" t="s">
        <v>531</v>
      </c>
      <c r="C8" s="630"/>
      <c r="D8" s="636" t="s">
        <v>531</v>
      </c>
      <c r="E8" s="631" t="s">
        <v>22</v>
      </c>
      <c r="F8" s="636" t="s">
        <v>531</v>
      </c>
      <c r="G8" s="631" t="s">
        <v>22</v>
      </c>
      <c r="H8" s="636" t="s">
        <v>531</v>
      </c>
      <c r="I8" s="631" t="s">
        <v>22</v>
      </c>
      <c r="J8" s="636" t="s">
        <v>531</v>
      </c>
      <c r="K8" s="631" t="s">
        <v>22</v>
      </c>
      <c r="L8" s="636" t="s">
        <v>531</v>
      </c>
      <c r="M8" s="631" t="s">
        <v>22</v>
      </c>
      <c r="N8" s="636" t="s">
        <v>531</v>
      </c>
      <c r="O8" s="631" t="s">
        <v>22</v>
      </c>
      <c r="P8" s="636" t="s">
        <v>531</v>
      </c>
      <c r="Q8" s="631" t="s">
        <v>22</v>
      </c>
      <c r="R8" s="636" t="s">
        <v>531</v>
      </c>
      <c r="S8" s="631" t="s">
        <v>22</v>
      </c>
      <c r="T8" s="636" t="s">
        <v>531</v>
      </c>
      <c r="U8" s="631" t="s">
        <v>22</v>
      </c>
      <c r="V8" s="636" t="s">
        <v>531</v>
      </c>
      <c r="W8" s="631" t="s">
        <v>22</v>
      </c>
      <c r="X8" s="636" t="s">
        <v>531</v>
      </c>
      <c r="Y8" s="631" t="s">
        <v>22</v>
      </c>
      <c r="Z8" s="636" t="s">
        <v>531</v>
      </c>
      <c r="AA8" s="630"/>
      <c r="AB8" s="630"/>
      <c r="AC8" s="630"/>
      <c r="AD8" s="630"/>
      <c r="AE8" s="630"/>
      <c r="AF8" s="630"/>
      <c r="AG8" s="630"/>
      <c r="AH8" s="630"/>
      <c r="AI8" s="630"/>
      <c r="AJ8" s="630"/>
      <c r="AK8" s="630"/>
      <c r="AL8" s="630"/>
      <c r="AM8" s="630"/>
      <c r="AN8" s="630"/>
      <c r="AO8" s="630"/>
      <c r="AP8" s="630"/>
      <c r="AQ8" s="630"/>
      <c r="AR8" s="630"/>
      <c r="AS8" s="630"/>
      <c r="AT8" s="630"/>
      <c r="AU8" s="630"/>
    </row>
    <row r="9" customFormat="false" ht="12.75" hidden="false" customHeight="false" outlineLevel="0" collapsed="false">
      <c r="A9" s="630"/>
      <c r="B9" s="631" t="s">
        <v>532</v>
      </c>
      <c r="C9" s="630"/>
      <c r="D9" s="631" t="s">
        <v>533</v>
      </c>
      <c r="E9" s="630"/>
      <c r="F9" s="631" t="s">
        <v>534</v>
      </c>
      <c r="G9" s="630"/>
      <c r="H9" s="630" t="n">
        <v>150770</v>
      </c>
      <c r="I9" s="630"/>
      <c r="J9" s="631" t="s">
        <v>535</v>
      </c>
      <c r="K9" s="630"/>
      <c r="L9" s="631" t="s">
        <v>536</v>
      </c>
      <c r="M9" s="630"/>
      <c r="N9" s="635" t="n">
        <v>11192</v>
      </c>
      <c r="O9" s="630"/>
      <c r="P9" s="631" t="s">
        <v>537</v>
      </c>
      <c r="Q9" s="630"/>
      <c r="R9" s="635"/>
      <c r="S9" s="635"/>
      <c r="T9" s="635"/>
      <c r="U9" s="635"/>
      <c r="V9" s="635"/>
      <c r="Y9" s="630"/>
      <c r="Z9" s="630"/>
      <c r="AA9" s="630"/>
      <c r="AB9" s="630"/>
      <c r="AC9" s="630"/>
      <c r="AD9" s="630"/>
      <c r="AE9" s="630"/>
      <c r="AF9" s="630"/>
      <c r="AG9" s="630"/>
      <c r="AH9" s="630"/>
      <c r="AI9" s="630"/>
      <c r="AJ9" s="630"/>
      <c r="AK9" s="630"/>
      <c r="AL9" s="630"/>
      <c r="AM9" s="630"/>
      <c r="AN9" s="630"/>
      <c r="AO9" s="630"/>
      <c r="AP9" s="630"/>
      <c r="AQ9" s="630"/>
      <c r="AR9" s="630"/>
      <c r="AS9" s="630"/>
      <c r="AT9" s="630"/>
      <c r="AU9" s="630"/>
    </row>
    <row r="10" customFormat="false" ht="12.75" hidden="false" customHeight="false" outlineLevel="0" collapsed="false">
      <c r="A10" s="630"/>
      <c r="B10" s="630"/>
      <c r="C10" s="630"/>
      <c r="D10" s="630"/>
      <c r="E10" s="630"/>
      <c r="F10" s="630"/>
      <c r="G10" s="630"/>
      <c r="H10" s="630"/>
      <c r="I10" s="630"/>
      <c r="J10" s="630"/>
      <c r="K10" s="630"/>
      <c r="L10" s="630"/>
      <c r="M10" s="630"/>
      <c r="N10" s="630" t="n">
        <v>12241</v>
      </c>
      <c r="O10" s="630"/>
      <c r="P10" s="631" t="s">
        <v>538</v>
      </c>
      <c r="Q10" s="630"/>
      <c r="R10" s="635" t="n">
        <v>146892</v>
      </c>
      <c r="T10" s="637" t="n">
        <v>146892</v>
      </c>
      <c r="U10" s="635"/>
      <c r="V10" s="637"/>
      <c r="W10" s="637"/>
      <c r="X10" s="637"/>
      <c r="Y10" s="635"/>
      <c r="Z10" s="635"/>
      <c r="AA10" s="630"/>
      <c r="AB10" s="630"/>
      <c r="AC10" s="630"/>
      <c r="AD10" s="630"/>
      <c r="AE10" s="630"/>
      <c r="AF10" s="630"/>
      <c r="AG10" s="630"/>
      <c r="AH10" s="630"/>
      <c r="AI10" s="630"/>
      <c r="AJ10" s="630"/>
      <c r="AK10" s="630"/>
      <c r="AL10" s="630"/>
      <c r="AM10" s="630"/>
      <c r="AN10" s="630"/>
      <c r="AO10" s="630"/>
      <c r="AP10" s="630"/>
      <c r="AQ10" s="630"/>
      <c r="AR10" s="630"/>
      <c r="AS10" s="630"/>
      <c r="AT10" s="630"/>
      <c r="AU10" s="630"/>
    </row>
    <row r="11" customFormat="false" ht="12.75" hidden="false" customHeight="false" outlineLevel="0" collapsed="false">
      <c r="A11" s="630"/>
      <c r="B11" s="630"/>
      <c r="C11" s="630"/>
      <c r="D11" s="630"/>
      <c r="E11" s="630"/>
      <c r="F11" s="630"/>
      <c r="G11" s="630"/>
      <c r="H11" s="630"/>
      <c r="I11" s="630"/>
      <c r="J11" s="630"/>
      <c r="K11" s="630"/>
      <c r="L11" s="630"/>
      <c r="M11" s="630"/>
      <c r="N11" s="630"/>
      <c r="O11" s="630"/>
      <c r="P11" s="631"/>
      <c r="Q11" s="630"/>
      <c r="R11" s="635"/>
      <c r="S11" s="635"/>
      <c r="T11" s="635"/>
      <c r="U11" s="635"/>
      <c r="V11" s="635"/>
      <c r="W11" s="637"/>
      <c r="X11" s="637"/>
      <c r="Y11" s="635"/>
      <c r="Z11" s="635"/>
      <c r="AA11" s="630"/>
      <c r="AB11" s="630"/>
      <c r="AC11" s="630"/>
      <c r="AD11" s="630"/>
      <c r="AE11" s="630"/>
      <c r="AF11" s="630"/>
      <c r="AG11" s="630"/>
      <c r="AH11" s="630"/>
      <c r="AI11" s="630"/>
      <c r="AJ11" s="630"/>
      <c r="AK11" s="630"/>
      <c r="AL11" s="630"/>
      <c r="AM11" s="630"/>
      <c r="AN11" s="630"/>
      <c r="AO11" s="630"/>
      <c r="AP11" s="630"/>
      <c r="AQ11" s="630"/>
      <c r="AR11" s="630"/>
      <c r="AS11" s="630"/>
      <c r="AT11" s="630"/>
      <c r="AU11" s="630"/>
    </row>
    <row r="12" customFormat="false" ht="12.75" hidden="false" customHeight="false" outlineLevel="0" collapsed="false">
      <c r="A12" s="630"/>
      <c r="B12" s="631" t="s">
        <v>539</v>
      </c>
      <c r="C12" s="630"/>
      <c r="D12" s="631" t="s">
        <v>540</v>
      </c>
      <c r="E12" s="630"/>
      <c r="F12" s="631" t="s">
        <v>541</v>
      </c>
      <c r="G12" s="630"/>
      <c r="H12" s="630" t="n">
        <v>35150</v>
      </c>
      <c r="I12" s="631" t="s">
        <v>22</v>
      </c>
      <c r="J12" s="631" t="s">
        <v>535</v>
      </c>
      <c r="K12" s="631" t="s">
        <v>22</v>
      </c>
      <c r="L12" s="631" t="s">
        <v>542</v>
      </c>
      <c r="M12" s="630"/>
      <c r="N12" s="630" t="n">
        <v>2615</v>
      </c>
      <c r="O12" s="630"/>
      <c r="P12" s="630" t="s">
        <v>543</v>
      </c>
      <c r="Q12" s="630"/>
      <c r="R12" s="635"/>
      <c r="S12" s="635"/>
      <c r="T12" s="635"/>
      <c r="U12" s="635"/>
      <c r="V12" s="635"/>
      <c r="W12" s="635"/>
      <c r="X12" s="635"/>
      <c r="Y12" s="635"/>
      <c r="Z12" s="635"/>
      <c r="AA12" s="630"/>
      <c r="AB12" s="630"/>
      <c r="AC12" s="630"/>
      <c r="AD12" s="630"/>
      <c r="AE12" s="630"/>
      <c r="AF12" s="630"/>
      <c r="AG12" s="630"/>
      <c r="AH12" s="630"/>
      <c r="AI12" s="630"/>
      <c r="AJ12" s="630"/>
      <c r="AK12" s="630"/>
      <c r="AL12" s="630"/>
      <c r="AM12" s="630"/>
      <c r="AN12" s="630"/>
      <c r="AO12" s="630"/>
      <c r="AP12" s="630"/>
      <c r="AQ12" s="630"/>
      <c r="AR12" s="630"/>
      <c r="AS12" s="630"/>
      <c r="AT12" s="630"/>
      <c r="AU12" s="630"/>
    </row>
    <row r="13" customFormat="false" ht="12.75" hidden="false" customHeight="false" outlineLevel="0" collapsed="false">
      <c r="A13" s="630"/>
      <c r="B13" s="631"/>
      <c r="C13" s="630"/>
      <c r="D13" s="631"/>
      <c r="E13" s="630"/>
      <c r="F13" s="631"/>
      <c r="G13" s="630"/>
      <c r="H13" s="630"/>
      <c r="I13" s="631"/>
      <c r="J13" s="631"/>
      <c r="K13" s="631"/>
      <c r="L13" s="631"/>
      <c r="M13" s="630"/>
      <c r="N13" s="630" t="n">
        <v>2720</v>
      </c>
      <c r="O13" s="630"/>
      <c r="P13" s="631" t="s">
        <v>544</v>
      </c>
      <c r="Q13" s="630"/>
      <c r="R13" s="635"/>
      <c r="S13" s="635"/>
      <c r="T13" s="635"/>
      <c r="U13" s="637"/>
      <c r="V13" s="637"/>
      <c r="W13" s="635"/>
      <c r="X13" s="635"/>
      <c r="Y13" s="635"/>
      <c r="Z13" s="635"/>
      <c r="AA13" s="630"/>
      <c r="AB13" s="630"/>
      <c r="AC13" s="630"/>
      <c r="AD13" s="630"/>
      <c r="AE13" s="630"/>
      <c r="AF13" s="630"/>
      <c r="AG13" s="630"/>
      <c r="AH13" s="630"/>
      <c r="AI13" s="630"/>
      <c r="AJ13" s="630"/>
      <c r="AK13" s="630"/>
      <c r="AL13" s="630"/>
      <c r="AM13" s="630"/>
      <c r="AN13" s="630"/>
      <c r="AO13" s="630"/>
      <c r="AP13" s="630"/>
      <c r="AQ13" s="630"/>
      <c r="AR13" s="630"/>
      <c r="AS13" s="630"/>
      <c r="AT13" s="630"/>
      <c r="AU13" s="630"/>
    </row>
    <row r="14" customFormat="false" ht="12.75" hidden="false" customHeight="false" outlineLevel="0" collapsed="false">
      <c r="A14" s="630"/>
      <c r="B14" s="631"/>
      <c r="C14" s="630"/>
      <c r="D14" s="631"/>
      <c r="E14" s="630"/>
      <c r="F14" s="631"/>
      <c r="G14" s="630"/>
      <c r="H14" s="630"/>
      <c r="I14" s="631"/>
      <c r="J14" s="631"/>
      <c r="K14" s="631"/>
      <c r="L14" s="631"/>
      <c r="M14" s="630"/>
      <c r="N14" s="630" t="n">
        <v>2829</v>
      </c>
      <c r="O14" s="630"/>
      <c r="P14" s="631" t="s">
        <v>545</v>
      </c>
      <c r="Q14" s="630"/>
      <c r="R14" s="635" t="n">
        <v>8487</v>
      </c>
      <c r="T14" s="637"/>
      <c r="U14" s="635"/>
      <c r="V14" s="635"/>
      <c r="W14" s="637"/>
      <c r="X14" s="637"/>
      <c r="Y14" s="635"/>
      <c r="Z14" s="635"/>
      <c r="AA14" s="630"/>
      <c r="AB14" s="630"/>
      <c r="AC14" s="630"/>
      <c r="AD14" s="630"/>
      <c r="AE14" s="630"/>
      <c r="AF14" s="630"/>
      <c r="AG14" s="630"/>
      <c r="AH14" s="630"/>
      <c r="AI14" s="630"/>
      <c r="AJ14" s="630"/>
      <c r="AK14" s="630"/>
      <c r="AL14" s="630"/>
      <c r="AM14" s="630"/>
      <c r="AN14" s="630"/>
      <c r="AO14" s="630"/>
      <c r="AP14" s="630"/>
      <c r="AQ14" s="630"/>
      <c r="AR14" s="630"/>
      <c r="AS14" s="630"/>
      <c r="AT14" s="630"/>
      <c r="AU14" s="630"/>
    </row>
    <row r="15" customFormat="false" ht="12.75" hidden="false" customHeight="false" outlineLevel="0" collapsed="false">
      <c r="A15" s="630"/>
      <c r="B15" s="631"/>
      <c r="C15" s="630"/>
      <c r="D15" s="631"/>
      <c r="E15" s="630"/>
      <c r="F15" s="631"/>
      <c r="G15" s="630"/>
      <c r="H15" s="630"/>
      <c r="I15" s="631"/>
      <c r="J15" s="631"/>
      <c r="K15" s="631"/>
      <c r="L15" s="631"/>
      <c r="M15" s="630"/>
      <c r="N15" s="630" t="n">
        <v>2943</v>
      </c>
      <c r="O15" s="630"/>
      <c r="P15" s="631" t="s">
        <v>546</v>
      </c>
      <c r="R15" s="638" t="n">
        <v>26487</v>
      </c>
      <c r="S15" s="639"/>
      <c r="T15" s="640" t="n">
        <v>8829</v>
      </c>
      <c r="U15" s="635"/>
      <c r="V15" s="635"/>
      <c r="W15" s="637"/>
      <c r="X15" s="637"/>
      <c r="Y15" s="635"/>
      <c r="Z15" s="635"/>
      <c r="AA15" s="630"/>
      <c r="AB15" s="630"/>
      <c r="AC15" s="630"/>
      <c r="AD15" s="630"/>
      <c r="AE15" s="630"/>
      <c r="AF15" s="630"/>
      <c r="AG15" s="630"/>
      <c r="AH15" s="630"/>
      <c r="AI15" s="630"/>
      <c r="AJ15" s="630"/>
      <c r="AK15" s="630"/>
      <c r="AL15" s="630"/>
      <c r="AM15" s="630"/>
      <c r="AN15" s="630"/>
      <c r="AO15" s="630"/>
      <c r="AP15" s="630"/>
      <c r="AQ15" s="630"/>
      <c r="AR15" s="630"/>
      <c r="AS15" s="630"/>
      <c r="AT15" s="630"/>
      <c r="AU15" s="630"/>
    </row>
    <row r="16" customFormat="false" ht="12.75" hidden="false" customHeight="false" outlineLevel="0" collapsed="false">
      <c r="A16" s="630"/>
      <c r="B16" s="631"/>
      <c r="C16" s="630"/>
      <c r="D16" s="631"/>
      <c r="E16" s="630"/>
      <c r="F16" s="631"/>
      <c r="G16" s="630"/>
      <c r="H16" s="630"/>
      <c r="I16" s="631"/>
      <c r="J16" s="631"/>
      <c r="K16" s="631"/>
      <c r="L16" s="631"/>
      <c r="M16" s="630"/>
      <c r="N16" s="630" t="n">
        <v>3067</v>
      </c>
      <c r="O16" s="630"/>
      <c r="P16" s="631" t="s">
        <v>547</v>
      </c>
      <c r="Q16" s="630"/>
      <c r="R16" s="635"/>
      <c r="S16" s="630"/>
      <c r="T16" s="635" t="n">
        <v>27603</v>
      </c>
      <c r="U16" s="635"/>
      <c r="V16" s="635" t="n">
        <v>9201</v>
      </c>
      <c r="W16" s="637"/>
      <c r="X16" s="637"/>
      <c r="Y16" s="635"/>
      <c r="Z16" s="635"/>
      <c r="AA16" s="630"/>
      <c r="AB16" s="630"/>
      <c r="AC16" s="630"/>
      <c r="AD16" s="630"/>
      <c r="AE16" s="630"/>
      <c r="AF16" s="630"/>
      <c r="AG16" s="630"/>
      <c r="AH16" s="630"/>
      <c r="AI16" s="630"/>
      <c r="AJ16" s="630"/>
      <c r="AK16" s="630"/>
      <c r="AL16" s="630"/>
      <c r="AM16" s="630"/>
      <c r="AN16" s="630"/>
      <c r="AO16" s="630"/>
      <c r="AP16" s="630"/>
      <c r="AQ16" s="630"/>
      <c r="AR16" s="630"/>
      <c r="AS16" s="630"/>
      <c r="AT16" s="630"/>
      <c r="AU16" s="630"/>
    </row>
    <row r="17" customFormat="false" ht="12.75" hidden="false" customHeight="false" outlineLevel="0" collapsed="false">
      <c r="A17" s="630"/>
      <c r="B17" s="630"/>
      <c r="C17" s="630"/>
      <c r="D17" s="630"/>
      <c r="E17" s="630"/>
      <c r="F17" s="630"/>
      <c r="G17" s="630"/>
      <c r="H17" s="630"/>
      <c r="I17" s="630"/>
      <c r="J17" s="630"/>
      <c r="K17" s="630"/>
      <c r="L17" s="630"/>
      <c r="M17" s="630"/>
      <c r="N17" s="630"/>
      <c r="O17" s="630"/>
      <c r="P17" s="630"/>
      <c r="Q17" s="630"/>
      <c r="R17" s="635" t="s">
        <v>22</v>
      </c>
      <c r="S17" s="630"/>
      <c r="T17" s="635" t="s">
        <v>22</v>
      </c>
      <c r="U17" s="635"/>
      <c r="V17" s="635"/>
      <c r="W17" s="635"/>
      <c r="X17" s="635"/>
      <c r="Y17" s="635"/>
      <c r="Z17" s="635"/>
      <c r="AA17" s="630"/>
      <c r="AB17" s="630"/>
      <c r="AC17" s="630"/>
      <c r="AD17" s="630"/>
      <c r="AE17" s="630"/>
      <c r="AF17" s="630"/>
      <c r="AG17" s="630"/>
      <c r="AH17" s="630"/>
      <c r="AI17" s="630"/>
      <c r="AJ17" s="630"/>
      <c r="AK17" s="630"/>
      <c r="AL17" s="630"/>
      <c r="AM17" s="630"/>
      <c r="AN17" s="630"/>
      <c r="AO17" s="630"/>
      <c r="AP17" s="630"/>
      <c r="AQ17" s="630"/>
      <c r="AR17" s="630"/>
      <c r="AS17" s="630"/>
      <c r="AT17" s="630"/>
      <c r="AU17" s="630"/>
    </row>
    <row r="18" customFormat="false" ht="12.75" hidden="false" customHeight="false" outlineLevel="0" collapsed="false">
      <c r="A18" s="630"/>
      <c r="B18" s="631" t="s">
        <v>548</v>
      </c>
      <c r="C18" s="630"/>
      <c r="D18" s="631" t="s">
        <v>549</v>
      </c>
      <c r="E18" s="630"/>
      <c r="F18" s="631" t="s">
        <v>550</v>
      </c>
      <c r="G18" s="630"/>
      <c r="H18" s="630" t="n">
        <v>8958</v>
      </c>
      <c r="I18" s="630"/>
      <c r="J18" s="631" t="s">
        <v>551</v>
      </c>
      <c r="K18" s="630"/>
      <c r="L18" s="631" t="s">
        <v>552</v>
      </c>
      <c r="M18" s="630"/>
      <c r="N18" s="630" t="n">
        <v>750</v>
      </c>
      <c r="O18" s="630"/>
      <c r="P18" s="631" t="s">
        <v>553</v>
      </c>
      <c r="Q18" s="630"/>
      <c r="R18" s="635" t="n">
        <v>9000</v>
      </c>
      <c r="S18" s="630"/>
      <c r="T18" s="635"/>
      <c r="U18" s="635"/>
      <c r="V18" s="635"/>
      <c r="W18" s="635"/>
      <c r="X18" s="635"/>
      <c r="Y18" s="635"/>
      <c r="Z18" s="635"/>
      <c r="AA18" s="630"/>
      <c r="AB18" s="630"/>
      <c r="AC18" s="630"/>
      <c r="AD18" s="630"/>
      <c r="AE18" s="630"/>
      <c r="AF18" s="630"/>
      <c r="AG18" s="630"/>
      <c r="AH18" s="630"/>
      <c r="AI18" s="630"/>
      <c r="AJ18" s="630"/>
      <c r="AK18" s="630"/>
      <c r="AL18" s="630"/>
    </row>
    <row r="19" customFormat="false" ht="12.75" hidden="false" customHeight="false" outlineLevel="0" collapsed="false">
      <c r="A19" s="630"/>
      <c r="B19" s="631"/>
      <c r="C19" s="630"/>
      <c r="D19" s="631"/>
      <c r="E19" s="630"/>
      <c r="F19" s="631"/>
      <c r="G19" s="630"/>
      <c r="H19" s="630"/>
      <c r="I19" s="630"/>
      <c r="J19" s="631"/>
      <c r="K19" s="630"/>
      <c r="L19" s="631"/>
      <c r="M19" s="630"/>
      <c r="N19" s="630"/>
      <c r="O19" s="630"/>
      <c r="P19" s="631" t="s">
        <v>554</v>
      </c>
      <c r="Q19" s="630"/>
      <c r="R19" s="635"/>
      <c r="S19" s="630"/>
      <c r="T19" s="635"/>
      <c r="U19" s="635"/>
      <c r="V19" s="635"/>
      <c r="W19" s="635"/>
      <c r="X19" s="635"/>
      <c r="Y19" s="635"/>
      <c r="Z19" s="635"/>
      <c r="AA19" s="630"/>
      <c r="AB19" s="630"/>
      <c r="AC19" s="630"/>
      <c r="AD19" s="630"/>
      <c r="AE19" s="630"/>
      <c r="AF19" s="630"/>
      <c r="AG19" s="630"/>
      <c r="AH19" s="630"/>
      <c r="AI19" s="630"/>
      <c r="AJ19" s="630"/>
      <c r="AK19" s="630"/>
      <c r="AL19" s="630"/>
    </row>
    <row r="20" customFormat="false" ht="12.75" hidden="false" customHeight="false" outlineLevel="0" collapsed="false">
      <c r="A20" s="630"/>
      <c r="B20" s="630" t="s">
        <v>555</v>
      </c>
      <c r="C20" s="630"/>
      <c r="D20" s="630" t="s">
        <v>556</v>
      </c>
      <c r="E20" s="630"/>
      <c r="F20" s="630" t="s">
        <v>557</v>
      </c>
      <c r="G20" s="630"/>
      <c r="H20" s="630" t="n">
        <v>16248</v>
      </c>
      <c r="I20" s="630"/>
      <c r="J20" s="631" t="s">
        <v>558</v>
      </c>
      <c r="K20" s="630"/>
      <c r="L20" s="641" t="n">
        <v>36526</v>
      </c>
      <c r="M20" s="630"/>
      <c r="N20" s="630" t="n">
        <v>1354</v>
      </c>
      <c r="O20" s="630"/>
      <c r="P20" s="631" t="s">
        <v>559</v>
      </c>
      <c r="Q20" s="630"/>
      <c r="R20" s="635" t="n">
        <v>16248</v>
      </c>
      <c r="S20" s="630"/>
      <c r="T20" s="635"/>
      <c r="U20" s="635"/>
      <c r="V20" s="635"/>
      <c r="W20" s="635"/>
      <c r="X20" s="635"/>
      <c r="Y20" s="635"/>
      <c r="Z20" s="635"/>
      <c r="AA20" s="630"/>
      <c r="AB20" s="630"/>
      <c r="AC20" s="630"/>
      <c r="AD20" s="630"/>
      <c r="AE20" s="630"/>
      <c r="AF20" s="630"/>
      <c r="AG20" s="630"/>
      <c r="AH20" s="630"/>
      <c r="AI20" s="630"/>
      <c r="AJ20" s="630"/>
      <c r="AK20" s="630"/>
      <c r="AL20" s="630"/>
    </row>
    <row r="21" customFormat="false" ht="12.75" hidden="false" customHeight="false" outlineLevel="0" collapsed="false">
      <c r="H21" s="630"/>
      <c r="L21" s="642"/>
      <c r="N21" s="630"/>
      <c r="P21" s="631" t="s">
        <v>554</v>
      </c>
      <c r="R21" s="635"/>
      <c r="S21" s="630"/>
      <c r="T21" s="635"/>
      <c r="U21" s="635"/>
      <c r="V21" s="635"/>
      <c r="W21" s="635"/>
      <c r="X21" s="635"/>
      <c r="Y21" s="635"/>
      <c r="Z21" s="635"/>
      <c r="AA21" s="630"/>
      <c r="AB21" s="630"/>
      <c r="AC21" s="630"/>
    </row>
    <row r="22" customFormat="false" ht="12.75" hidden="false" customHeight="false" outlineLevel="0" collapsed="false">
      <c r="B22" s="629" t="s">
        <v>560</v>
      </c>
      <c r="D22" s="629" t="s">
        <v>561</v>
      </c>
      <c r="F22" s="629" t="s">
        <v>562</v>
      </c>
      <c r="H22" s="630" t="n">
        <v>28114</v>
      </c>
      <c r="J22" s="629" t="s">
        <v>563</v>
      </c>
      <c r="L22" s="642" t="s">
        <v>564</v>
      </c>
      <c r="N22" s="630" t="n">
        <v>2176</v>
      </c>
      <c r="P22" s="631" t="s">
        <v>565</v>
      </c>
      <c r="R22" s="635"/>
      <c r="S22" s="630"/>
      <c r="T22" s="635" t="s">
        <v>22</v>
      </c>
      <c r="U22" s="635"/>
      <c r="V22" s="635" t="s">
        <v>22</v>
      </c>
      <c r="W22" s="635"/>
      <c r="X22" s="635" t="s">
        <v>22</v>
      </c>
      <c r="Y22" s="635"/>
      <c r="Z22" s="635"/>
      <c r="AA22" s="630"/>
      <c r="AB22" s="630"/>
      <c r="AC22" s="630"/>
    </row>
    <row r="23" customFormat="false" ht="12.75" hidden="false" customHeight="false" outlineLevel="0" collapsed="false">
      <c r="A23" s="630"/>
      <c r="B23" s="631"/>
      <c r="C23" s="630"/>
      <c r="D23" s="631"/>
      <c r="E23" s="630"/>
      <c r="F23" s="631"/>
      <c r="G23" s="630"/>
      <c r="H23" s="630"/>
      <c r="I23" s="630"/>
      <c r="J23" s="631"/>
      <c r="K23" s="630"/>
      <c r="L23" s="643"/>
      <c r="M23" s="630"/>
      <c r="N23" s="630" t="n">
        <v>2208</v>
      </c>
      <c r="O23" s="630"/>
      <c r="P23" s="631" t="s">
        <v>566</v>
      </c>
      <c r="Q23" s="630"/>
      <c r="R23" s="635" t="n">
        <v>24288</v>
      </c>
      <c r="S23" s="630"/>
      <c r="T23" s="637"/>
      <c r="U23" s="635"/>
      <c r="V23" s="635"/>
      <c r="W23" s="635"/>
      <c r="X23" s="635"/>
      <c r="Y23" s="635"/>
      <c r="Z23" s="635"/>
      <c r="AA23" s="630"/>
      <c r="AB23" s="630"/>
      <c r="AC23" s="630"/>
      <c r="AD23" s="630"/>
      <c r="AE23" s="630"/>
      <c r="AF23" s="630"/>
      <c r="AG23" s="630"/>
      <c r="AH23" s="630"/>
      <c r="AI23" s="630"/>
      <c r="AJ23" s="630"/>
      <c r="AK23" s="630"/>
      <c r="AL23" s="630"/>
    </row>
    <row r="24" customFormat="false" ht="12.75" hidden="false" customHeight="false" outlineLevel="0" collapsed="false">
      <c r="A24" s="630"/>
      <c r="B24" s="631"/>
      <c r="C24" s="630"/>
      <c r="D24" s="631"/>
      <c r="E24" s="630"/>
      <c r="F24" s="631"/>
      <c r="G24" s="630"/>
      <c r="H24" s="630"/>
      <c r="I24" s="630"/>
      <c r="J24" s="631"/>
      <c r="K24" s="630"/>
      <c r="L24" s="643"/>
      <c r="M24" s="630"/>
      <c r="N24" s="630"/>
      <c r="O24" s="630"/>
      <c r="P24" s="631"/>
      <c r="Q24" s="630"/>
      <c r="R24" s="635"/>
      <c r="S24" s="630"/>
      <c r="T24" s="635"/>
      <c r="U24" s="635"/>
      <c r="V24" s="635"/>
      <c r="W24" s="635"/>
      <c r="X24" s="635"/>
      <c r="Y24" s="635"/>
      <c r="Z24" s="635"/>
      <c r="AA24" s="630"/>
      <c r="AB24" s="630"/>
      <c r="AC24" s="630"/>
      <c r="AD24" s="630"/>
      <c r="AE24" s="630"/>
      <c r="AF24" s="630"/>
      <c r="AG24" s="630"/>
      <c r="AH24" s="630"/>
      <c r="AI24" s="630"/>
      <c r="AJ24" s="630"/>
      <c r="AK24" s="630"/>
      <c r="AL24" s="630"/>
    </row>
    <row r="25" customFormat="false" ht="12.75" hidden="false" customHeight="false" outlineLevel="0" collapsed="false">
      <c r="A25" s="630"/>
      <c r="B25" s="631" t="s">
        <v>567</v>
      </c>
      <c r="C25" s="630"/>
      <c r="D25" s="631" t="s">
        <v>568</v>
      </c>
      <c r="E25" s="630"/>
      <c r="F25" s="631" t="s">
        <v>568</v>
      </c>
      <c r="G25" s="630"/>
      <c r="H25" s="630" t="n">
        <v>12554</v>
      </c>
      <c r="I25" s="630"/>
      <c r="J25" s="631" t="s">
        <v>569</v>
      </c>
      <c r="K25" s="630"/>
      <c r="L25" s="631" t="s">
        <v>570</v>
      </c>
      <c r="M25" s="630"/>
      <c r="N25" s="630" t="n">
        <v>1719</v>
      </c>
      <c r="O25" s="630"/>
      <c r="P25" s="631" t="s">
        <v>571</v>
      </c>
      <c r="Q25" s="630"/>
      <c r="R25" s="635"/>
      <c r="S25" s="630"/>
      <c r="T25" s="635"/>
      <c r="U25" s="635"/>
      <c r="V25" s="635"/>
      <c r="W25" s="635"/>
      <c r="X25" s="635"/>
      <c r="Y25" s="635"/>
      <c r="Z25" s="635"/>
      <c r="AA25" s="630"/>
      <c r="AB25" s="630"/>
      <c r="AC25" s="630"/>
      <c r="AD25" s="630"/>
      <c r="AE25" s="630"/>
      <c r="AF25" s="630"/>
      <c r="AG25" s="630"/>
      <c r="AH25" s="630"/>
      <c r="AI25" s="630"/>
      <c r="AJ25" s="630"/>
      <c r="AK25" s="630"/>
      <c r="AL25" s="630"/>
    </row>
    <row r="26" customFormat="false" ht="12.75" hidden="false" customHeight="false" outlineLevel="0" collapsed="false">
      <c r="A26" s="630"/>
      <c r="B26" s="631"/>
      <c r="C26" s="630"/>
      <c r="D26" s="631"/>
      <c r="E26" s="630"/>
      <c r="F26" s="631"/>
      <c r="G26" s="630"/>
      <c r="H26" s="630"/>
      <c r="I26" s="630"/>
      <c r="J26" s="644" t="s">
        <v>572</v>
      </c>
      <c r="K26" s="630"/>
      <c r="L26" s="631"/>
      <c r="M26" s="630"/>
      <c r="N26" s="630" t="n">
        <v>1902</v>
      </c>
      <c r="O26" s="630"/>
      <c r="P26" s="631" t="s">
        <v>573</v>
      </c>
      <c r="Q26" s="630"/>
      <c r="R26" s="635"/>
      <c r="S26" s="630"/>
      <c r="T26" s="635"/>
      <c r="U26" s="635"/>
      <c r="V26" s="635"/>
      <c r="W26" s="635"/>
      <c r="X26" s="635"/>
      <c r="Y26" s="635"/>
      <c r="Z26" s="635"/>
      <c r="AA26" s="630"/>
      <c r="AB26" s="630"/>
      <c r="AC26" s="630"/>
      <c r="AD26" s="630"/>
      <c r="AE26" s="630"/>
      <c r="AF26" s="630"/>
      <c r="AG26" s="630"/>
      <c r="AH26" s="630"/>
      <c r="AI26" s="630"/>
      <c r="AJ26" s="630"/>
      <c r="AK26" s="630"/>
      <c r="AL26" s="630"/>
    </row>
    <row r="27" customFormat="false" ht="12.75" hidden="false" customHeight="false" outlineLevel="0" collapsed="false">
      <c r="A27" s="630"/>
      <c r="J27" s="645" t="s">
        <v>574</v>
      </c>
      <c r="M27" s="630"/>
      <c r="N27" s="630" t="n">
        <v>2085</v>
      </c>
      <c r="O27" s="630"/>
      <c r="P27" s="631" t="s">
        <v>575</v>
      </c>
      <c r="Q27" s="630"/>
      <c r="R27" s="635"/>
      <c r="S27" s="630"/>
      <c r="T27" s="635"/>
      <c r="U27" s="635"/>
      <c r="V27" s="635"/>
      <c r="W27" s="635"/>
      <c r="Y27" s="635"/>
      <c r="Z27" s="635"/>
      <c r="AA27" s="630"/>
      <c r="AB27" s="630"/>
      <c r="AC27" s="630"/>
      <c r="AD27" s="630"/>
      <c r="AE27" s="630"/>
      <c r="AF27" s="630"/>
      <c r="AG27" s="630"/>
      <c r="AH27" s="630"/>
      <c r="AI27" s="630"/>
      <c r="AJ27" s="630"/>
      <c r="AK27" s="630"/>
      <c r="AL27" s="630"/>
    </row>
    <row r="28" customFormat="false" ht="12.75" hidden="false" customHeight="false" outlineLevel="0" collapsed="false">
      <c r="A28" s="630"/>
      <c r="B28" s="631"/>
      <c r="C28" s="630"/>
      <c r="D28" s="631"/>
      <c r="E28" s="630"/>
      <c r="F28" s="631"/>
      <c r="G28" s="630"/>
      <c r="H28" s="630"/>
      <c r="I28" s="630"/>
      <c r="J28" s="631"/>
      <c r="K28" s="630"/>
      <c r="L28" s="631"/>
      <c r="M28" s="630"/>
      <c r="N28" s="630"/>
      <c r="O28" s="630"/>
      <c r="P28" s="631"/>
      <c r="Q28" s="630"/>
      <c r="R28" s="635"/>
      <c r="S28" s="630"/>
      <c r="T28" s="635"/>
      <c r="U28" s="635"/>
      <c r="V28" s="635"/>
      <c r="W28" s="635"/>
      <c r="X28" s="635"/>
      <c r="Y28" s="635"/>
      <c r="Z28" s="635"/>
      <c r="AA28" s="630"/>
      <c r="AB28" s="630"/>
      <c r="AC28" s="630"/>
      <c r="AD28" s="630"/>
      <c r="AE28" s="630"/>
      <c r="AF28" s="630"/>
      <c r="AG28" s="630"/>
      <c r="AH28" s="630"/>
      <c r="AI28" s="630"/>
      <c r="AJ28" s="630"/>
      <c r="AK28" s="630"/>
      <c r="AL28" s="630"/>
    </row>
    <row r="29" customFormat="false" ht="12.75" hidden="false" customHeight="false" outlineLevel="0" collapsed="false">
      <c r="A29" s="630"/>
      <c r="B29" s="631" t="s">
        <v>576</v>
      </c>
      <c r="C29" s="630"/>
      <c r="D29" s="631" t="s">
        <v>577</v>
      </c>
      <c r="E29" s="630"/>
      <c r="F29" s="631" t="s">
        <v>578</v>
      </c>
      <c r="G29" s="630"/>
      <c r="H29" s="630" t="n">
        <v>35816</v>
      </c>
      <c r="I29" s="630"/>
      <c r="J29" s="631" t="s">
        <v>579</v>
      </c>
      <c r="K29" s="630"/>
      <c r="L29" s="631" t="s">
        <v>580</v>
      </c>
      <c r="M29" s="630"/>
      <c r="N29" s="646" t="n">
        <v>2751</v>
      </c>
      <c r="P29" s="629" t="s">
        <v>581</v>
      </c>
      <c r="R29" s="629" t="s">
        <v>22</v>
      </c>
      <c r="T29" s="637"/>
      <c r="U29" s="637"/>
      <c r="V29" s="637"/>
      <c r="W29" s="637"/>
      <c r="X29" s="637"/>
      <c r="Y29" s="637"/>
      <c r="Z29" s="637"/>
      <c r="AA29" s="630"/>
      <c r="AB29" s="630"/>
      <c r="AC29" s="630"/>
      <c r="AD29" s="630"/>
      <c r="AE29" s="630"/>
      <c r="AF29" s="630"/>
      <c r="AG29" s="630"/>
      <c r="AH29" s="630"/>
      <c r="AI29" s="630"/>
      <c r="AJ29" s="630"/>
      <c r="AK29" s="630"/>
      <c r="AL29" s="630"/>
    </row>
    <row r="30" customFormat="false" ht="12.75" hidden="false" customHeight="false" outlineLevel="0" collapsed="false">
      <c r="A30" s="630"/>
      <c r="B30" s="631"/>
      <c r="C30" s="630"/>
      <c r="D30" s="631"/>
      <c r="E30" s="630"/>
      <c r="F30" s="631"/>
      <c r="G30" s="630"/>
      <c r="H30" s="630"/>
      <c r="I30" s="630"/>
      <c r="J30" s="631"/>
      <c r="K30" s="630"/>
      <c r="L30" s="631"/>
      <c r="M30" s="630"/>
      <c r="N30" s="630" t="n">
        <v>2817</v>
      </c>
      <c r="O30" s="630"/>
      <c r="P30" s="631" t="s">
        <v>582</v>
      </c>
      <c r="Q30" s="630"/>
      <c r="R30" s="635"/>
      <c r="S30" s="630"/>
      <c r="T30" s="635" t="s">
        <v>22</v>
      </c>
      <c r="U30" s="635"/>
      <c r="V30" s="635"/>
      <c r="W30" s="635"/>
      <c r="X30" s="635"/>
      <c r="Y30" s="635"/>
      <c r="Z30" s="635"/>
      <c r="AA30" s="630"/>
      <c r="AB30" s="630"/>
      <c r="AC30" s="630"/>
      <c r="AD30" s="630"/>
      <c r="AE30" s="630"/>
      <c r="AF30" s="630"/>
      <c r="AG30" s="630"/>
      <c r="AH30" s="630"/>
      <c r="AI30" s="630"/>
      <c r="AJ30" s="630"/>
      <c r="AK30" s="630"/>
      <c r="AL30" s="630"/>
    </row>
    <row r="31" customFormat="false" ht="12.75" hidden="false" customHeight="false" outlineLevel="0" collapsed="false">
      <c r="A31" s="630"/>
      <c r="B31" s="630"/>
      <c r="C31" s="630"/>
      <c r="D31" s="630"/>
      <c r="E31" s="630"/>
      <c r="F31" s="630"/>
      <c r="G31" s="630"/>
      <c r="H31" s="630"/>
      <c r="I31" s="630"/>
      <c r="J31" s="631"/>
      <c r="K31" s="630"/>
      <c r="L31" s="631"/>
      <c r="M31" s="630"/>
      <c r="N31" s="630" t="n">
        <v>2884</v>
      </c>
      <c r="O31" s="630"/>
      <c r="P31" s="631" t="s">
        <v>583</v>
      </c>
      <c r="Q31" s="630"/>
      <c r="R31" s="630"/>
      <c r="S31" s="630"/>
      <c r="T31" s="635"/>
      <c r="U31" s="635"/>
      <c r="V31" s="635" t="s">
        <v>22</v>
      </c>
      <c r="W31" s="635"/>
      <c r="X31" s="635"/>
      <c r="Y31" s="635"/>
      <c r="Z31" s="635"/>
      <c r="AA31" s="630"/>
      <c r="AB31" s="630"/>
      <c r="AC31" s="630"/>
      <c r="AD31" s="630"/>
      <c r="AE31" s="630"/>
      <c r="AF31" s="630"/>
      <c r="AG31" s="630"/>
      <c r="AH31" s="630"/>
      <c r="AI31" s="630"/>
      <c r="AJ31" s="630"/>
      <c r="AK31" s="630"/>
      <c r="AL31" s="630"/>
    </row>
    <row r="32" customFormat="false" ht="12.75" hidden="false" customHeight="false" outlineLevel="0" collapsed="false">
      <c r="A32" s="630"/>
      <c r="B32" s="630"/>
      <c r="C32" s="630"/>
      <c r="D32" s="630"/>
      <c r="E32" s="630"/>
      <c r="F32" s="630"/>
      <c r="G32" s="630"/>
      <c r="H32" s="630"/>
      <c r="I32" s="630"/>
      <c r="J32" s="631"/>
      <c r="K32" s="630"/>
      <c r="L32" s="631"/>
      <c r="M32" s="630"/>
      <c r="N32" s="630" t="n">
        <v>2950</v>
      </c>
      <c r="O32" s="630"/>
      <c r="P32" s="631" t="s">
        <v>584</v>
      </c>
      <c r="Q32" s="630"/>
      <c r="R32" s="630" t="n">
        <v>26550</v>
      </c>
      <c r="S32" s="630"/>
      <c r="T32" s="637"/>
      <c r="U32" s="635"/>
      <c r="V32" s="635"/>
      <c r="W32" s="635"/>
      <c r="X32" s="635" t="s">
        <v>22</v>
      </c>
      <c r="Y32" s="635"/>
      <c r="Z32" s="635"/>
      <c r="AA32" s="630"/>
      <c r="AB32" s="630"/>
      <c r="AC32" s="630"/>
      <c r="AD32" s="630"/>
      <c r="AE32" s="630"/>
      <c r="AF32" s="630"/>
      <c r="AG32" s="630"/>
      <c r="AH32" s="630"/>
      <c r="AI32" s="630"/>
      <c r="AJ32" s="630"/>
      <c r="AK32" s="630"/>
      <c r="AL32" s="630"/>
    </row>
    <row r="33" customFormat="false" ht="12.75" hidden="false" customHeight="false" outlineLevel="0" collapsed="false">
      <c r="A33" s="630"/>
      <c r="B33" s="630"/>
      <c r="C33" s="630"/>
      <c r="D33" s="630"/>
      <c r="E33" s="630"/>
      <c r="F33" s="630"/>
      <c r="G33" s="630"/>
      <c r="H33" s="630"/>
      <c r="I33" s="630"/>
      <c r="J33" s="631"/>
      <c r="K33" s="630"/>
      <c r="L33" s="631"/>
      <c r="M33" s="630"/>
      <c r="N33" s="630" t="n">
        <v>3016</v>
      </c>
      <c r="O33" s="630"/>
      <c r="P33" s="631" t="s">
        <v>585</v>
      </c>
      <c r="Q33" s="630"/>
      <c r="R33" s="630" t="n">
        <v>9048</v>
      </c>
      <c r="S33" s="630"/>
      <c r="T33" s="635" t="n">
        <v>27144</v>
      </c>
      <c r="U33" s="635"/>
      <c r="W33" s="635"/>
      <c r="X33" s="635"/>
      <c r="Y33" s="635"/>
      <c r="Z33" s="635" t="s">
        <v>22</v>
      </c>
      <c r="AA33" s="630"/>
      <c r="AB33" s="630"/>
      <c r="AC33" s="630"/>
      <c r="AD33" s="630"/>
      <c r="AE33" s="630"/>
      <c r="AF33" s="630"/>
      <c r="AG33" s="630"/>
      <c r="AH33" s="630"/>
      <c r="AI33" s="630"/>
      <c r="AJ33" s="630"/>
      <c r="AK33" s="630"/>
      <c r="AL33" s="630"/>
    </row>
    <row r="34" customFormat="false" ht="12.75" hidden="false" customHeight="false" outlineLevel="0" collapsed="false">
      <c r="A34" s="630"/>
      <c r="B34" s="630"/>
      <c r="C34" s="630"/>
      <c r="D34" s="630"/>
      <c r="E34" s="630"/>
      <c r="F34" s="630"/>
      <c r="G34" s="630"/>
      <c r="H34" s="630"/>
      <c r="I34" s="630"/>
      <c r="J34" s="631"/>
      <c r="K34" s="630"/>
      <c r="L34" s="631"/>
      <c r="M34" s="630"/>
      <c r="N34" s="630"/>
      <c r="O34" s="630"/>
      <c r="P34" s="631"/>
      <c r="Q34" s="630"/>
      <c r="R34" s="630"/>
      <c r="S34" s="630"/>
      <c r="T34" s="635"/>
      <c r="U34" s="635"/>
      <c r="V34" s="635"/>
      <c r="W34" s="635"/>
      <c r="X34" s="635"/>
      <c r="Y34" s="635"/>
      <c r="Z34" s="635"/>
      <c r="AA34" s="630"/>
      <c r="AB34" s="630"/>
      <c r="AC34" s="630"/>
      <c r="AD34" s="630"/>
      <c r="AE34" s="630"/>
      <c r="AF34" s="630"/>
      <c r="AG34" s="630"/>
      <c r="AH34" s="630"/>
      <c r="AI34" s="630"/>
      <c r="AJ34" s="630"/>
      <c r="AK34" s="630"/>
      <c r="AL34" s="630"/>
    </row>
    <row r="35" customFormat="false" ht="12.75" hidden="false" customHeight="false" outlineLevel="0" collapsed="false">
      <c r="A35" s="630"/>
      <c r="B35" s="630"/>
      <c r="C35" s="630"/>
      <c r="D35" s="630"/>
      <c r="E35" s="630"/>
      <c r="F35" s="630"/>
      <c r="G35" s="630"/>
      <c r="H35" s="636" t="s">
        <v>531</v>
      </c>
      <c r="I35" s="630"/>
      <c r="J35" s="631"/>
      <c r="K35" s="630"/>
      <c r="L35" s="631"/>
      <c r="M35" s="630"/>
      <c r="N35" s="630"/>
      <c r="O35" s="630"/>
      <c r="P35" s="631"/>
      <c r="Q35" s="630"/>
      <c r="R35" s="636" t="s">
        <v>531</v>
      </c>
      <c r="S35" s="630" t="s">
        <v>22</v>
      </c>
      <c r="T35" s="636" t="s">
        <v>531</v>
      </c>
      <c r="U35" s="630" t="s">
        <v>22</v>
      </c>
      <c r="V35" s="636" t="s">
        <v>531</v>
      </c>
      <c r="W35" s="630" t="s">
        <v>22</v>
      </c>
      <c r="X35" s="636" t="s">
        <v>531</v>
      </c>
      <c r="Y35" s="630" t="s">
        <v>22</v>
      </c>
      <c r="Z35" s="636" t="s">
        <v>531</v>
      </c>
      <c r="AA35" s="630"/>
      <c r="AB35" s="630"/>
      <c r="AC35" s="630"/>
      <c r="AD35" s="630"/>
      <c r="AE35" s="630"/>
      <c r="AF35" s="630"/>
      <c r="AG35" s="630"/>
      <c r="AH35" s="630"/>
      <c r="AI35" s="630"/>
      <c r="AJ35" s="630"/>
      <c r="AK35" s="630"/>
      <c r="AL35" s="630"/>
    </row>
    <row r="36" customFormat="false" ht="12.75" hidden="false" customHeight="false" outlineLevel="0" collapsed="false">
      <c r="A36" s="630"/>
      <c r="B36" s="630"/>
      <c r="C36" s="630"/>
      <c r="D36" s="630"/>
      <c r="E36" s="630"/>
      <c r="F36" s="630"/>
      <c r="G36" s="630"/>
      <c r="H36" s="630" t="n">
        <f aca="false">SUM(H9:H29)</f>
        <v>287610</v>
      </c>
      <c r="I36" s="630"/>
      <c r="J36" s="631"/>
      <c r="K36" s="630"/>
      <c r="L36" s="631"/>
      <c r="M36" s="630"/>
      <c r="N36" s="630"/>
      <c r="O36" s="630"/>
      <c r="P36" s="631"/>
      <c r="Q36" s="630"/>
      <c r="R36" s="635" t="n">
        <f aca="false">SUM(R9:R34)</f>
        <v>267000</v>
      </c>
      <c r="S36" s="635" t="s">
        <v>22</v>
      </c>
      <c r="T36" s="635" t="n">
        <f aca="false">SUM(T9:T34)</f>
        <v>210468</v>
      </c>
      <c r="U36" s="635" t="s">
        <v>22</v>
      </c>
      <c r="V36" s="635" t="n">
        <f aca="false">SUM(V9:V34)</f>
        <v>9201</v>
      </c>
      <c r="W36" s="635" t="s">
        <v>22</v>
      </c>
      <c r="X36" s="635" t="n">
        <f aca="false">SUM(X9:X34)</f>
        <v>0</v>
      </c>
      <c r="Y36" s="635" t="s">
        <v>22</v>
      </c>
      <c r="Z36" s="635" t="n">
        <f aca="false">SUM(Z9:Z34)</f>
        <v>0</v>
      </c>
      <c r="AA36" s="630" t="s">
        <v>22</v>
      </c>
      <c r="AB36" s="630"/>
      <c r="AC36" s="630"/>
      <c r="AD36" s="630"/>
      <c r="AE36" s="630"/>
      <c r="AF36" s="630"/>
      <c r="AG36" s="630"/>
      <c r="AH36" s="630"/>
      <c r="AI36" s="630"/>
      <c r="AJ36" s="630"/>
      <c r="AK36" s="630"/>
      <c r="AL36" s="630"/>
    </row>
    <row r="37" customFormat="false" ht="12.75" hidden="false" customHeight="false" outlineLevel="0" collapsed="false">
      <c r="A37" s="630"/>
      <c r="B37" s="630"/>
      <c r="C37" s="630"/>
      <c r="D37" s="630"/>
      <c r="E37" s="630"/>
      <c r="F37" s="630"/>
      <c r="G37" s="630"/>
      <c r="H37" s="636" t="s">
        <v>241</v>
      </c>
      <c r="I37" s="630"/>
      <c r="J37" s="630"/>
      <c r="K37" s="630"/>
      <c r="L37" s="630"/>
      <c r="M37" s="630"/>
      <c r="N37" s="630"/>
      <c r="O37" s="630"/>
      <c r="P37" s="630"/>
      <c r="Q37" s="630"/>
      <c r="R37" s="636" t="s">
        <v>241</v>
      </c>
      <c r="S37" s="631"/>
      <c r="T37" s="636" t="s">
        <v>241</v>
      </c>
      <c r="U37" s="631"/>
      <c r="V37" s="636" t="s">
        <v>241</v>
      </c>
      <c r="W37" s="631"/>
      <c r="X37" s="636" t="s">
        <v>241</v>
      </c>
      <c r="Y37" s="631"/>
      <c r="Z37" s="636" t="s">
        <v>241</v>
      </c>
      <c r="AA37" s="630"/>
      <c r="AB37" s="630"/>
      <c r="AC37" s="630"/>
      <c r="AD37" s="630"/>
      <c r="AE37" s="630"/>
      <c r="AF37" s="630"/>
      <c r="AG37" s="630"/>
      <c r="AH37" s="630"/>
      <c r="AI37" s="630"/>
      <c r="AJ37" s="630"/>
      <c r="AK37" s="630"/>
      <c r="AL37" s="630"/>
      <c r="AM37" s="630"/>
      <c r="AN37" s="630"/>
      <c r="AO37" s="630"/>
      <c r="AP37" s="630"/>
      <c r="AQ37" s="630"/>
      <c r="AR37" s="630"/>
      <c r="AS37" s="630"/>
      <c r="AT37" s="630"/>
      <c r="AU37" s="630"/>
    </row>
    <row r="38" customFormat="false" ht="12.75" hidden="false" customHeight="false" outlineLevel="0" collapsed="false">
      <c r="A38" s="630"/>
      <c r="B38" s="630"/>
      <c r="C38" s="630"/>
      <c r="D38" s="630"/>
      <c r="E38" s="630"/>
      <c r="F38" s="630"/>
      <c r="G38" s="630"/>
      <c r="H38" s="630"/>
      <c r="I38" s="630"/>
      <c r="J38" s="630"/>
      <c r="K38" s="630"/>
      <c r="L38" s="630"/>
      <c r="M38" s="630"/>
      <c r="N38" s="630"/>
      <c r="O38" s="630"/>
      <c r="P38" s="630"/>
      <c r="Q38" s="630"/>
      <c r="R38" s="630"/>
      <c r="S38" s="631"/>
      <c r="T38" s="630"/>
      <c r="U38" s="631"/>
      <c r="V38" s="630"/>
      <c r="W38" s="631"/>
      <c r="X38" s="630"/>
      <c r="Y38" s="631"/>
      <c r="Z38" s="630"/>
      <c r="AA38" s="631"/>
      <c r="AB38" s="630"/>
      <c r="AC38" s="630"/>
      <c r="AD38" s="630"/>
      <c r="AE38" s="630"/>
      <c r="AF38" s="630"/>
      <c r="AG38" s="630"/>
      <c r="AH38" s="630"/>
      <c r="AI38" s="630"/>
      <c r="AJ38" s="630"/>
      <c r="AK38" s="630"/>
      <c r="AL38" s="630"/>
      <c r="AM38" s="630"/>
      <c r="AN38" s="630"/>
      <c r="AO38" s="630"/>
      <c r="AP38" s="630"/>
      <c r="AQ38" s="630"/>
      <c r="AR38" s="630"/>
      <c r="AS38" s="630"/>
      <c r="AT38" s="630"/>
      <c r="AU38" s="630"/>
    </row>
    <row r="39" customFormat="false" ht="12.75" hidden="false" customHeight="false" outlineLevel="0" collapsed="false">
      <c r="A39" s="630"/>
      <c r="B39" s="630"/>
      <c r="C39" s="630"/>
      <c r="D39" s="630"/>
      <c r="E39" s="630"/>
      <c r="F39" s="630"/>
      <c r="G39" s="630"/>
      <c r="H39" s="636"/>
      <c r="I39" s="630"/>
      <c r="J39" s="630"/>
      <c r="K39" s="630"/>
      <c r="L39" s="630" t="s">
        <v>518</v>
      </c>
      <c r="M39" s="630"/>
      <c r="N39" s="630"/>
      <c r="O39" s="630"/>
      <c r="P39" s="630"/>
      <c r="Q39" s="630"/>
      <c r="R39" s="636"/>
      <c r="S39" s="630"/>
      <c r="T39" s="636"/>
      <c r="U39" s="630"/>
      <c r="V39" s="636"/>
      <c r="W39" s="630"/>
      <c r="X39" s="636"/>
      <c r="Y39" s="630"/>
      <c r="Z39" s="636"/>
      <c r="AA39" s="630"/>
      <c r="AB39" s="630"/>
      <c r="AC39" s="630"/>
      <c r="AD39" s="630"/>
      <c r="AE39" s="630"/>
      <c r="AF39" s="630"/>
      <c r="AG39" s="630"/>
      <c r="AH39" s="630"/>
      <c r="AI39" s="630"/>
      <c r="AJ39" s="630"/>
      <c r="AK39" s="630"/>
      <c r="AL39" s="630"/>
      <c r="AM39" s="630"/>
      <c r="AN39" s="630"/>
      <c r="AO39" s="630"/>
      <c r="AP39" s="630"/>
      <c r="AQ39" s="630"/>
      <c r="AR39" s="630"/>
      <c r="AS39" s="630"/>
      <c r="AT39" s="630"/>
      <c r="AU39" s="630"/>
    </row>
    <row r="40" customFormat="false" ht="12.75" hidden="false" customHeight="false" outlineLevel="0" collapsed="false">
      <c r="A40" s="630"/>
      <c r="B40" s="630"/>
      <c r="C40" s="630"/>
      <c r="D40" s="630"/>
      <c r="E40" s="630"/>
      <c r="F40" s="630"/>
      <c r="G40" s="630"/>
      <c r="H40" s="630"/>
      <c r="I40" s="630" t="s">
        <v>586</v>
      </c>
      <c r="J40" s="630"/>
      <c r="K40" s="630"/>
      <c r="L40" s="630"/>
      <c r="M40" s="630"/>
      <c r="N40" s="630"/>
      <c r="O40" s="630"/>
      <c r="P40" s="630"/>
      <c r="Q40" s="630"/>
      <c r="R40" s="630"/>
      <c r="S40" s="630"/>
      <c r="T40" s="630"/>
      <c r="U40" s="630"/>
      <c r="V40" s="630"/>
      <c r="W40" s="630"/>
      <c r="X40" s="630"/>
      <c r="Y40" s="630"/>
      <c r="Z40" s="630"/>
      <c r="AA40" s="630"/>
      <c r="AB40" s="630"/>
      <c r="AC40" s="630"/>
      <c r="AD40" s="630"/>
      <c r="AE40" s="630"/>
      <c r="AF40" s="630"/>
      <c r="AG40" s="630"/>
      <c r="AH40" s="630"/>
      <c r="AI40" s="630"/>
      <c r="AJ40" s="630"/>
      <c r="AK40" s="630"/>
      <c r="AL40" s="630"/>
    </row>
    <row r="41" customFormat="false" ht="12.75" hidden="false" customHeight="false" outlineLevel="0" collapsed="false">
      <c r="A41" s="630"/>
      <c r="B41" s="630"/>
      <c r="C41" s="630"/>
      <c r="D41" s="630"/>
      <c r="E41" s="630"/>
      <c r="F41" s="630"/>
      <c r="G41" s="630"/>
      <c r="H41" s="630"/>
      <c r="I41" s="630"/>
      <c r="J41" s="630"/>
      <c r="K41" s="630"/>
      <c r="L41" s="631" t="s">
        <v>520</v>
      </c>
      <c r="M41" s="630"/>
      <c r="N41" s="630"/>
      <c r="O41" s="630"/>
      <c r="P41" s="630"/>
      <c r="Q41" s="630"/>
      <c r="R41" s="630"/>
      <c r="S41" s="630"/>
      <c r="T41" s="630"/>
      <c r="U41" s="630"/>
      <c r="V41" s="630"/>
      <c r="W41" s="630"/>
      <c r="X41" s="630"/>
      <c r="Y41" s="630"/>
      <c r="Z41" s="630"/>
      <c r="AA41" s="630"/>
      <c r="AB41" s="630"/>
      <c r="AC41" s="630"/>
      <c r="AD41" s="630"/>
      <c r="AE41" s="630"/>
      <c r="AF41" s="630"/>
      <c r="AG41" s="630"/>
      <c r="AH41" s="630"/>
      <c r="AI41" s="630"/>
      <c r="AJ41" s="630"/>
      <c r="AK41" s="630"/>
      <c r="AL41" s="630"/>
      <c r="AM41" s="630"/>
      <c r="AN41" s="630"/>
      <c r="AO41" s="630"/>
      <c r="AP41" s="630"/>
      <c r="AQ41" s="630"/>
      <c r="AR41" s="630"/>
      <c r="AS41" s="630"/>
      <c r="AT41" s="630"/>
      <c r="AU41" s="630"/>
    </row>
    <row r="42" customFormat="false" ht="12.75" hidden="false" customHeight="false" outlineLevel="0" collapsed="false">
      <c r="A42" s="630"/>
      <c r="B42" s="630"/>
      <c r="C42" s="630"/>
      <c r="D42" s="630"/>
      <c r="E42" s="630"/>
      <c r="F42" s="630"/>
      <c r="G42" s="630"/>
      <c r="H42" s="630"/>
      <c r="I42" s="631"/>
      <c r="J42" s="630"/>
      <c r="K42" s="630"/>
      <c r="L42" s="630"/>
      <c r="M42" s="630"/>
      <c r="N42" s="630"/>
      <c r="O42" s="630"/>
      <c r="P42" s="630"/>
      <c r="Q42" s="630"/>
      <c r="R42" s="630"/>
      <c r="S42" s="630"/>
      <c r="T42" s="630"/>
      <c r="U42" s="630"/>
      <c r="V42" s="630"/>
      <c r="W42" s="630"/>
      <c r="X42" s="630"/>
      <c r="Y42" s="630"/>
      <c r="Z42" s="630"/>
      <c r="AA42" s="630"/>
      <c r="AB42" s="630"/>
      <c r="AC42" s="630"/>
      <c r="AD42" s="630"/>
      <c r="AE42" s="630"/>
      <c r="AF42" s="630"/>
      <c r="AG42" s="630"/>
      <c r="AH42" s="630"/>
      <c r="AI42" s="630"/>
      <c r="AJ42" s="630"/>
      <c r="AK42" s="630"/>
      <c r="AL42" s="630"/>
      <c r="AM42" s="630"/>
      <c r="AN42" s="630"/>
      <c r="AO42" s="630"/>
      <c r="AP42" s="630"/>
      <c r="AQ42" s="630"/>
      <c r="AR42" s="630"/>
      <c r="AS42" s="630"/>
      <c r="AT42" s="630"/>
      <c r="AU42" s="630"/>
    </row>
    <row r="43" customFormat="false" ht="12.75" hidden="false" customHeight="false" outlineLevel="0" collapsed="false">
      <c r="A43" s="630"/>
      <c r="B43" s="632"/>
      <c r="C43" s="632"/>
      <c r="D43" s="632"/>
      <c r="E43" s="632"/>
      <c r="F43" s="632"/>
      <c r="G43" s="632"/>
      <c r="H43" s="632" t="s">
        <v>57</v>
      </c>
      <c r="I43" s="632"/>
      <c r="J43" s="632"/>
      <c r="K43" s="632"/>
      <c r="L43" s="632"/>
      <c r="M43" s="632"/>
      <c r="N43" s="632"/>
      <c r="O43" s="632"/>
      <c r="P43" s="632"/>
      <c r="Q43" s="632"/>
      <c r="R43" s="632"/>
      <c r="S43" s="632"/>
      <c r="T43" s="632"/>
      <c r="U43" s="632"/>
      <c r="V43" s="632"/>
      <c r="W43" s="632"/>
      <c r="X43" s="632"/>
      <c r="Y43" s="632"/>
      <c r="Z43" s="632"/>
      <c r="AA43" s="632"/>
      <c r="AB43" s="630"/>
      <c r="AC43" s="630"/>
      <c r="AD43" s="630"/>
      <c r="AE43" s="630"/>
      <c r="AF43" s="630"/>
      <c r="AG43" s="630"/>
      <c r="AH43" s="630"/>
      <c r="AI43" s="630"/>
      <c r="AJ43" s="630"/>
      <c r="AK43" s="630"/>
      <c r="AL43" s="630"/>
      <c r="AM43" s="630"/>
      <c r="AN43" s="630"/>
      <c r="AO43" s="630"/>
      <c r="AP43" s="630"/>
      <c r="AQ43" s="630"/>
      <c r="AR43" s="630"/>
      <c r="AS43" s="630"/>
      <c r="AT43" s="630"/>
      <c r="AU43" s="630"/>
    </row>
    <row r="44" customFormat="false" ht="12.75" hidden="false" customHeight="false" outlineLevel="0" collapsed="false">
      <c r="B44" s="632"/>
      <c r="C44" s="632"/>
      <c r="D44" s="632"/>
      <c r="E44" s="632"/>
      <c r="F44" s="632"/>
      <c r="G44" s="632"/>
      <c r="H44" s="632" t="s">
        <v>521</v>
      </c>
      <c r="I44" s="632"/>
      <c r="J44" s="632"/>
      <c r="K44" s="632"/>
      <c r="L44" s="632" t="s">
        <v>522</v>
      </c>
      <c r="M44" s="632"/>
      <c r="N44" s="632" t="s">
        <v>523</v>
      </c>
      <c r="O44" s="632"/>
      <c r="P44" s="632"/>
      <c r="Q44" s="632"/>
      <c r="R44" s="632"/>
      <c r="S44" s="632"/>
      <c r="T44" s="632"/>
      <c r="U44" s="632"/>
      <c r="V44" s="632"/>
      <c r="W44" s="632"/>
      <c r="X44" s="632"/>
      <c r="Y44" s="632"/>
      <c r="Z44" s="632"/>
      <c r="AA44" s="632"/>
      <c r="AB44" s="630"/>
      <c r="AC44" s="630"/>
      <c r="AD44" s="630"/>
    </row>
    <row r="45" customFormat="false" ht="12.75" hidden="false" customHeight="false" outlineLevel="0" collapsed="false">
      <c r="A45" s="630"/>
      <c r="B45" s="632" t="s">
        <v>15</v>
      </c>
      <c r="C45" s="632"/>
      <c r="D45" s="632" t="s">
        <v>524</v>
      </c>
      <c r="E45" s="632"/>
      <c r="F45" s="632" t="s">
        <v>525</v>
      </c>
      <c r="G45" s="632"/>
      <c r="H45" s="632" t="s">
        <v>526</v>
      </c>
      <c r="I45" s="632"/>
      <c r="J45" s="632" t="s">
        <v>527</v>
      </c>
      <c r="K45" s="632"/>
      <c r="L45" s="632" t="s">
        <v>190</v>
      </c>
      <c r="M45" s="632"/>
      <c r="N45" s="632" t="s">
        <v>528</v>
      </c>
      <c r="O45" s="632"/>
      <c r="P45" s="632" t="s">
        <v>529</v>
      </c>
      <c r="Q45" s="647"/>
      <c r="R45" s="633" t="n">
        <v>2001</v>
      </c>
      <c r="S45" s="633"/>
      <c r="T45" s="633" t="n">
        <v>2002</v>
      </c>
      <c r="U45" s="633"/>
      <c r="V45" s="633" t="n">
        <v>2003</v>
      </c>
      <c r="W45" s="633"/>
      <c r="X45" s="633" t="n">
        <v>2004</v>
      </c>
      <c r="Y45" s="633"/>
      <c r="Z45" s="633" t="s">
        <v>530</v>
      </c>
      <c r="AA45" s="632"/>
      <c r="AB45" s="630"/>
      <c r="AC45" s="630"/>
      <c r="AD45" s="630"/>
      <c r="AE45" s="630"/>
      <c r="AF45" s="630"/>
      <c r="AG45" s="630"/>
      <c r="AH45" s="630"/>
      <c r="AI45" s="630"/>
      <c r="AJ45" s="630"/>
      <c r="AK45" s="630"/>
      <c r="AL45" s="630"/>
      <c r="AM45" s="630"/>
      <c r="AN45" s="630"/>
      <c r="AO45" s="630"/>
      <c r="AP45" s="630"/>
      <c r="AQ45" s="630"/>
      <c r="AR45" s="630"/>
      <c r="AS45" s="630"/>
      <c r="AT45" s="630"/>
      <c r="AU45" s="630"/>
    </row>
    <row r="46" customFormat="false" ht="12.75" hidden="false" customHeight="false" outlineLevel="0" collapsed="false">
      <c r="A46" s="630"/>
      <c r="B46" s="636" t="s">
        <v>531</v>
      </c>
      <c r="C46" s="630"/>
      <c r="D46" s="636" t="s">
        <v>531</v>
      </c>
      <c r="E46" s="630" t="s">
        <v>22</v>
      </c>
      <c r="F46" s="636" t="s">
        <v>531</v>
      </c>
      <c r="G46" s="630" t="s">
        <v>22</v>
      </c>
      <c r="H46" s="636" t="s">
        <v>531</v>
      </c>
      <c r="I46" s="630" t="s">
        <v>22</v>
      </c>
      <c r="J46" s="636" t="s">
        <v>531</v>
      </c>
      <c r="K46" s="630" t="s">
        <v>22</v>
      </c>
      <c r="L46" s="636" t="s">
        <v>531</v>
      </c>
      <c r="M46" s="630" t="s">
        <v>22</v>
      </c>
      <c r="N46" s="636" t="s">
        <v>531</v>
      </c>
      <c r="O46" s="630" t="s">
        <v>22</v>
      </c>
      <c r="P46" s="636" t="s">
        <v>531</v>
      </c>
      <c r="Q46" s="630" t="s">
        <v>22</v>
      </c>
      <c r="R46" s="636" t="s">
        <v>531</v>
      </c>
      <c r="S46" s="630" t="s">
        <v>22</v>
      </c>
      <c r="T46" s="636" t="s">
        <v>531</v>
      </c>
      <c r="U46" s="630" t="s">
        <v>22</v>
      </c>
      <c r="V46" s="636" t="s">
        <v>531</v>
      </c>
      <c r="W46" s="630" t="s">
        <v>22</v>
      </c>
      <c r="X46" s="636" t="s">
        <v>531</v>
      </c>
      <c r="Y46" s="630" t="s">
        <v>22</v>
      </c>
      <c r="Z46" s="636" t="s">
        <v>531</v>
      </c>
      <c r="AA46" s="630"/>
      <c r="AB46" s="630"/>
      <c r="AC46" s="630"/>
      <c r="AD46" s="630"/>
      <c r="AE46" s="630"/>
      <c r="AF46" s="630"/>
      <c r="AG46" s="630"/>
      <c r="AH46" s="630"/>
      <c r="AI46" s="630"/>
      <c r="AJ46" s="630"/>
      <c r="AK46" s="630"/>
      <c r="AL46" s="630"/>
      <c r="AM46" s="630"/>
      <c r="AN46" s="630"/>
      <c r="AO46" s="630"/>
      <c r="AP46" s="630"/>
      <c r="AQ46" s="630"/>
      <c r="AR46" s="630"/>
      <c r="AS46" s="630"/>
      <c r="AT46" s="630"/>
      <c r="AU46" s="630"/>
    </row>
    <row r="47" customFormat="false" ht="12.75" hidden="false" customHeight="false" outlineLevel="0" collapsed="false">
      <c r="A47" s="630"/>
      <c r="B47" s="632" t="s">
        <v>587</v>
      </c>
      <c r="C47" s="632"/>
      <c r="D47" s="632" t="s">
        <v>533</v>
      </c>
      <c r="E47" s="632"/>
      <c r="F47" s="632" t="s">
        <v>557</v>
      </c>
      <c r="G47" s="632"/>
      <c r="H47" s="635" t="n">
        <f aca="false">495*12</f>
        <v>5940</v>
      </c>
      <c r="I47" s="632"/>
      <c r="J47" s="632" t="s">
        <v>588</v>
      </c>
      <c r="K47" s="632"/>
      <c r="L47" s="632" t="s">
        <v>589</v>
      </c>
      <c r="M47" s="632"/>
      <c r="N47" s="632" t="n">
        <v>495</v>
      </c>
      <c r="O47" s="632"/>
      <c r="P47" s="632" t="s">
        <v>590</v>
      </c>
      <c r="Q47" s="632" t="n">
        <f aca="false">N47*12</f>
        <v>5940</v>
      </c>
      <c r="R47" s="635" t="n">
        <f aca="false">12*495</f>
        <v>5940</v>
      </c>
      <c r="S47" s="635"/>
      <c r="T47" s="635" t="n">
        <v>5940</v>
      </c>
      <c r="U47" s="635"/>
      <c r="V47" s="635"/>
      <c r="W47" s="635"/>
      <c r="X47" s="635"/>
      <c r="Y47" s="635"/>
      <c r="Z47" s="635"/>
      <c r="AA47" s="630"/>
      <c r="AB47" s="630"/>
      <c r="AC47" s="630"/>
      <c r="AD47" s="630"/>
      <c r="AE47" s="630"/>
      <c r="AF47" s="630"/>
      <c r="AG47" s="630"/>
      <c r="AH47" s="630"/>
      <c r="AI47" s="630"/>
      <c r="AJ47" s="630"/>
      <c r="AK47" s="630"/>
      <c r="AL47" s="630"/>
      <c r="AM47" s="630"/>
      <c r="AN47" s="630"/>
      <c r="AO47" s="630"/>
      <c r="AP47" s="630"/>
      <c r="AQ47" s="630"/>
      <c r="AR47" s="630"/>
      <c r="AS47" s="630"/>
      <c r="AT47" s="630"/>
      <c r="AU47" s="630"/>
    </row>
    <row r="48" customFormat="false" ht="12.75" hidden="false" customHeight="false" outlineLevel="0" collapsed="false">
      <c r="A48" s="630"/>
      <c r="B48" s="632"/>
      <c r="C48" s="632"/>
      <c r="D48" s="632"/>
      <c r="E48" s="632"/>
      <c r="F48" s="632"/>
      <c r="G48" s="632"/>
      <c r="H48" s="635"/>
      <c r="I48" s="632"/>
      <c r="J48" s="632"/>
      <c r="K48" s="632"/>
      <c r="L48" s="632"/>
      <c r="M48" s="632"/>
      <c r="N48" s="632"/>
      <c r="O48" s="632"/>
      <c r="P48" s="632"/>
      <c r="Q48" s="632" t="n">
        <f aca="false">N48*12</f>
        <v>0</v>
      </c>
      <c r="R48" s="635"/>
      <c r="S48" s="635"/>
      <c r="T48" s="635"/>
      <c r="U48" s="635"/>
      <c r="V48" s="635"/>
      <c r="W48" s="635"/>
      <c r="X48" s="635"/>
      <c r="Y48" s="635"/>
      <c r="Z48" s="635"/>
      <c r="AA48" s="630"/>
      <c r="AB48" s="630"/>
      <c r="AC48" s="630"/>
      <c r="AD48" s="630"/>
      <c r="AE48" s="630"/>
      <c r="AF48" s="630"/>
      <c r="AG48" s="630"/>
      <c r="AH48" s="630"/>
      <c r="AI48" s="630"/>
      <c r="AJ48" s="630"/>
      <c r="AK48" s="630"/>
      <c r="AL48" s="630"/>
      <c r="AM48" s="630"/>
      <c r="AN48" s="630"/>
      <c r="AO48" s="630"/>
      <c r="AP48" s="630"/>
      <c r="AQ48" s="630"/>
      <c r="AR48" s="630"/>
      <c r="AS48" s="630"/>
      <c r="AT48" s="630"/>
      <c r="AU48" s="630"/>
    </row>
    <row r="49" customFormat="false" ht="12.75" hidden="false" customHeight="false" outlineLevel="0" collapsed="false">
      <c r="A49" s="630"/>
      <c r="B49" s="648" t="s">
        <v>591</v>
      </c>
      <c r="C49" s="632"/>
      <c r="D49" s="632" t="s">
        <v>592</v>
      </c>
      <c r="E49" s="632"/>
      <c r="F49" s="648" t="s">
        <v>593</v>
      </c>
      <c r="G49" s="632"/>
      <c r="H49" s="635" t="n">
        <f aca="false">320*9</f>
        <v>2880</v>
      </c>
      <c r="I49" s="632"/>
      <c r="J49" s="632" t="s">
        <v>588</v>
      </c>
      <c r="K49" s="632"/>
      <c r="L49" s="632" t="s">
        <v>594</v>
      </c>
      <c r="M49" s="632"/>
      <c r="N49" s="632" t="n">
        <v>320</v>
      </c>
      <c r="O49" s="632"/>
      <c r="P49" s="632" t="s">
        <v>595</v>
      </c>
      <c r="Q49" s="632" t="n">
        <f aca="false">N49*12</f>
        <v>3840</v>
      </c>
      <c r="R49" s="635"/>
      <c r="S49" s="635"/>
      <c r="T49" s="635"/>
      <c r="U49" s="635"/>
      <c r="V49" s="635"/>
      <c r="W49" s="635"/>
      <c r="X49" s="635"/>
      <c r="Y49" s="635"/>
      <c r="Z49" s="635"/>
      <c r="AA49" s="630"/>
      <c r="AB49" s="630"/>
      <c r="AC49" s="630"/>
      <c r="AD49" s="630"/>
      <c r="AE49" s="630"/>
      <c r="AF49" s="630"/>
      <c r="AG49" s="630"/>
      <c r="AH49" s="630"/>
      <c r="AI49" s="630"/>
      <c r="AJ49" s="630"/>
      <c r="AK49" s="630"/>
      <c r="AL49" s="630"/>
      <c r="AM49" s="630"/>
      <c r="AN49" s="630"/>
      <c r="AO49" s="630"/>
      <c r="AP49" s="630"/>
      <c r="AQ49" s="630"/>
      <c r="AR49" s="630"/>
      <c r="AS49" s="630"/>
      <c r="AT49" s="630"/>
      <c r="AU49" s="630"/>
    </row>
    <row r="50" customFormat="false" ht="12.75" hidden="false" customHeight="false" outlineLevel="0" collapsed="false">
      <c r="A50" s="630"/>
      <c r="B50" s="648" t="s">
        <v>591</v>
      </c>
      <c r="C50" s="632"/>
      <c r="D50" s="632" t="s">
        <v>592</v>
      </c>
      <c r="E50" s="632"/>
      <c r="F50" s="648" t="s">
        <v>593</v>
      </c>
      <c r="G50" s="632"/>
      <c r="H50" s="649" t="n">
        <f aca="false">286*3</f>
        <v>858</v>
      </c>
      <c r="I50" s="648"/>
      <c r="J50" s="648" t="s">
        <v>596</v>
      </c>
      <c r="K50" s="648"/>
      <c r="L50" s="650" t="n">
        <v>36797</v>
      </c>
      <c r="M50" s="648"/>
      <c r="N50" s="648" t="n">
        <v>286</v>
      </c>
      <c r="O50" s="648"/>
      <c r="P50" s="648" t="s">
        <v>597</v>
      </c>
      <c r="Q50" s="632" t="n">
        <f aca="false">N50*12</f>
        <v>3432</v>
      </c>
      <c r="R50" s="649" t="n">
        <f aca="false">286*12</f>
        <v>3432</v>
      </c>
      <c r="S50" s="635"/>
      <c r="T50" s="649" t="n">
        <f aca="false">12*286</f>
        <v>3432</v>
      </c>
      <c r="U50" s="635"/>
      <c r="V50" s="649" t="n">
        <f aca="false">9*286</f>
        <v>2574</v>
      </c>
      <c r="W50" s="635"/>
      <c r="X50" s="649"/>
      <c r="Y50" s="635"/>
      <c r="Z50" s="635"/>
      <c r="AA50" s="630"/>
      <c r="AB50" s="630"/>
      <c r="AC50" s="630"/>
      <c r="AD50" s="630"/>
      <c r="AE50" s="630"/>
      <c r="AF50" s="630"/>
      <c r="AG50" s="630"/>
      <c r="AH50" s="630"/>
      <c r="AI50" s="630"/>
      <c r="AJ50" s="630"/>
      <c r="AK50" s="630"/>
      <c r="AL50" s="630"/>
      <c r="AM50" s="630"/>
      <c r="AN50" s="630"/>
      <c r="AO50" s="630"/>
      <c r="AP50" s="630"/>
      <c r="AQ50" s="630"/>
      <c r="AR50" s="630"/>
      <c r="AS50" s="630"/>
      <c r="AT50" s="630"/>
      <c r="AU50" s="630"/>
    </row>
    <row r="51" customFormat="false" ht="12.75" hidden="false" customHeight="false" outlineLevel="0" collapsed="false">
      <c r="A51" s="630"/>
      <c r="B51" s="632"/>
      <c r="C51" s="632"/>
      <c r="D51" s="632"/>
      <c r="E51" s="632"/>
      <c r="F51" s="632"/>
      <c r="G51" s="632"/>
      <c r="H51" s="635"/>
      <c r="I51" s="632"/>
      <c r="J51" s="632"/>
      <c r="K51" s="632"/>
      <c r="L51" s="632"/>
      <c r="M51" s="632"/>
      <c r="N51" s="632"/>
      <c r="O51" s="632"/>
      <c r="P51" s="632"/>
      <c r="Q51" s="632" t="n">
        <f aca="false">N51*12</f>
        <v>0</v>
      </c>
      <c r="R51" s="635"/>
      <c r="S51" s="635"/>
      <c r="T51" s="635"/>
      <c r="U51" s="635"/>
      <c r="V51" s="635"/>
      <c r="W51" s="635"/>
      <c r="X51" s="635"/>
      <c r="Y51" s="635"/>
      <c r="Z51" s="635"/>
      <c r="AA51" s="630"/>
      <c r="AB51" s="630"/>
      <c r="AC51" s="630"/>
      <c r="AD51" s="630"/>
      <c r="AE51" s="630"/>
      <c r="AF51" s="630"/>
      <c r="AG51" s="630"/>
      <c r="AH51" s="630"/>
      <c r="AI51" s="630"/>
      <c r="AJ51" s="630"/>
      <c r="AK51" s="630"/>
      <c r="AL51" s="630"/>
      <c r="AM51" s="630"/>
      <c r="AN51" s="630"/>
      <c r="AO51" s="630"/>
      <c r="AP51" s="630"/>
      <c r="AQ51" s="630"/>
      <c r="AR51" s="630"/>
      <c r="AS51" s="630"/>
      <c r="AT51" s="630"/>
      <c r="AU51" s="630"/>
    </row>
    <row r="52" customFormat="false" ht="12.75" hidden="false" customHeight="false" outlineLevel="0" collapsed="false">
      <c r="A52" s="630"/>
      <c r="B52" s="632" t="s">
        <v>598</v>
      </c>
      <c r="C52" s="632"/>
      <c r="D52" s="632" t="s">
        <v>599</v>
      </c>
      <c r="E52" s="632"/>
      <c r="F52" s="632" t="s">
        <v>562</v>
      </c>
      <c r="G52" s="632"/>
      <c r="H52" s="635" t="n">
        <f aca="false">218*12</f>
        <v>2616</v>
      </c>
      <c r="I52" s="632"/>
      <c r="J52" s="632" t="s">
        <v>600</v>
      </c>
      <c r="K52" s="632"/>
      <c r="L52" s="632" t="s">
        <v>601</v>
      </c>
      <c r="M52" s="632"/>
      <c r="N52" s="648" t="n">
        <v>218</v>
      </c>
      <c r="O52" s="632"/>
      <c r="P52" s="632" t="s">
        <v>602</v>
      </c>
      <c r="Q52" s="632" t="n">
        <f aca="false">N52*12</f>
        <v>2616</v>
      </c>
      <c r="R52" s="635" t="n">
        <v>2616</v>
      </c>
      <c r="S52" s="635"/>
      <c r="T52" s="635"/>
      <c r="U52" s="635"/>
      <c r="V52" s="635"/>
      <c r="W52" s="635"/>
      <c r="X52" s="635"/>
      <c r="Y52" s="635"/>
      <c r="Z52" s="635"/>
      <c r="AA52" s="630"/>
      <c r="AB52" s="630"/>
      <c r="AC52" s="630"/>
      <c r="AD52" s="630"/>
      <c r="AE52" s="630"/>
      <c r="AF52" s="630"/>
      <c r="AG52" s="630"/>
      <c r="AH52" s="630"/>
      <c r="AI52" s="630"/>
      <c r="AJ52" s="630"/>
      <c r="AK52" s="630"/>
      <c r="AL52" s="630"/>
      <c r="AM52" s="630"/>
      <c r="AN52" s="630"/>
      <c r="AO52" s="630"/>
      <c r="AP52" s="630"/>
      <c r="AQ52" s="630"/>
      <c r="AR52" s="630"/>
      <c r="AS52" s="630"/>
      <c r="AT52" s="630"/>
      <c r="AU52" s="630"/>
    </row>
    <row r="53" customFormat="false" ht="12.75" hidden="false" customHeight="false" outlineLevel="0" collapsed="false">
      <c r="A53" s="630"/>
      <c r="B53" s="632"/>
      <c r="C53" s="632"/>
      <c r="D53" s="632"/>
      <c r="E53" s="632"/>
      <c r="F53" s="632"/>
      <c r="G53" s="632"/>
      <c r="H53" s="635"/>
      <c r="I53" s="632"/>
      <c r="J53" s="632"/>
      <c r="K53" s="632"/>
      <c r="L53" s="632"/>
      <c r="M53" s="632"/>
      <c r="N53" s="648"/>
      <c r="O53" s="632"/>
      <c r="P53" s="632"/>
      <c r="Q53" s="632" t="n">
        <f aca="false">N53*12</f>
        <v>0</v>
      </c>
      <c r="R53" s="635"/>
      <c r="S53" s="635"/>
      <c r="T53" s="635"/>
      <c r="U53" s="635"/>
      <c r="V53" s="635"/>
      <c r="W53" s="635"/>
      <c r="X53" s="635"/>
      <c r="Y53" s="635"/>
      <c r="Z53" s="635"/>
      <c r="AA53" s="630"/>
      <c r="AB53" s="630"/>
      <c r="AC53" s="630"/>
      <c r="AD53" s="630"/>
      <c r="AE53" s="630"/>
      <c r="AF53" s="630"/>
      <c r="AG53" s="630"/>
      <c r="AH53" s="630"/>
      <c r="AI53" s="630"/>
      <c r="AJ53" s="630"/>
      <c r="AK53" s="630"/>
      <c r="AL53" s="630"/>
      <c r="AM53" s="630"/>
      <c r="AN53" s="630"/>
      <c r="AO53" s="630"/>
      <c r="AP53" s="630"/>
      <c r="AQ53" s="630"/>
      <c r="AR53" s="630"/>
      <c r="AS53" s="630"/>
      <c r="AT53" s="630"/>
      <c r="AU53" s="630"/>
    </row>
    <row r="54" customFormat="false" ht="12.75" hidden="false" customHeight="false" outlineLevel="0" collapsed="false">
      <c r="A54" s="630"/>
      <c r="B54" s="632" t="s">
        <v>603</v>
      </c>
      <c r="C54" s="632"/>
      <c r="D54" s="632" t="s">
        <v>561</v>
      </c>
      <c r="E54" s="632"/>
      <c r="F54" s="632" t="s">
        <v>604</v>
      </c>
      <c r="G54" s="632"/>
      <c r="H54" s="635" t="n">
        <v>2832</v>
      </c>
      <c r="I54" s="632"/>
      <c r="J54" s="632" t="s">
        <v>605</v>
      </c>
      <c r="K54" s="632"/>
      <c r="L54" s="651" t="s">
        <v>606</v>
      </c>
      <c r="M54" s="632"/>
      <c r="N54" s="648" t="n">
        <v>236</v>
      </c>
      <c r="O54" s="632"/>
      <c r="P54" s="632" t="s">
        <v>607</v>
      </c>
      <c r="Q54" s="632" t="n">
        <f aca="false">N54*12</f>
        <v>2832</v>
      </c>
      <c r="R54" s="635" t="n">
        <v>2832</v>
      </c>
      <c r="S54" s="635"/>
      <c r="T54" s="635" t="n">
        <v>236</v>
      </c>
      <c r="U54" s="635"/>
      <c r="V54" s="637"/>
      <c r="W54" s="635"/>
      <c r="X54" s="635" t="s">
        <v>22</v>
      </c>
      <c r="Y54" s="635"/>
      <c r="Z54" s="635"/>
      <c r="AA54" s="630"/>
      <c r="AB54" s="630"/>
      <c r="AC54" s="630"/>
      <c r="AD54" s="630"/>
      <c r="AE54" s="630"/>
      <c r="AF54" s="630"/>
      <c r="AG54" s="630"/>
      <c r="AH54" s="630"/>
      <c r="AI54" s="630"/>
      <c r="AJ54" s="630"/>
      <c r="AK54" s="630"/>
      <c r="AL54" s="630"/>
      <c r="AM54" s="630"/>
      <c r="AN54" s="630"/>
      <c r="AO54" s="630"/>
      <c r="AP54" s="630"/>
      <c r="AQ54" s="630"/>
      <c r="AR54" s="630"/>
      <c r="AS54" s="630"/>
      <c r="AT54" s="630"/>
      <c r="AU54" s="630"/>
    </row>
    <row r="55" customFormat="false" ht="12.75" hidden="false" customHeight="false" outlineLevel="0" collapsed="false">
      <c r="A55" s="630"/>
      <c r="B55" s="632"/>
      <c r="C55" s="632"/>
      <c r="D55" s="632"/>
      <c r="E55" s="632"/>
      <c r="F55" s="632"/>
      <c r="G55" s="632"/>
      <c r="H55" s="635"/>
      <c r="I55" s="632"/>
      <c r="J55" s="632"/>
      <c r="K55" s="632"/>
      <c r="L55" s="632"/>
      <c r="M55" s="632"/>
      <c r="N55" s="648"/>
      <c r="O55" s="632"/>
      <c r="P55" s="632"/>
      <c r="Q55" s="632" t="n">
        <f aca="false">N55*12</f>
        <v>0</v>
      </c>
      <c r="R55" s="635"/>
      <c r="S55" s="635"/>
      <c r="T55" s="635"/>
      <c r="U55" s="635"/>
      <c r="V55" s="635"/>
      <c r="W55" s="635"/>
      <c r="X55" s="635"/>
      <c r="Y55" s="635"/>
      <c r="Z55" s="635"/>
      <c r="AA55" s="630"/>
      <c r="AB55" s="630"/>
      <c r="AC55" s="630"/>
      <c r="AD55" s="630"/>
      <c r="AE55" s="630"/>
      <c r="AF55" s="630"/>
      <c r="AG55" s="630"/>
      <c r="AH55" s="630"/>
      <c r="AI55" s="630"/>
      <c r="AJ55" s="630"/>
      <c r="AK55" s="630"/>
      <c r="AL55" s="630"/>
      <c r="AM55" s="630"/>
      <c r="AN55" s="630"/>
      <c r="AO55" s="630"/>
      <c r="AP55" s="630"/>
      <c r="AQ55" s="630"/>
      <c r="AR55" s="630"/>
      <c r="AS55" s="630"/>
      <c r="AT55" s="630"/>
      <c r="AU55" s="630"/>
    </row>
    <row r="56" customFormat="false" ht="12.75" hidden="false" customHeight="false" outlineLevel="0" collapsed="false">
      <c r="A56" s="630"/>
      <c r="B56" s="632" t="s">
        <v>608</v>
      </c>
      <c r="C56" s="632"/>
      <c r="D56" s="632" t="s">
        <v>577</v>
      </c>
      <c r="E56" s="632"/>
      <c r="F56" s="632" t="s">
        <v>609</v>
      </c>
      <c r="G56" s="632"/>
      <c r="H56" s="635" t="n">
        <f aca="false">11*212</f>
        <v>2332</v>
      </c>
      <c r="I56" s="632"/>
      <c r="J56" s="632" t="s">
        <v>596</v>
      </c>
      <c r="K56" s="632"/>
      <c r="L56" s="632" t="s">
        <v>610</v>
      </c>
      <c r="M56" s="632"/>
      <c r="N56" s="648" t="n">
        <v>212</v>
      </c>
      <c r="O56" s="632"/>
      <c r="P56" s="632" t="s">
        <v>611</v>
      </c>
      <c r="Q56" s="632" t="n">
        <f aca="false">N56*12</f>
        <v>2544</v>
      </c>
      <c r="R56" s="635"/>
      <c r="S56" s="635"/>
      <c r="T56" s="635"/>
      <c r="U56" s="635"/>
      <c r="V56" s="635" t="s">
        <v>22</v>
      </c>
      <c r="W56" s="635"/>
      <c r="X56" s="635"/>
      <c r="Y56" s="635"/>
      <c r="Z56" s="635"/>
      <c r="AA56" s="630"/>
      <c r="AB56" s="630"/>
      <c r="AC56" s="630"/>
      <c r="AD56" s="630"/>
      <c r="AE56" s="630"/>
      <c r="AF56" s="630"/>
      <c r="AG56" s="630"/>
      <c r="AH56" s="630"/>
      <c r="AI56" s="630"/>
      <c r="AJ56" s="630"/>
      <c r="AK56" s="630"/>
      <c r="AL56" s="630"/>
    </row>
    <row r="57" customFormat="false" ht="12.75" hidden="false" customHeight="false" outlineLevel="0" collapsed="false">
      <c r="A57" s="630"/>
      <c r="B57" s="632" t="s">
        <v>608</v>
      </c>
      <c r="C57" s="632"/>
      <c r="D57" s="632" t="s">
        <v>577</v>
      </c>
      <c r="E57" s="632"/>
      <c r="F57" s="632" t="s">
        <v>609</v>
      </c>
      <c r="G57" s="632"/>
      <c r="H57" s="635" t="n">
        <v>260</v>
      </c>
      <c r="I57" s="632"/>
      <c r="J57" s="632" t="n">
        <v>60</v>
      </c>
      <c r="K57" s="632"/>
      <c r="L57" s="632" t="s">
        <v>612</v>
      </c>
      <c r="M57" s="632"/>
      <c r="N57" s="648" t="n">
        <v>260</v>
      </c>
      <c r="O57" s="632"/>
      <c r="P57" s="632" t="s">
        <v>613</v>
      </c>
      <c r="Q57" s="632" t="n">
        <f aca="false">N57*12</f>
        <v>3120</v>
      </c>
      <c r="R57" s="635" t="n">
        <f aca="false">260*12</f>
        <v>3120</v>
      </c>
      <c r="S57" s="635"/>
      <c r="T57" s="635" t="n">
        <f aca="false">260*12</f>
        <v>3120</v>
      </c>
      <c r="U57" s="635"/>
      <c r="V57" s="635" t="n">
        <f aca="false">260*12</f>
        <v>3120</v>
      </c>
      <c r="W57" s="635"/>
      <c r="X57" s="635" t="n">
        <f aca="false">260*12</f>
        <v>3120</v>
      </c>
      <c r="Y57" s="635"/>
      <c r="Z57" s="635" t="n">
        <f aca="false">11*260</f>
        <v>2860</v>
      </c>
      <c r="AA57" s="630"/>
      <c r="AB57" s="630"/>
      <c r="AC57" s="630"/>
      <c r="AD57" s="630"/>
      <c r="AE57" s="630"/>
      <c r="AF57" s="630"/>
      <c r="AG57" s="630"/>
      <c r="AH57" s="630"/>
      <c r="AI57" s="630"/>
      <c r="AJ57" s="630"/>
      <c r="AK57" s="630"/>
      <c r="AL57" s="630"/>
    </row>
    <row r="58" customFormat="false" ht="12.75" hidden="false" customHeight="false" outlineLevel="0" collapsed="false">
      <c r="A58" s="630"/>
      <c r="B58" s="632"/>
      <c r="C58" s="632"/>
      <c r="D58" s="632"/>
      <c r="E58" s="632"/>
      <c r="F58" s="632"/>
      <c r="G58" s="632"/>
      <c r="H58" s="635"/>
      <c r="I58" s="632"/>
      <c r="J58" s="632"/>
      <c r="K58" s="632"/>
      <c r="L58" s="632"/>
      <c r="M58" s="632"/>
      <c r="N58" s="648"/>
      <c r="O58" s="632"/>
      <c r="P58" s="632"/>
      <c r="Q58" s="632"/>
      <c r="R58" s="635"/>
      <c r="S58" s="635"/>
      <c r="T58" s="635"/>
      <c r="U58" s="635"/>
      <c r="V58" s="635"/>
      <c r="W58" s="635"/>
      <c r="X58" s="635"/>
      <c r="Y58" s="635"/>
      <c r="Z58" s="635"/>
      <c r="AA58" s="630"/>
      <c r="AB58" s="630"/>
      <c r="AC58" s="630"/>
      <c r="AD58" s="630"/>
      <c r="AE58" s="630"/>
      <c r="AF58" s="630"/>
      <c r="AG58" s="630"/>
      <c r="AH58" s="630"/>
      <c r="AI58" s="630"/>
      <c r="AJ58" s="630"/>
      <c r="AK58" s="630"/>
      <c r="AL58" s="630"/>
    </row>
    <row r="59" customFormat="false" ht="12.75" hidden="false" customHeight="false" outlineLevel="0" collapsed="false">
      <c r="A59" s="630"/>
      <c r="B59" s="632" t="s">
        <v>614</v>
      </c>
      <c r="C59" s="632"/>
      <c r="D59" s="632" t="s">
        <v>533</v>
      </c>
      <c r="E59" s="632"/>
      <c r="F59" s="632" t="s">
        <v>534</v>
      </c>
      <c r="G59" s="632"/>
      <c r="H59" s="635" t="n">
        <v>318838</v>
      </c>
      <c r="I59" s="632"/>
      <c r="J59" s="632" t="s">
        <v>615</v>
      </c>
      <c r="K59" s="632"/>
      <c r="L59" s="632" t="s">
        <v>615</v>
      </c>
      <c r="M59" s="632"/>
      <c r="N59" s="648" t="s">
        <v>615</v>
      </c>
      <c r="O59" s="632"/>
      <c r="P59" s="632"/>
      <c r="Q59" s="632"/>
      <c r="R59" s="635"/>
      <c r="S59" s="635"/>
      <c r="T59" s="637"/>
      <c r="U59" s="635"/>
      <c r="V59" s="635"/>
      <c r="W59" s="635"/>
      <c r="X59" s="635"/>
      <c r="Y59" s="635"/>
      <c r="Z59" s="635"/>
      <c r="AA59" s="630"/>
      <c r="AB59" s="630"/>
      <c r="AC59" s="630"/>
      <c r="AD59" s="630"/>
      <c r="AE59" s="630"/>
      <c r="AF59" s="630"/>
      <c r="AG59" s="630"/>
      <c r="AH59" s="630"/>
      <c r="AI59" s="630"/>
      <c r="AJ59" s="630"/>
      <c r="AK59" s="630"/>
      <c r="AL59" s="630"/>
    </row>
    <row r="60" customFormat="false" ht="12.75" hidden="false" customHeight="false" outlineLevel="0" collapsed="false">
      <c r="A60" s="630"/>
      <c r="B60" s="630"/>
      <c r="C60" s="630"/>
      <c r="D60" s="630"/>
      <c r="E60" s="630"/>
      <c r="F60" s="630"/>
      <c r="G60" s="630"/>
      <c r="H60" s="636" t="s">
        <v>531</v>
      </c>
      <c r="I60" s="630"/>
      <c r="J60" s="630"/>
      <c r="K60" s="630"/>
      <c r="L60" s="630"/>
      <c r="M60" s="630"/>
      <c r="N60" s="630"/>
      <c r="O60" s="630"/>
      <c r="P60" s="630"/>
      <c r="Q60" s="630"/>
      <c r="R60" s="636" t="s">
        <v>531</v>
      </c>
      <c r="S60" s="630" t="s">
        <v>22</v>
      </c>
      <c r="T60" s="636" t="s">
        <v>531</v>
      </c>
      <c r="U60" s="630" t="s">
        <v>22</v>
      </c>
      <c r="V60" s="636" t="s">
        <v>531</v>
      </c>
      <c r="W60" s="630" t="s">
        <v>22</v>
      </c>
      <c r="X60" s="636" t="s">
        <v>531</v>
      </c>
      <c r="Y60" s="630" t="s">
        <v>22</v>
      </c>
      <c r="Z60" s="636" t="s">
        <v>531</v>
      </c>
      <c r="AA60" s="630"/>
      <c r="AB60" s="630"/>
      <c r="AC60" s="630"/>
      <c r="AD60" s="630"/>
      <c r="AE60" s="630"/>
      <c r="AF60" s="630"/>
      <c r="AG60" s="630"/>
      <c r="AH60" s="630"/>
      <c r="AI60" s="630"/>
      <c r="AJ60" s="630"/>
      <c r="AK60" s="630"/>
      <c r="AL60" s="630"/>
    </row>
    <row r="61" customFormat="false" ht="12.75" hidden="false" customHeight="false" outlineLevel="0" collapsed="false">
      <c r="A61" s="630"/>
      <c r="B61" s="631"/>
      <c r="C61" s="630"/>
      <c r="D61" s="631"/>
      <c r="E61" s="630"/>
      <c r="F61" s="631"/>
      <c r="G61" s="630"/>
      <c r="H61" s="635" t="n">
        <f aca="false">SUM(H47:H59)</f>
        <v>336556</v>
      </c>
      <c r="I61" s="630"/>
      <c r="J61" s="631"/>
      <c r="K61" s="630"/>
      <c r="L61" s="631"/>
      <c r="M61" s="630"/>
      <c r="N61" s="635"/>
      <c r="O61" s="630"/>
      <c r="P61" s="630"/>
      <c r="Q61" s="630"/>
      <c r="R61" s="635" t="n">
        <f aca="false">SUM(R47:R60)</f>
        <v>17940</v>
      </c>
      <c r="S61" s="635" t="s">
        <v>22</v>
      </c>
      <c r="T61" s="635" t="n">
        <f aca="false">SUM(T47:T60)</f>
        <v>12728</v>
      </c>
      <c r="U61" s="635" t="s">
        <v>22</v>
      </c>
      <c r="V61" s="635" t="n">
        <f aca="false">SUM(V47:V60)</f>
        <v>5694</v>
      </c>
      <c r="W61" s="635" t="s">
        <v>22</v>
      </c>
      <c r="X61" s="635" t="n">
        <f aca="false">SUM(X47:X60)</f>
        <v>3120</v>
      </c>
      <c r="Y61" s="635" t="s">
        <v>22</v>
      </c>
      <c r="Z61" s="635" t="n">
        <f aca="false">SUM(Z47:Z60)</f>
        <v>2860</v>
      </c>
      <c r="AA61" s="630"/>
      <c r="AB61" s="630"/>
      <c r="AC61" s="630"/>
      <c r="AD61" s="630"/>
      <c r="AE61" s="630"/>
      <c r="AF61" s="630"/>
      <c r="AG61" s="630"/>
      <c r="AH61" s="630"/>
      <c r="AI61" s="630"/>
      <c r="AJ61" s="630"/>
      <c r="AK61" s="630"/>
      <c r="AL61" s="630"/>
      <c r="AM61" s="630"/>
      <c r="AN61" s="630"/>
      <c r="AO61" s="630"/>
      <c r="AP61" s="630"/>
      <c r="AQ61" s="630"/>
      <c r="AR61" s="630"/>
      <c r="AS61" s="630"/>
      <c r="AT61" s="630"/>
      <c r="AU61" s="630"/>
    </row>
    <row r="62" customFormat="false" ht="12.75" hidden="false" customHeight="false" outlineLevel="0" collapsed="false">
      <c r="A62" s="630"/>
      <c r="B62" s="630"/>
      <c r="C62" s="630"/>
      <c r="D62" s="630"/>
      <c r="E62" s="630"/>
      <c r="F62" s="630"/>
      <c r="G62" s="630"/>
      <c r="H62" s="636" t="s">
        <v>241</v>
      </c>
      <c r="I62" s="630"/>
      <c r="J62" s="630"/>
      <c r="K62" s="630"/>
      <c r="L62" s="630"/>
      <c r="M62" s="630"/>
      <c r="N62" s="630"/>
      <c r="O62" s="630"/>
      <c r="P62" s="630"/>
      <c r="Q62" s="630"/>
      <c r="R62" s="636" t="s">
        <v>241</v>
      </c>
      <c r="S62" s="631"/>
      <c r="T62" s="636" t="s">
        <v>241</v>
      </c>
      <c r="U62" s="631"/>
      <c r="V62" s="636" t="s">
        <v>241</v>
      </c>
      <c r="W62" s="631"/>
      <c r="X62" s="636" t="s">
        <v>241</v>
      </c>
      <c r="Y62" s="631"/>
      <c r="Z62" s="636" t="s">
        <v>241</v>
      </c>
      <c r="AA62" s="630"/>
      <c r="AB62" s="630"/>
      <c r="AC62" s="630"/>
      <c r="AD62" s="630"/>
      <c r="AE62" s="630"/>
      <c r="AF62" s="630"/>
      <c r="AG62" s="630"/>
      <c r="AH62" s="630"/>
      <c r="AI62" s="630"/>
      <c r="AJ62" s="630"/>
      <c r="AK62" s="630"/>
      <c r="AL62" s="630"/>
      <c r="AM62" s="630"/>
      <c r="AN62" s="630"/>
      <c r="AO62" s="630"/>
      <c r="AP62" s="630"/>
      <c r="AQ62" s="630"/>
      <c r="AR62" s="630"/>
      <c r="AS62" s="630"/>
      <c r="AT62" s="630"/>
      <c r="AU62" s="630"/>
    </row>
    <row r="63" customFormat="false" ht="12.75" hidden="false" customHeight="false" outlineLevel="0" collapsed="false">
      <c r="A63" s="630"/>
      <c r="B63" s="630" t="s">
        <v>616</v>
      </c>
      <c r="C63" s="630"/>
      <c r="D63" s="630"/>
      <c r="E63" s="630"/>
      <c r="F63" s="630"/>
      <c r="G63" s="630"/>
      <c r="H63" s="630" t="n">
        <f aca="false">H36+H61</f>
        <v>624166</v>
      </c>
      <c r="I63" s="630"/>
      <c r="J63" s="630"/>
      <c r="K63" s="630"/>
      <c r="L63" s="630"/>
      <c r="M63" s="630"/>
      <c r="N63" s="630"/>
      <c r="O63" s="630"/>
      <c r="P63" s="630"/>
      <c r="Q63" s="630"/>
      <c r="R63" s="635" t="n">
        <f aca="false">R36+R61</f>
        <v>284940</v>
      </c>
      <c r="S63" s="635" t="s">
        <v>22</v>
      </c>
      <c r="T63" s="635" t="n">
        <f aca="false">T36+T61</f>
        <v>223196</v>
      </c>
      <c r="U63" s="635" t="s">
        <v>22</v>
      </c>
      <c r="V63" s="635" t="n">
        <f aca="false">V36+V61</f>
        <v>14895</v>
      </c>
      <c r="W63" s="635" t="s">
        <v>22</v>
      </c>
      <c r="X63" s="635" t="n">
        <f aca="false">X36+X61</f>
        <v>3120</v>
      </c>
      <c r="Y63" s="635" t="s">
        <v>22</v>
      </c>
      <c r="Z63" s="635" t="n">
        <f aca="false">Z36+Z61</f>
        <v>2860</v>
      </c>
      <c r="AA63" s="630" t="n">
        <v>994937</v>
      </c>
      <c r="AB63" s="630"/>
      <c r="AC63" s="630"/>
      <c r="AD63" s="630"/>
      <c r="AE63" s="630"/>
      <c r="AF63" s="630"/>
      <c r="AG63" s="630"/>
      <c r="AH63" s="630"/>
      <c r="AI63" s="630"/>
      <c r="AJ63" s="630"/>
      <c r="AK63" s="630"/>
      <c r="AL63" s="630"/>
      <c r="AM63" s="630"/>
      <c r="AN63" s="630"/>
      <c r="AO63" s="630"/>
      <c r="AP63" s="630"/>
      <c r="AQ63" s="630"/>
      <c r="AR63" s="630"/>
      <c r="AS63" s="630"/>
      <c r="AT63" s="630"/>
      <c r="AU63" s="630"/>
    </row>
    <row r="64" customFormat="false" ht="12.75" hidden="false" customHeight="false" outlineLevel="0" collapsed="false">
      <c r="A64" s="630"/>
      <c r="B64" s="630"/>
      <c r="C64" s="630"/>
      <c r="D64" s="630"/>
      <c r="E64" s="630"/>
      <c r="F64" s="630"/>
      <c r="G64" s="630"/>
      <c r="H64" s="636" t="s">
        <v>241</v>
      </c>
      <c r="I64" s="630"/>
      <c r="J64" s="630"/>
      <c r="K64" s="630"/>
      <c r="L64" s="630"/>
      <c r="M64" s="630"/>
      <c r="N64" s="630"/>
      <c r="O64" s="630"/>
      <c r="P64" s="630"/>
      <c r="Q64" s="630"/>
      <c r="R64" s="636" t="s">
        <v>241</v>
      </c>
      <c r="S64" s="630" t="s">
        <v>22</v>
      </c>
      <c r="T64" s="636" t="s">
        <v>241</v>
      </c>
      <c r="U64" s="630" t="s">
        <v>22</v>
      </c>
      <c r="V64" s="636" t="s">
        <v>241</v>
      </c>
      <c r="W64" s="630" t="s">
        <v>22</v>
      </c>
      <c r="X64" s="636" t="s">
        <v>241</v>
      </c>
      <c r="Y64" s="630" t="s">
        <v>22</v>
      </c>
      <c r="Z64" s="636" t="s">
        <v>241</v>
      </c>
      <c r="AA64" s="630"/>
      <c r="AB64" s="630"/>
      <c r="AC64" s="630"/>
      <c r="AD64" s="630"/>
      <c r="AE64" s="630"/>
      <c r="AF64" s="630"/>
      <c r="AG64" s="630"/>
      <c r="AH64" s="630"/>
      <c r="AI64" s="630"/>
      <c r="AJ64" s="630"/>
      <c r="AK64" s="630"/>
      <c r="AL64" s="630"/>
      <c r="AM64" s="630"/>
      <c r="AN64" s="630"/>
      <c r="AO64" s="630"/>
      <c r="AP64" s="630"/>
      <c r="AQ64" s="630"/>
      <c r="AR64" s="630"/>
      <c r="AS64" s="630"/>
      <c r="AT64" s="630"/>
      <c r="AU64" s="630"/>
    </row>
    <row r="65" customFormat="false" ht="12.75" hidden="false" customHeight="false" outlineLevel="0" collapsed="false">
      <c r="A65" s="630"/>
      <c r="B65" s="631"/>
      <c r="C65" s="630"/>
      <c r="D65" s="630"/>
      <c r="E65" s="630"/>
      <c r="F65" s="630"/>
      <c r="G65" s="630"/>
      <c r="H65" s="630"/>
      <c r="I65" s="630"/>
      <c r="J65" s="630"/>
      <c r="K65" s="630"/>
      <c r="L65" s="630"/>
      <c r="M65" s="630"/>
      <c r="N65" s="630"/>
      <c r="O65" s="630"/>
      <c r="P65" s="630"/>
      <c r="Q65" s="630"/>
      <c r="R65" s="630"/>
      <c r="S65" s="631"/>
      <c r="T65" s="630"/>
      <c r="U65" s="631"/>
      <c r="V65" s="630"/>
      <c r="W65" s="631"/>
      <c r="X65" s="630"/>
      <c r="Y65" s="631"/>
      <c r="Z65" s="630"/>
      <c r="AA65" s="630"/>
      <c r="AB65" s="630"/>
      <c r="AC65" s="630"/>
      <c r="AD65" s="630"/>
      <c r="AE65" s="630"/>
      <c r="AF65" s="630"/>
      <c r="AG65" s="630"/>
      <c r="AH65" s="630"/>
      <c r="AI65" s="630"/>
      <c r="AJ65" s="630"/>
      <c r="AK65" s="630"/>
      <c r="AL65" s="630"/>
      <c r="AM65" s="630"/>
      <c r="AN65" s="630"/>
      <c r="AO65" s="630"/>
      <c r="AP65" s="630"/>
      <c r="AQ65" s="630"/>
      <c r="AR65" s="630"/>
      <c r="AS65" s="630"/>
      <c r="AT65" s="630"/>
      <c r="AU65" s="630"/>
    </row>
    <row r="66" customFormat="false" ht="12.75" hidden="false" customHeight="false" outlineLevel="0" collapsed="false">
      <c r="A66" s="630"/>
      <c r="B66" s="630"/>
      <c r="C66" s="630"/>
      <c r="D66" s="630"/>
      <c r="E66" s="630"/>
      <c r="F66" s="630"/>
      <c r="G66" s="630"/>
      <c r="H66" s="636"/>
      <c r="I66" s="630"/>
      <c r="J66" s="630"/>
      <c r="K66" s="630"/>
      <c r="L66" s="630"/>
      <c r="M66" s="630"/>
      <c r="N66" s="630"/>
      <c r="O66" s="630"/>
      <c r="P66" s="630"/>
      <c r="Q66" s="630"/>
      <c r="R66" s="636"/>
      <c r="S66" s="631"/>
      <c r="T66" s="636"/>
      <c r="U66" s="631"/>
      <c r="V66" s="636"/>
      <c r="W66" s="631"/>
      <c r="X66" s="636"/>
      <c r="Y66" s="631"/>
      <c r="Z66" s="636"/>
      <c r="AA66" s="630"/>
      <c r="AB66" s="630"/>
      <c r="AC66" s="630"/>
      <c r="AD66" s="630"/>
      <c r="AE66" s="630"/>
      <c r="AF66" s="630"/>
      <c r="AG66" s="630"/>
      <c r="AH66" s="630"/>
      <c r="AI66" s="630"/>
      <c r="AJ66" s="630"/>
      <c r="AK66" s="630"/>
      <c r="AL66" s="630"/>
      <c r="AM66" s="630"/>
      <c r="AN66" s="630"/>
      <c r="AO66" s="630"/>
      <c r="AP66" s="630"/>
      <c r="AQ66" s="630"/>
      <c r="AR66" s="630"/>
      <c r="AS66" s="630"/>
      <c r="AT66" s="630"/>
      <c r="AU66" s="630"/>
    </row>
    <row r="67" customFormat="false" ht="12.75" hidden="false" customHeight="false" outlineLevel="0" collapsed="false">
      <c r="A67" s="631"/>
      <c r="B67" s="630"/>
      <c r="C67" s="630"/>
      <c r="D67" s="630"/>
      <c r="E67" s="630"/>
      <c r="F67" s="630"/>
      <c r="G67" s="630"/>
      <c r="H67" s="630"/>
      <c r="I67" s="630"/>
      <c r="J67" s="630"/>
      <c r="K67" s="630"/>
      <c r="L67" s="630"/>
      <c r="M67" s="630"/>
      <c r="N67" s="630"/>
      <c r="O67" s="630"/>
      <c r="P67" s="630"/>
      <c r="Q67" s="630"/>
      <c r="R67" s="630"/>
      <c r="S67" s="630"/>
      <c r="T67" s="630"/>
      <c r="U67" s="630"/>
      <c r="V67" s="630"/>
      <c r="W67" s="630"/>
      <c r="X67" s="630"/>
      <c r="Y67" s="630"/>
      <c r="Z67" s="630"/>
      <c r="AA67" s="630"/>
      <c r="AB67" s="630"/>
      <c r="AC67" s="630"/>
      <c r="AD67" s="630"/>
      <c r="AE67" s="630"/>
      <c r="AF67" s="630"/>
      <c r="AG67" s="630"/>
      <c r="AH67" s="630"/>
      <c r="AI67" s="630"/>
      <c r="AJ67" s="630"/>
      <c r="AK67" s="630"/>
      <c r="AL67" s="630"/>
    </row>
    <row r="68" customFormat="false" ht="12.75" hidden="false" customHeight="false" outlineLevel="0" collapsed="false">
      <c r="A68" s="630"/>
      <c r="B68" s="631"/>
      <c r="C68" s="630"/>
      <c r="D68" s="631"/>
      <c r="E68" s="630"/>
      <c r="F68" s="631"/>
      <c r="G68" s="630"/>
      <c r="H68" s="630"/>
      <c r="I68" s="630"/>
      <c r="J68" s="631"/>
      <c r="K68" s="630"/>
      <c r="L68" s="631"/>
      <c r="M68" s="630"/>
      <c r="N68" s="630"/>
      <c r="O68" s="630"/>
      <c r="P68" s="631"/>
      <c r="Q68" s="630"/>
      <c r="R68" s="630"/>
      <c r="S68" s="630"/>
      <c r="T68" s="630"/>
      <c r="U68" s="630"/>
      <c r="V68" s="630"/>
      <c r="W68" s="630"/>
      <c r="X68" s="630"/>
      <c r="Y68" s="630"/>
      <c r="Z68" s="630"/>
      <c r="AA68" s="630"/>
      <c r="AB68" s="630"/>
      <c r="AC68" s="630"/>
      <c r="AD68" s="630"/>
      <c r="AE68" s="630"/>
      <c r="AF68" s="630"/>
      <c r="AG68" s="630"/>
      <c r="AH68" s="630"/>
      <c r="AI68" s="630"/>
      <c r="AJ68" s="630"/>
      <c r="AK68" s="630"/>
      <c r="AL68" s="630"/>
    </row>
    <row r="69" customFormat="false" ht="12.75" hidden="false" customHeight="false" outlineLevel="0" collapsed="false">
      <c r="A69" s="630"/>
      <c r="B69" s="631"/>
      <c r="C69" s="630"/>
      <c r="D69" s="631"/>
      <c r="E69" s="630"/>
      <c r="F69" s="631"/>
      <c r="G69" s="630"/>
      <c r="H69" s="630"/>
      <c r="I69" s="630"/>
      <c r="J69" s="631"/>
      <c r="K69" s="630"/>
      <c r="L69" s="631"/>
      <c r="M69" s="630"/>
      <c r="N69" s="630"/>
      <c r="O69" s="630"/>
      <c r="P69" s="631"/>
      <c r="Q69" s="630"/>
      <c r="R69" s="630"/>
      <c r="S69" s="630"/>
      <c r="T69" s="630"/>
      <c r="U69" s="630"/>
      <c r="V69" s="630"/>
      <c r="W69" s="630"/>
      <c r="X69" s="630"/>
      <c r="Y69" s="630"/>
      <c r="Z69" s="630"/>
      <c r="AA69" s="630"/>
      <c r="AB69" s="630"/>
      <c r="AC69" s="630"/>
      <c r="AD69" s="630"/>
      <c r="AE69" s="630"/>
      <c r="AF69" s="630"/>
      <c r="AG69" s="630"/>
      <c r="AH69" s="630"/>
      <c r="AI69" s="630"/>
      <c r="AJ69" s="630"/>
      <c r="AK69" s="630"/>
      <c r="AL69" s="630"/>
    </row>
    <row r="70" customFormat="false" ht="12.75" hidden="false" customHeight="false" outlineLevel="0" collapsed="false">
      <c r="A70" s="630"/>
      <c r="B70" s="631"/>
      <c r="C70" s="630"/>
      <c r="D70" s="631"/>
      <c r="E70" s="630"/>
      <c r="F70" s="631"/>
      <c r="G70" s="630"/>
      <c r="H70" s="630"/>
      <c r="I70" s="630"/>
      <c r="J70" s="631"/>
      <c r="K70" s="630"/>
      <c r="L70" s="631"/>
      <c r="M70" s="630"/>
      <c r="N70" s="630"/>
      <c r="O70" s="630"/>
      <c r="P70" s="631"/>
      <c r="Q70" s="630"/>
      <c r="R70" s="630"/>
      <c r="S70" s="631"/>
      <c r="T70" s="630"/>
      <c r="U70" s="631"/>
      <c r="V70" s="630"/>
      <c r="W70" s="631"/>
      <c r="X70" s="630"/>
      <c r="Y70" s="631"/>
      <c r="Z70" s="630"/>
      <c r="AA70" s="630"/>
      <c r="AB70" s="630"/>
      <c r="AC70" s="630"/>
      <c r="AD70" s="630"/>
      <c r="AE70" s="630"/>
      <c r="AF70" s="630"/>
      <c r="AG70" s="630"/>
      <c r="AH70" s="630"/>
      <c r="AI70" s="630"/>
      <c r="AJ70" s="630"/>
      <c r="AK70" s="630"/>
      <c r="AL70" s="630"/>
      <c r="AM70" s="630"/>
      <c r="AN70" s="630"/>
      <c r="AO70" s="630"/>
      <c r="AP70" s="630"/>
      <c r="AQ70" s="630"/>
      <c r="AR70" s="630"/>
      <c r="AS70" s="630"/>
      <c r="AT70" s="630"/>
      <c r="AU70" s="630"/>
    </row>
    <row r="71" customFormat="false" ht="12.75" hidden="false" customHeight="false" outlineLevel="0" collapsed="false">
      <c r="A71" s="630"/>
      <c r="B71" s="630"/>
      <c r="C71" s="630"/>
      <c r="D71" s="630"/>
      <c r="E71" s="630"/>
      <c r="F71" s="630"/>
      <c r="G71" s="630"/>
      <c r="H71" s="636"/>
      <c r="I71" s="630"/>
      <c r="J71" s="630"/>
      <c r="K71" s="630"/>
      <c r="L71" s="630"/>
      <c r="M71" s="630"/>
      <c r="N71" s="630"/>
      <c r="O71" s="630"/>
      <c r="P71" s="630"/>
      <c r="Q71" s="630"/>
      <c r="R71" s="636"/>
      <c r="S71" s="631"/>
      <c r="T71" s="636"/>
      <c r="U71" s="631"/>
      <c r="V71" s="636"/>
      <c r="W71" s="631"/>
      <c r="X71" s="636"/>
      <c r="Y71" s="631"/>
      <c r="Z71" s="636"/>
      <c r="AA71" s="630"/>
      <c r="AB71" s="630"/>
      <c r="AC71" s="630"/>
      <c r="AD71" s="630"/>
      <c r="AE71" s="630"/>
      <c r="AF71" s="630"/>
      <c r="AG71" s="630"/>
      <c r="AH71" s="630"/>
      <c r="AI71" s="630"/>
      <c r="AJ71" s="630"/>
      <c r="AK71" s="630"/>
      <c r="AL71" s="630"/>
      <c r="AM71" s="630"/>
      <c r="AN71" s="630"/>
      <c r="AO71" s="630"/>
      <c r="AP71" s="630"/>
      <c r="AQ71" s="630"/>
      <c r="AR71" s="630"/>
      <c r="AS71" s="630"/>
      <c r="AT71" s="630"/>
      <c r="AU71" s="630"/>
    </row>
    <row r="72" customFormat="false" ht="12.75" hidden="false" customHeight="false" outlineLevel="0" collapsed="false">
      <c r="A72" s="631"/>
      <c r="B72" s="630"/>
      <c r="C72" s="630"/>
      <c r="D72" s="630"/>
      <c r="E72" s="630"/>
      <c r="F72" s="630"/>
      <c r="G72" s="630"/>
      <c r="H72" s="630"/>
      <c r="I72" s="630"/>
      <c r="J72" s="630"/>
      <c r="K72" s="630"/>
      <c r="L72" s="630"/>
      <c r="M72" s="630"/>
      <c r="N72" s="630"/>
      <c r="O72" s="630"/>
      <c r="P72" s="630"/>
      <c r="Q72" s="630"/>
      <c r="R72" s="630"/>
      <c r="S72" s="631"/>
      <c r="T72" s="630"/>
      <c r="U72" s="631"/>
      <c r="V72" s="630"/>
      <c r="W72" s="631"/>
      <c r="X72" s="630"/>
      <c r="Y72" s="631"/>
      <c r="Z72" s="630"/>
      <c r="AA72" s="630"/>
      <c r="AB72" s="630"/>
      <c r="AC72" s="630"/>
      <c r="AD72" s="630"/>
      <c r="AE72" s="630"/>
      <c r="AF72" s="630"/>
      <c r="AG72" s="630"/>
      <c r="AH72" s="630"/>
      <c r="AI72" s="630"/>
      <c r="AJ72" s="630"/>
      <c r="AK72" s="630"/>
      <c r="AL72" s="630"/>
      <c r="AM72" s="630"/>
      <c r="AN72" s="630"/>
      <c r="AO72" s="630"/>
      <c r="AP72" s="630"/>
      <c r="AQ72" s="630"/>
      <c r="AR72" s="630"/>
      <c r="AS72" s="630"/>
      <c r="AT72" s="630"/>
      <c r="AU72" s="630"/>
    </row>
    <row r="73" customFormat="false" ht="12.75" hidden="false" customHeight="false" outlineLevel="0" collapsed="false">
      <c r="A73" s="630"/>
      <c r="B73" s="630"/>
      <c r="C73" s="630"/>
      <c r="D73" s="630"/>
      <c r="E73" s="630"/>
      <c r="F73" s="630"/>
      <c r="G73" s="630"/>
      <c r="H73" s="636"/>
      <c r="I73" s="630"/>
      <c r="J73" s="630"/>
      <c r="K73" s="630"/>
      <c r="L73" s="630"/>
      <c r="M73" s="630"/>
      <c r="N73" s="630"/>
      <c r="O73" s="630"/>
      <c r="P73" s="630"/>
      <c r="Q73" s="630"/>
      <c r="R73" s="636"/>
      <c r="S73" s="631"/>
      <c r="T73" s="636"/>
      <c r="U73" s="631"/>
      <c r="V73" s="636"/>
      <c r="W73" s="631"/>
      <c r="X73" s="636"/>
      <c r="Y73" s="631"/>
      <c r="Z73" s="636"/>
      <c r="AA73" s="630"/>
      <c r="AB73" s="630"/>
      <c r="AC73" s="630"/>
      <c r="AD73" s="630"/>
      <c r="AE73" s="630"/>
      <c r="AF73" s="630"/>
      <c r="AG73" s="630"/>
      <c r="AH73" s="630"/>
      <c r="AI73" s="630"/>
      <c r="AJ73" s="630"/>
      <c r="AK73" s="630"/>
      <c r="AL73" s="630"/>
      <c r="AM73" s="630"/>
      <c r="AN73" s="630"/>
      <c r="AO73" s="630"/>
      <c r="AP73" s="630"/>
      <c r="AQ73" s="630"/>
      <c r="AR73" s="630"/>
      <c r="AS73" s="630"/>
      <c r="AT73" s="630"/>
      <c r="AU73" s="630"/>
    </row>
    <row r="74" customFormat="false" ht="12.75" hidden="false" customHeight="false" outlineLevel="0" collapsed="false">
      <c r="A74" s="630"/>
      <c r="B74" s="630"/>
      <c r="C74" s="630"/>
      <c r="D74" s="630"/>
      <c r="E74" s="630"/>
      <c r="F74" s="630"/>
      <c r="G74" s="630"/>
      <c r="H74" s="630"/>
      <c r="I74" s="630"/>
      <c r="J74" s="630"/>
      <c r="K74" s="630"/>
      <c r="L74" s="630"/>
      <c r="M74" s="630"/>
      <c r="N74" s="630"/>
      <c r="O74" s="630"/>
      <c r="P74" s="630"/>
      <c r="Q74" s="630"/>
      <c r="R74" s="630"/>
      <c r="S74" s="630"/>
      <c r="T74" s="630"/>
      <c r="U74" s="630"/>
      <c r="V74" s="630"/>
      <c r="W74" s="630"/>
      <c r="X74" s="630"/>
      <c r="Y74" s="630"/>
      <c r="Z74" s="630"/>
      <c r="AA74" s="630"/>
      <c r="AB74" s="630"/>
      <c r="AC74" s="630"/>
      <c r="AD74" s="630"/>
      <c r="AE74" s="630"/>
      <c r="AF74" s="630"/>
      <c r="AG74" s="630"/>
      <c r="AH74" s="630"/>
      <c r="AI74" s="630"/>
      <c r="AJ74" s="630"/>
      <c r="AK74" s="630"/>
      <c r="AL74" s="630"/>
      <c r="AM74" s="630"/>
      <c r="AN74" s="630"/>
      <c r="AO74" s="630"/>
      <c r="AP74" s="630"/>
      <c r="AQ74" s="630"/>
      <c r="AR74" s="630"/>
      <c r="AS74" s="630"/>
      <c r="AT74" s="630"/>
      <c r="AU74" s="630"/>
    </row>
    <row r="75" customFormat="false" ht="12.75" hidden="false" customHeight="false" outlineLevel="0" collapsed="false">
      <c r="A75" s="630"/>
      <c r="B75" s="630"/>
      <c r="C75" s="630"/>
      <c r="D75" s="630"/>
      <c r="E75" s="630"/>
      <c r="F75" s="630"/>
      <c r="G75" s="630"/>
      <c r="H75" s="630"/>
      <c r="I75" s="630"/>
      <c r="J75" s="630"/>
      <c r="K75" s="630"/>
      <c r="L75" s="630"/>
      <c r="M75" s="630"/>
      <c r="N75" s="630"/>
      <c r="O75" s="630"/>
      <c r="P75" s="630"/>
      <c r="Q75" s="630"/>
      <c r="R75" s="630"/>
      <c r="S75" s="630"/>
      <c r="T75" s="630"/>
      <c r="U75" s="630"/>
      <c r="V75" s="630"/>
      <c r="W75" s="630"/>
      <c r="X75" s="630"/>
      <c r="Y75" s="630"/>
      <c r="Z75" s="630"/>
      <c r="AA75" s="630"/>
      <c r="AB75" s="630"/>
      <c r="AC75" s="630"/>
      <c r="AD75" s="630"/>
      <c r="AE75" s="630"/>
      <c r="AF75" s="630"/>
      <c r="AG75" s="630"/>
      <c r="AH75" s="630"/>
      <c r="AI75" s="630"/>
      <c r="AJ75" s="630"/>
      <c r="AK75" s="630"/>
      <c r="AL75" s="630"/>
      <c r="AM75" s="630"/>
      <c r="AN75" s="630"/>
      <c r="AO75" s="630"/>
      <c r="AP75" s="630"/>
      <c r="AQ75" s="630"/>
      <c r="AR75" s="630"/>
      <c r="AS75" s="630"/>
      <c r="AT75" s="630"/>
      <c r="AU75" s="630"/>
    </row>
    <row r="76" customFormat="false" ht="12.75" hidden="false" customHeight="false" outlineLevel="0" collapsed="false">
      <c r="A76" s="630"/>
      <c r="B76" s="630"/>
      <c r="C76" s="630"/>
      <c r="D76" s="630"/>
      <c r="E76" s="630"/>
      <c r="F76" s="630"/>
      <c r="G76" s="630"/>
      <c r="H76" s="630"/>
      <c r="I76" s="630"/>
      <c r="J76" s="630"/>
      <c r="K76" s="630"/>
      <c r="L76" s="632"/>
      <c r="M76" s="630"/>
      <c r="N76" s="630"/>
      <c r="O76" s="630"/>
      <c r="P76" s="630"/>
      <c r="Q76" s="630"/>
      <c r="R76" s="630"/>
      <c r="S76" s="631"/>
      <c r="T76" s="630"/>
      <c r="U76" s="631"/>
      <c r="V76" s="630"/>
      <c r="W76" s="631"/>
      <c r="X76" s="630"/>
      <c r="Y76" s="631"/>
      <c r="Z76" s="630"/>
      <c r="AA76" s="630"/>
      <c r="AB76" s="630"/>
      <c r="AC76" s="630"/>
      <c r="AD76" s="630"/>
      <c r="AE76" s="630"/>
      <c r="AF76" s="630"/>
      <c r="AG76" s="630"/>
      <c r="AH76" s="630"/>
      <c r="AI76" s="630"/>
      <c r="AJ76" s="630"/>
      <c r="AK76" s="630"/>
      <c r="AL76" s="630"/>
      <c r="AM76" s="630"/>
      <c r="AN76" s="630"/>
      <c r="AO76" s="630"/>
      <c r="AP76" s="630"/>
      <c r="AQ76" s="630"/>
      <c r="AR76" s="630"/>
      <c r="AS76" s="630"/>
      <c r="AT76" s="630"/>
      <c r="AU76" s="630"/>
    </row>
    <row r="77" customFormat="false" ht="12.75" hidden="false" customHeight="false" outlineLevel="0" collapsed="false">
      <c r="A77" s="630"/>
      <c r="B77" s="630"/>
      <c r="C77" s="630"/>
      <c r="D77" s="630"/>
      <c r="E77" s="630"/>
      <c r="F77" s="630"/>
      <c r="G77" s="630"/>
      <c r="H77" s="630"/>
      <c r="I77" s="631"/>
      <c r="J77" s="630"/>
      <c r="K77" s="630"/>
      <c r="L77" s="630"/>
      <c r="M77" s="630"/>
      <c r="N77" s="630"/>
      <c r="O77" s="630"/>
      <c r="P77" s="630"/>
      <c r="Q77" s="630"/>
      <c r="R77" s="630"/>
      <c r="S77" s="630"/>
      <c r="T77" s="630"/>
      <c r="U77" s="630"/>
      <c r="V77" s="630"/>
      <c r="W77" s="630"/>
      <c r="X77" s="630"/>
      <c r="Y77" s="630"/>
      <c r="Z77" s="630"/>
      <c r="AA77" s="630"/>
      <c r="AB77" s="630"/>
      <c r="AC77" s="630"/>
      <c r="AD77" s="630"/>
      <c r="AE77" s="630"/>
      <c r="AF77" s="630"/>
      <c r="AG77" s="630"/>
      <c r="AH77" s="630"/>
      <c r="AI77" s="630"/>
      <c r="AJ77" s="630"/>
      <c r="AK77" s="630"/>
      <c r="AL77" s="630"/>
      <c r="AM77" s="630"/>
      <c r="AN77" s="630"/>
      <c r="AO77" s="630"/>
      <c r="AP77" s="630"/>
      <c r="AQ77" s="630"/>
      <c r="AR77" s="630"/>
      <c r="AS77" s="630"/>
      <c r="AT77" s="630"/>
      <c r="AU77" s="630"/>
    </row>
    <row r="78" customFormat="false" ht="12.75" hidden="false" customHeight="false" outlineLevel="0" collapsed="false">
      <c r="A78" s="630"/>
      <c r="B78" s="630"/>
      <c r="C78" s="630"/>
      <c r="D78" s="630"/>
      <c r="E78" s="630"/>
      <c r="F78" s="630"/>
      <c r="G78" s="630"/>
      <c r="H78" s="630"/>
      <c r="I78" s="630"/>
      <c r="J78" s="630"/>
      <c r="K78" s="630"/>
      <c r="L78" s="631"/>
      <c r="M78" s="630"/>
      <c r="N78" s="630"/>
      <c r="O78" s="630"/>
      <c r="P78" s="630"/>
      <c r="Q78" s="630"/>
      <c r="R78" s="630"/>
      <c r="S78" s="630"/>
      <c r="T78" s="630"/>
      <c r="U78" s="630"/>
      <c r="V78" s="630"/>
      <c r="W78" s="630"/>
      <c r="X78" s="630"/>
      <c r="Y78" s="630"/>
      <c r="Z78" s="630"/>
      <c r="AA78" s="630"/>
      <c r="AB78" s="630"/>
      <c r="AC78" s="630"/>
      <c r="AD78" s="630"/>
      <c r="AE78" s="630"/>
      <c r="AF78" s="630"/>
      <c r="AG78" s="630"/>
      <c r="AH78" s="630"/>
      <c r="AI78" s="630"/>
      <c r="AJ78" s="630"/>
      <c r="AK78" s="630"/>
      <c r="AL78" s="630"/>
      <c r="AM78" s="630"/>
      <c r="AN78" s="630"/>
      <c r="AO78" s="630"/>
      <c r="AP78" s="630"/>
      <c r="AQ78" s="630"/>
      <c r="AR78" s="630"/>
      <c r="AS78" s="630"/>
      <c r="AT78" s="630"/>
      <c r="AU78" s="630"/>
    </row>
    <row r="79" customFormat="false" ht="12.75" hidden="false" customHeight="false" outlineLevel="0" collapsed="false">
      <c r="A79" s="630"/>
      <c r="B79" s="630"/>
      <c r="C79" s="630"/>
      <c r="D79" s="630"/>
      <c r="E79" s="630"/>
      <c r="F79" s="630"/>
      <c r="G79" s="630"/>
      <c r="H79" s="632"/>
      <c r="I79" s="630"/>
      <c r="J79" s="630"/>
      <c r="K79" s="630"/>
      <c r="L79" s="630"/>
      <c r="M79" s="630"/>
      <c r="N79" s="630"/>
      <c r="O79" s="630"/>
      <c r="P79" s="630"/>
      <c r="Q79" s="630"/>
      <c r="R79" s="630"/>
      <c r="S79" s="630"/>
      <c r="T79" s="630"/>
      <c r="U79" s="630"/>
      <c r="V79" s="630"/>
      <c r="W79" s="630"/>
      <c r="X79" s="630"/>
      <c r="Y79" s="630"/>
      <c r="Z79" s="630"/>
      <c r="AA79" s="630"/>
      <c r="AB79" s="630"/>
      <c r="AC79" s="630"/>
      <c r="AD79" s="630"/>
      <c r="AE79" s="630"/>
      <c r="AF79" s="630"/>
      <c r="AG79" s="630"/>
      <c r="AH79" s="630"/>
      <c r="AI79" s="630"/>
      <c r="AJ79" s="630"/>
      <c r="AK79" s="630"/>
      <c r="AL79" s="630"/>
      <c r="AM79" s="630"/>
      <c r="AN79" s="630"/>
      <c r="AO79" s="630"/>
      <c r="AP79" s="630"/>
      <c r="AQ79" s="630"/>
      <c r="AR79" s="630"/>
      <c r="AS79" s="630"/>
      <c r="AT79" s="630"/>
      <c r="AU79" s="630"/>
    </row>
    <row r="80" customFormat="false" ht="12.75" hidden="false" customHeight="false" outlineLevel="0" collapsed="false">
      <c r="A80" s="630"/>
      <c r="B80" s="630"/>
      <c r="C80" s="630"/>
      <c r="D80" s="630"/>
      <c r="E80" s="630"/>
      <c r="F80" s="630"/>
      <c r="G80" s="630"/>
      <c r="H80" s="632"/>
      <c r="I80" s="630"/>
      <c r="J80" s="630"/>
      <c r="K80" s="630"/>
      <c r="L80" s="632"/>
      <c r="M80" s="630"/>
      <c r="N80" s="632"/>
      <c r="O80" s="630"/>
      <c r="P80" s="630"/>
      <c r="Q80" s="630"/>
      <c r="R80" s="630"/>
      <c r="S80" s="630"/>
      <c r="T80" s="630"/>
      <c r="U80" s="630"/>
      <c r="V80" s="630"/>
      <c r="W80" s="630"/>
      <c r="X80" s="630"/>
      <c r="Y80" s="630"/>
      <c r="Z80" s="630"/>
      <c r="AA80" s="630"/>
      <c r="AB80" s="630"/>
      <c r="AC80" s="630"/>
      <c r="AD80" s="630"/>
      <c r="AE80" s="630"/>
      <c r="AF80" s="630"/>
      <c r="AG80" s="630"/>
      <c r="AH80" s="630"/>
      <c r="AI80" s="630"/>
      <c r="AJ80" s="630"/>
      <c r="AK80" s="630"/>
      <c r="AL80" s="630"/>
      <c r="AM80" s="630"/>
      <c r="AN80" s="630"/>
      <c r="AO80" s="630"/>
      <c r="AP80" s="630"/>
      <c r="AQ80" s="630"/>
      <c r="AR80" s="630"/>
      <c r="AS80" s="630"/>
      <c r="AT80" s="630"/>
      <c r="AU80" s="630"/>
    </row>
    <row r="81" customFormat="false" ht="12.75" hidden="false" customHeight="false" outlineLevel="0" collapsed="false">
      <c r="A81" s="630"/>
      <c r="B81" s="632"/>
      <c r="C81" s="630"/>
      <c r="D81" s="632"/>
      <c r="E81" s="630"/>
      <c r="F81" s="632"/>
      <c r="G81" s="630"/>
      <c r="H81" s="632"/>
      <c r="I81" s="630"/>
      <c r="J81" s="632"/>
      <c r="K81" s="630"/>
      <c r="L81" s="632"/>
      <c r="M81" s="630"/>
      <c r="N81" s="632"/>
      <c r="O81" s="630"/>
      <c r="P81" s="632"/>
      <c r="Q81" s="630"/>
      <c r="R81" s="632"/>
      <c r="S81" s="630"/>
      <c r="T81" s="632"/>
      <c r="U81" s="630"/>
      <c r="V81" s="632"/>
      <c r="W81" s="630"/>
      <c r="X81" s="632"/>
      <c r="Y81" s="630"/>
      <c r="Z81" s="632"/>
      <c r="AA81" s="630"/>
      <c r="AB81" s="630"/>
      <c r="AC81" s="630"/>
      <c r="AD81" s="630"/>
      <c r="AE81" s="630"/>
      <c r="AF81" s="630"/>
      <c r="AG81" s="630"/>
      <c r="AH81" s="630"/>
      <c r="AI81" s="630"/>
      <c r="AJ81" s="630"/>
      <c r="AK81" s="630"/>
      <c r="AL81" s="630"/>
      <c r="AM81" s="630"/>
      <c r="AN81" s="630"/>
      <c r="AO81" s="630"/>
      <c r="AP81" s="630"/>
      <c r="AQ81" s="630"/>
      <c r="AR81" s="630"/>
      <c r="AS81" s="630"/>
      <c r="AT81" s="630"/>
      <c r="AU81" s="630"/>
    </row>
    <row r="82" customFormat="false" ht="12.75" hidden="false" customHeight="false" outlineLevel="0" collapsed="false">
      <c r="A82" s="630"/>
      <c r="B82" s="636"/>
      <c r="C82" s="630"/>
      <c r="D82" s="636"/>
      <c r="E82" s="631"/>
      <c r="F82" s="636"/>
      <c r="G82" s="631"/>
      <c r="H82" s="636"/>
      <c r="I82" s="631"/>
      <c r="J82" s="636"/>
      <c r="K82" s="631"/>
      <c r="L82" s="636"/>
      <c r="M82" s="631"/>
      <c r="N82" s="636"/>
      <c r="O82" s="631"/>
      <c r="P82" s="636"/>
      <c r="Q82" s="631"/>
      <c r="R82" s="636"/>
      <c r="S82" s="631"/>
      <c r="T82" s="636"/>
      <c r="U82" s="631"/>
      <c r="V82" s="636"/>
      <c r="W82" s="631"/>
      <c r="X82" s="636"/>
      <c r="Y82" s="631"/>
      <c r="Z82" s="636"/>
      <c r="AA82" s="630"/>
      <c r="AB82" s="630"/>
      <c r="AC82" s="630"/>
      <c r="AD82" s="630"/>
      <c r="AE82" s="630"/>
      <c r="AF82" s="630"/>
      <c r="AG82" s="630"/>
      <c r="AH82" s="630"/>
      <c r="AI82" s="630"/>
      <c r="AJ82" s="630"/>
      <c r="AK82" s="630"/>
      <c r="AL82" s="630"/>
      <c r="AM82" s="630"/>
      <c r="AN82" s="630"/>
      <c r="AO82" s="630"/>
      <c r="AP82" s="630"/>
      <c r="AQ82" s="630"/>
      <c r="AR82" s="630"/>
      <c r="AS82" s="630"/>
      <c r="AT82" s="630"/>
      <c r="AU82" s="630"/>
    </row>
    <row r="83" customFormat="false" ht="12.75" hidden="false" customHeight="false" outlineLevel="0" collapsed="false">
      <c r="A83" s="630"/>
      <c r="B83" s="631"/>
      <c r="C83" s="630"/>
      <c r="D83" s="631"/>
      <c r="E83" s="630"/>
      <c r="F83" s="631"/>
      <c r="G83" s="630"/>
      <c r="H83" s="630"/>
      <c r="I83" s="630"/>
      <c r="J83" s="631"/>
      <c r="K83" s="630"/>
      <c r="L83" s="631"/>
      <c r="M83" s="630"/>
      <c r="N83" s="630"/>
      <c r="O83" s="630"/>
      <c r="P83" s="631"/>
      <c r="Q83" s="630"/>
      <c r="R83" s="630"/>
      <c r="S83" s="630"/>
      <c r="T83" s="630"/>
      <c r="U83" s="630"/>
      <c r="V83" s="630"/>
      <c r="W83" s="630"/>
      <c r="X83" s="630"/>
      <c r="Y83" s="630"/>
      <c r="Z83" s="630"/>
      <c r="AA83" s="630"/>
      <c r="AB83" s="630"/>
      <c r="AC83" s="630"/>
      <c r="AD83" s="630"/>
      <c r="AE83" s="630"/>
      <c r="AF83" s="630"/>
      <c r="AG83" s="630"/>
      <c r="AH83" s="630"/>
      <c r="AI83" s="630"/>
      <c r="AJ83" s="630"/>
      <c r="AK83" s="630"/>
      <c r="AL83" s="630"/>
      <c r="AM83" s="630"/>
      <c r="AN83" s="630"/>
      <c r="AO83" s="630"/>
      <c r="AP83" s="630"/>
      <c r="AQ83" s="630"/>
      <c r="AR83" s="630"/>
      <c r="AS83" s="630"/>
      <c r="AT83" s="630"/>
      <c r="AU83" s="630"/>
    </row>
    <row r="84" customFormat="false" ht="12.75" hidden="false" customHeight="false" outlineLevel="0" collapsed="false">
      <c r="A84" s="630"/>
      <c r="B84" s="630"/>
      <c r="C84" s="630"/>
      <c r="D84" s="630"/>
      <c r="E84" s="630"/>
      <c r="F84" s="630"/>
      <c r="G84" s="630"/>
      <c r="H84" s="630"/>
      <c r="I84" s="630"/>
      <c r="J84" s="630"/>
      <c r="K84" s="630"/>
      <c r="L84" s="630"/>
      <c r="M84" s="630"/>
      <c r="N84" s="630"/>
      <c r="O84" s="630"/>
      <c r="P84" s="630"/>
      <c r="Q84" s="630"/>
      <c r="R84" s="630"/>
      <c r="S84" s="630"/>
      <c r="T84" s="630"/>
      <c r="U84" s="630"/>
      <c r="V84" s="630"/>
      <c r="W84" s="630"/>
      <c r="X84" s="630"/>
      <c r="Y84" s="630"/>
      <c r="Z84" s="630"/>
      <c r="AA84" s="630"/>
      <c r="AB84" s="630"/>
      <c r="AC84" s="630"/>
      <c r="AD84" s="630"/>
      <c r="AE84" s="630"/>
      <c r="AF84" s="630"/>
      <c r="AG84" s="630"/>
      <c r="AH84" s="630"/>
      <c r="AI84" s="630"/>
      <c r="AJ84" s="630"/>
      <c r="AK84" s="630"/>
      <c r="AL84" s="630"/>
      <c r="AM84" s="630"/>
      <c r="AN84" s="630"/>
      <c r="AO84" s="630"/>
      <c r="AP84" s="630"/>
      <c r="AQ84" s="630"/>
      <c r="AR84" s="630"/>
      <c r="AS84" s="630"/>
      <c r="AT84" s="630"/>
      <c r="AU84" s="630"/>
    </row>
    <row r="85" customFormat="false" ht="12.75" hidden="false" customHeight="false" outlineLevel="0" collapsed="false">
      <c r="A85" s="630"/>
      <c r="B85" s="630"/>
      <c r="C85" s="630"/>
      <c r="D85" s="630"/>
      <c r="E85" s="630"/>
      <c r="F85" s="630"/>
      <c r="G85" s="630"/>
      <c r="H85" s="636"/>
      <c r="I85" s="630"/>
      <c r="J85" s="630"/>
      <c r="K85" s="630"/>
      <c r="L85" s="630"/>
      <c r="M85" s="630"/>
      <c r="N85" s="630"/>
      <c r="O85" s="630"/>
      <c r="P85" s="630"/>
      <c r="Q85" s="630"/>
      <c r="R85" s="636"/>
      <c r="S85" s="631"/>
      <c r="T85" s="636"/>
      <c r="U85" s="631"/>
      <c r="V85" s="636"/>
      <c r="W85" s="631"/>
      <c r="X85" s="636"/>
      <c r="Y85" s="631"/>
      <c r="Z85" s="636"/>
      <c r="AA85" s="630"/>
      <c r="AB85" s="630"/>
      <c r="AC85" s="630"/>
      <c r="AD85" s="630"/>
      <c r="AE85" s="630"/>
      <c r="AF85" s="630"/>
      <c r="AG85" s="630"/>
      <c r="AH85" s="630"/>
      <c r="AI85" s="630"/>
      <c r="AJ85" s="630"/>
      <c r="AK85" s="630"/>
      <c r="AL85" s="630"/>
      <c r="AM85" s="630"/>
      <c r="AN85" s="630"/>
      <c r="AO85" s="630"/>
      <c r="AP85" s="630"/>
      <c r="AQ85" s="630"/>
      <c r="AR85" s="630"/>
      <c r="AS85" s="630"/>
      <c r="AT85" s="630"/>
      <c r="AU85" s="630"/>
    </row>
    <row r="86" customFormat="false" ht="12.75" hidden="false" customHeight="false" outlineLevel="0" collapsed="false">
      <c r="A86" s="630"/>
      <c r="B86" s="630"/>
      <c r="C86" s="630"/>
      <c r="D86" s="630"/>
      <c r="E86" s="630"/>
      <c r="F86" s="630"/>
      <c r="G86" s="630"/>
      <c r="H86" s="630"/>
      <c r="I86" s="630"/>
      <c r="J86" s="630"/>
      <c r="K86" s="630"/>
      <c r="L86" s="630"/>
      <c r="M86" s="630"/>
      <c r="N86" s="630"/>
      <c r="O86" s="630"/>
      <c r="P86" s="630"/>
      <c r="Q86" s="630"/>
      <c r="R86" s="630"/>
      <c r="S86" s="631"/>
      <c r="T86" s="630"/>
      <c r="U86" s="631"/>
      <c r="V86" s="630"/>
      <c r="W86" s="631"/>
      <c r="X86" s="630"/>
      <c r="Y86" s="631"/>
      <c r="Z86" s="630"/>
      <c r="AA86" s="630"/>
      <c r="AB86" s="630"/>
      <c r="AC86" s="630"/>
      <c r="AD86" s="630"/>
      <c r="AE86" s="630"/>
      <c r="AF86" s="630"/>
      <c r="AG86" s="630"/>
      <c r="AH86" s="630"/>
      <c r="AI86" s="630"/>
      <c r="AJ86" s="630"/>
      <c r="AK86" s="630"/>
      <c r="AL86" s="630"/>
      <c r="AM86" s="630"/>
      <c r="AN86" s="630"/>
      <c r="AO86" s="630"/>
      <c r="AP86" s="630"/>
      <c r="AQ86" s="630"/>
      <c r="AR86" s="630"/>
      <c r="AS86" s="630"/>
      <c r="AT86" s="630"/>
      <c r="AU86" s="630"/>
    </row>
    <row r="87" customFormat="false" ht="12.75" hidden="false" customHeight="false" outlineLevel="0" collapsed="false">
      <c r="A87" s="630"/>
      <c r="B87" s="630"/>
      <c r="C87" s="630"/>
      <c r="D87" s="630"/>
      <c r="E87" s="630"/>
      <c r="F87" s="630"/>
      <c r="G87" s="630"/>
      <c r="H87" s="636"/>
      <c r="I87" s="630"/>
      <c r="J87" s="630"/>
      <c r="K87" s="630"/>
      <c r="L87" s="630"/>
      <c r="M87" s="630"/>
      <c r="N87" s="630"/>
      <c r="O87" s="630"/>
      <c r="P87" s="630"/>
      <c r="Q87" s="630"/>
      <c r="R87" s="636"/>
      <c r="S87" s="630"/>
      <c r="T87" s="636"/>
      <c r="U87" s="630"/>
      <c r="V87" s="636"/>
      <c r="W87" s="630"/>
      <c r="X87" s="636"/>
      <c r="Y87" s="630"/>
      <c r="Z87" s="636"/>
      <c r="AA87" s="630"/>
      <c r="AB87" s="630"/>
      <c r="AC87" s="630"/>
      <c r="AD87" s="630"/>
      <c r="AE87" s="630"/>
      <c r="AF87" s="630"/>
      <c r="AG87" s="630"/>
      <c r="AH87" s="630"/>
      <c r="AI87" s="630"/>
      <c r="AJ87" s="630"/>
      <c r="AK87" s="630"/>
      <c r="AL87" s="630"/>
      <c r="AM87" s="630"/>
      <c r="AN87" s="630"/>
      <c r="AO87" s="630"/>
      <c r="AP87" s="630"/>
      <c r="AQ87" s="630"/>
      <c r="AR87" s="630"/>
      <c r="AS87" s="630"/>
      <c r="AT87" s="630"/>
      <c r="AU87" s="630"/>
    </row>
    <row r="88" customFormat="false" ht="12.75" hidden="false" customHeight="false" outlineLevel="0" collapsed="false">
      <c r="A88" s="630"/>
      <c r="B88" s="630"/>
      <c r="C88" s="630"/>
      <c r="D88" s="630"/>
      <c r="E88" s="630"/>
      <c r="F88" s="630"/>
      <c r="G88" s="630"/>
      <c r="H88" s="630"/>
      <c r="I88" s="630"/>
      <c r="J88" s="630"/>
      <c r="K88" s="630"/>
      <c r="L88" s="630"/>
      <c r="M88" s="630"/>
      <c r="N88" s="630"/>
      <c r="O88" s="630"/>
      <c r="P88" s="630"/>
      <c r="Q88" s="630"/>
      <c r="R88" s="630"/>
      <c r="S88" s="630"/>
      <c r="T88" s="630"/>
      <c r="U88" s="630"/>
      <c r="V88" s="630"/>
      <c r="W88" s="630"/>
      <c r="X88" s="630"/>
      <c r="Y88" s="630"/>
      <c r="Z88" s="630"/>
      <c r="AA88" s="630"/>
      <c r="AB88" s="630"/>
      <c r="AC88" s="630"/>
      <c r="AD88" s="630"/>
      <c r="AE88" s="630"/>
      <c r="AF88" s="630"/>
      <c r="AG88" s="630"/>
      <c r="AH88" s="630"/>
      <c r="AI88" s="630"/>
      <c r="AJ88" s="630"/>
      <c r="AK88" s="630"/>
      <c r="AL88" s="630"/>
    </row>
    <row r="89" customFormat="false" ht="12.75" hidden="false" customHeight="false" outlineLevel="0" collapsed="false">
      <c r="A89" s="630"/>
      <c r="B89" s="630"/>
      <c r="C89" s="630"/>
      <c r="D89" s="630"/>
      <c r="E89" s="630"/>
      <c r="F89" s="630"/>
      <c r="G89" s="630"/>
      <c r="H89" s="630"/>
      <c r="I89" s="630"/>
      <c r="J89" s="630"/>
      <c r="K89" s="630"/>
      <c r="L89" s="631"/>
      <c r="M89" s="630"/>
      <c r="N89" s="630"/>
      <c r="O89" s="630"/>
      <c r="P89" s="630"/>
      <c r="Q89" s="630"/>
      <c r="R89" s="630"/>
      <c r="S89" s="630"/>
      <c r="T89" s="630"/>
      <c r="U89" s="630"/>
      <c r="V89" s="630"/>
      <c r="W89" s="630"/>
      <c r="X89" s="630"/>
      <c r="Y89" s="630"/>
      <c r="Z89" s="630"/>
      <c r="AA89" s="630"/>
      <c r="AB89" s="630"/>
      <c r="AC89" s="630"/>
      <c r="AD89" s="630"/>
      <c r="AE89" s="630"/>
      <c r="AF89" s="630"/>
      <c r="AG89" s="630"/>
      <c r="AH89" s="630"/>
      <c r="AI89" s="630"/>
      <c r="AJ89" s="630"/>
      <c r="AK89" s="630"/>
      <c r="AL89" s="630"/>
      <c r="AM89" s="630"/>
      <c r="AN89" s="630"/>
      <c r="AO89" s="630"/>
      <c r="AP89" s="630"/>
      <c r="AQ89" s="630"/>
      <c r="AR89" s="630"/>
      <c r="AS89" s="630"/>
      <c r="AT89" s="630"/>
      <c r="AU89" s="630"/>
    </row>
    <row r="90" customFormat="false" ht="12.75" hidden="false" customHeight="false" outlineLevel="0" collapsed="false">
      <c r="A90" s="630"/>
      <c r="B90" s="630"/>
      <c r="C90" s="630"/>
      <c r="D90" s="630"/>
      <c r="E90" s="630"/>
      <c r="F90" s="630"/>
      <c r="G90" s="630"/>
      <c r="H90" s="630"/>
      <c r="I90" s="631"/>
      <c r="J90" s="630"/>
      <c r="K90" s="630"/>
      <c r="L90" s="630"/>
      <c r="M90" s="630"/>
      <c r="N90" s="630"/>
      <c r="O90" s="630"/>
      <c r="P90" s="630"/>
      <c r="Q90" s="630"/>
      <c r="R90" s="630"/>
      <c r="S90" s="630"/>
      <c r="T90" s="630"/>
      <c r="U90" s="630"/>
      <c r="V90" s="630"/>
      <c r="W90" s="630"/>
      <c r="X90" s="630"/>
      <c r="Y90" s="630"/>
      <c r="Z90" s="630"/>
      <c r="AA90" s="630"/>
      <c r="AB90" s="630"/>
      <c r="AC90" s="630"/>
      <c r="AD90" s="630"/>
      <c r="AE90" s="630"/>
      <c r="AF90" s="630"/>
      <c r="AG90" s="630"/>
      <c r="AH90" s="630"/>
      <c r="AI90" s="630"/>
      <c r="AJ90" s="630"/>
      <c r="AK90" s="630"/>
      <c r="AL90" s="630"/>
      <c r="AM90" s="630"/>
      <c r="AN90" s="630"/>
      <c r="AO90" s="630"/>
      <c r="AP90" s="630"/>
      <c r="AQ90" s="630"/>
      <c r="AR90" s="630"/>
      <c r="AS90" s="630"/>
      <c r="AT90" s="630"/>
      <c r="AU90" s="630"/>
    </row>
    <row r="91" customFormat="false" ht="12.75" hidden="false" customHeight="false" outlineLevel="0" collapsed="false">
      <c r="A91" s="630"/>
      <c r="B91" s="630"/>
      <c r="C91" s="630"/>
      <c r="D91" s="630"/>
      <c r="E91" s="630"/>
      <c r="F91" s="630"/>
      <c r="G91" s="630"/>
      <c r="H91" s="630"/>
      <c r="I91" s="630"/>
      <c r="J91" s="630"/>
      <c r="K91" s="630"/>
      <c r="L91" s="631"/>
      <c r="M91" s="630"/>
      <c r="N91" s="630"/>
      <c r="O91" s="630"/>
      <c r="P91" s="630"/>
      <c r="Q91" s="630"/>
      <c r="R91" s="630"/>
      <c r="S91" s="630"/>
      <c r="T91" s="630"/>
      <c r="U91" s="630"/>
      <c r="V91" s="630"/>
      <c r="W91" s="630"/>
      <c r="X91" s="630"/>
      <c r="Y91" s="630"/>
      <c r="Z91" s="630"/>
      <c r="AA91" s="630"/>
      <c r="AB91" s="630"/>
      <c r="AC91" s="630"/>
      <c r="AD91" s="630"/>
      <c r="AE91" s="630"/>
      <c r="AF91" s="630"/>
      <c r="AG91" s="630"/>
      <c r="AH91" s="630"/>
      <c r="AI91" s="630"/>
      <c r="AJ91" s="630"/>
      <c r="AK91" s="630"/>
      <c r="AL91" s="630"/>
      <c r="AM91" s="630"/>
      <c r="AN91" s="630"/>
      <c r="AO91" s="630"/>
      <c r="AP91" s="630"/>
      <c r="AQ91" s="630"/>
      <c r="AR91" s="630"/>
      <c r="AS91" s="630"/>
      <c r="AT91" s="630"/>
      <c r="AU91" s="630"/>
    </row>
    <row r="92" customFormat="false" ht="12.75" hidden="false" customHeight="false" outlineLevel="0" collapsed="false">
      <c r="A92" s="630"/>
      <c r="B92" s="630"/>
      <c r="C92" s="630"/>
      <c r="D92" s="630"/>
      <c r="E92" s="630"/>
      <c r="F92" s="630"/>
      <c r="G92" s="630"/>
      <c r="H92" s="632"/>
      <c r="I92" s="630"/>
      <c r="J92" s="630"/>
      <c r="K92" s="630"/>
      <c r="L92" s="630"/>
      <c r="M92" s="630"/>
      <c r="N92" s="630"/>
      <c r="O92" s="630"/>
      <c r="P92" s="630"/>
      <c r="Q92" s="630"/>
      <c r="R92" s="630"/>
      <c r="S92" s="630"/>
      <c r="T92" s="630"/>
      <c r="U92" s="630"/>
      <c r="V92" s="630"/>
      <c r="W92" s="630"/>
      <c r="X92" s="630"/>
      <c r="Y92" s="630"/>
      <c r="Z92" s="630"/>
      <c r="AA92" s="630"/>
      <c r="AB92" s="630"/>
      <c r="AC92" s="630"/>
      <c r="AD92" s="630"/>
      <c r="AE92" s="630"/>
      <c r="AF92" s="630"/>
      <c r="AG92" s="630"/>
      <c r="AH92" s="630"/>
      <c r="AI92" s="630"/>
      <c r="AJ92" s="630"/>
      <c r="AK92" s="630"/>
      <c r="AL92" s="630"/>
      <c r="AM92" s="630"/>
      <c r="AN92" s="630"/>
      <c r="AO92" s="630"/>
      <c r="AP92" s="630"/>
      <c r="AQ92" s="630"/>
      <c r="AR92" s="630"/>
      <c r="AS92" s="630"/>
      <c r="AT92" s="630"/>
      <c r="AU92" s="630"/>
    </row>
    <row r="93" customFormat="false" ht="12.75" hidden="false" customHeight="false" outlineLevel="0" collapsed="false">
      <c r="A93" s="630"/>
      <c r="B93" s="630"/>
      <c r="C93" s="630"/>
      <c r="D93" s="630"/>
      <c r="E93" s="630"/>
      <c r="F93" s="630"/>
      <c r="G93" s="630"/>
      <c r="H93" s="632"/>
      <c r="I93" s="630"/>
      <c r="J93" s="630"/>
      <c r="K93" s="630"/>
      <c r="L93" s="632"/>
      <c r="M93" s="630"/>
      <c r="N93" s="632"/>
      <c r="O93" s="630"/>
      <c r="P93" s="630"/>
      <c r="Q93" s="630"/>
      <c r="R93" s="630"/>
      <c r="S93" s="630"/>
      <c r="T93" s="630"/>
      <c r="U93" s="630"/>
      <c r="V93" s="630"/>
      <c r="W93" s="630"/>
      <c r="X93" s="630"/>
      <c r="Y93" s="630"/>
      <c r="Z93" s="630"/>
      <c r="AA93" s="630"/>
      <c r="AB93" s="630"/>
      <c r="AC93" s="630"/>
      <c r="AD93" s="630"/>
      <c r="AE93" s="630"/>
      <c r="AF93" s="630"/>
      <c r="AG93" s="630"/>
      <c r="AH93" s="630"/>
      <c r="AI93" s="630"/>
      <c r="AJ93" s="630"/>
      <c r="AK93" s="630"/>
      <c r="AL93" s="630"/>
      <c r="AM93" s="630"/>
      <c r="AN93" s="630"/>
      <c r="AO93" s="630"/>
      <c r="AP93" s="630"/>
      <c r="AQ93" s="630"/>
      <c r="AR93" s="630"/>
      <c r="AS93" s="630"/>
      <c r="AT93" s="630"/>
      <c r="AU93" s="630"/>
    </row>
    <row r="94" customFormat="false" ht="12.75" hidden="false" customHeight="false" outlineLevel="0" collapsed="false">
      <c r="A94" s="630"/>
      <c r="B94" s="632"/>
      <c r="C94" s="630"/>
      <c r="D94" s="632"/>
      <c r="E94" s="630"/>
      <c r="F94" s="632"/>
      <c r="G94" s="630"/>
      <c r="H94" s="632"/>
      <c r="I94" s="630"/>
      <c r="J94" s="632"/>
      <c r="K94" s="630"/>
      <c r="L94" s="632"/>
      <c r="M94" s="630"/>
      <c r="N94" s="632"/>
      <c r="O94" s="630"/>
      <c r="P94" s="632"/>
      <c r="Q94" s="630"/>
      <c r="R94" s="632"/>
      <c r="S94" s="630"/>
      <c r="T94" s="632"/>
      <c r="U94" s="630"/>
      <c r="V94" s="632"/>
      <c r="W94" s="630"/>
      <c r="X94" s="632"/>
      <c r="Y94" s="630"/>
      <c r="Z94" s="632"/>
      <c r="AA94" s="630"/>
      <c r="AB94" s="630"/>
      <c r="AC94" s="630"/>
      <c r="AD94" s="630"/>
      <c r="AE94" s="630"/>
      <c r="AF94" s="630"/>
      <c r="AG94" s="630"/>
      <c r="AH94" s="630"/>
      <c r="AI94" s="630"/>
      <c r="AJ94" s="630"/>
      <c r="AK94" s="630"/>
      <c r="AL94" s="630"/>
      <c r="AM94" s="630"/>
      <c r="AN94" s="630"/>
      <c r="AO94" s="630"/>
      <c r="AP94" s="630"/>
      <c r="AQ94" s="630"/>
      <c r="AR94" s="630"/>
      <c r="AS94" s="630"/>
      <c r="AT94" s="630"/>
      <c r="AU94" s="630"/>
    </row>
    <row r="95" customFormat="false" ht="12.75" hidden="false" customHeight="false" outlineLevel="0" collapsed="false">
      <c r="A95" s="630"/>
      <c r="B95" s="636"/>
      <c r="C95" s="630"/>
      <c r="D95" s="636"/>
      <c r="E95" s="631"/>
      <c r="F95" s="636"/>
      <c r="G95" s="631"/>
      <c r="H95" s="636"/>
      <c r="I95" s="631"/>
      <c r="J95" s="636"/>
      <c r="K95" s="631"/>
      <c r="L95" s="636"/>
      <c r="M95" s="631"/>
      <c r="N95" s="636"/>
      <c r="O95" s="631"/>
      <c r="P95" s="636"/>
      <c r="Q95" s="631"/>
      <c r="R95" s="636"/>
      <c r="S95" s="631"/>
      <c r="T95" s="636"/>
      <c r="U95" s="631"/>
      <c r="V95" s="636"/>
      <c r="W95" s="631"/>
      <c r="X95" s="636"/>
      <c r="Y95" s="631"/>
      <c r="Z95" s="636"/>
      <c r="AA95" s="630"/>
      <c r="AB95" s="630"/>
      <c r="AC95" s="630"/>
      <c r="AD95" s="630"/>
      <c r="AE95" s="630"/>
      <c r="AF95" s="630"/>
      <c r="AG95" s="630"/>
      <c r="AH95" s="630"/>
      <c r="AI95" s="630"/>
      <c r="AJ95" s="630"/>
      <c r="AK95" s="630"/>
      <c r="AL95" s="630"/>
      <c r="AM95" s="630"/>
      <c r="AN95" s="630"/>
      <c r="AO95" s="630"/>
      <c r="AP95" s="630"/>
      <c r="AQ95" s="630"/>
      <c r="AR95" s="630"/>
      <c r="AS95" s="630"/>
      <c r="AT95" s="630"/>
      <c r="AU95" s="630"/>
    </row>
    <row r="96" customFormat="false" ht="12.75" hidden="false" customHeight="false" outlineLevel="0" collapsed="false">
      <c r="A96" s="630"/>
      <c r="B96" s="631"/>
      <c r="C96" s="630"/>
      <c r="D96" s="631"/>
      <c r="E96" s="630"/>
      <c r="F96" s="631"/>
      <c r="G96" s="630"/>
      <c r="H96" s="630"/>
      <c r="I96" s="630"/>
      <c r="J96" s="631"/>
      <c r="K96" s="630"/>
      <c r="L96" s="631"/>
      <c r="M96" s="630"/>
      <c r="N96" s="631"/>
      <c r="O96" s="630"/>
      <c r="P96" s="630"/>
      <c r="Q96" s="630"/>
      <c r="R96" s="630"/>
      <c r="S96" s="630"/>
      <c r="T96" s="630"/>
      <c r="U96" s="630"/>
      <c r="V96" s="630"/>
      <c r="W96" s="630"/>
      <c r="X96" s="630"/>
      <c r="Y96" s="630"/>
      <c r="Z96" s="630"/>
      <c r="AA96" s="630"/>
      <c r="AB96" s="630"/>
      <c r="AC96" s="630"/>
      <c r="AD96" s="630"/>
      <c r="AE96" s="630"/>
      <c r="AF96" s="630"/>
      <c r="AG96" s="630"/>
      <c r="AH96" s="630"/>
      <c r="AI96" s="630"/>
      <c r="AJ96" s="630"/>
      <c r="AK96" s="630"/>
      <c r="AL96" s="630"/>
      <c r="AM96" s="630"/>
      <c r="AN96" s="630"/>
      <c r="AO96" s="630"/>
      <c r="AP96" s="630"/>
      <c r="AQ96" s="630"/>
      <c r="AR96" s="630"/>
      <c r="AS96" s="630"/>
      <c r="AT96" s="630"/>
      <c r="AU96" s="630"/>
    </row>
    <row r="97" customFormat="false" ht="12.75" hidden="false" customHeight="false" outlineLevel="0" collapsed="false">
      <c r="A97" s="630"/>
      <c r="B97" s="630"/>
      <c r="C97" s="630"/>
      <c r="D97" s="630"/>
      <c r="E97" s="630"/>
      <c r="F97" s="630"/>
      <c r="G97" s="630"/>
      <c r="H97" s="630"/>
      <c r="I97" s="630"/>
      <c r="J97" s="630"/>
      <c r="K97" s="630"/>
      <c r="L97" s="630"/>
      <c r="M97" s="630"/>
      <c r="N97" s="630"/>
      <c r="O97" s="630"/>
      <c r="P97" s="630"/>
      <c r="Q97" s="630"/>
      <c r="R97" s="630"/>
      <c r="S97" s="630"/>
      <c r="T97" s="630"/>
      <c r="U97" s="630"/>
      <c r="V97" s="630"/>
      <c r="W97" s="630"/>
      <c r="X97" s="630"/>
      <c r="Y97" s="630"/>
      <c r="Z97" s="630"/>
      <c r="AA97" s="630"/>
      <c r="AB97" s="630"/>
      <c r="AC97" s="630"/>
      <c r="AD97" s="630"/>
      <c r="AE97" s="630"/>
      <c r="AF97" s="630"/>
      <c r="AG97" s="630"/>
      <c r="AH97" s="630"/>
      <c r="AI97" s="630"/>
      <c r="AJ97" s="630"/>
      <c r="AK97" s="630"/>
      <c r="AL97" s="630"/>
      <c r="AM97" s="630"/>
      <c r="AN97" s="630"/>
      <c r="AO97" s="630"/>
      <c r="AP97" s="630"/>
      <c r="AQ97" s="630"/>
      <c r="AR97" s="630"/>
      <c r="AS97" s="630"/>
      <c r="AT97" s="630"/>
      <c r="AU97" s="630"/>
    </row>
    <row r="98" customFormat="false" ht="12.75" hidden="false" customHeight="false" outlineLevel="0" collapsed="false">
      <c r="A98" s="630"/>
      <c r="B98" s="630"/>
      <c r="C98" s="630"/>
      <c r="D98" s="630"/>
      <c r="E98" s="630"/>
      <c r="F98" s="630"/>
      <c r="G98" s="630"/>
      <c r="H98" s="636"/>
      <c r="I98" s="630"/>
      <c r="J98" s="630"/>
      <c r="K98" s="630"/>
      <c r="L98" s="630"/>
      <c r="M98" s="630"/>
      <c r="N98" s="630"/>
      <c r="O98" s="630"/>
      <c r="P98" s="630"/>
      <c r="Q98" s="630"/>
      <c r="R98" s="636"/>
      <c r="S98" s="631"/>
      <c r="T98" s="636"/>
      <c r="U98" s="631"/>
      <c r="V98" s="636"/>
      <c r="W98" s="631"/>
      <c r="X98" s="636"/>
      <c r="Y98" s="631"/>
      <c r="Z98" s="636"/>
      <c r="AA98" s="630"/>
      <c r="AB98" s="630"/>
      <c r="AC98" s="630"/>
      <c r="AD98" s="630"/>
      <c r="AE98" s="630"/>
      <c r="AF98" s="630"/>
      <c r="AG98" s="630"/>
      <c r="AH98" s="630"/>
      <c r="AI98" s="630"/>
      <c r="AJ98" s="630"/>
      <c r="AK98" s="630"/>
      <c r="AL98" s="630"/>
      <c r="AM98" s="630"/>
      <c r="AN98" s="630"/>
      <c r="AO98" s="630"/>
      <c r="AP98" s="630"/>
      <c r="AQ98" s="630"/>
      <c r="AR98" s="630"/>
      <c r="AS98" s="630"/>
      <c r="AT98" s="630"/>
      <c r="AU98" s="630"/>
    </row>
    <row r="99" customFormat="false" ht="12.75" hidden="false" customHeight="false" outlineLevel="0" collapsed="false">
      <c r="A99" s="630"/>
      <c r="B99" s="630"/>
      <c r="C99" s="630"/>
      <c r="D99" s="630"/>
      <c r="E99" s="630"/>
      <c r="F99" s="630"/>
      <c r="G99" s="630"/>
      <c r="H99" s="630"/>
      <c r="I99" s="630"/>
      <c r="J99" s="630"/>
      <c r="K99" s="630"/>
      <c r="L99" s="630"/>
      <c r="M99" s="630"/>
      <c r="N99" s="630"/>
      <c r="O99" s="630"/>
      <c r="P99" s="630"/>
      <c r="Q99" s="630"/>
      <c r="R99" s="630"/>
      <c r="S99" s="630"/>
      <c r="T99" s="630"/>
      <c r="U99" s="630"/>
      <c r="V99" s="630"/>
      <c r="W99" s="630"/>
      <c r="X99" s="630"/>
      <c r="Y99" s="630"/>
      <c r="Z99" s="630"/>
      <c r="AA99" s="630"/>
      <c r="AB99" s="630"/>
      <c r="AC99" s="630"/>
      <c r="AD99" s="630"/>
      <c r="AE99" s="630"/>
      <c r="AF99" s="630"/>
      <c r="AG99" s="630"/>
      <c r="AH99" s="630"/>
      <c r="AI99" s="630"/>
      <c r="AJ99" s="630"/>
      <c r="AK99" s="630"/>
      <c r="AL99" s="630"/>
      <c r="AM99" s="630"/>
      <c r="AN99" s="630"/>
      <c r="AO99" s="630"/>
      <c r="AP99" s="630"/>
      <c r="AQ99" s="630"/>
      <c r="AR99" s="630"/>
      <c r="AS99" s="630"/>
      <c r="AT99" s="630"/>
      <c r="AU99" s="630"/>
    </row>
    <row r="100" customFormat="false" ht="12.75" hidden="false" customHeight="false" outlineLevel="0" collapsed="false">
      <c r="A100" s="630"/>
      <c r="B100" s="630"/>
      <c r="C100" s="630"/>
      <c r="D100" s="630"/>
      <c r="E100" s="630"/>
      <c r="F100" s="630"/>
      <c r="G100" s="630"/>
      <c r="H100" s="636"/>
      <c r="I100" s="630"/>
      <c r="J100" s="630"/>
      <c r="K100" s="630"/>
      <c r="L100" s="630"/>
      <c r="M100" s="630"/>
      <c r="N100" s="630"/>
      <c r="O100" s="630"/>
      <c r="P100" s="630"/>
      <c r="Q100" s="630"/>
      <c r="R100" s="636"/>
      <c r="S100" s="630"/>
      <c r="T100" s="636"/>
      <c r="U100" s="630"/>
      <c r="V100" s="636"/>
      <c r="W100" s="630"/>
      <c r="X100" s="636"/>
      <c r="Y100" s="630"/>
      <c r="Z100" s="636"/>
      <c r="AA100" s="630"/>
      <c r="AB100" s="630"/>
      <c r="AC100" s="630"/>
      <c r="AD100" s="630"/>
      <c r="AE100" s="630"/>
      <c r="AF100" s="630"/>
      <c r="AG100" s="630"/>
      <c r="AH100" s="630"/>
      <c r="AI100" s="630"/>
      <c r="AJ100" s="630"/>
      <c r="AK100" s="630"/>
      <c r="AL100" s="630"/>
      <c r="AM100" s="630"/>
      <c r="AN100" s="630"/>
      <c r="AO100" s="630"/>
      <c r="AP100" s="630"/>
      <c r="AQ100" s="630"/>
      <c r="AR100" s="630"/>
      <c r="AS100" s="630"/>
      <c r="AT100" s="630"/>
      <c r="AU100" s="630"/>
    </row>
    <row r="101" customFormat="false" ht="12.75" hidden="false" customHeight="false" outlineLevel="0" collapsed="false">
      <c r="A101" s="630"/>
      <c r="B101" s="630"/>
      <c r="C101" s="630"/>
      <c r="D101" s="630"/>
      <c r="E101" s="630"/>
      <c r="F101" s="630"/>
      <c r="G101" s="630"/>
      <c r="H101" s="630"/>
      <c r="I101" s="630"/>
      <c r="J101" s="630"/>
      <c r="K101" s="630"/>
      <c r="L101" s="630"/>
      <c r="M101" s="630"/>
      <c r="N101" s="630"/>
      <c r="O101" s="630"/>
      <c r="P101" s="630"/>
      <c r="Q101" s="630"/>
      <c r="R101" s="630"/>
      <c r="S101" s="630"/>
      <c r="T101" s="630"/>
      <c r="U101" s="631"/>
      <c r="V101" s="630"/>
      <c r="W101" s="631"/>
      <c r="X101" s="630"/>
      <c r="Y101" s="630"/>
      <c r="Z101" s="630"/>
      <c r="AA101" s="630"/>
      <c r="AB101" s="630"/>
      <c r="AC101" s="630"/>
      <c r="AD101" s="630"/>
      <c r="AE101" s="630"/>
      <c r="AF101" s="630"/>
      <c r="AG101" s="630"/>
      <c r="AH101" s="630"/>
      <c r="AI101" s="630"/>
      <c r="AJ101" s="630"/>
      <c r="AK101" s="630"/>
      <c r="AL101" s="630"/>
      <c r="AM101" s="630"/>
      <c r="AN101" s="630"/>
      <c r="AO101" s="630"/>
      <c r="AP101" s="630"/>
      <c r="AQ101" s="630"/>
      <c r="AR101" s="630"/>
      <c r="AS101" s="630"/>
      <c r="AT101" s="630"/>
      <c r="AU101" s="630"/>
    </row>
    <row r="102" customFormat="false" ht="12.75" hidden="false" customHeight="false" outlineLevel="0" collapsed="false">
      <c r="A102" s="630"/>
      <c r="B102" s="631"/>
      <c r="C102" s="630"/>
      <c r="D102" s="630"/>
      <c r="E102" s="630"/>
      <c r="F102" s="630"/>
      <c r="G102" s="630"/>
      <c r="H102" s="630"/>
      <c r="I102" s="630"/>
      <c r="J102" s="630"/>
      <c r="K102" s="630"/>
      <c r="L102" s="630"/>
      <c r="M102" s="630"/>
      <c r="N102" s="630"/>
      <c r="O102" s="630"/>
      <c r="P102" s="630"/>
      <c r="Q102" s="630"/>
      <c r="R102" s="630"/>
      <c r="S102" s="631"/>
      <c r="T102" s="630"/>
      <c r="U102" s="631"/>
      <c r="V102" s="630"/>
      <c r="W102" s="631"/>
      <c r="X102" s="630"/>
      <c r="Y102" s="631"/>
      <c r="Z102" s="630"/>
      <c r="AA102" s="630"/>
      <c r="AB102" s="630"/>
      <c r="AC102" s="630"/>
      <c r="AD102" s="630"/>
      <c r="AE102" s="630"/>
      <c r="AF102" s="630"/>
      <c r="AG102" s="630"/>
      <c r="AH102" s="630"/>
      <c r="AI102" s="630"/>
      <c r="AJ102" s="630"/>
      <c r="AK102" s="630"/>
      <c r="AL102" s="630"/>
      <c r="AM102" s="630"/>
      <c r="AN102" s="630"/>
      <c r="AO102" s="630"/>
      <c r="AP102" s="630"/>
      <c r="AQ102" s="630"/>
      <c r="AR102" s="630"/>
      <c r="AS102" s="630"/>
      <c r="AT102" s="630"/>
      <c r="AU102" s="630"/>
    </row>
    <row r="103" customFormat="false" ht="12.75" hidden="false" customHeight="false" outlineLevel="0" collapsed="false">
      <c r="A103" s="630"/>
      <c r="B103" s="630"/>
      <c r="C103" s="630"/>
      <c r="D103" s="630"/>
      <c r="E103" s="630"/>
      <c r="F103" s="630"/>
      <c r="G103" s="630"/>
      <c r="H103" s="636"/>
      <c r="I103" s="630"/>
      <c r="J103" s="630"/>
      <c r="K103" s="630"/>
      <c r="L103" s="630"/>
      <c r="M103" s="630"/>
      <c r="N103" s="630"/>
      <c r="O103" s="630"/>
      <c r="P103" s="630"/>
      <c r="Q103" s="630"/>
      <c r="R103" s="636"/>
      <c r="S103" s="631"/>
      <c r="T103" s="636"/>
      <c r="U103" s="631"/>
      <c r="V103" s="636"/>
      <c r="W103" s="631"/>
      <c r="X103" s="636"/>
      <c r="Y103" s="631"/>
      <c r="Z103" s="636"/>
      <c r="AA103" s="630"/>
      <c r="AB103" s="630"/>
      <c r="AC103" s="630"/>
      <c r="AD103" s="630"/>
      <c r="AE103" s="630"/>
      <c r="AF103" s="630"/>
      <c r="AG103" s="630"/>
      <c r="AH103" s="630"/>
      <c r="AI103" s="630"/>
      <c r="AJ103" s="630"/>
      <c r="AK103" s="630"/>
      <c r="AL103" s="630"/>
      <c r="AM103" s="630"/>
      <c r="AN103" s="630"/>
      <c r="AO103" s="630"/>
      <c r="AP103" s="630"/>
      <c r="AQ103" s="630"/>
      <c r="AR103" s="630"/>
      <c r="AS103" s="630"/>
      <c r="AT103" s="630"/>
      <c r="AU103" s="630"/>
    </row>
    <row r="104" customFormat="false" ht="12.75" hidden="false" customHeight="false" outlineLevel="0" collapsed="false">
      <c r="A104" s="630"/>
      <c r="B104" s="630"/>
      <c r="C104" s="630"/>
      <c r="D104" s="630"/>
      <c r="E104" s="630"/>
      <c r="F104" s="630"/>
      <c r="G104" s="630"/>
      <c r="H104" s="630"/>
      <c r="I104" s="630"/>
      <c r="J104" s="630"/>
      <c r="K104" s="630"/>
      <c r="L104" s="630"/>
      <c r="M104" s="630"/>
      <c r="N104" s="630"/>
      <c r="O104" s="630"/>
      <c r="P104" s="630"/>
      <c r="Q104" s="630"/>
      <c r="R104" s="630"/>
      <c r="S104" s="630"/>
      <c r="T104" s="630"/>
      <c r="U104" s="630"/>
      <c r="V104" s="630"/>
      <c r="W104" s="630"/>
      <c r="X104" s="630"/>
      <c r="Y104" s="630"/>
      <c r="Z104" s="630"/>
      <c r="AA104" s="630"/>
      <c r="AB104" s="630"/>
      <c r="AC104" s="630"/>
      <c r="AD104" s="630"/>
      <c r="AE104" s="630"/>
      <c r="AF104" s="630"/>
      <c r="AG104" s="630"/>
      <c r="AH104" s="630"/>
      <c r="AI104" s="630"/>
      <c r="AJ104" s="630"/>
      <c r="AK104" s="630"/>
      <c r="AL104" s="630"/>
      <c r="AM104" s="630"/>
      <c r="AN104" s="630"/>
      <c r="AO104" s="630"/>
      <c r="AP104" s="630"/>
      <c r="AQ104" s="630"/>
      <c r="AR104" s="630"/>
      <c r="AS104" s="630"/>
      <c r="AT104" s="630"/>
      <c r="AU104" s="630"/>
    </row>
    <row r="105" customFormat="false" ht="12.75" hidden="false" customHeight="false" outlineLevel="0" collapsed="false">
      <c r="A105" s="630"/>
      <c r="B105" s="630"/>
      <c r="C105" s="630"/>
      <c r="D105" s="630"/>
      <c r="E105" s="630"/>
      <c r="F105" s="630"/>
      <c r="G105" s="630"/>
      <c r="H105" s="630"/>
      <c r="I105" s="630"/>
      <c r="J105" s="630"/>
      <c r="K105" s="630"/>
      <c r="L105" s="630"/>
      <c r="M105" s="630"/>
      <c r="N105" s="630"/>
      <c r="O105" s="630"/>
      <c r="P105" s="630"/>
      <c r="Q105" s="630"/>
      <c r="R105" s="630"/>
      <c r="S105" s="630"/>
      <c r="T105" s="630"/>
      <c r="U105" s="630"/>
      <c r="V105" s="630"/>
      <c r="W105" s="630"/>
      <c r="X105" s="630"/>
      <c r="Y105" s="630"/>
      <c r="Z105" s="630"/>
      <c r="AA105" s="630"/>
      <c r="AB105" s="630"/>
      <c r="AC105" s="630"/>
      <c r="AD105" s="630"/>
      <c r="AE105" s="630"/>
      <c r="AF105" s="630"/>
      <c r="AG105" s="630"/>
      <c r="AH105" s="630"/>
      <c r="AI105" s="630"/>
      <c r="AJ105" s="630"/>
      <c r="AK105" s="630"/>
      <c r="AL105" s="630"/>
      <c r="AM105" s="630"/>
      <c r="AN105" s="630"/>
      <c r="AO105" s="630"/>
      <c r="AP105" s="630"/>
      <c r="AQ105" s="630"/>
      <c r="AR105" s="630"/>
      <c r="AS105" s="630"/>
      <c r="AT105" s="630"/>
      <c r="AU105" s="630"/>
    </row>
    <row r="106" customFormat="false" ht="12.75" hidden="false" customHeight="false" outlineLevel="0" collapsed="false">
      <c r="A106" s="632"/>
      <c r="B106" s="632"/>
      <c r="C106" s="632"/>
      <c r="D106" s="632"/>
      <c r="E106" s="632"/>
      <c r="F106" s="632"/>
      <c r="G106" s="632"/>
      <c r="H106" s="632"/>
      <c r="I106" s="632"/>
      <c r="J106" s="632"/>
      <c r="K106" s="632"/>
      <c r="L106" s="632"/>
      <c r="M106" s="632"/>
      <c r="N106" s="632"/>
      <c r="O106" s="632"/>
      <c r="P106" s="632"/>
      <c r="Q106" s="632"/>
      <c r="R106" s="632"/>
      <c r="S106" s="632"/>
      <c r="T106" s="632"/>
      <c r="U106" s="632"/>
      <c r="V106" s="632"/>
      <c r="W106" s="632"/>
      <c r="X106" s="632"/>
      <c r="Y106" s="632"/>
      <c r="Z106" s="632"/>
      <c r="AA106" s="630"/>
      <c r="AB106" s="630"/>
      <c r="AC106" s="630"/>
      <c r="AD106" s="630"/>
      <c r="AE106" s="630"/>
      <c r="AF106" s="630"/>
      <c r="AG106" s="630"/>
      <c r="AH106" s="630"/>
      <c r="AI106" s="630"/>
      <c r="AJ106" s="630"/>
      <c r="AK106" s="630"/>
      <c r="AL106" s="630"/>
      <c r="AM106" s="630"/>
      <c r="AN106" s="630"/>
      <c r="AO106" s="630"/>
      <c r="AP106" s="630"/>
      <c r="AQ106" s="630"/>
      <c r="AR106" s="630"/>
      <c r="AS106" s="630"/>
      <c r="AT106" s="630"/>
      <c r="AU106" s="630"/>
    </row>
    <row r="107" customFormat="false" ht="12.75" hidden="false" customHeight="false" outlineLevel="0" collapsed="false">
      <c r="A107" s="630"/>
      <c r="B107" s="630"/>
      <c r="C107" s="630"/>
      <c r="D107" s="630"/>
      <c r="E107" s="630"/>
      <c r="F107" s="630"/>
      <c r="G107" s="630"/>
      <c r="H107" s="630"/>
      <c r="I107" s="630"/>
      <c r="J107" s="630"/>
      <c r="K107" s="630"/>
      <c r="L107" s="630"/>
      <c r="M107" s="630"/>
      <c r="N107" s="630"/>
      <c r="O107" s="630"/>
      <c r="P107" s="630"/>
      <c r="Q107" s="630"/>
      <c r="R107" s="630"/>
      <c r="S107" s="630"/>
      <c r="T107" s="630"/>
      <c r="U107" s="630"/>
      <c r="V107" s="630"/>
      <c r="W107" s="630"/>
      <c r="X107" s="630"/>
      <c r="Y107" s="630"/>
      <c r="Z107" s="630"/>
      <c r="AA107" s="630"/>
      <c r="AB107" s="630"/>
      <c r="AC107" s="630"/>
      <c r="AD107" s="630"/>
      <c r="AE107" s="630"/>
      <c r="AF107" s="630"/>
      <c r="AG107" s="630"/>
      <c r="AH107" s="630"/>
      <c r="AI107" s="630"/>
      <c r="AJ107" s="630"/>
      <c r="AK107" s="630"/>
      <c r="AL107" s="630"/>
      <c r="AM107" s="630"/>
      <c r="AN107" s="630"/>
      <c r="AO107" s="630"/>
      <c r="AP107" s="630"/>
      <c r="AQ107" s="630"/>
      <c r="AR107" s="630"/>
      <c r="AS107" s="630"/>
      <c r="AT107" s="630"/>
      <c r="AU107" s="630"/>
    </row>
    <row r="108" customFormat="false" ht="12.75" hidden="false" customHeight="false" outlineLevel="0" collapsed="false">
      <c r="A108" s="630"/>
      <c r="B108" s="630"/>
      <c r="C108" s="630"/>
      <c r="D108" s="630"/>
      <c r="E108" s="630"/>
      <c r="F108" s="630"/>
      <c r="G108" s="630"/>
      <c r="H108" s="632"/>
      <c r="I108" s="630"/>
      <c r="J108" s="630"/>
      <c r="K108" s="630"/>
      <c r="L108" s="630"/>
      <c r="M108" s="630"/>
      <c r="N108" s="630"/>
      <c r="O108" s="630"/>
      <c r="P108" s="630"/>
      <c r="Q108" s="630"/>
      <c r="R108" s="630"/>
      <c r="S108" s="630"/>
      <c r="T108" s="630"/>
      <c r="U108" s="630"/>
      <c r="V108" s="630"/>
      <c r="W108" s="630"/>
      <c r="X108" s="630"/>
      <c r="Y108" s="630"/>
      <c r="Z108" s="630"/>
      <c r="AA108" s="630"/>
      <c r="AB108" s="630"/>
      <c r="AC108" s="630"/>
      <c r="AD108" s="630"/>
      <c r="AE108" s="630"/>
      <c r="AF108" s="630"/>
      <c r="AG108" s="630"/>
      <c r="AH108" s="630"/>
      <c r="AI108" s="630"/>
      <c r="AJ108" s="630"/>
      <c r="AK108" s="630"/>
      <c r="AL108" s="630"/>
      <c r="AM108" s="630"/>
      <c r="AN108" s="630"/>
      <c r="AO108" s="630"/>
      <c r="AP108" s="630"/>
      <c r="AQ108" s="630"/>
      <c r="AR108" s="630"/>
      <c r="AS108" s="630"/>
      <c r="AT108" s="630"/>
      <c r="AU108" s="630"/>
    </row>
    <row r="109" customFormat="false" ht="12.75" hidden="false" customHeight="false" outlineLevel="0" collapsed="false">
      <c r="A109" s="630"/>
      <c r="B109" s="630"/>
      <c r="C109" s="630"/>
      <c r="D109" s="630"/>
      <c r="E109" s="630"/>
      <c r="F109" s="630"/>
      <c r="G109" s="630"/>
      <c r="H109" s="632"/>
      <c r="I109" s="630"/>
      <c r="J109" s="630"/>
      <c r="K109" s="630"/>
      <c r="L109" s="632"/>
      <c r="M109" s="630"/>
      <c r="N109" s="632"/>
      <c r="O109" s="630"/>
      <c r="P109" s="630"/>
      <c r="Q109" s="630"/>
      <c r="R109" s="630"/>
      <c r="S109" s="630"/>
      <c r="T109" s="630"/>
      <c r="U109" s="630"/>
      <c r="V109" s="630"/>
      <c r="W109" s="630"/>
      <c r="X109" s="630"/>
      <c r="Y109" s="630"/>
      <c r="Z109" s="630"/>
      <c r="AA109" s="630"/>
      <c r="AB109" s="630"/>
      <c r="AC109" s="630"/>
      <c r="AD109" s="630"/>
      <c r="AE109" s="630"/>
      <c r="AF109" s="630"/>
      <c r="AG109" s="630"/>
      <c r="AH109" s="630"/>
      <c r="AI109" s="630"/>
      <c r="AJ109" s="630"/>
      <c r="AK109" s="630"/>
      <c r="AL109" s="630"/>
      <c r="AM109" s="630"/>
      <c r="AN109" s="630"/>
      <c r="AO109" s="630"/>
      <c r="AP109" s="630"/>
      <c r="AQ109" s="630"/>
      <c r="AR109" s="630"/>
      <c r="AS109" s="630"/>
      <c r="AT109" s="630"/>
      <c r="AU109" s="630"/>
    </row>
    <row r="110" customFormat="false" ht="12.75" hidden="false" customHeight="false" outlineLevel="0" collapsed="false">
      <c r="A110" s="630"/>
      <c r="B110" s="632"/>
      <c r="C110" s="630"/>
      <c r="D110" s="632"/>
      <c r="E110" s="630"/>
      <c r="F110" s="632"/>
      <c r="G110" s="630"/>
      <c r="H110" s="632"/>
      <c r="I110" s="630"/>
      <c r="J110" s="632"/>
      <c r="K110" s="630"/>
      <c r="L110" s="632"/>
      <c r="M110" s="630"/>
      <c r="N110" s="632"/>
      <c r="O110" s="630"/>
      <c r="P110" s="632"/>
      <c r="Q110" s="630"/>
      <c r="R110" s="632"/>
      <c r="S110" s="630"/>
      <c r="T110" s="632"/>
      <c r="U110" s="630"/>
      <c r="V110" s="632"/>
      <c r="W110" s="630"/>
      <c r="X110" s="632"/>
      <c r="Y110" s="630"/>
      <c r="Z110" s="632"/>
      <c r="AA110" s="630"/>
      <c r="AB110" s="630"/>
      <c r="AC110" s="630"/>
      <c r="AD110" s="630"/>
      <c r="AE110" s="630"/>
      <c r="AF110" s="630"/>
      <c r="AG110" s="630"/>
      <c r="AH110" s="630"/>
      <c r="AI110" s="630"/>
      <c r="AJ110" s="630"/>
      <c r="AK110" s="630"/>
      <c r="AL110" s="630"/>
      <c r="AM110" s="630"/>
      <c r="AN110" s="630"/>
      <c r="AO110" s="630"/>
      <c r="AP110" s="630"/>
      <c r="AQ110" s="630"/>
      <c r="AR110" s="630"/>
      <c r="AS110" s="630"/>
      <c r="AT110" s="630"/>
      <c r="AU110" s="630"/>
    </row>
    <row r="111" customFormat="false" ht="12.75" hidden="false" customHeight="false" outlineLevel="0" collapsed="false">
      <c r="A111" s="630"/>
      <c r="B111" s="636"/>
      <c r="C111" s="630"/>
      <c r="D111" s="636"/>
      <c r="E111" s="631"/>
      <c r="F111" s="636"/>
      <c r="G111" s="631"/>
      <c r="H111" s="636"/>
      <c r="I111" s="631"/>
      <c r="J111" s="636"/>
      <c r="K111" s="631"/>
      <c r="L111" s="636"/>
      <c r="M111" s="631"/>
      <c r="N111" s="636"/>
      <c r="O111" s="631"/>
      <c r="P111" s="636"/>
      <c r="Q111" s="631"/>
      <c r="R111" s="636"/>
      <c r="S111" s="631"/>
      <c r="T111" s="636"/>
      <c r="U111" s="631"/>
      <c r="V111" s="636"/>
      <c r="W111" s="631"/>
      <c r="X111" s="636"/>
      <c r="Y111" s="631"/>
      <c r="Z111" s="636"/>
      <c r="AA111" s="630"/>
      <c r="AB111" s="630"/>
      <c r="AC111" s="630"/>
      <c r="AD111" s="630"/>
      <c r="AE111" s="630"/>
      <c r="AF111" s="630"/>
      <c r="AG111" s="630"/>
      <c r="AH111" s="630"/>
      <c r="AI111" s="630"/>
      <c r="AJ111" s="630"/>
      <c r="AK111" s="630"/>
      <c r="AL111" s="630"/>
      <c r="AM111" s="630"/>
      <c r="AN111" s="630"/>
      <c r="AO111" s="630"/>
      <c r="AP111" s="630"/>
      <c r="AQ111" s="630"/>
      <c r="AR111" s="630"/>
      <c r="AS111" s="630"/>
      <c r="AT111" s="630"/>
      <c r="AU111" s="630"/>
    </row>
    <row r="112" customFormat="false" ht="12.75" hidden="false" customHeight="false" outlineLevel="0" collapsed="false">
      <c r="A112" s="630"/>
      <c r="B112" s="630"/>
      <c r="C112" s="630"/>
      <c r="D112" s="630"/>
      <c r="E112" s="630"/>
      <c r="F112" s="630"/>
      <c r="G112" s="630"/>
      <c r="H112" s="630"/>
      <c r="I112" s="630"/>
      <c r="J112" s="630"/>
      <c r="K112" s="630"/>
      <c r="L112" s="630"/>
      <c r="M112" s="630"/>
      <c r="N112" s="630"/>
      <c r="O112" s="630"/>
      <c r="P112" s="630"/>
      <c r="Q112" s="630"/>
      <c r="R112" s="630"/>
      <c r="S112" s="630"/>
      <c r="T112" s="630"/>
      <c r="U112" s="630"/>
      <c r="V112" s="630"/>
      <c r="W112" s="630"/>
      <c r="X112" s="630"/>
      <c r="Y112" s="630"/>
      <c r="Z112" s="630"/>
      <c r="AA112" s="630"/>
      <c r="AB112" s="630"/>
      <c r="AC112" s="630"/>
      <c r="AD112" s="630"/>
      <c r="AE112" s="630"/>
      <c r="AF112" s="630"/>
      <c r="AG112" s="630"/>
      <c r="AH112" s="630"/>
      <c r="AI112" s="630"/>
      <c r="AJ112" s="630"/>
      <c r="AK112" s="630"/>
      <c r="AL112" s="630"/>
      <c r="AM112" s="630"/>
      <c r="AN112" s="630"/>
      <c r="AO112" s="630"/>
      <c r="AP112" s="630"/>
      <c r="AQ112" s="630"/>
      <c r="AR112" s="630"/>
      <c r="AS112" s="630"/>
      <c r="AT112" s="630"/>
      <c r="AU112" s="630"/>
    </row>
    <row r="113" customFormat="false" ht="12.75" hidden="false" customHeight="false" outlineLevel="0" collapsed="false">
      <c r="A113" s="630"/>
      <c r="B113" s="652"/>
      <c r="D113" s="652"/>
      <c r="F113" s="652"/>
      <c r="H113" s="630"/>
      <c r="J113" s="631"/>
      <c r="L113" s="652"/>
      <c r="N113" s="630"/>
      <c r="P113" s="652"/>
      <c r="R113" s="630"/>
      <c r="S113" s="630"/>
      <c r="T113" s="630"/>
      <c r="U113" s="630"/>
      <c r="V113" s="630"/>
      <c r="W113" s="630"/>
      <c r="X113" s="630"/>
      <c r="Y113" s="630"/>
      <c r="Z113" s="630"/>
      <c r="AA113" s="630"/>
      <c r="AB113" s="630"/>
      <c r="AC113" s="630"/>
      <c r="AD113" s="630"/>
      <c r="AE113" s="630"/>
      <c r="AF113" s="630"/>
      <c r="AG113" s="630"/>
      <c r="AH113" s="630"/>
      <c r="AI113" s="630"/>
      <c r="AJ113" s="630"/>
      <c r="AK113" s="630"/>
      <c r="AL113" s="630"/>
      <c r="AM113" s="630"/>
      <c r="AN113" s="630"/>
      <c r="AO113" s="630"/>
      <c r="AP113" s="630"/>
      <c r="AQ113" s="630"/>
      <c r="AR113" s="630"/>
      <c r="AS113" s="630"/>
      <c r="AT113" s="630"/>
      <c r="AU113" s="630"/>
    </row>
    <row r="114" customFormat="false" ht="12.75" hidden="false" customHeight="false" outlineLevel="0" collapsed="false">
      <c r="A114" s="630"/>
      <c r="H114" s="630"/>
      <c r="N114" s="630"/>
      <c r="P114" s="652"/>
      <c r="R114" s="631"/>
      <c r="S114" s="630"/>
      <c r="T114" s="630"/>
      <c r="U114" s="630"/>
      <c r="V114" s="630"/>
      <c r="W114" s="630"/>
      <c r="X114" s="630"/>
      <c r="Y114" s="630"/>
      <c r="Z114" s="630"/>
      <c r="AA114" s="630"/>
      <c r="AB114" s="630"/>
      <c r="AC114" s="630"/>
      <c r="AD114" s="630"/>
    </row>
    <row r="115" customFormat="false" ht="12.75" hidden="false" customHeight="false" outlineLevel="0" collapsed="false">
      <c r="A115" s="630"/>
      <c r="H115" s="630"/>
      <c r="N115" s="630"/>
      <c r="P115" s="652"/>
      <c r="R115" s="631"/>
      <c r="S115" s="630"/>
      <c r="T115" s="630"/>
      <c r="U115" s="630"/>
      <c r="V115" s="630"/>
      <c r="W115" s="630"/>
      <c r="X115" s="630"/>
      <c r="Y115" s="630"/>
      <c r="Z115" s="630"/>
      <c r="AA115" s="630"/>
      <c r="AB115" s="630"/>
      <c r="AC115" s="630"/>
      <c r="AD115" s="630"/>
    </row>
    <row r="116" customFormat="false" ht="12.75" hidden="false" customHeight="false" outlineLevel="0" collapsed="false">
      <c r="A116" s="630"/>
      <c r="H116" s="630"/>
      <c r="N116" s="630"/>
      <c r="P116" s="652"/>
      <c r="R116" s="631"/>
      <c r="S116" s="630"/>
      <c r="T116" s="630"/>
      <c r="U116" s="630"/>
      <c r="V116" s="630"/>
      <c r="W116" s="630"/>
      <c r="X116" s="630"/>
      <c r="Y116" s="630"/>
      <c r="Z116" s="630"/>
      <c r="AA116" s="630"/>
      <c r="AB116" s="630"/>
      <c r="AC116" s="630"/>
      <c r="AD116" s="630"/>
    </row>
    <row r="117" customFormat="false" ht="12.75" hidden="false" customHeight="false" outlineLevel="0" collapsed="false">
      <c r="A117" s="630"/>
      <c r="B117" s="630"/>
      <c r="C117" s="630"/>
      <c r="D117" s="630"/>
      <c r="E117" s="630"/>
      <c r="F117" s="630"/>
      <c r="G117" s="630"/>
      <c r="H117" s="630"/>
      <c r="I117" s="630"/>
      <c r="J117" s="630"/>
      <c r="K117" s="630"/>
      <c r="L117" s="630"/>
      <c r="M117" s="630"/>
      <c r="N117" s="630"/>
      <c r="O117" s="630"/>
      <c r="P117" s="652"/>
      <c r="Q117" s="630"/>
      <c r="R117" s="631"/>
      <c r="S117" s="630"/>
      <c r="T117" s="630"/>
      <c r="U117" s="630"/>
      <c r="V117" s="630"/>
      <c r="W117" s="630"/>
      <c r="X117" s="630"/>
      <c r="Y117" s="630"/>
      <c r="Z117" s="630"/>
      <c r="AA117" s="630"/>
      <c r="AB117" s="630"/>
      <c r="AC117" s="630"/>
      <c r="AD117" s="630"/>
    </row>
    <row r="118" customFormat="false" ht="12.75" hidden="false" customHeight="false" outlineLevel="0" collapsed="false">
      <c r="A118" s="630"/>
      <c r="B118" s="630"/>
      <c r="C118" s="630"/>
      <c r="D118" s="630"/>
      <c r="E118" s="630"/>
      <c r="F118" s="630"/>
      <c r="G118" s="630"/>
      <c r="H118" s="630"/>
      <c r="I118" s="630"/>
      <c r="J118" s="630"/>
      <c r="K118" s="630"/>
      <c r="L118" s="630"/>
      <c r="M118" s="630"/>
      <c r="N118" s="630"/>
      <c r="O118" s="630"/>
      <c r="P118" s="630"/>
      <c r="Q118" s="630"/>
      <c r="R118" s="630"/>
      <c r="S118" s="630"/>
      <c r="T118" s="630"/>
      <c r="U118" s="630"/>
      <c r="V118" s="630"/>
      <c r="W118" s="630"/>
      <c r="X118" s="630"/>
      <c r="Y118" s="630"/>
      <c r="Z118" s="630"/>
      <c r="AA118" s="630"/>
      <c r="AB118" s="630"/>
      <c r="AC118" s="630"/>
    </row>
    <row r="119" customFormat="false" ht="12.75" hidden="false" customHeight="false" outlineLevel="0" collapsed="false">
      <c r="A119" s="630"/>
      <c r="B119" s="630"/>
      <c r="C119" s="630"/>
      <c r="D119" s="652"/>
      <c r="E119" s="630"/>
      <c r="F119" s="630"/>
      <c r="G119" s="630"/>
      <c r="H119" s="630"/>
      <c r="I119" s="630"/>
      <c r="J119" s="630"/>
      <c r="K119" s="630"/>
      <c r="L119" s="630"/>
      <c r="M119" s="630"/>
      <c r="N119" s="630"/>
      <c r="O119" s="630"/>
      <c r="P119" s="630"/>
      <c r="Q119" s="630"/>
      <c r="R119" s="630"/>
      <c r="S119" s="630"/>
      <c r="T119" s="630"/>
      <c r="U119" s="630"/>
      <c r="V119" s="630"/>
      <c r="W119" s="630"/>
      <c r="X119" s="630"/>
      <c r="Y119" s="630"/>
      <c r="Z119" s="630"/>
      <c r="AA119" s="630"/>
      <c r="AB119" s="631" t="s">
        <v>22</v>
      </c>
      <c r="AC119" s="630"/>
    </row>
    <row r="120" customFormat="false" ht="12.75" hidden="false" customHeight="false" outlineLevel="0" collapsed="false">
      <c r="A120" s="630"/>
      <c r="B120" s="630"/>
      <c r="C120" s="630"/>
      <c r="D120" s="631"/>
      <c r="E120" s="630"/>
      <c r="F120" s="630"/>
      <c r="G120" s="630"/>
      <c r="H120" s="630"/>
      <c r="I120" s="630"/>
      <c r="J120" s="630"/>
      <c r="K120" s="630"/>
      <c r="L120" s="630"/>
      <c r="M120" s="630"/>
      <c r="N120" s="630"/>
      <c r="O120" s="630"/>
      <c r="P120" s="630"/>
      <c r="Q120" s="630"/>
      <c r="R120" s="630"/>
      <c r="S120" s="630"/>
      <c r="T120" s="630"/>
      <c r="U120" s="630"/>
      <c r="V120" s="630"/>
      <c r="W120" s="630"/>
      <c r="X120" s="630"/>
      <c r="Y120" s="630"/>
      <c r="Z120" s="630"/>
      <c r="AA120" s="630"/>
      <c r="AB120" s="630"/>
      <c r="AC120" s="630"/>
    </row>
    <row r="121" customFormat="false" ht="12.75" hidden="false" customHeight="false" outlineLevel="0" collapsed="false">
      <c r="A121" s="630"/>
      <c r="B121" s="630"/>
      <c r="C121" s="630"/>
      <c r="D121" s="631"/>
      <c r="E121" s="630"/>
      <c r="F121" s="630"/>
      <c r="G121" s="630"/>
      <c r="H121" s="653"/>
      <c r="I121" s="630"/>
      <c r="J121" s="630"/>
      <c r="K121" s="630"/>
      <c r="L121" s="630"/>
      <c r="M121" s="630"/>
      <c r="N121" s="630"/>
      <c r="O121" s="630"/>
      <c r="P121" s="630"/>
      <c r="Q121" s="630"/>
      <c r="R121" s="653"/>
      <c r="S121" s="630"/>
      <c r="T121" s="653"/>
      <c r="U121" s="630"/>
      <c r="V121" s="653"/>
      <c r="W121" s="630"/>
      <c r="X121" s="653"/>
      <c r="Y121" s="630"/>
      <c r="Z121" s="653"/>
      <c r="AA121" s="630"/>
      <c r="AB121" s="630"/>
      <c r="AC121" s="630"/>
    </row>
    <row r="122" customFormat="false" ht="13.5" hidden="false" customHeight="false" outlineLevel="0" collapsed="false">
      <c r="A122" s="630"/>
      <c r="B122" s="630"/>
      <c r="C122" s="630"/>
      <c r="D122" s="630"/>
      <c r="E122" s="630"/>
      <c r="F122" s="630"/>
      <c r="G122" s="630"/>
      <c r="H122" s="654"/>
      <c r="I122" s="630"/>
      <c r="J122" s="630"/>
      <c r="K122" s="630"/>
      <c r="L122" s="630"/>
      <c r="M122" s="630"/>
      <c r="N122" s="630"/>
      <c r="O122" s="630"/>
      <c r="P122" s="630"/>
      <c r="Q122" s="630"/>
      <c r="R122" s="654"/>
      <c r="S122" s="630"/>
      <c r="T122" s="654"/>
      <c r="U122" s="630"/>
      <c r="V122" s="654"/>
      <c r="W122" s="630"/>
      <c r="X122" s="654"/>
      <c r="Y122" s="630"/>
      <c r="Z122" s="654"/>
      <c r="AA122" s="630"/>
      <c r="AB122" s="630"/>
      <c r="AC122" s="630"/>
    </row>
    <row r="123" customFormat="false" ht="13.5" hidden="false" customHeight="false" outlineLevel="0" collapsed="false">
      <c r="A123" s="630"/>
      <c r="B123" s="630"/>
      <c r="C123" s="630"/>
      <c r="D123" s="630"/>
      <c r="E123" s="630"/>
      <c r="F123" s="630"/>
      <c r="G123" s="630"/>
      <c r="H123" s="630"/>
      <c r="I123" s="630"/>
      <c r="J123" s="630"/>
      <c r="K123" s="630"/>
      <c r="L123" s="630"/>
      <c r="M123" s="630"/>
      <c r="N123" s="630"/>
      <c r="O123" s="630"/>
      <c r="P123" s="630"/>
      <c r="Q123" s="630"/>
      <c r="R123" s="630"/>
      <c r="S123" s="630"/>
      <c r="T123" s="630"/>
      <c r="U123" s="630"/>
      <c r="V123" s="630"/>
      <c r="W123" s="630"/>
      <c r="X123" s="630"/>
      <c r="Y123" s="630"/>
      <c r="Z123" s="630"/>
      <c r="AA123" s="630"/>
      <c r="AB123" s="630"/>
      <c r="AC123" s="630"/>
    </row>
    <row r="124" customFormat="false" ht="12.75" hidden="false" customHeight="false" outlineLevel="0" collapsed="false">
      <c r="A124" s="630"/>
      <c r="B124" s="630"/>
      <c r="C124" s="630"/>
      <c r="D124" s="630"/>
      <c r="E124" s="630"/>
      <c r="F124" s="630"/>
      <c r="G124" s="630"/>
      <c r="H124" s="630"/>
      <c r="I124" s="630"/>
      <c r="J124" s="630"/>
      <c r="K124" s="630"/>
      <c r="L124" s="630"/>
      <c r="M124" s="630"/>
      <c r="N124" s="630"/>
      <c r="O124" s="630"/>
      <c r="P124" s="630"/>
      <c r="Q124" s="630"/>
      <c r="R124" s="630"/>
      <c r="S124" s="630"/>
      <c r="T124" s="630"/>
      <c r="U124" s="630"/>
      <c r="V124" s="630"/>
      <c r="W124" s="630"/>
      <c r="X124" s="630"/>
      <c r="Y124" s="630"/>
      <c r="Z124" s="630"/>
      <c r="AA124" s="630"/>
      <c r="AB124" s="630"/>
      <c r="AC124" s="630"/>
    </row>
    <row r="125" customFormat="false" ht="12.75" hidden="false" customHeight="false" outlineLevel="0" collapsed="false">
      <c r="A125" s="630"/>
      <c r="B125" s="630"/>
      <c r="C125" s="630"/>
      <c r="D125" s="630"/>
      <c r="E125" s="630"/>
      <c r="F125" s="630"/>
      <c r="G125" s="630"/>
      <c r="H125" s="630"/>
      <c r="I125" s="630"/>
      <c r="J125" s="630"/>
      <c r="K125" s="630"/>
      <c r="L125" s="630"/>
      <c r="M125" s="630"/>
      <c r="N125" s="630"/>
      <c r="O125" s="630"/>
      <c r="P125" s="630"/>
      <c r="Q125" s="630"/>
      <c r="R125" s="630"/>
      <c r="S125" s="630"/>
      <c r="T125" s="630"/>
      <c r="U125" s="630"/>
      <c r="V125" s="630"/>
      <c r="W125" s="630"/>
      <c r="X125" s="630"/>
      <c r="Y125" s="630"/>
      <c r="Z125" s="630"/>
      <c r="AA125" s="630"/>
      <c r="AB125" s="630"/>
      <c r="AC125" s="630"/>
    </row>
    <row r="126" customFormat="false" ht="12.75" hidden="false" customHeight="false" outlineLevel="0" collapsed="false">
      <c r="A126" s="630"/>
      <c r="B126" s="630"/>
      <c r="C126" s="630"/>
      <c r="D126" s="630"/>
      <c r="E126" s="630"/>
      <c r="F126" s="630"/>
      <c r="G126" s="630"/>
      <c r="H126" s="630"/>
      <c r="I126" s="630"/>
      <c r="J126" s="630"/>
      <c r="K126" s="630"/>
      <c r="L126" s="630"/>
      <c r="M126" s="630"/>
      <c r="N126" s="630"/>
      <c r="O126" s="630"/>
      <c r="P126" s="630"/>
      <c r="Q126" s="630"/>
      <c r="R126" s="630"/>
      <c r="S126" s="630"/>
      <c r="T126" s="630"/>
      <c r="U126" s="630"/>
      <c r="V126" s="630"/>
      <c r="W126" s="630"/>
      <c r="X126" s="630"/>
      <c r="Y126" s="630"/>
      <c r="Z126" s="630"/>
      <c r="AA126" s="630"/>
      <c r="AB126" s="630"/>
      <c r="AC126" s="630"/>
    </row>
    <row r="127" customFormat="false" ht="12.75" hidden="false" customHeight="false" outlineLevel="0" collapsed="false">
      <c r="A127" s="630"/>
      <c r="B127" s="630"/>
      <c r="C127" s="630"/>
      <c r="D127" s="630"/>
      <c r="E127" s="630"/>
      <c r="F127" s="630"/>
      <c r="G127" s="630"/>
      <c r="H127" s="630"/>
      <c r="I127" s="630"/>
      <c r="J127" s="630"/>
      <c r="K127" s="630"/>
      <c r="L127" s="630"/>
      <c r="M127" s="630"/>
      <c r="N127" s="630"/>
      <c r="O127" s="630"/>
      <c r="P127" s="630"/>
      <c r="Q127" s="630"/>
      <c r="R127" s="630"/>
      <c r="S127" s="630"/>
      <c r="T127" s="630"/>
      <c r="U127" s="630"/>
      <c r="V127" s="630"/>
      <c r="W127" s="630"/>
      <c r="X127" s="630"/>
      <c r="Y127" s="630"/>
      <c r="Z127" s="630"/>
      <c r="AA127" s="630"/>
      <c r="AB127" s="630"/>
      <c r="AC127" s="630"/>
    </row>
    <row r="128" customFormat="false" ht="12.75" hidden="false" customHeight="false" outlineLevel="0" collapsed="false">
      <c r="A128" s="630"/>
      <c r="B128" s="630"/>
      <c r="C128" s="630"/>
      <c r="D128" s="630"/>
      <c r="E128" s="630"/>
      <c r="F128" s="630"/>
      <c r="G128" s="630"/>
      <c r="H128" s="630"/>
      <c r="I128" s="630"/>
      <c r="J128" s="630"/>
      <c r="K128" s="630"/>
      <c r="L128" s="630"/>
      <c r="M128" s="630"/>
      <c r="N128" s="630"/>
      <c r="O128" s="630"/>
      <c r="P128" s="630"/>
      <c r="Q128" s="630"/>
      <c r="R128" s="630"/>
      <c r="S128" s="630"/>
      <c r="T128" s="630"/>
      <c r="U128" s="630"/>
      <c r="V128" s="630"/>
      <c r="W128" s="630"/>
      <c r="X128" s="630"/>
      <c r="Y128" s="630"/>
      <c r="Z128" s="630"/>
      <c r="AA128" s="630"/>
      <c r="AB128" s="630"/>
      <c r="AC128" s="630"/>
    </row>
    <row r="129" customFormat="false" ht="12.75" hidden="false" customHeight="false" outlineLevel="0" collapsed="false">
      <c r="A129" s="630"/>
      <c r="B129" s="630"/>
      <c r="C129" s="630"/>
      <c r="D129" s="630"/>
      <c r="E129" s="630"/>
      <c r="F129" s="630"/>
      <c r="G129" s="630"/>
      <c r="H129" s="630"/>
      <c r="I129" s="630"/>
      <c r="J129" s="630"/>
      <c r="K129" s="630"/>
      <c r="L129" s="630"/>
      <c r="M129" s="630"/>
      <c r="N129" s="630"/>
      <c r="O129" s="630"/>
      <c r="P129" s="630"/>
      <c r="Q129" s="630"/>
      <c r="R129" s="630"/>
      <c r="S129" s="630"/>
      <c r="T129" s="630"/>
      <c r="U129" s="630"/>
      <c r="V129" s="630"/>
      <c r="W129" s="630"/>
      <c r="X129" s="630"/>
      <c r="Y129" s="630"/>
      <c r="Z129" s="630"/>
      <c r="AA129" s="630"/>
      <c r="AB129" s="630"/>
      <c r="AC129" s="630"/>
    </row>
    <row r="130" customFormat="false" ht="12.75" hidden="false" customHeight="false" outlineLevel="0" collapsed="false">
      <c r="A130" s="630"/>
      <c r="B130" s="630"/>
      <c r="C130" s="630"/>
      <c r="D130" s="630"/>
      <c r="E130" s="630"/>
      <c r="F130" s="630"/>
      <c r="G130" s="630"/>
      <c r="H130" s="630"/>
      <c r="I130" s="630"/>
      <c r="J130" s="630"/>
      <c r="K130" s="630"/>
      <c r="L130" s="630"/>
      <c r="M130" s="630"/>
      <c r="N130" s="630"/>
      <c r="O130" s="630"/>
      <c r="P130" s="630"/>
      <c r="Q130" s="630"/>
      <c r="R130" s="630"/>
      <c r="S130" s="630"/>
      <c r="T130" s="630"/>
      <c r="U130" s="630"/>
      <c r="V130" s="630"/>
      <c r="W130" s="630"/>
      <c r="X130" s="630"/>
      <c r="Y130" s="630"/>
      <c r="Z130" s="630"/>
      <c r="AA130" s="630"/>
      <c r="AB130" s="630"/>
      <c r="AC130" s="630"/>
    </row>
    <row r="131" customFormat="false" ht="12.75" hidden="false" customHeight="false" outlineLevel="0" collapsed="false">
      <c r="A131" s="630"/>
      <c r="B131" s="630"/>
      <c r="C131" s="630"/>
      <c r="D131" s="630"/>
      <c r="E131" s="630"/>
      <c r="F131" s="630"/>
      <c r="G131" s="630"/>
      <c r="H131" s="630"/>
      <c r="I131" s="630"/>
      <c r="J131" s="630"/>
      <c r="K131" s="630"/>
      <c r="L131" s="630"/>
      <c r="M131" s="630"/>
      <c r="N131" s="630"/>
      <c r="O131" s="630"/>
      <c r="P131" s="630"/>
      <c r="Q131" s="630"/>
      <c r="R131" s="630"/>
      <c r="S131" s="630"/>
      <c r="T131" s="630"/>
      <c r="U131" s="630"/>
      <c r="V131" s="630"/>
      <c r="W131" s="630"/>
      <c r="X131" s="630"/>
      <c r="Y131" s="630"/>
      <c r="Z131" s="630"/>
      <c r="AA131" s="630"/>
      <c r="AB131" s="630"/>
      <c r="AC131" s="630"/>
    </row>
    <row r="132" customFormat="false" ht="12.75" hidden="false" customHeight="false" outlineLevel="0" collapsed="false">
      <c r="A132" s="630"/>
      <c r="B132" s="630"/>
      <c r="C132" s="630"/>
      <c r="D132" s="630"/>
      <c r="E132" s="630"/>
      <c r="F132" s="630"/>
      <c r="G132" s="630"/>
      <c r="H132" s="630"/>
      <c r="I132" s="630"/>
      <c r="J132" s="630"/>
      <c r="K132" s="630"/>
      <c r="L132" s="630"/>
      <c r="M132" s="630"/>
      <c r="N132" s="630"/>
      <c r="O132" s="630"/>
      <c r="P132" s="630"/>
      <c r="Q132" s="630"/>
      <c r="R132" s="630"/>
      <c r="S132" s="630"/>
      <c r="T132" s="630"/>
      <c r="U132" s="630"/>
      <c r="V132" s="630"/>
      <c r="W132" s="630"/>
      <c r="X132" s="630"/>
      <c r="Y132" s="630"/>
      <c r="Z132" s="630"/>
      <c r="AA132" s="630"/>
      <c r="AB132" s="630"/>
      <c r="AC132" s="630"/>
    </row>
    <row r="133" customFormat="false" ht="12.75" hidden="false" customHeight="false" outlineLevel="0" collapsed="false">
      <c r="A133" s="630"/>
      <c r="B133" s="630"/>
      <c r="C133" s="630"/>
      <c r="D133" s="630"/>
      <c r="E133" s="630"/>
      <c r="F133" s="630"/>
      <c r="G133" s="630"/>
      <c r="H133" s="630"/>
      <c r="I133" s="630"/>
      <c r="J133" s="630"/>
      <c r="K133" s="630"/>
      <c r="L133" s="630"/>
      <c r="M133" s="630"/>
      <c r="N133" s="630"/>
      <c r="O133" s="630"/>
      <c r="P133" s="630"/>
      <c r="Q133" s="630"/>
      <c r="R133" s="630"/>
      <c r="S133" s="630"/>
      <c r="T133" s="630"/>
      <c r="U133" s="630"/>
      <c r="V133" s="630"/>
      <c r="W133" s="630"/>
      <c r="X133" s="630"/>
      <c r="Y133" s="630"/>
      <c r="Z133" s="630"/>
      <c r="AA133" s="630"/>
      <c r="AB133" s="630"/>
      <c r="AC133" s="630"/>
    </row>
    <row r="134" customFormat="false" ht="12.75" hidden="false" customHeight="false" outlineLevel="0" collapsed="false">
      <c r="A134" s="630"/>
      <c r="B134" s="630"/>
      <c r="C134" s="630"/>
      <c r="D134" s="630"/>
      <c r="E134" s="630"/>
      <c r="F134" s="630"/>
      <c r="G134" s="630"/>
      <c r="H134" s="630"/>
      <c r="I134" s="630"/>
      <c r="J134" s="630"/>
      <c r="K134" s="630"/>
      <c r="L134" s="630"/>
      <c r="M134" s="630"/>
      <c r="N134" s="630"/>
      <c r="O134" s="630"/>
      <c r="P134" s="630"/>
      <c r="Q134" s="630"/>
      <c r="R134" s="630"/>
      <c r="S134" s="630"/>
      <c r="T134" s="630"/>
      <c r="U134" s="630"/>
      <c r="V134" s="630"/>
      <c r="W134" s="630"/>
      <c r="X134" s="630"/>
      <c r="Y134" s="630"/>
      <c r="Z134" s="630"/>
      <c r="AA134" s="630"/>
      <c r="AB134" s="630"/>
      <c r="AC134" s="630"/>
    </row>
    <row r="135" customFormat="false" ht="12.75" hidden="false" customHeight="false" outlineLevel="0" collapsed="false">
      <c r="A135" s="630"/>
      <c r="B135" s="630"/>
      <c r="C135" s="630"/>
      <c r="D135" s="630"/>
      <c r="E135" s="630"/>
      <c r="F135" s="630"/>
      <c r="G135" s="630"/>
      <c r="H135" s="630"/>
      <c r="I135" s="630"/>
      <c r="J135" s="630"/>
      <c r="K135" s="630"/>
      <c r="L135" s="630"/>
      <c r="M135" s="630"/>
      <c r="N135" s="630"/>
      <c r="O135" s="630"/>
      <c r="P135" s="630"/>
      <c r="Q135" s="630"/>
      <c r="R135" s="630"/>
      <c r="S135" s="630"/>
      <c r="T135" s="630"/>
      <c r="U135" s="630"/>
      <c r="V135" s="630"/>
      <c r="W135" s="630"/>
      <c r="X135" s="630"/>
      <c r="Y135" s="630"/>
      <c r="Z135" s="630"/>
      <c r="AA135" s="630"/>
      <c r="AB135" s="630"/>
      <c r="AC135" s="630"/>
    </row>
    <row r="136" customFormat="false" ht="12.75" hidden="false" customHeight="false" outlineLevel="0" collapsed="false">
      <c r="A136" s="630"/>
      <c r="B136" s="630"/>
      <c r="C136" s="630"/>
      <c r="D136" s="630"/>
      <c r="E136" s="630"/>
      <c r="F136" s="630"/>
      <c r="G136" s="630"/>
      <c r="H136" s="630"/>
      <c r="I136" s="630"/>
      <c r="J136" s="630"/>
      <c r="K136" s="630"/>
      <c r="L136" s="630"/>
      <c r="M136" s="630"/>
      <c r="N136" s="630"/>
      <c r="O136" s="630"/>
      <c r="P136" s="630"/>
      <c r="Q136" s="630"/>
      <c r="R136" s="630"/>
      <c r="S136" s="630"/>
      <c r="T136" s="630"/>
      <c r="U136" s="630"/>
      <c r="V136" s="630"/>
      <c r="W136" s="630"/>
      <c r="X136" s="630"/>
      <c r="Y136" s="630"/>
      <c r="Z136" s="630"/>
      <c r="AA136" s="630"/>
      <c r="AB136" s="630"/>
      <c r="AC136" s="630"/>
    </row>
    <row r="137" customFormat="false" ht="12.75" hidden="false" customHeight="false" outlineLevel="0" collapsed="false">
      <c r="A137" s="630"/>
      <c r="B137" s="630"/>
      <c r="C137" s="630"/>
      <c r="D137" s="630"/>
      <c r="E137" s="630"/>
      <c r="F137" s="630"/>
      <c r="G137" s="630"/>
      <c r="H137" s="630"/>
      <c r="I137" s="630"/>
      <c r="J137" s="630"/>
      <c r="K137" s="630"/>
      <c r="L137" s="630"/>
      <c r="M137" s="630"/>
      <c r="N137" s="630"/>
      <c r="O137" s="630"/>
      <c r="P137" s="630"/>
      <c r="Q137" s="630"/>
      <c r="R137" s="630"/>
      <c r="S137" s="630"/>
      <c r="T137" s="630"/>
      <c r="U137" s="630"/>
      <c r="V137" s="630"/>
      <c r="W137" s="630"/>
      <c r="X137" s="630"/>
      <c r="Y137" s="630"/>
      <c r="Z137" s="630"/>
      <c r="AA137" s="630"/>
      <c r="AB137" s="630"/>
      <c r="AC137" s="630"/>
    </row>
    <row r="138" customFormat="false" ht="12.75" hidden="false" customHeight="false" outlineLevel="0" collapsed="false">
      <c r="A138" s="630"/>
      <c r="B138" s="630"/>
      <c r="C138" s="630"/>
      <c r="D138" s="630"/>
      <c r="E138" s="630"/>
      <c r="F138" s="630"/>
      <c r="G138" s="630"/>
      <c r="H138" s="630"/>
      <c r="I138" s="630"/>
      <c r="J138" s="630"/>
      <c r="K138" s="630"/>
      <c r="L138" s="630"/>
      <c r="M138" s="630"/>
      <c r="N138" s="630"/>
      <c r="O138" s="630"/>
      <c r="P138" s="630"/>
      <c r="Q138" s="630"/>
      <c r="R138" s="630"/>
      <c r="S138" s="630"/>
      <c r="T138" s="630"/>
      <c r="U138" s="630"/>
      <c r="V138" s="630"/>
      <c r="W138" s="630"/>
      <c r="X138" s="630"/>
      <c r="Y138" s="630"/>
      <c r="Z138" s="630"/>
      <c r="AA138" s="630"/>
      <c r="AB138" s="630"/>
      <c r="AC138" s="630"/>
    </row>
    <row r="139" customFormat="false" ht="12.75" hidden="false" customHeight="false" outlineLevel="0" collapsed="false">
      <c r="A139" s="630"/>
      <c r="B139" s="630"/>
      <c r="C139" s="630"/>
      <c r="D139" s="630"/>
      <c r="E139" s="630"/>
      <c r="F139" s="630"/>
      <c r="G139" s="630"/>
      <c r="H139" s="630"/>
      <c r="I139" s="630"/>
      <c r="J139" s="630"/>
      <c r="K139" s="630"/>
      <c r="L139" s="630"/>
      <c r="M139" s="630"/>
      <c r="N139" s="630"/>
      <c r="O139" s="630"/>
      <c r="P139" s="630"/>
      <c r="Q139" s="630"/>
      <c r="R139" s="630"/>
      <c r="S139" s="630"/>
      <c r="T139" s="630"/>
      <c r="U139" s="630"/>
      <c r="V139" s="630"/>
      <c r="W139" s="630"/>
      <c r="X139" s="630"/>
      <c r="Y139" s="630"/>
      <c r="Z139" s="630"/>
      <c r="AA139" s="630"/>
      <c r="AB139" s="630"/>
      <c r="AC139" s="630"/>
    </row>
    <row r="140" customFormat="false" ht="12.75" hidden="false" customHeight="false" outlineLevel="0" collapsed="false">
      <c r="A140" s="630"/>
      <c r="B140" s="630"/>
      <c r="C140" s="630"/>
      <c r="D140" s="630"/>
      <c r="E140" s="630"/>
      <c r="F140" s="630"/>
      <c r="G140" s="630"/>
      <c r="H140" s="630"/>
      <c r="I140" s="630"/>
      <c r="J140" s="630"/>
      <c r="K140" s="630"/>
      <c r="L140" s="630"/>
      <c r="M140" s="630"/>
      <c r="N140" s="630"/>
      <c r="O140" s="630"/>
      <c r="P140" s="630"/>
      <c r="Q140" s="630"/>
      <c r="R140" s="630"/>
      <c r="S140" s="630"/>
      <c r="T140" s="630"/>
      <c r="U140" s="630"/>
      <c r="V140" s="630"/>
      <c r="W140" s="630"/>
      <c r="X140" s="630"/>
      <c r="Y140" s="630"/>
      <c r="Z140" s="630"/>
      <c r="AA140" s="630"/>
      <c r="AB140" s="630"/>
      <c r="AC140" s="630"/>
    </row>
    <row r="141" customFormat="false" ht="12.75" hidden="false" customHeight="false" outlineLevel="0" collapsed="false">
      <c r="A141" s="630"/>
      <c r="B141" s="630"/>
      <c r="C141" s="630"/>
      <c r="D141" s="630"/>
      <c r="E141" s="630"/>
      <c r="F141" s="630"/>
      <c r="G141" s="630"/>
      <c r="H141" s="630"/>
      <c r="I141" s="630"/>
      <c r="J141" s="630"/>
      <c r="K141" s="630"/>
      <c r="L141" s="630"/>
      <c r="M141" s="630"/>
      <c r="N141" s="630"/>
      <c r="O141" s="630"/>
      <c r="P141" s="630"/>
      <c r="Q141" s="630"/>
      <c r="R141" s="630"/>
      <c r="S141" s="630"/>
      <c r="T141" s="630"/>
      <c r="U141" s="630"/>
      <c r="V141" s="630"/>
      <c r="W141" s="630"/>
      <c r="X141" s="630"/>
      <c r="Y141" s="630"/>
      <c r="Z141" s="630"/>
      <c r="AA141" s="630"/>
      <c r="AB141" s="630"/>
      <c r="AC141" s="630"/>
    </row>
    <row r="142" customFormat="false" ht="12.75" hidden="false" customHeight="false" outlineLevel="0" collapsed="false">
      <c r="A142" s="630"/>
      <c r="B142" s="630"/>
      <c r="C142" s="630"/>
      <c r="D142" s="630"/>
      <c r="E142" s="630"/>
      <c r="F142" s="630"/>
      <c r="G142" s="630"/>
      <c r="H142" s="630"/>
      <c r="I142" s="630"/>
      <c r="J142" s="630"/>
      <c r="K142" s="630"/>
      <c r="L142" s="630"/>
      <c r="M142" s="630"/>
      <c r="N142" s="630"/>
      <c r="O142" s="630"/>
      <c r="P142" s="630"/>
      <c r="Q142" s="630"/>
      <c r="R142" s="630"/>
      <c r="S142" s="630"/>
      <c r="T142" s="630"/>
      <c r="U142" s="630"/>
      <c r="V142" s="630"/>
      <c r="W142" s="630"/>
      <c r="X142" s="630"/>
      <c r="Y142" s="630"/>
      <c r="Z142" s="630"/>
      <c r="AA142" s="630"/>
      <c r="AB142" s="630"/>
      <c r="AC142" s="630"/>
    </row>
    <row r="143" customFormat="false" ht="12.75" hidden="false" customHeight="false" outlineLevel="0" collapsed="false">
      <c r="A143" s="630"/>
      <c r="B143" s="630"/>
      <c r="C143" s="630"/>
      <c r="D143" s="630"/>
      <c r="E143" s="630"/>
      <c r="F143" s="630"/>
      <c r="G143" s="630"/>
      <c r="H143" s="630"/>
      <c r="I143" s="630"/>
      <c r="J143" s="630"/>
      <c r="K143" s="630"/>
      <c r="L143" s="630"/>
      <c r="M143" s="630"/>
      <c r="N143" s="630"/>
      <c r="O143" s="630"/>
      <c r="P143" s="630"/>
      <c r="Q143" s="630"/>
      <c r="R143" s="630"/>
      <c r="S143" s="630"/>
      <c r="T143" s="630"/>
      <c r="U143" s="630"/>
      <c r="V143" s="630"/>
      <c r="W143" s="630"/>
      <c r="X143" s="630"/>
      <c r="Y143" s="630"/>
      <c r="Z143" s="630"/>
      <c r="AA143" s="630"/>
      <c r="AB143" s="630"/>
      <c r="AC143" s="630"/>
    </row>
    <row r="144" customFormat="false" ht="12.75" hidden="false" customHeight="false" outlineLevel="0" collapsed="false">
      <c r="A144" s="630"/>
      <c r="B144" s="630"/>
      <c r="C144" s="630"/>
      <c r="D144" s="630"/>
      <c r="E144" s="630"/>
      <c r="F144" s="630"/>
      <c r="G144" s="630"/>
      <c r="H144" s="630"/>
      <c r="I144" s="630"/>
      <c r="J144" s="630"/>
      <c r="K144" s="630"/>
      <c r="L144" s="630"/>
      <c r="M144" s="630"/>
      <c r="N144" s="630"/>
      <c r="O144" s="630"/>
      <c r="P144" s="630"/>
      <c r="Q144" s="630"/>
      <c r="R144" s="630"/>
      <c r="S144" s="630"/>
      <c r="T144" s="630"/>
      <c r="U144" s="630"/>
      <c r="V144" s="630"/>
      <c r="W144" s="630"/>
      <c r="X144" s="630"/>
      <c r="Y144" s="630"/>
      <c r="Z144" s="630"/>
      <c r="AA144" s="630"/>
      <c r="AB144" s="630"/>
      <c r="AC144" s="630"/>
    </row>
    <row r="145" customFormat="false" ht="12.75" hidden="false" customHeight="false" outlineLevel="0" collapsed="false">
      <c r="A145" s="630"/>
      <c r="B145" s="630"/>
      <c r="C145" s="630"/>
      <c r="D145" s="630"/>
      <c r="E145" s="630"/>
      <c r="F145" s="630"/>
      <c r="G145" s="630"/>
      <c r="H145" s="630"/>
      <c r="I145" s="630"/>
      <c r="J145" s="630"/>
      <c r="K145" s="630"/>
      <c r="L145" s="630"/>
      <c r="M145" s="630"/>
      <c r="N145" s="630"/>
      <c r="O145" s="630"/>
      <c r="P145" s="630"/>
      <c r="Q145" s="630"/>
      <c r="R145" s="630"/>
      <c r="S145" s="630"/>
      <c r="T145" s="630"/>
      <c r="U145" s="630"/>
      <c r="V145" s="630"/>
      <c r="W145" s="630"/>
      <c r="X145" s="630"/>
      <c r="Y145" s="630"/>
      <c r="Z145" s="630"/>
      <c r="AA145" s="630"/>
      <c r="AB145" s="630"/>
      <c r="AC145" s="630"/>
    </row>
    <row r="146" customFormat="false" ht="12.75" hidden="false" customHeight="false" outlineLevel="0" collapsed="false">
      <c r="A146" s="630"/>
      <c r="B146" s="630"/>
      <c r="C146" s="630"/>
      <c r="D146" s="630"/>
      <c r="E146" s="630"/>
      <c r="F146" s="630"/>
      <c r="G146" s="630"/>
      <c r="H146" s="630"/>
      <c r="I146" s="630"/>
      <c r="J146" s="630"/>
      <c r="K146" s="630"/>
      <c r="L146" s="630"/>
      <c r="M146" s="630"/>
      <c r="N146" s="630"/>
      <c r="O146" s="630"/>
      <c r="P146" s="630"/>
      <c r="Q146" s="630"/>
      <c r="R146" s="630"/>
      <c r="S146" s="630"/>
      <c r="T146" s="630"/>
      <c r="U146" s="630"/>
      <c r="V146" s="630"/>
      <c r="W146" s="630"/>
      <c r="X146" s="630"/>
      <c r="Y146" s="630"/>
      <c r="Z146" s="630"/>
      <c r="AA146" s="630"/>
      <c r="AB146" s="630"/>
      <c r="AC146" s="630"/>
    </row>
    <row r="147" customFormat="false" ht="12.75" hidden="false" customHeight="false" outlineLevel="0" collapsed="false">
      <c r="A147" s="630"/>
      <c r="B147" s="630"/>
      <c r="C147" s="630"/>
      <c r="D147" s="630"/>
      <c r="E147" s="630"/>
      <c r="F147" s="630"/>
      <c r="G147" s="630"/>
      <c r="H147" s="630"/>
      <c r="I147" s="630"/>
      <c r="J147" s="630"/>
      <c r="K147" s="630"/>
      <c r="L147" s="630"/>
      <c r="M147" s="630"/>
      <c r="N147" s="630"/>
      <c r="O147" s="630"/>
      <c r="P147" s="630"/>
      <c r="Q147" s="630"/>
      <c r="R147" s="630"/>
      <c r="S147" s="630"/>
      <c r="T147" s="630"/>
      <c r="U147" s="630"/>
      <c r="V147" s="630"/>
      <c r="W147" s="630"/>
      <c r="X147" s="630"/>
      <c r="Y147" s="630"/>
      <c r="Z147" s="630"/>
      <c r="AA147" s="630"/>
      <c r="AB147" s="630"/>
      <c r="AC147" s="630"/>
    </row>
    <row r="148" customFormat="false" ht="12.75" hidden="false" customHeight="false" outlineLevel="0" collapsed="false">
      <c r="A148" s="630"/>
      <c r="B148" s="630"/>
      <c r="C148" s="630"/>
      <c r="D148" s="630"/>
      <c r="E148" s="630"/>
      <c r="F148" s="630"/>
      <c r="G148" s="630"/>
      <c r="H148" s="630"/>
      <c r="I148" s="630"/>
      <c r="J148" s="630"/>
      <c r="K148" s="630"/>
      <c r="L148" s="630"/>
      <c r="M148" s="630"/>
      <c r="N148" s="630"/>
      <c r="O148" s="630"/>
      <c r="P148" s="630"/>
      <c r="Q148" s="630"/>
      <c r="R148" s="630"/>
      <c r="S148" s="630"/>
      <c r="T148" s="630"/>
      <c r="U148" s="630"/>
      <c r="V148" s="630"/>
      <c r="W148" s="630"/>
      <c r="X148" s="630"/>
      <c r="Y148" s="630"/>
      <c r="Z148" s="630"/>
      <c r="AA148" s="630"/>
      <c r="AB148" s="630"/>
      <c r="AC148" s="630"/>
    </row>
    <row r="149" customFormat="false" ht="12.75" hidden="false" customHeight="false" outlineLevel="0" collapsed="false">
      <c r="A149" s="630"/>
      <c r="B149" s="630"/>
      <c r="C149" s="630"/>
      <c r="D149" s="630"/>
      <c r="E149" s="630"/>
      <c r="F149" s="630"/>
      <c r="G149" s="630"/>
      <c r="H149" s="630"/>
      <c r="I149" s="630"/>
      <c r="J149" s="630"/>
      <c r="K149" s="630"/>
      <c r="L149" s="630"/>
      <c r="M149" s="630"/>
      <c r="N149" s="630"/>
      <c r="O149" s="630"/>
      <c r="P149" s="630"/>
      <c r="Q149" s="630"/>
      <c r="R149" s="630"/>
      <c r="S149" s="630"/>
      <c r="T149" s="630"/>
      <c r="U149" s="630"/>
      <c r="V149" s="630"/>
      <c r="W149" s="630"/>
      <c r="X149" s="630"/>
      <c r="Y149" s="630"/>
      <c r="Z149" s="630"/>
      <c r="AA149" s="630"/>
      <c r="AB149" s="630"/>
      <c r="AC149" s="630"/>
    </row>
    <row r="150" customFormat="false" ht="12.75" hidden="false" customHeight="false" outlineLevel="0" collapsed="false">
      <c r="A150" s="630"/>
      <c r="B150" s="630"/>
      <c r="C150" s="630"/>
      <c r="D150" s="630"/>
      <c r="E150" s="630"/>
      <c r="F150" s="630"/>
      <c r="G150" s="630"/>
      <c r="H150" s="630"/>
      <c r="I150" s="630"/>
      <c r="J150" s="630"/>
      <c r="K150" s="630"/>
      <c r="L150" s="630"/>
      <c r="M150" s="630"/>
      <c r="N150" s="630"/>
      <c r="O150" s="630"/>
      <c r="P150" s="630"/>
      <c r="Q150" s="630"/>
      <c r="R150" s="630"/>
      <c r="S150" s="630"/>
      <c r="T150" s="630"/>
      <c r="U150" s="630"/>
      <c r="V150" s="630"/>
      <c r="W150" s="630"/>
      <c r="X150" s="630"/>
      <c r="Y150" s="630"/>
      <c r="Z150" s="630"/>
      <c r="AA150" s="630"/>
      <c r="AB150" s="630"/>
      <c r="AC150" s="630"/>
    </row>
    <row r="151" customFormat="false" ht="12.75" hidden="false" customHeight="false" outlineLevel="0" collapsed="false">
      <c r="A151" s="630"/>
      <c r="B151" s="630"/>
      <c r="C151" s="630"/>
      <c r="D151" s="630"/>
      <c r="E151" s="630"/>
      <c r="F151" s="630"/>
      <c r="G151" s="630"/>
      <c r="H151" s="630"/>
      <c r="I151" s="630"/>
      <c r="J151" s="630"/>
      <c r="K151" s="630"/>
      <c r="L151" s="630"/>
      <c r="M151" s="630"/>
      <c r="N151" s="630"/>
      <c r="O151" s="630"/>
      <c r="P151" s="630"/>
      <c r="Q151" s="630"/>
      <c r="R151" s="630"/>
      <c r="S151" s="630"/>
      <c r="T151" s="630"/>
      <c r="U151" s="630"/>
      <c r="V151" s="630"/>
      <c r="W151" s="630"/>
      <c r="X151" s="630"/>
      <c r="Y151" s="630"/>
      <c r="Z151" s="630"/>
      <c r="AA151" s="630"/>
      <c r="AB151" s="630"/>
      <c r="AC151" s="630"/>
    </row>
    <row r="152" customFormat="false" ht="12.75" hidden="false" customHeight="false" outlineLevel="0" collapsed="false">
      <c r="A152" s="630"/>
      <c r="B152" s="630"/>
      <c r="C152" s="630"/>
      <c r="D152" s="630"/>
      <c r="E152" s="630"/>
      <c r="F152" s="630"/>
      <c r="G152" s="630"/>
      <c r="H152" s="630"/>
      <c r="I152" s="630"/>
      <c r="J152" s="630"/>
      <c r="K152" s="630"/>
      <c r="L152" s="630"/>
      <c r="M152" s="630"/>
      <c r="N152" s="630"/>
      <c r="O152" s="630"/>
      <c r="P152" s="630"/>
      <c r="Q152" s="630"/>
      <c r="R152" s="630"/>
      <c r="S152" s="630"/>
      <c r="T152" s="630"/>
      <c r="U152" s="630"/>
      <c r="V152" s="630"/>
      <c r="W152" s="630"/>
      <c r="X152" s="630"/>
      <c r="Y152" s="630"/>
      <c r="Z152" s="630"/>
      <c r="AA152" s="630"/>
      <c r="AB152" s="630"/>
      <c r="AC152" s="630"/>
    </row>
    <row r="153" customFormat="false" ht="12.75" hidden="false" customHeight="false" outlineLevel="0" collapsed="false">
      <c r="A153" s="630"/>
      <c r="B153" s="630"/>
      <c r="C153" s="630"/>
      <c r="D153" s="630"/>
      <c r="E153" s="630"/>
      <c r="F153" s="630"/>
      <c r="G153" s="630"/>
      <c r="H153" s="630"/>
      <c r="I153" s="630"/>
      <c r="J153" s="630"/>
      <c r="K153" s="630"/>
      <c r="L153" s="630"/>
      <c r="M153" s="630"/>
      <c r="N153" s="630"/>
      <c r="O153" s="630"/>
      <c r="P153" s="630"/>
      <c r="Q153" s="630"/>
      <c r="R153" s="630"/>
      <c r="S153" s="630"/>
      <c r="T153" s="630"/>
      <c r="U153" s="630"/>
      <c r="V153" s="630"/>
      <c r="W153" s="630"/>
      <c r="X153" s="630"/>
      <c r="Y153" s="630"/>
      <c r="Z153" s="630"/>
      <c r="AA153" s="630"/>
      <c r="AB153" s="630"/>
      <c r="AC153" s="630"/>
    </row>
    <row r="154" customFormat="false" ht="12.75" hidden="false" customHeight="false" outlineLevel="0" collapsed="false">
      <c r="A154" s="630"/>
      <c r="B154" s="630"/>
      <c r="C154" s="630"/>
      <c r="D154" s="630"/>
      <c r="E154" s="630"/>
      <c r="F154" s="630"/>
      <c r="G154" s="630"/>
      <c r="H154" s="630"/>
      <c r="I154" s="630"/>
      <c r="J154" s="630"/>
      <c r="K154" s="630"/>
      <c r="L154" s="630"/>
      <c r="M154" s="630"/>
      <c r="N154" s="630"/>
      <c r="O154" s="630"/>
      <c r="P154" s="630"/>
      <c r="Q154" s="630"/>
      <c r="R154" s="630"/>
      <c r="S154" s="630"/>
      <c r="T154" s="630"/>
      <c r="U154" s="630"/>
      <c r="V154" s="630"/>
      <c r="W154" s="630"/>
      <c r="X154" s="630"/>
      <c r="Y154" s="630"/>
      <c r="Z154" s="630"/>
      <c r="AA154" s="630"/>
      <c r="AB154" s="630"/>
      <c r="AC154" s="630"/>
    </row>
    <row r="155" customFormat="false" ht="12.75" hidden="false" customHeight="false" outlineLevel="0" collapsed="false">
      <c r="A155" s="630"/>
      <c r="B155" s="630"/>
      <c r="C155" s="630"/>
      <c r="D155" s="630"/>
      <c r="E155" s="630"/>
      <c r="F155" s="630"/>
      <c r="G155" s="630"/>
      <c r="H155" s="630"/>
      <c r="I155" s="630"/>
      <c r="J155" s="630"/>
      <c r="K155" s="630"/>
      <c r="L155" s="630"/>
      <c r="M155" s="630"/>
      <c r="N155" s="630"/>
      <c r="O155" s="630"/>
      <c r="P155" s="630"/>
      <c r="Q155" s="630"/>
      <c r="R155" s="630"/>
      <c r="S155" s="630"/>
      <c r="T155" s="630"/>
      <c r="U155" s="630"/>
      <c r="V155" s="630"/>
      <c r="W155" s="630"/>
      <c r="X155" s="630"/>
      <c r="Y155" s="630"/>
      <c r="Z155" s="630"/>
      <c r="AA155" s="630"/>
      <c r="AB155" s="630"/>
      <c r="AC155" s="630"/>
    </row>
    <row r="156" customFormat="false" ht="12.75" hidden="false" customHeight="false" outlineLevel="0" collapsed="false">
      <c r="A156" s="630"/>
      <c r="B156" s="630"/>
      <c r="C156" s="630"/>
      <c r="D156" s="630"/>
      <c r="E156" s="630"/>
      <c r="F156" s="630"/>
      <c r="G156" s="630"/>
      <c r="H156" s="630"/>
      <c r="I156" s="630"/>
      <c r="J156" s="630"/>
      <c r="K156" s="630"/>
      <c r="L156" s="630"/>
      <c r="M156" s="630"/>
      <c r="N156" s="630"/>
      <c r="O156" s="630"/>
      <c r="P156" s="630"/>
      <c r="Q156" s="630"/>
      <c r="R156" s="630"/>
      <c r="S156" s="630"/>
      <c r="T156" s="630"/>
      <c r="U156" s="630"/>
      <c r="V156" s="630"/>
      <c r="W156" s="630"/>
      <c r="X156" s="630"/>
      <c r="Y156" s="630"/>
      <c r="Z156" s="630"/>
      <c r="AA156" s="630"/>
      <c r="AB156" s="630"/>
      <c r="AC156" s="630"/>
    </row>
    <row r="157" customFormat="false" ht="12.75" hidden="false" customHeight="false" outlineLevel="0" collapsed="false">
      <c r="A157" s="630"/>
      <c r="B157" s="630"/>
      <c r="C157" s="630"/>
      <c r="D157" s="630"/>
      <c r="E157" s="630"/>
      <c r="F157" s="630"/>
      <c r="G157" s="630"/>
      <c r="H157" s="630"/>
      <c r="I157" s="630"/>
      <c r="J157" s="630"/>
      <c r="K157" s="630"/>
      <c r="L157" s="630"/>
      <c r="M157" s="630"/>
      <c r="N157" s="630"/>
      <c r="O157" s="630"/>
      <c r="P157" s="630"/>
      <c r="Q157" s="630"/>
      <c r="R157" s="630"/>
      <c r="S157" s="630"/>
      <c r="T157" s="630"/>
      <c r="U157" s="630"/>
      <c r="V157" s="630"/>
      <c r="W157" s="630"/>
      <c r="X157" s="630"/>
      <c r="Y157" s="630"/>
      <c r="Z157" s="630"/>
      <c r="AA157" s="630"/>
      <c r="AB157" s="630"/>
      <c r="AC157" s="630"/>
    </row>
    <row r="158" customFormat="false" ht="12.75" hidden="false" customHeight="false" outlineLevel="0" collapsed="false">
      <c r="A158" s="630"/>
      <c r="B158" s="630"/>
      <c r="C158" s="630"/>
      <c r="D158" s="630"/>
      <c r="E158" s="630"/>
      <c r="F158" s="630"/>
      <c r="G158" s="630"/>
      <c r="H158" s="630"/>
      <c r="I158" s="630"/>
      <c r="J158" s="630"/>
      <c r="K158" s="630"/>
      <c r="L158" s="630"/>
      <c r="M158" s="630"/>
      <c r="N158" s="630"/>
      <c r="O158" s="630"/>
      <c r="P158" s="630"/>
      <c r="Q158" s="630"/>
      <c r="R158" s="630"/>
      <c r="S158" s="630"/>
      <c r="T158" s="630"/>
      <c r="U158" s="630"/>
      <c r="V158" s="630"/>
      <c r="W158" s="630"/>
      <c r="X158" s="630"/>
      <c r="Y158" s="630"/>
      <c r="Z158" s="630"/>
      <c r="AA158" s="630"/>
      <c r="AB158" s="630"/>
      <c r="AC158" s="630"/>
    </row>
    <row r="159" customFormat="false" ht="12.75" hidden="false" customHeight="false" outlineLevel="0" collapsed="false">
      <c r="A159" s="630"/>
      <c r="B159" s="630"/>
      <c r="C159" s="630"/>
      <c r="D159" s="630"/>
      <c r="E159" s="630"/>
      <c r="F159" s="630"/>
      <c r="G159" s="630"/>
      <c r="H159" s="630"/>
      <c r="I159" s="630"/>
      <c r="J159" s="630"/>
      <c r="K159" s="630"/>
      <c r="L159" s="630"/>
      <c r="M159" s="630"/>
      <c r="N159" s="630"/>
      <c r="O159" s="630"/>
      <c r="P159" s="630"/>
      <c r="Q159" s="630"/>
      <c r="R159" s="630"/>
      <c r="S159" s="630"/>
      <c r="T159" s="630"/>
      <c r="U159" s="630"/>
      <c r="V159" s="630"/>
      <c r="W159" s="630"/>
      <c r="X159" s="630"/>
      <c r="Y159" s="630"/>
      <c r="Z159" s="630"/>
      <c r="AA159" s="630"/>
      <c r="AB159" s="630"/>
      <c r="AC159" s="630"/>
    </row>
    <row r="160" customFormat="false" ht="12.75" hidden="false" customHeight="false" outlineLevel="0" collapsed="false">
      <c r="A160" s="630"/>
      <c r="B160" s="630"/>
      <c r="C160" s="630"/>
      <c r="D160" s="630"/>
      <c r="E160" s="630"/>
      <c r="F160" s="630"/>
      <c r="G160" s="630"/>
      <c r="H160" s="630"/>
      <c r="I160" s="630"/>
      <c r="J160" s="630"/>
      <c r="K160" s="630"/>
      <c r="L160" s="630"/>
      <c r="M160" s="630"/>
      <c r="N160" s="630"/>
      <c r="O160" s="630"/>
      <c r="P160" s="630"/>
      <c r="Q160" s="630"/>
      <c r="R160" s="630"/>
      <c r="S160" s="630"/>
      <c r="T160" s="630"/>
      <c r="U160" s="630"/>
      <c r="V160" s="630"/>
      <c r="W160" s="630"/>
      <c r="X160" s="630"/>
      <c r="Y160" s="630"/>
      <c r="Z160" s="630"/>
      <c r="AA160" s="630"/>
      <c r="AB160" s="630"/>
      <c r="AC160" s="630"/>
    </row>
    <row r="161" customFormat="false" ht="12.75" hidden="false" customHeight="false" outlineLevel="0" collapsed="false">
      <c r="A161" s="630"/>
      <c r="B161" s="630"/>
      <c r="C161" s="630"/>
      <c r="D161" s="630"/>
      <c r="E161" s="630"/>
      <c r="F161" s="630"/>
      <c r="G161" s="630"/>
      <c r="H161" s="630"/>
      <c r="I161" s="630"/>
      <c r="J161" s="630"/>
      <c r="K161" s="630"/>
      <c r="L161" s="630"/>
      <c r="M161" s="630"/>
      <c r="N161" s="630"/>
      <c r="O161" s="630"/>
      <c r="P161" s="630"/>
      <c r="Q161" s="630"/>
      <c r="R161" s="630"/>
      <c r="S161" s="630"/>
      <c r="T161" s="630"/>
      <c r="U161" s="630"/>
      <c r="V161" s="630"/>
      <c r="W161" s="630"/>
      <c r="X161" s="630"/>
      <c r="Y161" s="630"/>
      <c r="Z161" s="630"/>
      <c r="AA161" s="630"/>
      <c r="AB161" s="630"/>
      <c r="AC161" s="630"/>
    </row>
    <row r="162" customFormat="false" ht="12.75" hidden="false" customHeight="false" outlineLevel="0" collapsed="false">
      <c r="A162" s="630"/>
      <c r="B162" s="630"/>
      <c r="C162" s="630"/>
      <c r="D162" s="630"/>
      <c r="E162" s="630"/>
      <c r="F162" s="630"/>
      <c r="G162" s="630"/>
      <c r="H162" s="630"/>
      <c r="I162" s="630"/>
      <c r="J162" s="630"/>
      <c r="K162" s="630"/>
      <c r="L162" s="630"/>
      <c r="M162" s="630"/>
      <c r="N162" s="630"/>
      <c r="O162" s="630"/>
      <c r="P162" s="630"/>
      <c r="Q162" s="630"/>
      <c r="R162" s="630"/>
      <c r="S162" s="630"/>
      <c r="T162" s="630"/>
      <c r="U162" s="630"/>
      <c r="V162" s="630"/>
      <c r="W162" s="630"/>
      <c r="X162" s="630"/>
      <c r="Y162" s="630"/>
      <c r="Z162" s="630"/>
      <c r="AA162" s="630"/>
      <c r="AB162" s="630"/>
      <c r="AC162" s="630"/>
    </row>
    <row r="163" customFormat="false" ht="12.75" hidden="false" customHeight="false" outlineLevel="0" collapsed="false">
      <c r="A163" s="630"/>
      <c r="B163" s="630"/>
      <c r="C163" s="630"/>
      <c r="D163" s="630"/>
      <c r="E163" s="630"/>
      <c r="F163" s="630"/>
      <c r="G163" s="630"/>
      <c r="H163" s="630"/>
      <c r="I163" s="630"/>
      <c r="J163" s="630"/>
      <c r="K163" s="630"/>
      <c r="L163" s="630"/>
      <c r="M163" s="630"/>
      <c r="N163" s="630"/>
      <c r="O163" s="630"/>
      <c r="P163" s="630"/>
      <c r="Q163" s="630"/>
      <c r="R163" s="630"/>
      <c r="S163" s="630"/>
      <c r="T163" s="630"/>
      <c r="U163" s="630"/>
      <c r="V163" s="630"/>
      <c r="W163" s="630"/>
      <c r="X163" s="630"/>
      <c r="Y163" s="630"/>
      <c r="Z163" s="630"/>
      <c r="AA163" s="630"/>
      <c r="AB163" s="630"/>
      <c r="AC163" s="630"/>
    </row>
    <row r="164" customFormat="false" ht="12.75" hidden="false" customHeight="false" outlineLevel="0" collapsed="false">
      <c r="A164" s="630"/>
      <c r="B164" s="630"/>
      <c r="C164" s="630"/>
      <c r="D164" s="630"/>
      <c r="E164" s="630"/>
      <c r="F164" s="630"/>
      <c r="G164" s="630"/>
      <c r="H164" s="630"/>
      <c r="I164" s="630"/>
      <c r="J164" s="630"/>
      <c r="K164" s="630"/>
      <c r="L164" s="630"/>
      <c r="M164" s="630"/>
      <c r="N164" s="630"/>
      <c r="O164" s="630"/>
      <c r="P164" s="630"/>
      <c r="Q164" s="630"/>
      <c r="R164" s="630"/>
      <c r="S164" s="630"/>
      <c r="T164" s="630"/>
      <c r="U164" s="630"/>
      <c r="V164" s="630"/>
      <c r="W164" s="630"/>
      <c r="X164" s="630"/>
      <c r="Y164" s="630"/>
      <c r="Z164" s="630"/>
      <c r="AA164" s="630"/>
      <c r="AB164" s="630"/>
      <c r="AC164" s="630"/>
    </row>
    <row r="165" customFormat="false" ht="12.75" hidden="false" customHeight="false" outlineLevel="0" collapsed="false">
      <c r="A165" s="630"/>
      <c r="B165" s="630"/>
      <c r="C165" s="630"/>
      <c r="D165" s="630"/>
      <c r="E165" s="630"/>
      <c r="F165" s="630"/>
      <c r="G165" s="630"/>
      <c r="H165" s="630"/>
      <c r="I165" s="630"/>
      <c r="J165" s="630"/>
      <c r="K165" s="630"/>
      <c r="L165" s="630"/>
      <c r="M165" s="630"/>
      <c r="N165" s="630"/>
      <c r="O165" s="630"/>
      <c r="P165" s="630"/>
      <c r="Q165" s="630"/>
      <c r="R165" s="630"/>
      <c r="S165" s="630"/>
      <c r="T165" s="630"/>
      <c r="U165" s="630"/>
      <c r="V165" s="630"/>
      <c r="W165" s="630"/>
      <c r="X165" s="630"/>
      <c r="Y165" s="630"/>
      <c r="Z165" s="630"/>
      <c r="AA165" s="630"/>
      <c r="AB165" s="630"/>
      <c r="AC165" s="630"/>
    </row>
    <row r="166" customFormat="false" ht="12.75" hidden="false" customHeight="false" outlineLevel="0" collapsed="false">
      <c r="A166" s="630"/>
      <c r="B166" s="630"/>
      <c r="C166" s="630"/>
      <c r="D166" s="630"/>
      <c r="E166" s="630"/>
      <c r="F166" s="630"/>
      <c r="G166" s="630"/>
      <c r="H166" s="630"/>
      <c r="I166" s="630"/>
      <c r="J166" s="630"/>
      <c r="K166" s="630"/>
      <c r="L166" s="630"/>
      <c r="M166" s="630"/>
      <c r="N166" s="630"/>
      <c r="O166" s="630"/>
      <c r="P166" s="630"/>
      <c r="Q166" s="630"/>
      <c r="R166" s="630"/>
      <c r="S166" s="630"/>
      <c r="T166" s="630"/>
      <c r="U166" s="630"/>
      <c r="V166" s="630"/>
      <c r="W166" s="630"/>
      <c r="X166" s="630"/>
      <c r="Y166" s="630"/>
      <c r="Z166" s="630"/>
      <c r="AA166" s="630"/>
      <c r="AB166" s="630"/>
      <c r="AC166" s="630"/>
    </row>
    <row r="167" customFormat="false" ht="12.75" hidden="false" customHeight="false" outlineLevel="0" collapsed="false">
      <c r="A167" s="630"/>
      <c r="B167" s="630"/>
      <c r="C167" s="630"/>
      <c r="D167" s="630"/>
      <c r="E167" s="630"/>
      <c r="F167" s="630"/>
      <c r="G167" s="630"/>
      <c r="H167" s="630"/>
      <c r="I167" s="630"/>
      <c r="J167" s="630"/>
      <c r="K167" s="630"/>
      <c r="L167" s="630"/>
      <c r="M167" s="630"/>
      <c r="N167" s="630"/>
      <c r="O167" s="630"/>
      <c r="P167" s="630"/>
      <c r="Q167" s="630"/>
      <c r="R167" s="630"/>
      <c r="S167" s="630"/>
      <c r="T167" s="630"/>
      <c r="U167" s="630"/>
      <c r="V167" s="630"/>
      <c r="W167" s="630"/>
      <c r="X167" s="630"/>
      <c r="Y167" s="630"/>
      <c r="Z167" s="630"/>
      <c r="AA167" s="630"/>
      <c r="AB167" s="630"/>
      <c r="AC167" s="630"/>
    </row>
    <row r="168" customFormat="false" ht="12.75" hidden="false" customHeight="false" outlineLevel="0" collapsed="false">
      <c r="A168" s="630"/>
      <c r="B168" s="630"/>
      <c r="C168" s="630"/>
      <c r="D168" s="630"/>
      <c r="E168" s="630"/>
      <c r="F168" s="630"/>
      <c r="G168" s="630"/>
      <c r="H168" s="630"/>
      <c r="I168" s="630"/>
      <c r="J168" s="630"/>
      <c r="K168" s="630"/>
      <c r="L168" s="630"/>
      <c r="M168" s="630"/>
      <c r="N168" s="630"/>
      <c r="O168" s="630"/>
      <c r="P168" s="630"/>
      <c r="Q168" s="630"/>
      <c r="R168" s="630"/>
      <c r="S168" s="630"/>
      <c r="T168" s="630"/>
      <c r="U168" s="630"/>
      <c r="V168" s="630"/>
      <c r="W168" s="630"/>
      <c r="X168" s="630"/>
      <c r="Y168" s="630"/>
      <c r="Z168" s="630"/>
      <c r="AA168" s="630"/>
      <c r="AB168" s="630"/>
      <c r="AC168" s="630"/>
    </row>
    <row r="169" customFormat="false" ht="12.75" hidden="false" customHeight="false" outlineLevel="0" collapsed="false">
      <c r="A169" s="630"/>
      <c r="B169" s="630"/>
      <c r="C169" s="630"/>
      <c r="D169" s="630"/>
      <c r="E169" s="630"/>
      <c r="F169" s="630"/>
      <c r="G169" s="630"/>
      <c r="H169" s="630"/>
      <c r="I169" s="630"/>
      <c r="J169" s="630"/>
      <c r="K169" s="630"/>
      <c r="L169" s="630"/>
      <c r="M169" s="630"/>
      <c r="N169" s="630"/>
      <c r="O169" s="630"/>
      <c r="P169" s="630"/>
      <c r="Q169" s="630"/>
      <c r="R169" s="630"/>
      <c r="S169" s="630"/>
      <c r="T169" s="630"/>
      <c r="U169" s="630"/>
      <c r="V169" s="630"/>
      <c r="W169" s="630"/>
      <c r="X169" s="630"/>
      <c r="Y169" s="630"/>
      <c r="Z169" s="630"/>
      <c r="AA169" s="630"/>
      <c r="AB169" s="630"/>
      <c r="AC169" s="630"/>
    </row>
    <row r="170" customFormat="false" ht="12.75" hidden="false" customHeight="false" outlineLevel="0" collapsed="false">
      <c r="A170" s="630"/>
      <c r="B170" s="630"/>
      <c r="C170" s="630"/>
      <c r="D170" s="630"/>
      <c r="E170" s="630"/>
      <c r="F170" s="630"/>
      <c r="G170" s="630"/>
      <c r="H170" s="630"/>
      <c r="I170" s="630"/>
      <c r="J170" s="630"/>
      <c r="K170" s="630"/>
      <c r="L170" s="630"/>
      <c r="M170" s="630"/>
      <c r="N170" s="630"/>
      <c r="O170" s="630"/>
      <c r="P170" s="630"/>
      <c r="Q170" s="630"/>
      <c r="R170" s="630"/>
      <c r="S170" s="630"/>
      <c r="T170" s="630"/>
      <c r="U170" s="630"/>
      <c r="V170" s="630"/>
      <c r="W170" s="630"/>
      <c r="X170" s="630"/>
      <c r="Y170" s="630"/>
      <c r="Z170" s="630"/>
      <c r="AA170" s="630"/>
      <c r="AB170" s="630"/>
      <c r="AC170" s="630"/>
    </row>
    <row r="171" customFormat="false" ht="12.75" hidden="false" customHeight="false" outlineLevel="0" collapsed="false">
      <c r="A171" s="630"/>
      <c r="B171" s="630"/>
      <c r="C171" s="630"/>
      <c r="D171" s="630"/>
      <c r="E171" s="630"/>
      <c r="F171" s="630"/>
      <c r="G171" s="630"/>
      <c r="H171" s="630"/>
      <c r="I171" s="630"/>
      <c r="J171" s="630"/>
      <c r="K171" s="630"/>
      <c r="L171" s="630"/>
      <c r="M171" s="630"/>
      <c r="N171" s="630"/>
      <c r="O171" s="630"/>
      <c r="P171" s="630"/>
      <c r="Q171" s="630"/>
      <c r="R171" s="630"/>
      <c r="S171" s="630"/>
      <c r="T171" s="630"/>
      <c r="U171" s="630"/>
      <c r="V171" s="630"/>
      <c r="W171" s="630"/>
      <c r="X171" s="630"/>
      <c r="Y171" s="630"/>
      <c r="Z171" s="630"/>
      <c r="AA171" s="630"/>
      <c r="AB171" s="630"/>
      <c r="AC171" s="630"/>
    </row>
    <row r="172" customFormat="false" ht="12.75" hidden="false" customHeight="false" outlineLevel="0" collapsed="false">
      <c r="A172" s="630"/>
      <c r="B172" s="630"/>
      <c r="C172" s="630"/>
      <c r="D172" s="630"/>
      <c r="E172" s="630"/>
      <c r="F172" s="630"/>
      <c r="G172" s="630"/>
      <c r="H172" s="630"/>
      <c r="I172" s="630"/>
      <c r="J172" s="630"/>
      <c r="K172" s="630"/>
      <c r="L172" s="630"/>
      <c r="M172" s="630"/>
      <c r="N172" s="630"/>
      <c r="O172" s="630"/>
      <c r="P172" s="630"/>
      <c r="Q172" s="630"/>
      <c r="R172" s="630"/>
      <c r="S172" s="630"/>
      <c r="T172" s="630"/>
      <c r="U172" s="630"/>
      <c r="V172" s="630"/>
      <c r="W172" s="630"/>
      <c r="X172" s="630"/>
      <c r="Y172" s="630"/>
      <c r="Z172" s="630"/>
      <c r="AA172" s="630"/>
      <c r="AB172" s="630"/>
      <c r="AC172" s="630"/>
    </row>
    <row r="173" customFormat="false" ht="12.75" hidden="false" customHeight="false" outlineLevel="0" collapsed="false">
      <c r="A173" s="630"/>
      <c r="B173" s="630"/>
      <c r="C173" s="630"/>
      <c r="D173" s="630"/>
      <c r="E173" s="630"/>
      <c r="F173" s="630"/>
      <c r="G173" s="630"/>
      <c r="H173" s="630"/>
      <c r="I173" s="630"/>
      <c r="J173" s="630"/>
      <c r="K173" s="630"/>
      <c r="L173" s="630"/>
      <c r="M173" s="630"/>
      <c r="N173" s="630"/>
      <c r="O173" s="630"/>
      <c r="P173" s="630"/>
      <c r="Q173" s="630"/>
      <c r="R173" s="630"/>
      <c r="S173" s="630"/>
      <c r="T173" s="630"/>
      <c r="U173" s="630"/>
      <c r="V173" s="630"/>
      <c r="W173" s="630"/>
      <c r="X173" s="630"/>
      <c r="Y173" s="630"/>
      <c r="Z173" s="630"/>
      <c r="AA173" s="630"/>
      <c r="AB173" s="630"/>
      <c r="AC173" s="630"/>
    </row>
    <row r="174" customFormat="false" ht="12.75" hidden="false" customHeight="false" outlineLevel="0" collapsed="false">
      <c r="A174" s="630"/>
      <c r="B174" s="630"/>
      <c r="C174" s="630"/>
      <c r="D174" s="630"/>
      <c r="E174" s="630"/>
      <c r="F174" s="630"/>
      <c r="G174" s="630"/>
      <c r="H174" s="630"/>
      <c r="I174" s="630"/>
      <c r="J174" s="630"/>
      <c r="K174" s="630"/>
      <c r="L174" s="630"/>
      <c r="M174" s="630"/>
      <c r="N174" s="630"/>
      <c r="O174" s="630"/>
      <c r="P174" s="630"/>
      <c r="Q174" s="630"/>
      <c r="R174" s="630"/>
      <c r="S174" s="630"/>
      <c r="T174" s="630"/>
      <c r="U174" s="630"/>
      <c r="V174" s="630"/>
      <c r="W174" s="630"/>
      <c r="X174" s="630"/>
      <c r="Y174" s="630"/>
      <c r="Z174" s="630"/>
      <c r="AA174" s="630"/>
      <c r="AB174" s="630"/>
      <c r="AC174" s="630"/>
    </row>
    <row r="175" customFormat="false" ht="12.75" hidden="false" customHeight="false" outlineLevel="0" collapsed="false">
      <c r="A175" s="630"/>
      <c r="B175" s="630"/>
      <c r="C175" s="630"/>
      <c r="D175" s="630"/>
      <c r="E175" s="630"/>
      <c r="F175" s="630"/>
      <c r="G175" s="630"/>
      <c r="H175" s="630"/>
      <c r="I175" s="630"/>
      <c r="J175" s="630"/>
      <c r="K175" s="630"/>
      <c r="L175" s="630"/>
      <c r="M175" s="630"/>
      <c r="N175" s="630"/>
      <c r="O175" s="630"/>
      <c r="P175" s="630"/>
      <c r="Q175" s="630"/>
      <c r="R175" s="630"/>
      <c r="S175" s="630"/>
      <c r="T175" s="630"/>
      <c r="U175" s="630"/>
      <c r="V175" s="630"/>
      <c r="W175" s="630"/>
      <c r="X175" s="630"/>
      <c r="Y175" s="630"/>
      <c r="Z175" s="630"/>
      <c r="AA175" s="630"/>
      <c r="AB175" s="630"/>
      <c r="AC175" s="630"/>
    </row>
    <row r="176" customFormat="false" ht="12.75" hidden="false" customHeight="false" outlineLevel="0" collapsed="false">
      <c r="A176" s="630"/>
      <c r="B176" s="630"/>
      <c r="C176" s="630"/>
      <c r="D176" s="630"/>
      <c r="E176" s="630"/>
      <c r="F176" s="630"/>
      <c r="G176" s="630"/>
      <c r="H176" s="630"/>
      <c r="I176" s="630"/>
      <c r="J176" s="630"/>
      <c r="K176" s="630"/>
      <c r="L176" s="630"/>
      <c r="M176" s="630"/>
      <c r="N176" s="630"/>
      <c r="O176" s="630"/>
      <c r="P176" s="630"/>
      <c r="Q176" s="630"/>
      <c r="R176" s="630"/>
      <c r="S176" s="630"/>
      <c r="T176" s="630"/>
      <c r="U176" s="630"/>
      <c r="V176" s="630"/>
      <c r="W176" s="630"/>
      <c r="X176" s="630"/>
      <c r="Y176" s="630"/>
      <c r="Z176" s="630"/>
      <c r="AA176" s="630"/>
      <c r="AB176" s="630"/>
      <c r="AC176" s="630"/>
    </row>
    <row r="177" customFormat="false" ht="12.75" hidden="false" customHeight="false" outlineLevel="0" collapsed="false">
      <c r="A177" s="630"/>
      <c r="B177" s="630"/>
      <c r="C177" s="630"/>
      <c r="D177" s="630"/>
      <c r="E177" s="630"/>
      <c r="F177" s="630"/>
      <c r="G177" s="630"/>
      <c r="H177" s="630"/>
      <c r="I177" s="630"/>
      <c r="J177" s="630"/>
      <c r="K177" s="630"/>
      <c r="L177" s="630"/>
      <c r="M177" s="630"/>
      <c r="N177" s="630"/>
      <c r="O177" s="630"/>
      <c r="P177" s="630"/>
      <c r="Q177" s="630"/>
      <c r="R177" s="630"/>
      <c r="S177" s="630"/>
      <c r="T177" s="630"/>
      <c r="U177" s="630"/>
      <c r="V177" s="630"/>
      <c r="W177" s="630"/>
      <c r="X177" s="630"/>
      <c r="Y177" s="630"/>
      <c r="Z177" s="630"/>
      <c r="AA177" s="630"/>
      <c r="AB177" s="630"/>
      <c r="AC177" s="630"/>
    </row>
    <row r="178" customFormat="false" ht="12.75" hidden="false" customHeight="false" outlineLevel="0" collapsed="false">
      <c r="A178" s="630"/>
      <c r="B178" s="630"/>
      <c r="C178" s="630"/>
      <c r="D178" s="630"/>
      <c r="E178" s="630"/>
      <c r="F178" s="630"/>
      <c r="G178" s="630"/>
      <c r="H178" s="630"/>
      <c r="I178" s="630"/>
      <c r="J178" s="630"/>
      <c r="K178" s="630"/>
      <c r="L178" s="630"/>
      <c r="M178" s="630"/>
      <c r="N178" s="630"/>
      <c r="O178" s="630"/>
      <c r="P178" s="630"/>
      <c r="Q178" s="630"/>
      <c r="R178" s="630"/>
      <c r="S178" s="630"/>
      <c r="T178" s="630"/>
      <c r="U178" s="630"/>
      <c r="V178" s="630"/>
      <c r="W178" s="630"/>
      <c r="X178" s="630"/>
      <c r="Y178" s="630"/>
      <c r="Z178" s="630"/>
      <c r="AA178" s="630"/>
      <c r="AB178" s="630"/>
      <c r="AC178" s="630"/>
    </row>
    <row r="179" customFormat="false" ht="12.75" hidden="false" customHeight="false" outlineLevel="0" collapsed="false">
      <c r="A179" s="630"/>
      <c r="B179" s="630"/>
      <c r="C179" s="630"/>
      <c r="D179" s="630"/>
      <c r="E179" s="630"/>
      <c r="F179" s="630"/>
      <c r="G179" s="630"/>
      <c r="H179" s="630"/>
      <c r="I179" s="630"/>
      <c r="J179" s="630"/>
      <c r="K179" s="630"/>
      <c r="L179" s="630"/>
      <c r="M179" s="630"/>
      <c r="N179" s="630"/>
      <c r="O179" s="630"/>
      <c r="P179" s="630"/>
      <c r="Q179" s="630"/>
      <c r="R179" s="630"/>
      <c r="S179" s="630"/>
      <c r="T179" s="630"/>
      <c r="U179" s="630"/>
      <c r="V179" s="630"/>
      <c r="W179" s="630"/>
      <c r="X179" s="630"/>
      <c r="Y179" s="630"/>
      <c r="Z179" s="630"/>
      <c r="AA179" s="630"/>
      <c r="AB179" s="630"/>
      <c r="AC179" s="630"/>
    </row>
    <row r="180" customFormat="false" ht="12.75" hidden="false" customHeight="false" outlineLevel="0" collapsed="false">
      <c r="A180" s="630"/>
      <c r="B180" s="630"/>
      <c r="C180" s="630"/>
      <c r="D180" s="630"/>
      <c r="E180" s="630"/>
      <c r="F180" s="630"/>
      <c r="G180" s="630"/>
      <c r="H180" s="630"/>
      <c r="I180" s="630"/>
      <c r="J180" s="630"/>
      <c r="K180" s="630"/>
      <c r="L180" s="630"/>
      <c r="M180" s="630"/>
      <c r="N180" s="630"/>
      <c r="O180" s="630"/>
      <c r="P180" s="630"/>
      <c r="Q180" s="630"/>
      <c r="R180" s="630"/>
      <c r="S180" s="630"/>
      <c r="T180" s="630"/>
      <c r="U180" s="630"/>
      <c r="V180" s="630"/>
      <c r="W180" s="630"/>
      <c r="X180" s="630"/>
      <c r="Y180" s="630"/>
      <c r="Z180" s="630"/>
      <c r="AA180" s="630"/>
      <c r="AB180" s="630"/>
      <c r="AC180" s="630"/>
    </row>
    <row r="181" customFormat="false" ht="12.75" hidden="false" customHeight="false" outlineLevel="0" collapsed="false">
      <c r="A181" s="630"/>
      <c r="B181" s="630"/>
      <c r="C181" s="630"/>
      <c r="D181" s="630"/>
      <c r="E181" s="630"/>
      <c r="F181" s="630"/>
      <c r="G181" s="630"/>
      <c r="H181" s="630"/>
      <c r="I181" s="630"/>
      <c r="J181" s="630"/>
      <c r="K181" s="630"/>
      <c r="L181" s="630"/>
      <c r="M181" s="630"/>
      <c r="N181" s="630"/>
      <c r="O181" s="630"/>
      <c r="P181" s="630"/>
      <c r="Q181" s="630"/>
      <c r="R181" s="630"/>
      <c r="S181" s="630"/>
      <c r="T181" s="630"/>
      <c r="U181" s="630"/>
      <c r="V181" s="630"/>
      <c r="W181" s="630"/>
      <c r="X181" s="630"/>
      <c r="Y181" s="630"/>
      <c r="Z181" s="630"/>
      <c r="AA181" s="630"/>
      <c r="AB181" s="630"/>
      <c r="AC181" s="630"/>
    </row>
    <row r="182" customFormat="false" ht="12.75" hidden="false" customHeight="false" outlineLevel="0" collapsed="false">
      <c r="A182" s="630"/>
      <c r="B182" s="630"/>
      <c r="C182" s="630"/>
      <c r="D182" s="630"/>
      <c r="E182" s="630"/>
      <c r="F182" s="630"/>
      <c r="G182" s="630"/>
      <c r="H182" s="630"/>
      <c r="I182" s="630"/>
      <c r="J182" s="630"/>
      <c r="K182" s="630"/>
      <c r="L182" s="630"/>
      <c r="M182" s="630"/>
      <c r="N182" s="630"/>
      <c r="O182" s="630"/>
      <c r="P182" s="630"/>
      <c r="Q182" s="630"/>
      <c r="R182" s="630"/>
      <c r="S182" s="630"/>
      <c r="T182" s="630"/>
      <c r="U182" s="630"/>
      <c r="V182" s="630"/>
      <c r="W182" s="630"/>
      <c r="X182" s="630"/>
      <c r="Y182" s="630"/>
      <c r="Z182" s="630"/>
      <c r="AA182" s="630"/>
      <c r="AB182" s="630"/>
      <c r="AC182" s="630"/>
    </row>
    <row r="183" customFormat="false" ht="12.75" hidden="false" customHeight="false" outlineLevel="0" collapsed="false">
      <c r="A183" s="630"/>
      <c r="B183" s="630"/>
      <c r="C183" s="630"/>
      <c r="D183" s="630"/>
      <c r="E183" s="630"/>
      <c r="F183" s="630"/>
      <c r="G183" s="630"/>
      <c r="H183" s="630"/>
      <c r="I183" s="630"/>
      <c r="J183" s="630"/>
      <c r="K183" s="630"/>
      <c r="L183" s="630"/>
      <c r="M183" s="630"/>
      <c r="N183" s="630"/>
      <c r="O183" s="630"/>
      <c r="P183" s="630"/>
      <c r="Q183" s="630"/>
      <c r="R183" s="630"/>
      <c r="S183" s="630"/>
      <c r="T183" s="630"/>
      <c r="U183" s="630"/>
      <c r="V183" s="630"/>
      <c r="W183" s="630"/>
      <c r="X183" s="630"/>
      <c r="Y183" s="630"/>
      <c r="Z183" s="630"/>
      <c r="AA183" s="630"/>
      <c r="AB183" s="630"/>
      <c r="AC183" s="630"/>
    </row>
    <row r="184" customFormat="false" ht="12.75" hidden="false" customHeight="false" outlineLevel="0" collapsed="false">
      <c r="A184" s="630"/>
      <c r="B184" s="630"/>
      <c r="C184" s="630"/>
      <c r="D184" s="630"/>
      <c r="E184" s="630"/>
      <c r="F184" s="630"/>
      <c r="G184" s="630"/>
      <c r="H184" s="630"/>
      <c r="I184" s="630"/>
      <c r="J184" s="630"/>
      <c r="K184" s="630"/>
      <c r="L184" s="630"/>
      <c r="M184" s="630"/>
      <c r="N184" s="630"/>
      <c r="O184" s="630"/>
      <c r="P184" s="630"/>
      <c r="Q184" s="630"/>
      <c r="R184" s="630"/>
      <c r="S184" s="630"/>
      <c r="T184" s="630"/>
      <c r="U184" s="630"/>
      <c r="V184" s="630"/>
      <c r="W184" s="630"/>
      <c r="X184" s="630"/>
      <c r="Y184" s="630"/>
      <c r="Z184" s="630"/>
      <c r="AA184" s="630"/>
      <c r="AB184" s="630"/>
      <c r="AC184" s="630"/>
    </row>
    <row r="185" customFormat="false" ht="12.75" hidden="false" customHeight="false" outlineLevel="0" collapsed="false">
      <c r="A185" s="630"/>
      <c r="B185" s="630"/>
      <c r="C185" s="630"/>
      <c r="D185" s="630"/>
      <c r="E185" s="630"/>
      <c r="F185" s="630"/>
      <c r="G185" s="630"/>
      <c r="H185" s="630"/>
      <c r="I185" s="630"/>
      <c r="J185" s="630"/>
      <c r="K185" s="630"/>
      <c r="L185" s="630"/>
      <c r="M185" s="630"/>
      <c r="N185" s="630"/>
      <c r="O185" s="630"/>
      <c r="P185" s="630"/>
      <c r="Q185" s="630"/>
      <c r="R185" s="630"/>
      <c r="S185" s="630"/>
      <c r="T185" s="630"/>
      <c r="U185" s="630"/>
      <c r="V185" s="630"/>
      <c r="W185" s="630"/>
      <c r="X185" s="630"/>
      <c r="Y185" s="630"/>
      <c r="Z185" s="630"/>
      <c r="AA185" s="630"/>
      <c r="AB185" s="630"/>
      <c r="AC185" s="630"/>
    </row>
    <row r="186" customFormat="false" ht="12.75" hidden="false" customHeight="false" outlineLevel="0" collapsed="false">
      <c r="A186" s="630"/>
      <c r="B186" s="630"/>
      <c r="C186" s="630"/>
      <c r="D186" s="630"/>
      <c r="E186" s="630"/>
      <c r="F186" s="630"/>
      <c r="G186" s="630"/>
      <c r="H186" s="630"/>
      <c r="I186" s="630"/>
      <c r="J186" s="630"/>
      <c r="K186" s="630"/>
      <c r="L186" s="630"/>
      <c r="M186" s="630"/>
      <c r="N186" s="630"/>
      <c r="O186" s="630"/>
      <c r="P186" s="630"/>
      <c r="Q186" s="630"/>
      <c r="R186" s="630"/>
      <c r="S186" s="630"/>
      <c r="T186" s="630"/>
      <c r="U186" s="630"/>
      <c r="V186" s="630"/>
      <c r="W186" s="630"/>
      <c r="X186" s="630"/>
      <c r="Y186" s="630"/>
      <c r="Z186" s="630"/>
      <c r="AA186" s="630"/>
      <c r="AB186" s="630"/>
      <c r="AC186" s="630"/>
    </row>
    <row r="187" customFormat="false" ht="12.75" hidden="false" customHeight="false" outlineLevel="0" collapsed="false">
      <c r="A187" s="630"/>
      <c r="B187" s="630"/>
      <c r="C187" s="630"/>
      <c r="D187" s="630"/>
      <c r="E187" s="630"/>
      <c r="F187" s="630"/>
      <c r="G187" s="630"/>
      <c r="H187" s="630"/>
      <c r="I187" s="630"/>
      <c r="J187" s="630"/>
      <c r="K187" s="630"/>
      <c r="L187" s="630"/>
      <c r="M187" s="630"/>
      <c r="N187" s="630"/>
      <c r="O187" s="630"/>
      <c r="P187" s="630"/>
      <c r="Q187" s="630"/>
      <c r="R187" s="630"/>
      <c r="S187" s="630"/>
      <c r="T187" s="630"/>
      <c r="U187" s="630"/>
      <c r="V187" s="630"/>
      <c r="W187" s="630"/>
      <c r="X187" s="630"/>
      <c r="Y187" s="630"/>
      <c r="Z187" s="630"/>
      <c r="AA187" s="630"/>
      <c r="AB187" s="630"/>
      <c r="AC187" s="630"/>
    </row>
    <row r="188" customFormat="false" ht="12.75" hidden="false" customHeight="false" outlineLevel="0" collapsed="false">
      <c r="A188" s="630"/>
      <c r="B188" s="630"/>
      <c r="C188" s="630"/>
      <c r="D188" s="630"/>
      <c r="E188" s="630"/>
      <c r="F188" s="630"/>
      <c r="G188" s="630"/>
      <c r="H188" s="630"/>
      <c r="I188" s="630"/>
      <c r="J188" s="630"/>
      <c r="K188" s="630"/>
      <c r="L188" s="630"/>
      <c r="M188" s="630"/>
      <c r="N188" s="630"/>
      <c r="O188" s="630"/>
      <c r="P188" s="630"/>
      <c r="Q188" s="630"/>
      <c r="R188" s="630"/>
      <c r="S188" s="630"/>
      <c r="T188" s="630"/>
      <c r="U188" s="630"/>
      <c r="V188" s="630"/>
      <c r="W188" s="630"/>
      <c r="X188" s="630"/>
      <c r="Y188" s="630"/>
      <c r="Z188" s="630"/>
      <c r="AA188" s="630"/>
      <c r="AB188" s="630"/>
      <c r="AC188" s="630"/>
    </row>
    <row r="189" customFormat="false" ht="12.75" hidden="false" customHeight="false" outlineLevel="0" collapsed="false">
      <c r="A189" s="630"/>
      <c r="B189" s="630"/>
      <c r="C189" s="630"/>
      <c r="D189" s="630"/>
      <c r="E189" s="630"/>
      <c r="F189" s="630"/>
      <c r="G189" s="630"/>
      <c r="H189" s="630"/>
      <c r="I189" s="630"/>
      <c r="J189" s="630"/>
      <c r="K189" s="630"/>
      <c r="L189" s="630"/>
      <c r="M189" s="630"/>
      <c r="N189" s="630"/>
      <c r="O189" s="630"/>
      <c r="P189" s="630"/>
      <c r="Q189" s="630"/>
      <c r="R189" s="630"/>
      <c r="S189" s="630"/>
      <c r="T189" s="630"/>
      <c r="U189" s="630"/>
      <c r="V189" s="630"/>
      <c r="W189" s="630"/>
      <c r="X189" s="630"/>
      <c r="Y189" s="630"/>
      <c r="Z189" s="630"/>
      <c r="AA189" s="630"/>
      <c r="AB189" s="630"/>
      <c r="AC189" s="630"/>
    </row>
    <row r="190" customFormat="false" ht="12.75" hidden="false" customHeight="false" outlineLevel="0" collapsed="false">
      <c r="A190" s="630"/>
      <c r="B190" s="630"/>
      <c r="C190" s="630"/>
      <c r="D190" s="630"/>
      <c r="E190" s="630"/>
      <c r="F190" s="630"/>
      <c r="G190" s="630"/>
      <c r="H190" s="630"/>
      <c r="I190" s="630"/>
      <c r="J190" s="630"/>
      <c r="K190" s="630"/>
      <c r="L190" s="630"/>
      <c r="M190" s="630"/>
      <c r="N190" s="630"/>
      <c r="O190" s="630"/>
      <c r="P190" s="630"/>
      <c r="Q190" s="630"/>
      <c r="R190" s="630"/>
      <c r="S190" s="630"/>
      <c r="T190" s="630"/>
      <c r="U190" s="630"/>
      <c r="V190" s="630"/>
      <c r="W190" s="630"/>
      <c r="X190" s="630"/>
      <c r="Y190" s="630"/>
      <c r="Z190" s="630"/>
      <c r="AA190" s="630"/>
      <c r="AB190" s="630"/>
      <c r="AC190" s="630"/>
    </row>
    <row r="191" customFormat="false" ht="12.75" hidden="false" customHeight="false" outlineLevel="0" collapsed="false">
      <c r="A191" s="630"/>
      <c r="B191" s="630"/>
      <c r="C191" s="630"/>
      <c r="D191" s="630"/>
      <c r="E191" s="630"/>
      <c r="F191" s="630"/>
      <c r="G191" s="630"/>
      <c r="H191" s="630"/>
      <c r="I191" s="630"/>
      <c r="J191" s="630"/>
      <c r="K191" s="630"/>
      <c r="L191" s="630"/>
      <c r="M191" s="630"/>
      <c r="N191" s="630"/>
      <c r="O191" s="630"/>
      <c r="P191" s="630"/>
      <c r="Q191" s="630"/>
      <c r="R191" s="630"/>
      <c r="S191" s="630"/>
      <c r="T191" s="630"/>
      <c r="U191" s="630"/>
      <c r="V191" s="630"/>
      <c r="W191" s="630"/>
      <c r="X191" s="630"/>
      <c r="Y191" s="630"/>
      <c r="Z191" s="630"/>
      <c r="AA191" s="630"/>
      <c r="AB191" s="630"/>
      <c r="AC191" s="630"/>
    </row>
    <row r="192" customFormat="false" ht="12.75" hidden="false" customHeight="false" outlineLevel="0" collapsed="false">
      <c r="A192" s="630"/>
      <c r="B192" s="630"/>
      <c r="C192" s="630"/>
      <c r="D192" s="630"/>
      <c r="E192" s="630"/>
      <c r="F192" s="630"/>
      <c r="G192" s="630"/>
      <c r="H192" s="630"/>
      <c r="I192" s="630"/>
      <c r="J192" s="630"/>
      <c r="K192" s="630"/>
      <c r="L192" s="630"/>
      <c r="M192" s="630"/>
      <c r="N192" s="630"/>
      <c r="O192" s="630"/>
      <c r="P192" s="630"/>
      <c r="Q192" s="630"/>
      <c r="R192" s="630"/>
      <c r="S192" s="630"/>
      <c r="T192" s="630"/>
      <c r="U192" s="630"/>
      <c r="V192" s="630"/>
      <c r="W192" s="630"/>
      <c r="X192" s="630"/>
      <c r="Y192" s="630"/>
      <c r="Z192" s="630"/>
      <c r="AA192" s="630"/>
      <c r="AB192" s="630"/>
      <c r="AC192" s="630"/>
    </row>
    <row r="193" customFormat="false" ht="12.75" hidden="false" customHeight="false" outlineLevel="0" collapsed="false">
      <c r="A193" s="630"/>
      <c r="B193" s="630"/>
      <c r="C193" s="630"/>
      <c r="D193" s="630"/>
      <c r="E193" s="630"/>
      <c r="F193" s="630"/>
      <c r="G193" s="630"/>
      <c r="H193" s="630"/>
      <c r="I193" s="630"/>
      <c r="J193" s="630"/>
      <c r="K193" s="630"/>
      <c r="L193" s="630"/>
      <c r="M193" s="630"/>
      <c r="N193" s="630"/>
      <c r="O193" s="630"/>
      <c r="P193" s="630"/>
      <c r="Q193" s="630"/>
      <c r="R193" s="630"/>
      <c r="S193" s="630"/>
      <c r="T193" s="630"/>
      <c r="U193" s="630"/>
      <c r="V193" s="630"/>
      <c r="W193" s="630"/>
      <c r="X193" s="630"/>
      <c r="Y193" s="630"/>
      <c r="Z193" s="630"/>
      <c r="AA193" s="630"/>
      <c r="AB193" s="630"/>
      <c r="AC193" s="630"/>
    </row>
    <row r="194" customFormat="false" ht="12.75" hidden="false" customHeight="false" outlineLevel="0" collapsed="false">
      <c r="A194" s="630"/>
      <c r="B194" s="630"/>
      <c r="C194" s="630"/>
      <c r="D194" s="630"/>
      <c r="E194" s="630"/>
      <c r="F194" s="630"/>
      <c r="G194" s="630"/>
      <c r="H194" s="630"/>
      <c r="I194" s="630"/>
      <c r="J194" s="630"/>
      <c r="K194" s="630"/>
      <c r="L194" s="630"/>
      <c r="M194" s="630"/>
      <c r="N194" s="630"/>
      <c r="O194" s="630"/>
      <c r="P194" s="630"/>
      <c r="Q194" s="630"/>
      <c r="R194" s="630"/>
      <c r="S194" s="630"/>
      <c r="T194" s="630"/>
      <c r="U194" s="630"/>
      <c r="V194" s="630"/>
      <c r="W194" s="630"/>
      <c r="X194" s="630"/>
      <c r="Y194" s="630"/>
      <c r="Z194" s="630"/>
      <c r="AA194" s="630"/>
      <c r="AB194" s="630"/>
      <c r="AC194" s="630"/>
    </row>
    <row r="195" customFormat="false" ht="12.75" hidden="false" customHeight="false" outlineLevel="0" collapsed="false">
      <c r="A195" s="630"/>
      <c r="B195" s="630"/>
      <c r="C195" s="630"/>
      <c r="D195" s="630"/>
      <c r="E195" s="630"/>
      <c r="F195" s="630"/>
      <c r="G195" s="630"/>
      <c r="H195" s="630"/>
      <c r="I195" s="630"/>
      <c r="J195" s="630"/>
      <c r="K195" s="630"/>
      <c r="L195" s="630"/>
      <c r="M195" s="630"/>
      <c r="N195" s="630"/>
      <c r="O195" s="630"/>
      <c r="P195" s="630"/>
      <c r="Q195" s="630"/>
      <c r="R195" s="630"/>
      <c r="S195" s="630"/>
      <c r="T195" s="630"/>
      <c r="U195" s="630"/>
      <c r="V195" s="630"/>
      <c r="W195" s="630"/>
      <c r="X195" s="630"/>
      <c r="Y195" s="630"/>
      <c r="Z195" s="630"/>
      <c r="AA195" s="630"/>
      <c r="AB195" s="630"/>
      <c r="AC195" s="630"/>
    </row>
    <row r="196" customFormat="false" ht="12.75" hidden="false" customHeight="false" outlineLevel="0" collapsed="false">
      <c r="A196" s="630"/>
      <c r="B196" s="630"/>
      <c r="C196" s="630"/>
      <c r="D196" s="630"/>
      <c r="E196" s="630"/>
      <c r="F196" s="630"/>
      <c r="G196" s="630"/>
      <c r="H196" s="630"/>
      <c r="I196" s="630"/>
      <c r="J196" s="630"/>
      <c r="K196" s="630"/>
      <c r="L196" s="630"/>
      <c r="M196" s="630"/>
      <c r="N196" s="630"/>
      <c r="O196" s="630"/>
      <c r="P196" s="630"/>
      <c r="Q196" s="630"/>
      <c r="R196" s="630"/>
      <c r="S196" s="630"/>
      <c r="T196" s="630"/>
      <c r="U196" s="630"/>
      <c r="V196" s="630"/>
      <c r="W196" s="630"/>
      <c r="X196" s="630"/>
      <c r="Y196" s="630"/>
      <c r="Z196" s="630"/>
      <c r="AA196" s="630"/>
      <c r="AB196" s="630"/>
      <c r="AC196" s="630"/>
    </row>
    <row r="197" customFormat="false" ht="12.75" hidden="false" customHeight="false" outlineLevel="0" collapsed="false">
      <c r="A197" s="630"/>
      <c r="B197" s="630"/>
      <c r="C197" s="630"/>
      <c r="D197" s="630"/>
      <c r="E197" s="630"/>
      <c r="F197" s="630"/>
      <c r="G197" s="630"/>
      <c r="H197" s="630"/>
      <c r="I197" s="630"/>
      <c r="J197" s="630"/>
      <c r="K197" s="630"/>
      <c r="L197" s="630"/>
      <c r="M197" s="630"/>
      <c r="N197" s="630"/>
      <c r="O197" s="630"/>
      <c r="P197" s="630"/>
      <c r="Q197" s="630"/>
      <c r="R197" s="630"/>
      <c r="S197" s="630"/>
      <c r="T197" s="630"/>
      <c r="U197" s="630"/>
      <c r="V197" s="630"/>
      <c r="W197" s="630"/>
      <c r="X197" s="630"/>
      <c r="Y197" s="630"/>
      <c r="Z197" s="630"/>
      <c r="AA197" s="630"/>
      <c r="AB197" s="630"/>
      <c r="AC197" s="630"/>
    </row>
    <row r="198" customFormat="false" ht="12.75" hidden="false" customHeight="false" outlineLevel="0" collapsed="false">
      <c r="A198" s="630"/>
      <c r="B198" s="630"/>
      <c r="C198" s="630"/>
      <c r="D198" s="630"/>
      <c r="E198" s="630"/>
      <c r="F198" s="630"/>
      <c r="G198" s="630"/>
      <c r="H198" s="630"/>
      <c r="I198" s="630"/>
      <c r="J198" s="630"/>
      <c r="K198" s="630"/>
      <c r="L198" s="630"/>
      <c r="M198" s="630"/>
      <c r="N198" s="630"/>
      <c r="O198" s="630"/>
      <c r="P198" s="630"/>
      <c r="Q198" s="630"/>
      <c r="R198" s="630"/>
      <c r="S198" s="630"/>
      <c r="T198" s="630"/>
      <c r="U198" s="630"/>
      <c r="V198" s="630"/>
      <c r="W198" s="630"/>
      <c r="X198" s="630"/>
      <c r="Y198" s="630"/>
      <c r="Z198" s="630"/>
      <c r="AA198" s="630"/>
      <c r="AB198" s="630"/>
      <c r="AC198" s="630"/>
    </row>
    <row r="199" customFormat="false" ht="12.75" hidden="false" customHeight="false" outlineLevel="0" collapsed="false">
      <c r="A199" s="630"/>
      <c r="B199" s="630"/>
      <c r="C199" s="630"/>
      <c r="D199" s="630"/>
      <c r="E199" s="630"/>
      <c r="F199" s="630"/>
      <c r="G199" s="630"/>
      <c r="H199" s="630"/>
      <c r="I199" s="630"/>
      <c r="J199" s="630"/>
      <c r="K199" s="630"/>
      <c r="L199" s="630"/>
      <c r="M199" s="630"/>
      <c r="N199" s="630"/>
      <c r="O199" s="630"/>
      <c r="P199" s="630"/>
      <c r="Q199" s="630"/>
      <c r="R199" s="630"/>
      <c r="S199" s="630"/>
      <c r="T199" s="630"/>
      <c r="U199" s="630"/>
      <c r="V199" s="630"/>
      <c r="W199" s="630"/>
      <c r="X199" s="630"/>
      <c r="Y199" s="630"/>
      <c r="Z199" s="630"/>
      <c r="AA199" s="630"/>
      <c r="AB199" s="630"/>
      <c r="AC199" s="630"/>
    </row>
    <row r="200" customFormat="false" ht="12.75" hidden="false" customHeight="false" outlineLevel="0" collapsed="false">
      <c r="A200" s="630"/>
      <c r="B200" s="630"/>
      <c r="C200" s="630"/>
      <c r="D200" s="630"/>
      <c r="E200" s="630"/>
      <c r="F200" s="630"/>
      <c r="G200" s="630"/>
      <c r="H200" s="630"/>
      <c r="I200" s="630"/>
      <c r="J200" s="630"/>
      <c r="K200" s="630"/>
      <c r="L200" s="630"/>
      <c r="M200" s="630"/>
      <c r="N200" s="630"/>
      <c r="O200" s="630"/>
      <c r="P200" s="630"/>
      <c r="Q200" s="630"/>
      <c r="R200" s="630"/>
      <c r="S200" s="630"/>
      <c r="T200" s="630"/>
      <c r="U200" s="630"/>
      <c r="V200" s="630"/>
      <c r="W200" s="630"/>
      <c r="X200" s="630"/>
      <c r="Y200" s="630"/>
      <c r="Z200" s="630"/>
      <c r="AA200" s="630"/>
      <c r="AB200" s="630"/>
      <c r="AC200" s="630"/>
    </row>
    <row r="201" customFormat="false" ht="12.75" hidden="false" customHeight="false" outlineLevel="0" collapsed="false">
      <c r="A201" s="630"/>
      <c r="B201" s="630"/>
      <c r="C201" s="630"/>
      <c r="D201" s="630"/>
      <c r="E201" s="630"/>
      <c r="F201" s="630"/>
      <c r="G201" s="630"/>
      <c r="H201" s="630"/>
      <c r="I201" s="630"/>
      <c r="J201" s="630"/>
      <c r="K201" s="630"/>
      <c r="L201" s="630"/>
      <c r="M201" s="630"/>
      <c r="N201" s="630"/>
      <c r="O201" s="630"/>
      <c r="P201" s="630"/>
      <c r="Q201" s="630"/>
      <c r="R201" s="630"/>
      <c r="S201" s="630"/>
      <c r="T201" s="630"/>
      <c r="U201" s="630"/>
      <c r="V201" s="630"/>
      <c r="W201" s="630"/>
      <c r="X201" s="630"/>
      <c r="Y201" s="630"/>
      <c r="Z201" s="630"/>
      <c r="AA201" s="630"/>
      <c r="AB201" s="630"/>
      <c r="AC201" s="630"/>
    </row>
    <row r="202" customFormat="false" ht="12.75" hidden="false" customHeight="false" outlineLevel="0" collapsed="false">
      <c r="A202" s="630"/>
      <c r="B202" s="630"/>
      <c r="C202" s="630"/>
      <c r="D202" s="630"/>
      <c r="E202" s="630"/>
      <c r="F202" s="630"/>
      <c r="G202" s="630"/>
      <c r="H202" s="630"/>
      <c r="I202" s="630"/>
      <c r="J202" s="630"/>
      <c r="K202" s="630"/>
      <c r="L202" s="630"/>
      <c r="M202" s="630"/>
      <c r="N202" s="630"/>
      <c r="O202" s="630"/>
      <c r="P202" s="630"/>
      <c r="Q202" s="630"/>
      <c r="R202" s="630"/>
      <c r="S202" s="630"/>
      <c r="T202" s="630"/>
      <c r="U202" s="630"/>
      <c r="V202" s="630"/>
      <c r="W202" s="630"/>
      <c r="X202" s="630"/>
      <c r="Y202" s="630"/>
      <c r="Z202" s="630"/>
      <c r="AA202" s="630"/>
      <c r="AB202" s="630"/>
      <c r="AC202" s="630"/>
    </row>
    <row r="203" customFormat="false" ht="12.75" hidden="false" customHeight="false" outlineLevel="0" collapsed="false">
      <c r="A203" s="630"/>
      <c r="B203" s="630"/>
      <c r="C203" s="630"/>
      <c r="D203" s="630"/>
      <c r="E203" s="630"/>
      <c r="F203" s="630"/>
      <c r="G203" s="630"/>
      <c r="H203" s="630"/>
      <c r="I203" s="630"/>
      <c r="J203" s="630"/>
      <c r="K203" s="630"/>
      <c r="L203" s="630"/>
      <c r="M203" s="630"/>
      <c r="N203" s="630"/>
      <c r="O203" s="630"/>
      <c r="P203" s="630"/>
      <c r="Q203" s="630"/>
      <c r="R203" s="630"/>
      <c r="S203" s="630"/>
      <c r="T203" s="630"/>
      <c r="U203" s="630"/>
      <c r="V203" s="630"/>
      <c r="W203" s="630"/>
      <c r="X203" s="630"/>
      <c r="Y203" s="630"/>
      <c r="Z203" s="630"/>
      <c r="AA203" s="630"/>
      <c r="AB203" s="630"/>
      <c r="AC203" s="630"/>
    </row>
    <row r="204" customFormat="false" ht="12.75" hidden="false" customHeight="false" outlineLevel="0" collapsed="false">
      <c r="N204" s="655"/>
      <c r="R204" s="630"/>
      <c r="S204" s="630"/>
      <c r="T204" s="630"/>
      <c r="U204" s="630"/>
      <c r="V204" s="630"/>
      <c r="W204" s="630"/>
      <c r="X204" s="630"/>
      <c r="Y204" s="630"/>
      <c r="Z204" s="630"/>
      <c r="AA204" s="630"/>
      <c r="AB204" s="630"/>
      <c r="AC204" s="630"/>
    </row>
    <row r="205" customFormat="false" ht="12.75" hidden="false" customHeight="false" outlineLevel="0" collapsed="false">
      <c r="N205" s="655"/>
      <c r="R205" s="630"/>
      <c r="S205" s="630"/>
      <c r="T205" s="630"/>
      <c r="U205" s="630"/>
      <c r="V205" s="630"/>
      <c r="W205" s="630"/>
      <c r="X205" s="630"/>
      <c r="Y205" s="630"/>
      <c r="Z205" s="630"/>
      <c r="AA205" s="630"/>
      <c r="AB205" s="630"/>
      <c r="AC205" s="630"/>
    </row>
    <row r="206" customFormat="false" ht="12.75" hidden="false" customHeight="false" outlineLevel="0" collapsed="false">
      <c r="N206" s="655"/>
      <c r="R206" s="630"/>
      <c r="S206" s="630"/>
      <c r="T206" s="630"/>
      <c r="U206" s="630"/>
      <c r="V206" s="630"/>
      <c r="W206" s="630"/>
      <c r="X206" s="630"/>
      <c r="Y206" s="630"/>
      <c r="Z206" s="630"/>
      <c r="AA206" s="630"/>
      <c r="AB206" s="630"/>
      <c r="AC206" s="630"/>
    </row>
    <row r="207" customFormat="false" ht="12.75" hidden="false" customHeight="false" outlineLevel="0" collapsed="false">
      <c r="N207" s="655"/>
      <c r="R207" s="630"/>
      <c r="S207" s="630"/>
      <c r="T207" s="630"/>
      <c r="U207" s="630"/>
      <c r="V207" s="630"/>
      <c r="W207" s="630"/>
      <c r="X207" s="630"/>
      <c r="Y207" s="630"/>
      <c r="Z207" s="630"/>
      <c r="AA207" s="630"/>
      <c r="AB207" s="630"/>
      <c r="AC207" s="630"/>
    </row>
    <row r="208" customFormat="false" ht="12.75" hidden="false" customHeight="false" outlineLevel="0" collapsed="false">
      <c r="N208" s="655"/>
      <c r="R208" s="630"/>
      <c r="S208" s="630"/>
      <c r="T208" s="630"/>
      <c r="U208" s="630"/>
      <c r="V208" s="630"/>
      <c r="W208" s="630"/>
      <c r="X208" s="630"/>
      <c r="Y208" s="630"/>
      <c r="Z208" s="630"/>
      <c r="AA208" s="630"/>
      <c r="AB208" s="630"/>
      <c r="AC208" s="630"/>
    </row>
    <row r="209" customFormat="false" ht="12.75" hidden="false" customHeight="false" outlineLevel="0" collapsed="false">
      <c r="N209" s="655"/>
      <c r="R209" s="630"/>
      <c r="S209" s="630"/>
      <c r="T209" s="630"/>
      <c r="U209" s="630"/>
      <c r="V209" s="630"/>
      <c r="W209" s="630"/>
      <c r="X209" s="630"/>
      <c r="Y209" s="630"/>
      <c r="Z209" s="630"/>
      <c r="AA209" s="630"/>
      <c r="AB209" s="630"/>
      <c r="AC209" s="630"/>
    </row>
    <row r="210" customFormat="false" ht="12.75" hidden="false" customHeight="false" outlineLevel="0" collapsed="false">
      <c r="N210" s="655"/>
      <c r="R210" s="630"/>
      <c r="S210" s="630"/>
      <c r="T210" s="630"/>
      <c r="U210" s="630"/>
      <c r="V210" s="630"/>
      <c r="W210" s="630"/>
      <c r="X210" s="630"/>
      <c r="Y210" s="630"/>
      <c r="Z210" s="630"/>
      <c r="AA210" s="630"/>
      <c r="AB210" s="630"/>
      <c r="AC210" s="630"/>
    </row>
    <row r="211" customFormat="false" ht="12.75" hidden="false" customHeight="false" outlineLevel="0" collapsed="false">
      <c r="N211" s="655"/>
      <c r="R211" s="630"/>
      <c r="S211" s="630"/>
      <c r="T211" s="630"/>
      <c r="U211" s="630"/>
      <c r="V211" s="630"/>
      <c r="W211" s="630"/>
      <c r="X211" s="630"/>
      <c r="Y211" s="630"/>
      <c r="Z211" s="630"/>
      <c r="AA211" s="630"/>
      <c r="AB211" s="630"/>
      <c r="AC211" s="630"/>
    </row>
    <row r="212" customFormat="false" ht="12.75" hidden="false" customHeight="false" outlineLevel="0" collapsed="false">
      <c r="N212" s="655"/>
      <c r="R212" s="630"/>
      <c r="S212" s="630"/>
      <c r="T212" s="630"/>
      <c r="U212" s="630"/>
      <c r="V212" s="630"/>
      <c r="W212" s="630"/>
      <c r="X212" s="630"/>
      <c r="Y212" s="630"/>
      <c r="Z212" s="630"/>
      <c r="AA212" s="630"/>
      <c r="AB212" s="630"/>
      <c r="AC212" s="630"/>
    </row>
    <row r="213" customFormat="false" ht="12.75" hidden="false" customHeight="false" outlineLevel="0" collapsed="false">
      <c r="N213" s="655"/>
      <c r="R213" s="630"/>
      <c r="S213" s="630"/>
      <c r="T213" s="630"/>
      <c r="U213" s="630"/>
      <c r="V213" s="630"/>
      <c r="W213" s="630"/>
      <c r="X213" s="630"/>
      <c r="Y213" s="630"/>
      <c r="Z213" s="630"/>
      <c r="AA213" s="630"/>
      <c r="AB213" s="630"/>
      <c r="AC213" s="630"/>
    </row>
    <row r="214" customFormat="false" ht="12.75" hidden="false" customHeight="false" outlineLevel="0" collapsed="false">
      <c r="N214" s="655"/>
      <c r="R214" s="630"/>
      <c r="S214" s="630"/>
      <c r="T214" s="630"/>
      <c r="U214" s="630"/>
      <c r="V214" s="630"/>
      <c r="W214" s="630"/>
      <c r="X214" s="630"/>
      <c r="Y214" s="630"/>
      <c r="Z214" s="630"/>
      <c r="AA214" s="630"/>
      <c r="AB214" s="630"/>
      <c r="AC214" s="630"/>
    </row>
    <row r="215" customFormat="false" ht="12.75" hidden="false" customHeight="false" outlineLevel="0" collapsed="false">
      <c r="N215" s="655"/>
      <c r="R215" s="630"/>
      <c r="S215" s="630"/>
      <c r="T215" s="630"/>
      <c r="U215" s="630"/>
      <c r="V215" s="630"/>
      <c r="W215" s="630"/>
      <c r="X215" s="630"/>
      <c r="Y215" s="630"/>
      <c r="Z215" s="630"/>
      <c r="AA215" s="630"/>
      <c r="AB215" s="630"/>
      <c r="AC215" s="630"/>
    </row>
    <row r="216" customFormat="false" ht="12.75" hidden="false" customHeight="false" outlineLevel="0" collapsed="false">
      <c r="N216" s="655"/>
      <c r="R216" s="630"/>
      <c r="S216" s="630"/>
      <c r="T216" s="630"/>
      <c r="U216" s="630"/>
      <c r="V216" s="630"/>
      <c r="W216" s="630"/>
      <c r="X216" s="630"/>
      <c r="Y216" s="630"/>
      <c r="Z216" s="630"/>
      <c r="AA216" s="630"/>
      <c r="AB216" s="630"/>
      <c r="AC216" s="630"/>
    </row>
    <row r="217" customFormat="false" ht="12.75" hidden="false" customHeight="false" outlineLevel="0" collapsed="false">
      <c r="N217" s="655"/>
      <c r="R217" s="630"/>
      <c r="S217" s="630"/>
      <c r="T217" s="630"/>
      <c r="U217" s="630"/>
      <c r="V217" s="630"/>
      <c r="W217" s="630"/>
      <c r="X217" s="630"/>
      <c r="Y217" s="630"/>
      <c r="Z217" s="630"/>
      <c r="AA217" s="630"/>
      <c r="AB217" s="630"/>
      <c r="AC217" s="630"/>
    </row>
    <row r="218" customFormat="false" ht="12.75" hidden="false" customHeight="false" outlineLevel="0" collapsed="false">
      <c r="N218" s="655"/>
      <c r="R218" s="630"/>
      <c r="S218" s="630"/>
      <c r="T218" s="630"/>
      <c r="U218" s="630"/>
      <c r="V218" s="630"/>
      <c r="W218" s="630"/>
      <c r="X218" s="630"/>
      <c r="Y218" s="630"/>
      <c r="Z218" s="630"/>
      <c r="AA218" s="630"/>
      <c r="AB218" s="630"/>
      <c r="AC218" s="630"/>
    </row>
    <row r="219" customFormat="false" ht="12.75" hidden="false" customHeight="false" outlineLevel="0" collapsed="false">
      <c r="N219" s="655"/>
      <c r="R219" s="630"/>
      <c r="S219" s="630"/>
      <c r="T219" s="630"/>
      <c r="U219" s="630"/>
      <c r="V219" s="630"/>
      <c r="W219" s="630"/>
      <c r="X219" s="630"/>
      <c r="Y219" s="630"/>
      <c r="Z219" s="630"/>
      <c r="AA219" s="630"/>
      <c r="AB219" s="630"/>
      <c r="AC219" s="630"/>
    </row>
    <row r="220" customFormat="false" ht="12.75" hidden="false" customHeight="false" outlineLevel="0" collapsed="false">
      <c r="N220" s="655"/>
      <c r="R220" s="630"/>
      <c r="S220" s="630"/>
      <c r="T220" s="630"/>
      <c r="U220" s="630"/>
      <c r="V220" s="630"/>
      <c r="W220" s="630"/>
      <c r="X220" s="630"/>
      <c r="Y220" s="630"/>
      <c r="Z220" s="630"/>
      <c r="AA220" s="630"/>
      <c r="AB220" s="630"/>
      <c r="AC220" s="630"/>
    </row>
    <row r="221" customFormat="false" ht="12.75" hidden="false" customHeight="false" outlineLevel="0" collapsed="false">
      <c r="N221" s="655"/>
      <c r="R221" s="630"/>
      <c r="S221" s="630"/>
      <c r="T221" s="630"/>
      <c r="U221" s="630"/>
      <c r="V221" s="630"/>
      <c r="W221" s="630"/>
      <c r="X221" s="630"/>
      <c r="Y221" s="630"/>
      <c r="Z221" s="630"/>
      <c r="AA221" s="630"/>
      <c r="AB221" s="630"/>
      <c r="AC221" s="630"/>
    </row>
    <row r="222" customFormat="false" ht="12.75" hidden="false" customHeight="false" outlineLevel="0" collapsed="false">
      <c r="N222" s="655"/>
      <c r="R222" s="630"/>
      <c r="S222" s="630"/>
      <c r="T222" s="630"/>
      <c r="U222" s="630"/>
      <c r="V222" s="630"/>
      <c r="W222" s="630"/>
      <c r="X222" s="630"/>
      <c r="Y222" s="630"/>
      <c r="Z222" s="630"/>
      <c r="AA222" s="630"/>
      <c r="AB222" s="630"/>
      <c r="AC222" s="630"/>
    </row>
    <row r="223" customFormat="false" ht="12.75" hidden="false" customHeight="false" outlineLevel="0" collapsed="false">
      <c r="N223" s="655"/>
      <c r="R223" s="630"/>
      <c r="S223" s="630"/>
      <c r="T223" s="630"/>
      <c r="U223" s="630"/>
      <c r="V223" s="630"/>
      <c r="W223" s="630"/>
      <c r="X223" s="630"/>
      <c r="Y223" s="630"/>
      <c r="Z223" s="630"/>
      <c r="AA223" s="630"/>
      <c r="AB223" s="630"/>
      <c r="AC223" s="630"/>
    </row>
    <row r="224" customFormat="false" ht="12.75" hidden="false" customHeight="false" outlineLevel="0" collapsed="false">
      <c r="N224" s="655"/>
      <c r="R224" s="630"/>
      <c r="S224" s="630"/>
      <c r="T224" s="630"/>
      <c r="U224" s="630"/>
      <c r="V224" s="630"/>
      <c r="W224" s="630"/>
      <c r="X224" s="630"/>
      <c r="Y224" s="630"/>
      <c r="Z224" s="630"/>
      <c r="AA224" s="630"/>
      <c r="AB224" s="630"/>
      <c r="AC224" s="630"/>
    </row>
    <row r="225" customFormat="false" ht="12.75" hidden="false" customHeight="false" outlineLevel="0" collapsed="false">
      <c r="N225" s="655"/>
      <c r="R225" s="630"/>
      <c r="S225" s="630"/>
      <c r="T225" s="630"/>
      <c r="U225" s="630"/>
      <c r="V225" s="630"/>
      <c r="W225" s="630"/>
      <c r="X225" s="630"/>
      <c r="Y225" s="630"/>
      <c r="Z225" s="630"/>
      <c r="AA225" s="630"/>
      <c r="AB225" s="630"/>
      <c r="AC225" s="630"/>
    </row>
    <row r="226" customFormat="false" ht="12.75" hidden="false" customHeight="false" outlineLevel="0" collapsed="false">
      <c r="N226" s="655"/>
      <c r="R226" s="630"/>
      <c r="S226" s="630"/>
      <c r="T226" s="630"/>
      <c r="U226" s="630"/>
      <c r="V226" s="630"/>
      <c r="W226" s="630"/>
      <c r="X226" s="630"/>
      <c r="Y226" s="630"/>
      <c r="Z226" s="630"/>
      <c r="AA226" s="630"/>
      <c r="AB226" s="630"/>
      <c r="AC226" s="630"/>
    </row>
    <row r="227" customFormat="false" ht="12.75" hidden="false" customHeight="false" outlineLevel="0" collapsed="false">
      <c r="N227" s="655"/>
      <c r="R227" s="630"/>
      <c r="S227" s="630"/>
      <c r="T227" s="630"/>
      <c r="U227" s="630"/>
      <c r="V227" s="630"/>
      <c r="W227" s="630"/>
      <c r="X227" s="630"/>
      <c r="Y227" s="630"/>
      <c r="Z227" s="630"/>
      <c r="AA227" s="630"/>
      <c r="AB227" s="630"/>
      <c r="AC227" s="630"/>
    </row>
    <row r="228" customFormat="false" ht="12.75" hidden="false" customHeight="false" outlineLevel="0" collapsed="false">
      <c r="N228" s="655"/>
      <c r="R228" s="630"/>
      <c r="S228" s="630"/>
      <c r="T228" s="630"/>
      <c r="U228" s="630"/>
      <c r="V228" s="630"/>
      <c r="W228" s="630"/>
      <c r="X228" s="630"/>
      <c r="Y228" s="630"/>
      <c r="Z228" s="630"/>
      <c r="AA228" s="630"/>
      <c r="AB228" s="630"/>
      <c r="AC228" s="630"/>
    </row>
    <row r="229" customFormat="false" ht="12.75" hidden="false" customHeight="false" outlineLevel="0" collapsed="false">
      <c r="N229" s="655"/>
      <c r="R229" s="630"/>
      <c r="S229" s="630"/>
      <c r="T229" s="630"/>
      <c r="U229" s="630"/>
      <c r="V229" s="630"/>
      <c r="W229" s="630"/>
      <c r="X229" s="630"/>
      <c r="Y229" s="630"/>
      <c r="Z229" s="630"/>
      <c r="AA229" s="630"/>
      <c r="AB229" s="630"/>
      <c r="AC229" s="630"/>
    </row>
    <row r="230" customFormat="false" ht="12.75" hidden="false" customHeight="false" outlineLevel="0" collapsed="false">
      <c r="N230" s="655"/>
      <c r="R230" s="630"/>
      <c r="S230" s="630"/>
      <c r="T230" s="630"/>
      <c r="U230" s="630"/>
      <c r="V230" s="630"/>
      <c r="W230" s="630"/>
      <c r="X230" s="630"/>
      <c r="Y230" s="630"/>
      <c r="Z230" s="630"/>
      <c r="AA230" s="630"/>
      <c r="AB230" s="630"/>
      <c r="AC230" s="630"/>
    </row>
    <row r="231" customFormat="false" ht="12.75" hidden="false" customHeight="false" outlineLevel="0" collapsed="false">
      <c r="N231" s="655"/>
      <c r="R231" s="630"/>
      <c r="S231" s="630"/>
      <c r="T231" s="630"/>
      <c r="U231" s="630"/>
      <c r="V231" s="630"/>
      <c r="W231" s="630"/>
      <c r="X231" s="630"/>
      <c r="Y231" s="630"/>
      <c r="Z231" s="630"/>
      <c r="AA231" s="630"/>
      <c r="AB231" s="630"/>
      <c r="AC231" s="630"/>
    </row>
    <row r="232" customFormat="false" ht="12.75" hidden="false" customHeight="false" outlineLevel="0" collapsed="false">
      <c r="N232" s="655"/>
      <c r="R232" s="630"/>
      <c r="S232" s="630"/>
      <c r="T232" s="630"/>
      <c r="U232" s="630"/>
      <c r="V232" s="630"/>
      <c r="W232" s="630"/>
      <c r="X232" s="630"/>
      <c r="Y232" s="630"/>
      <c r="Z232" s="630"/>
      <c r="AA232" s="630"/>
      <c r="AB232" s="630"/>
      <c r="AC232" s="630"/>
    </row>
    <row r="233" customFormat="false" ht="12.75" hidden="false" customHeight="false" outlineLevel="0" collapsed="false">
      <c r="N233" s="655"/>
      <c r="R233" s="630"/>
      <c r="S233" s="630"/>
      <c r="T233" s="630"/>
      <c r="U233" s="630"/>
      <c r="V233" s="630"/>
      <c r="W233" s="630"/>
      <c r="X233" s="630"/>
      <c r="Y233" s="630"/>
      <c r="Z233" s="630"/>
      <c r="AA233" s="630"/>
      <c r="AB233" s="630"/>
      <c r="AC233" s="630"/>
    </row>
    <row r="234" customFormat="false" ht="12.75" hidden="false" customHeight="false" outlineLevel="0" collapsed="false">
      <c r="N234" s="655"/>
      <c r="R234" s="630"/>
      <c r="S234" s="630"/>
      <c r="T234" s="630"/>
      <c r="U234" s="630"/>
      <c r="V234" s="630"/>
      <c r="W234" s="630"/>
      <c r="X234" s="630"/>
      <c r="Y234" s="630"/>
      <c r="Z234" s="630"/>
      <c r="AA234" s="630"/>
      <c r="AB234" s="630"/>
      <c r="AC234" s="630"/>
    </row>
    <row r="235" customFormat="false" ht="12.75" hidden="false" customHeight="false" outlineLevel="0" collapsed="false">
      <c r="N235" s="655"/>
      <c r="R235" s="630"/>
      <c r="S235" s="630"/>
      <c r="T235" s="630"/>
      <c r="U235" s="630"/>
      <c r="V235" s="630"/>
      <c r="W235" s="630"/>
      <c r="X235" s="630"/>
      <c r="Y235" s="630"/>
      <c r="Z235" s="630"/>
      <c r="AA235" s="630"/>
      <c r="AB235" s="630"/>
      <c r="AC235" s="630"/>
    </row>
    <row r="236" customFormat="false" ht="12.75" hidden="false" customHeight="false" outlineLevel="0" collapsed="false">
      <c r="N236" s="655"/>
      <c r="R236" s="630"/>
      <c r="S236" s="630"/>
      <c r="T236" s="630"/>
      <c r="U236" s="630"/>
      <c r="V236" s="630"/>
      <c r="W236" s="630"/>
      <c r="X236" s="630"/>
      <c r="Y236" s="630"/>
      <c r="Z236" s="630"/>
      <c r="AA236" s="630"/>
      <c r="AB236" s="630"/>
      <c r="AC236" s="630"/>
    </row>
    <row r="237" customFormat="false" ht="12.75" hidden="false" customHeight="false" outlineLevel="0" collapsed="false">
      <c r="N237" s="655"/>
      <c r="R237" s="630"/>
      <c r="S237" s="630"/>
      <c r="T237" s="630"/>
      <c r="U237" s="630"/>
      <c r="V237" s="630"/>
      <c r="W237" s="630"/>
      <c r="X237" s="630"/>
      <c r="Y237" s="630"/>
      <c r="Z237" s="630"/>
      <c r="AA237" s="630"/>
      <c r="AB237" s="630"/>
      <c r="AC237" s="630"/>
    </row>
    <row r="238" customFormat="false" ht="12.75" hidden="false" customHeight="false" outlineLevel="0" collapsed="false">
      <c r="N238" s="655"/>
      <c r="R238" s="630"/>
      <c r="S238" s="630"/>
      <c r="T238" s="630"/>
      <c r="U238" s="630"/>
      <c r="V238" s="630"/>
      <c r="W238" s="630"/>
      <c r="X238" s="630"/>
      <c r="Y238" s="630"/>
      <c r="Z238" s="630"/>
      <c r="AA238" s="630"/>
      <c r="AB238" s="630"/>
      <c r="AC238" s="630"/>
    </row>
    <row r="239" customFormat="false" ht="12.75" hidden="false" customHeight="false" outlineLevel="0" collapsed="false">
      <c r="N239" s="655"/>
      <c r="R239" s="630"/>
      <c r="S239" s="630"/>
      <c r="T239" s="630"/>
      <c r="U239" s="630"/>
      <c r="V239" s="630"/>
      <c r="W239" s="630"/>
      <c r="X239" s="630"/>
      <c r="Y239" s="630"/>
      <c r="Z239" s="630"/>
      <c r="AA239" s="630"/>
      <c r="AB239" s="630"/>
      <c r="AC239" s="630"/>
    </row>
    <row r="240" customFormat="false" ht="12.75" hidden="false" customHeight="false" outlineLevel="0" collapsed="false">
      <c r="N240" s="655"/>
      <c r="R240" s="630"/>
      <c r="S240" s="630"/>
      <c r="T240" s="630"/>
      <c r="U240" s="630"/>
      <c r="V240" s="630"/>
      <c r="W240" s="630"/>
      <c r="X240" s="630"/>
      <c r="Y240" s="630"/>
      <c r="Z240" s="630"/>
      <c r="AA240" s="630"/>
      <c r="AB240" s="630"/>
      <c r="AC240" s="630"/>
    </row>
    <row r="241" customFormat="false" ht="12.75" hidden="false" customHeight="false" outlineLevel="0" collapsed="false">
      <c r="N241" s="655"/>
      <c r="R241" s="630"/>
      <c r="S241" s="630"/>
      <c r="T241" s="630"/>
      <c r="U241" s="630"/>
      <c r="V241" s="630"/>
      <c r="W241" s="630"/>
      <c r="X241" s="630"/>
      <c r="Y241" s="630"/>
      <c r="Z241" s="630"/>
      <c r="AA241" s="630"/>
      <c r="AB241" s="630"/>
      <c r="AC241" s="630"/>
    </row>
    <row r="242" customFormat="false" ht="12.75" hidden="false" customHeight="false" outlineLevel="0" collapsed="false">
      <c r="N242" s="655"/>
      <c r="R242" s="630"/>
      <c r="S242" s="630"/>
      <c r="T242" s="630"/>
      <c r="U242" s="630"/>
      <c r="V242" s="630"/>
      <c r="W242" s="630"/>
      <c r="X242" s="630"/>
      <c r="Y242" s="630"/>
      <c r="Z242" s="630"/>
      <c r="AA242" s="630"/>
      <c r="AB242" s="630"/>
      <c r="AC242" s="630"/>
    </row>
    <row r="243" customFormat="false" ht="12.75" hidden="false" customHeight="false" outlineLevel="0" collapsed="false">
      <c r="R243" s="630"/>
      <c r="S243" s="630"/>
      <c r="T243" s="630"/>
      <c r="U243" s="630"/>
      <c r="V243" s="630"/>
      <c r="W243" s="630"/>
      <c r="X243" s="630"/>
      <c r="Y243" s="630"/>
      <c r="Z243" s="630"/>
      <c r="AA243" s="630"/>
      <c r="AB243" s="630"/>
      <c r="AC243" s="630"/>
    </row>
    <row r="244" customFormat="false" ht="12.75" hidden="false" customHeight="false" outlineLevel="0" collapsed="false">
      <c r="R244" s="630"/>
      <c r="S244" s="630"/>
      <c r="T244" s="630"/>
      <c r="U244" s="630"/>
      <c r="V244" s="630"/>
      <c r="W244" s="630"/>
      <c r="X244" s="630"/>
      <c r="Y244" s="630"/>
      <c r="Z244" s="630"/>
      <c r="AA244" s="630"/>
      <c r="AB244" s="630"/>
      <c r="AC244" s="630"/>
    </row>
    <row r="245" customFormat="false" ht="12.75" hidden="false" customHeight="false" outlineLevel="0" collapsed="false">
      <c r="R245" s="630"/>
      <c r="S245" s="630"/>
      <c r="T245" s="630"/>
      <c r="U245" s="630"/>
      <c r="V245" s="630"/>
      <c r="W245" s="630"/>
      <c r="X245" s="630"/>
      <c r="Y245" s="630"/>
      <c r="Z245" s="630"/>
      <c r="AA245" s="630"/>
      <c r="AB245" s="630"/>
      <c r="AC245" s="630"/>
    </row>
    <row r="246" customFormat="false" ht="12.75" hidden="false" customHeight="false" outlineLevel="0" collapsed="false">
      <c r="R246" s="630"/>
      <c r="S246" s="630"/>
      <c r="T246" s="630"/>
      <c r="U246" s="630"/>
      <c r="V246" s="630"/>
      <c r="W246" s="630"/>
      <c r="X246" s="630"/>
      <c r="Y246" s="630"/>
      <c r="Z246" s="630"/>
      <c r="AA246" s="630"/>
      <c r="AB246" s="630"/>
      <c r="AC246" s="630"/>
    </row>
    <row r="247" customFormat="false" ht="12.75" hidden="false" customHeight="false" outlineLevel="0" collapsed="false">
      <c r="R247" s="630"/>
      <c r="S247" s="630"/>
      <c r="T247" s="630"/>
      <c r="U247" s="630"/>
      <c r="V247" s="630"/>
      <c r="W247" s="630"/>
      <c r="X247" s="630"/>
      <c r="Y247" s="630"/>
      <c r="Z247" s="630"/>
      <c r="AA247" s="630"/>
      <c r="AB247" s="630"/>
      <c r="AC247" s="630"/>
    </row>
    <row r="248" customFormat="false" ht="12.75" hidden="false" customHeight="false" outlineLevel="0" collapsed="false">
      <c r="R248" s="630"/>
      <c r="S248" s="630"/>
      <c r="T248" s="630"/>
      <c r="U248" s="630"/>
      <c r="V248" s="630"/>
      <c r="W248" s="630"/>
      <c r="X248" s="630"/>
      <c r="Y248" s="630"/>
      <c r="Z248" s="630"/>
      <c r="AA248" s="630"/>
      <c r="AB248" s="630"/>
      <c r="AC248" s="630"/>
    </row>
    <row r="249" customFormat="false" ht="12.75" hidden="false" customHeight="false" outlineLevel="0" collapsed="false">
      <c r="R249" s="630"/>
      <c r="S249" s="630"/>
      <c r="T249" s="630"/>
      <c r="U249" s="630"/>
      <c r="V249" s="630"/>
      <c r="W249" s="630"/>
      <c r="X249" s="630"/>
      <c r="Y249" s="630"/>
      <c r="Z249" s="630"/>
      <c r="AA249" s="630"/>
      <c r="AB249" s="630"/>
      <c r="AC249" s="630"/>
    </row>
    <row r="250" customFormat="false" ht="12.75" hidden="false" customHeight="false" outlineLevel="0" collapsed="false">
      <c r="R250" s="630"/>
      <c r="S250" s="630"/>
      <c r="T250" s="630"/>
      <c r="U250" s="630"/>
      <c r="V250" s="630"/>
      <c r="W250" s="630"/>
      <c r="X250" s="630"/>
      <c r="Y250" s="630"/>
      <c r="Z250" s="630"/>
      <c r="AA250" s="630"/>
      <c r="AB250" s="630"/>
      <c r="AC250" s="630"/>
    </row>
    <row r="251" customFormat="false" ht="12.75" hidden="false" customHeight="false" outlineLevel="0" collapsed="false">
      <c r="R251" s="630"/>
      <c r="S251" s="630"/>
      <c r="T251" s="630"/>
      <c r="U251" s="630"/>
      <c r="V251" s="630"/>
      <c r="W251" s="630"/>
      <c r="X251" s="630"/>
      <c r="Y251" s="630"/>
      <c r="Z251" s="630"/>
      <c r="AA251" s="630"/>
      <c r="AB251" s="630"/>
      <c r="AC251" s="630"/>
    </row>
    <row r="252" customFormat="false" ht="12.75" hidden="false" customHeight="false" outlineLevel="0" collapsed="false">
      <c r="R252" s="630"/>
      <c r="S252" s="630"/>
      <c r="T252" s="630"/>
      <c r="U252" s="630"/>
      <c r="V252" s="630"/>
      <c r="W252" s="630"/>
      <c r="X252" s="630"/>
      <c r="Y252" s="630"/>
      <c r="Z252" s="630"/>
      <c r="AA252" s="630"/>
      <c r="AB252" s="630"/>
      <c r="AC252" s="630"/>
    </row>
    <row r="253" customFormat="false" ht="12.75" hidden="false" customHeight="false" outlineLevel="0" collapsed="false">
      <c r="R253" s="630"/>
      <c r="S253" s="630"/>
      <c r="T253" s="630"/>
      <c r="U253" s="630"/>
      <c r="V253" s="630"/>
      <c r="W253" s="630"/>
      <c r="X253" s="630"/>
      <c r="Y253" s="630"/>
      <c r="Z253" s="630"/>
      <c r="AA253" s="630"/>
      <c r="AB253" s="630"/>
      <c r="AC253" s="630"/>
    </row>
    <row r="254" customFormat="false" ht="12.75" hidden="false" customHeight="false" outlineLevel="0" collapsed="false">
      <c r="R254" s="630"/>
      <c r="S254" s="630"/>
      <c r="T254" s="630"/>
      <c r="U254" s="630"/>
      <c r="V254" s="630"/>
      <c r="W254" s="630"/>
      <c r="X254" s="630"/>
      <c r="Y254" s="630"/>
      <c r="Z254" s="630"/>
      <c r="AA254" s="630"/>
      <c r="AB254" s="630"/>
      <c r="AC254" s="630"/>
    </row>
    <row r="255" customFormat="false" ht="12.75" hidden="false" customHeight="false" outlineLevel="0" collapsed="false">
      <c r="R255" s="630"/>
      <c r="S255" s="630"/>
      <c r="T255" s="630"/>
      <c r="U255" s="630"/>
      <c r="V255" s="630"/>
      <c r="W255" s="630"/>
      <c r="X255" s="630"/>
      <c r="Y255" s="630"/>
      <c r="Z255" s="630"/>
      <c r="AA255" s="630"/>
      <c r="AB255" s="630"/>
      <c r="AC255" s="630"/>
    </row>
    <row r="256" customFormat="false" ht="12.75" hidden="false" customHeight="false" outlineLevel="0" collapsed="false">
      <c r="R256" s="630"/>
      <c r="S256" s="630"/>
      <c r="T256" s="630"/>
      <c r="U256" s="630"/>
      <c r="V256" s="630"/>
      <c r="W256" s="630"/>
      <c r="X256" s="630"/>
      <c r="Y256" s="630"/>
      <c r="Z256" s="630"/>
      <c r="AA256" s="630"/>
      <c r="AB256" s="630"/>
      <c r="AC256" s="630"/>
    </row>
    <row r="257" customFormat="false" ht="12.75" hidden="false" customHeight="false" outlineLevel="0" collapsed="false">
      <c r="R257" s="630"/>
      <c r="S257" s="630"/>
      <c r="T257" s="630"/>
      <c r="U257" s="630"/>
      <c r="V257" s="630"/>
      <c r="W257" s="630"/>
      <c r="X257" s="630"/>
      <c r="Y257" s="630"/>
      <c r="Z257" s="630"/>
      <c r="AA257" s="630"/>
      <c r="AB257" s="630"/>
      <c r="AC257" s="63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false" showRowColHeaders="true" showZeros="true" rightToLeft="false" tabSelected="false" showOutlineSymbols="true" defaultGridColor="true" view="normal" topLeftCell="A10" colorId="64" zoomScale="50" zoomScaleNormal="50" zoomScalePageLayoutView="100" workbookViewId="0">
      <selection pane="topLeft" activeCell="A28" activeCellId="0" sqref="A28"/>
    </sheetView>
  </sheetViews>
  <sheetFormatPr defaultColWidth="10.8671875" defaultRowHeight="20.1" customHeight="true" zeroHeight="false" outlineLevelRow="0" outlineLevelCol="0"/>
  <cols>
    <col collapsed="false" customWidth="true" hidden="false" outlineLevel="0" max="1" min="1" style="414" width="72.74"/>
    <col collapsed="false" customWidth="true" hidden="false" outlineLevel="0" max="2" min="2" style="414" width="4.99"/>
    <col collapsed="false" customWidth="true" hidden="false" outlineLevel="0" max="3" min="3" style="414" width="8.24"/>
    <col collapsed="false" customWidth="true" hidden="false" outlineLevel="0" max="4" min="4" style="414" width="1.62"/>
    <col collapsed="false" customWidth="true" hidden="false" outlineLevel="0" max="5" min="5" style="414" width="12.62"/>
    <col collapsed="false" customWidth="true" hidden="false" outlineLevel="0" max="6" min="6" style="414" width="1.62"/>
    <col collapsed="false" customWidth="true" hidden="false" outlineLevel="0" max="7" min="7" style="414" width="13.74"/>
    <col collapsed="false" customWidth="true" hidden="false" outlineLevel="0" max="8" min="8" style="414" width="1.62"/>
    <col collapsed="false" customWidth="true" hidden="false" outlineLevel="0" max="9" min="9" style="414" width="12.62"/>
    <col collapsed="false" customWidth="true" hidden="false" outlineLevel="0" max="10" min="10" style="414" width="1.62"/>
    <col collapsed="false" customWidth="true" hidden="false" outlineLevel="0" max="11" min="11" style="414" width="12.62"/>
    <col collapsed="false" customWidth="true" hidden="false" outlineLevel="0" max="12" min="12" style="414" width="1.62"/>
    <col collapsed="false" customWidth="true" hidden="false" outlineLevel="0" max="13" min="13" style="414" width="12.62"/>
    <col collapsed="false" customWidth="true" hidden="false" outlineLevel="0" max="14" min="14" style="414" width="1.62"/>
    <col collapsed="false" customWidth="true" hidden="false" outlineLevel="0" max="15" min="15" style="414" width="12.62"/>
    <col collapsed="false" customWidth="true" hidden="false" outlineLevel="0" max="16" min="16" style="414" width="1.62"/>
    <col collapsed="false" customWidth="true" hidden="false" outlineLevel="0" max="17" min="17" style="414" width="12.62"/>
    <col collapsed="false" customWidth="true" hidden="false" outlineLevel="0" max="18" min="18" style="414" width="1.62"/>
    <col collapsed="false" customWidth="true" hidden="false" outlineLevel="0" max="19" min="19" style="414" width="12.62"/>
    <col collapsed="false" customWidth="true" hidden="false" outlineLevel="0" max="20" min="20" style="414" width="1.62"/>
    <col collapsed="false" customWidth="true" hidden="false" outlineLevel="0" max="21" min="21" style="414" width="12.62"/>
    <col collapsed="false" customWidth="true" hidden="false" outlineLevel="0" max="22" min="22" style="414" width="1.62"/>
    <col collapsed="false" customWidth="true" hidden="false" outlineLevel="0" max="23" min="23" style="414" width="12.62"/>
    <col collapsed="false" customWidth="true" hidden="false" outlineLevel="0" max="24" min="24" style="414" width="1.62"/>
    <col collapsed="false" customWidth="true" hidden="false" outlineLevel="0" max="25" min="25" style="414" width="12.62"/>
    <col collapsed="false" customWidth="true" hidden="false" outlineLevel="0" max="26" min="26" style="414" width="1.62"/>
    <col collapsed="false" customWidth="true" hidden="false" outlineLevel="0" max="27" min="27" style="414" width="18.24"/>
    <col collapsed="false" customWidth="true" hidden="false" outlineLevel="0" max="28" min="28" style="414" width="1.62"/>
    <col collapsed="false" customWidth="true" hidden="false" outlineLevel="0" max="29" min="29" style="414" width="15.86"/>
    <col collapsed="false" customWidth="true" hidden="false" outlineLevel="0" max="30" min="30" style="414" width="0.86"/>
    <col collapsed="false" customWidth="true" hidden="false" outlineLevel="0" max="31" min="31" style="414" width="13.62"/>
    <col collapsed="false" customWidth="false" hidden="false" outlineLevel="0" max="257" min="32" style="414" width="10.87"/>
  </cols>
  <sheetData>
    <row r="1" customFormat="false" ht="20.1" hidden="false" customHeight="true" outlineLevel="0" collapsed="false">
      <c r="A1" s="415" t="s">
        <v>314</v>
      </c>
      <c r="B1" s="415"/>
      <c r="C1" s="416"/>
      <c r="D1" s="416"/>
      <c r="E1" s="416"/>
      <c r="F1" s="416"/>
      <c r="G1" s="416"/>
      <c r="H1" s="416"/>
      <c r="I1" s="416"/>
      <c r="J1" s="416"/>
    </row>
    <row r="2" customFormat="false" ht="20.1" hidden="false" customHeight="true" outlineLevel="0" collapsed="false">
      <c r="A2" s="30" t="s">
        <v>1</v>
      </c>
      <c r="B2" s="417"/>
      <c r="C2" s="416"/>
      <c r="D2" s="416"/>
      <c r="E2" s="416"/>
      <c r="F2" s="416"/>
      <c r="G2" s="416"/>
      <c r="H2" s="416"/>
      <c r="I2" s="416"/>
      <c r="J2" s="416"/>
    </row>
    <row r="3" customFormat="false" ht="20.1" hidden="false" customHeight="true" outlineLevel="0" collapsed="false">
      <c r="A3" s="30" t="s">
        <v>2</v>
      </c>
      <c r="B3" s="417"/>
      <c r="C3" s="416"/>
      <c r="D3" s="416"/>
      <c r="E3" s="416"/>
      <c r="F3" s="416"/>
      <c r="G3" s="416"/>
      <c r="H3" s="416"/>
      <c r="I3" s="416"/>
      <c r="J3" s="416"/>
    </row>
    <row r="4" customFormat="false" ht="20.1" hidden="false" customHeight="true" outlineLevel="0" collapsed="false">
      <c r="A4" s="415" t="s">
        <v>315</v>
      </c>
      <c r="B4" s="415"/>
      <c r="C4" s="416"/>
      <c r="D4" s="416"/>
      <c r="E4" s="416"/>
      <c r="F4" s="416"/>
      <c r="G4" s="416"/>
      <c r="H4" s="416"/>
      <c r="I4" s="416"/>
      <c r="J4" s="416"/>
      <c r="W4" s="418" t="s">
        <v>22</v>
      </c>
      <c r="X4" s="418"/>
    </row>
    <row r="5" customFormat="false" ht="20.1" hidden="false" customHeight="true" outlineLevel="0" collapsed="false">
      <c r="A5" s="5" t="s">
        <v>29</v>
      </c>
      <c r="B5" s="397"/>
      <c r="C5" s="416"/>
      <c r="D5" s="416"/>
      <c r="E5" s="416"/>
      <c r="F5" s="416"/>
      <c r="G5" s="416"/>
      <c r="H5" s="416"/>
      <c r="I5" s="416"/>
      <c r="J5" s="416"/>
    </row>
    <row r="6" customFormat="false" ht="20.1" hidden="false" customHeight="true" outlineLevel="0" collapsed="false">
      <c r="E6" s="419"/>
    </row>
    <row r="7" customFormat="false" ht="20.1" hidden="false" customHeight="true" outlineLevel="0" collapsed="false">
      <c r="A7" s="508" t="s">
        <v>5</v>
      </c>
      <c r="B7" s="420"/>
      <c r="C7" s="416"/>
      <c r="D7" s="416"/>
      <c r="E7" s="421"/>
      <c r="F7" s="416"/>
      <c r="G7" s="416"/>
      <c r="H7" s="416"/>
      <c r="I7" s="656"/>
      <c r="J7" s="656"/>
      <c r="AA7" s="423" t="str">
        <f aca="false">A2</f>
        <v>COMPANY # 032D</v>
      </c>
      <c r="AB7" s="423"/>
    </row>
    <row r="8" customFormat="false" ht="20.1" hidden="false" customHeight="true" outlineLevel="0" collapsed="false">
      <c r="A8" s="2" t="s">
        <v>6</v>
      </c>
      <c r="B8" s="415"/>
      <c r="C8" s="416"/>
      <c r="D8" s="416"/>
      <c r="E8" s="416"/>
      <c r="F8" s="416"/>
      <c r="G8" s="416"/>
      <c r="H8" s="416"/>
      <c r="I8" s="656"/>
      <c r="J8" s="656"/>
      <c r="AA8" s="423" t="s">
        <v>316</v>
      </c>
      <c r="AB8" s="423"/>
    </row>
    <row r="10" customFormat="false" ht="20.1" hidden="false" customHeight="true" outlineLevel="0" collapsed="false">
      <c r="A10" s="424" t="s">
        <v>317</v>
      </c>
      <c r="B10" s="425"/>
      <c r="C10" s="426"/>
      <c r="D10" s="426"/>
      <c r="E10" s="426"/>
      <c r="F10" s="426"/>
      <c r="G10" s="427"/>
      <c r="H10" s="427"/>
      <c r="I10" s="427"/>
      <c r="J10" s="427"/>
      <c r="K10" s="428"/>
      <c r="L10" s="428"/>
      <c r="M10" s="428"/>
      <c r="N10" s="428"/>
      <c r="O10" s="428"/>
      <c r="P10" s="428"/>
      <c r="Q10" s="428"/>
      <c r="R10" s="428"/>
      <c r="S10" s="428"/>
      <c r="T10" s="428"/>
      <c r="U10" s="428"/>
      <c r="V10" s="428"/>
      <c r="W10" s="428"/>
      <c r="X10" s="428"/>
      <c r="Y10" s="428"/>
      <c r="Z10" s="428"/>
      <c r="AA10" s="428"/>
      <c r="AB10" s="428"/>
      <c r="AC10" s="428"/>
      <c r="AD10" s="428"/>
      <c r="AE10" s="428"/>
      <c r="AF10" s="428"/>
      <c r="AG10" s="428"/>
      <c r="AH10" s="428"/>
      <c r="AI10" s="428"/>
      <c r="AJ10" s="428"/>
      <c r="AK10" s="428"/>
      <c r="AL10" s="428"/>
      <c r="AM10" s="428"/>
      <c r="AN10" s="428"/>
      <c r="AO10" s="428"/>
      <c r="AP10" s="428"/>
      <c r="AQ10" s="428"/>
      <c r="AR10" s="428"/>
      <c r="AS10" s="428"/>
      <c r="AT10" s="428"/>
      <c r="AU10" s="428"/>
      <c r="AV10" s="428"/>
      <c r="AW10" s="428"/>
      <c r="AX10" s="428"/>
      <c r="AY10" s="428"/>
      <c r="AZ10" s="428"/>
      <c r="BA10" s="428"/>
      <c r="BB10" s="428"/>
      <c r="BC10" s="428"/>
      <c r="BD10" s="428"/>
      <c r="BE10" s="428"/>
      <c r="BF10" s="428"/>
      <c r="BG10" s="428"/>
      <c r="BH10" s="428"/>
      <c r="BI10" s="428"/>
      <c r="BJ10" s="428"/>
      <c r="BK10" s="428"/>
      <c r="BL10" s="428"/>
      <c r="BM10" s="428"/>
      <c r="BN10" s="428"/>
      <c r="BO10" s="428"/>
      <c r="BP10" s="428"/>
      <c r="BQ10" s="428"/>
      <c r="BR10" s="428"/>
      <c r="BS10" s="428"/>
      <c r="BT10" s="428"/>
      <c r="BU10" s="428"/>
      <c r="BV10" s="428"/>
      <c r="BW10" s="428"/>
      <c r="BX10" s="428"/>
      <c r="BY10" s="428"/>
      <c r="BZ10" s="428"/>
      <c r="CA10" s="428"/>
      <c r="CB10" s="428"/>
      <c r="CC10" s="428"/>
      <c r="CD10" s="428"/>
      <c r="CE10" s="428"/>
      <c r="CF10" s="428"/>
      <c r="CG10" s="428"/>
      <c r="CH10" s="428"/>
      <c r="CI10" s="428"/>
      <c r="CJ10" s="428"/>
      <c r="CK10" s="428"/>
      <c r="CL10" s="428"/>
      <c r="CM10" s="428"/>
      <c r="CN10" s="428"/>
      <c r="CO10" s="428"/>
      <c r="CP10" s="428"/>
      <c r="CQ10" s="428"/>
      <c r="CR10" s="428"/>
      <c r="CS10" s="428"/>
      <c r="CT10" s="428"/>
      <c r="CU10" s="428"/>
      <c r="CV10" s="428"/>
      <c r="CW10" s="428"/>
      <c r="CX10" s="428"/>
      <c r="CY10" s="428"/>
      <c r="CZ10" s="428"/>
      <c r="DA10" s="428"/>
      <c r="DB10" s="428"/>
      <c r="DC10" s="428"/>
      <c r="DD10" s="428"/>
      <c r="DE10" s="428"/>
      <c r="DF10" s="428"/>
      <c r="DG10" s="428"/>
      <c r="DH10" s="428"/>
      <c r="DI10" s="428"/>
      <c r="DJ10" s="428"/>
      <c r="DK10" s="428"/>
      <c r="DL10" s="428"/>
      <c r="DM10" s="428"/>
      <c r="DN10" s="428"/>
      <c r="DO10" s="428"/>
      <c r="DP10" s="428"/>
      <c r="DQ10" s="428"/>
      <c r="DR10" s="428"/>
      <c r="DS10" s="428"/>
      <c r="DT10" s="428"/>
      <c r="DU10" s="428"/>
      <c r="DV10" s="428"/>
      <c r="DW10" s="428"/>
      <c r="DX10" s="428"/>
      <c r="DY10" s="428"/>
      <c r="DZ10" s="428"/>
      <c r="EA10" s="428"/>
      <c r="EB10" s="428"/>
      <c r="EC10" s="428"/>
      <c r="ED10" s="428"/>
      <c r="EE10" s="428"/>
      <c r="EF10" s="428"/>
      <c r="EG10" s="428"/>
      <c r="EH10" s="428"/>
      <c r="EI10" s="428"/>
      <c r="EJ10" s="428"/>
      <c r="EK10" s="428"/>
      <c r="EL10" s="428"/>
      <c r="EM10" s="428"/>
      <c r="EN10" s="428"/>
      <c r="EO10" s="428"/>
      <c r="EP10" s="428"/>
      <c r="EQ10" s="428"/>
      <c r="ER10" s="428"/>
      <c r="ES10" s="428"/>
      <c r="ET10" s="428"/>
      <c r="EU10" s="428"/>
      <c r="EV10" s="428"/>
      <c r="EW10" s="428"/>
      <c r="EX10" s="428"/>
      <c r="EY10" s="428"/>
      <c r="EZ10" s="428"/>
      <c r="FA10" s="428"/>
      <c r="FB10" s="428"/>
      <c r="FC10" s="428"/>
      <c r="FD10" s="428"/>
      <c r="FE10" s="428"/>
      <c r="FF10" s="428"/>
      <c r="FG10" s="428"/>
      <c r="FH10" s="428"/>
      <c r="FI10" s="428"/>
      <c r="FJ10" s="428"/>
      <c r="FK10" s="428"/>
      <c r="FL10" s="428"/>
      <c r="FM10" s="428"/>
      <c r="FN10" s="428"/>
      <c r="FO10" s="428"/>
      <c r="FP10" s="428"/>
      <c r="FQ10" s="428"/>
      <c r="FR10" s="428"/>
      <c r="FS10" s="428"/>
      <c r="FT10" s="428"/>
      <c r="FU10" s="428"/>
      <c r="FV10" s="428"/>
      <c r="FW10" s="428"/>
      <c r="FX10" s="428"/>
      <c r="FY10" s="428"/>
      <c r="FZ10" s="428"/>
      <c r="GA10" s="428"/>
      <c r="GB10" s="428"/>
      <c r="GC10" s="428"/>
      <c r="GD10" s="428"/>
      <c r="GE10" s="428"/>
      <c r="GF10" s="428"/>
      <c r="GG10" s="428"/>
      <c r="GH10" s="428"/>
      <c r="GI10" s="428"/>
      <c r="GJ10" s="428"/>
      <c r="GK10" s="428"/>
      <c r="GL10" s="428"/>
      <c r="GM10" s="428"/>
      <c r="GN10" s="428"/>
      <c r="GO10" s="428"/>
      <c r="GP10" s="428"/>
      <c r="GQ10" s="428"/>
      <c r="GR10" s="428"/>
      <c r="GS10" s="428"/>
      <c r="GT10" s="428"/>
      <c r="GU10" s="428"/>
      <c r="GV10" s="428"/>
      <c r="GW10" s="428"/>
      <c r="GX10" s="428"/>
      <c r="GY10" s="428"/>
      <c r="GZ10" s="428"/>
      <c r="HA10" s="428"/>
      <c r="HB10" s="428"/>
      <c r="HC10" s="428"/>
      <c r="HD10" s="428"/>
      <c r="HE10" s="428"/>
      <c r="HF10" s="428"/>
      <c r="HG10" s="428"/>
      <c r="HH10" s="428"/>
      <c r="HI10" s="428"/>
      <c r="HJ10" s="428"/>
      <c r="HK10" s="428"/>
      <c r="HL10" s="428"/>
      <c r="HM10" s="428"/>
      <c r="HN10" s="428"/>
      <c r="HO10" s="428"/>
      <c r="HP10" s="428"/>
      <c r="HQ10" s="428"/>
      <c r="HR10" s="428"/>
      <c r="HS10" s="428"/>
      <c r="HT10" s="428"/>
      <c r="HU10" s="428"/>
      <c r="HV10" s="428"/>
      <c r="HW10" s="428"/>
      <c r="HX10" s="428"/>
      <c r="HY10" s="428"/>
      <c r="HZ10" s="428"/>
      <c r="IA10" s="428"/>
      <c r="IB10" s="428"/>
      <c r="IC10" s="428"/>
      <c r="ID10" s="428"/>
      <c r="IE10" s="428"/>
      <c r="IF10" s="428"/>
      <c r="IG10" s="428"/>
      <c r="IH10" s="428"/>
      <c r="II10" s="428"/>
      <c r="IJ10" s="428"/>
      <c r="IK10" s="428"/>
      <c r="IL10" s="428"/>
      <c r="IM10" s="428"/>
      <c r="IN10" s="428"/>
      <c r="IO10" s="428"/>
      <c r="IP10" s="428"/>
      <c r="IQ10" s="428"/>
      <c r="IR10" s="428"/>
      <c r="IS10" s="428"/>
      <c r="IT10" s="428"/>
      <c r="IU10" s="428"/>
      <c r="IV10" s="428"/>
      <c r="IW10" s="428"/>
    </row>
    <row r="11" customFormat="false" ht="20.1" hidden="false" customHeight="true" outlineLevel="0" collapsed="false">
      <c r="A11" s="424"/>
      <c r="B11" s="425"/>
      <c r="C11" s="426"/>
      <c r="D11" s="426"/>
      <c r="E11" s="426"/>
      <c r="F11" s="426"/>
      <c r="G11" s="427"/>
      <c r="H11" s="427"/>
      <c r="I11" s="427"/>
      <c r="J11" s="427"/>
      <c r="K11" s="428"/>
      <c r="L11" s="428"/>
      <c r="M11" s="428"/>
      <c r="N11" s="428"/>
      <c r="O11" s="428"/>
      <c r="P11" s="428"/>
      <c r="Q11" s="428"/>
      <c r="R11" s="428"/>
      <c r="S11" s="428"/>
      <c r="T11" s="428"/>
      <c r="U11" s="428"/>
      <c r="V11" s="428"/>
      <c r="W11" s="428"/>
      <c r="X11" s="428"/>
      <c r="Y11" s="428"/>
      <c r="Z11" s="428"/>
      <c r="AA11" s="428"/>
      <c r="AB11" s="428"/>
      <c r="AC11" s="428"/>
      <c r="AD11" s="428"/>
      <c r="AE11" s="428"/>
      <c r="AF11" s="428"/>
      <c r="AG11" s="428"/>
      <c r="AH11" s="428"/>
      <c r="AI11" s="428"/>
      <c r="AJ11" s="428"/>
      <c r="AK11" s="428"/>
      <c r="AL11" s="428"/>
      <c r="AM11" s="428"/>
      <c r="AN11" s="428"/>
      <c r="AO11" s="428"/>
      <c r="AP11" s="428"/>
      <c r="AQ11" s="428"/>
      <c r="AR11" s="428"/>
      <c r="AS11" s="428"/>
      <c r="AT11" s="428"/>
      <c r="AU11" s="428"/>
      <c r="AV11" s="428"/>
      <c r="AW11" s="428"/>
      <c r="AX11" s="428"/>
      <c r="AY11" s="428"/>
      <c r="AZ11" s="428"/>
      <c r="BA11" s="428"/>
      <c r="BB11" s="428"/>
      <c r="BC11" s="428"/>
      <c r="BD11" s="428"/>
      <c r="BE11" s="428"/>
      <c r="BF11" s="428"/>
      <c r="BG11" s="428"/>
      <c r="BH11" s="428"/>
      <c r="BI11" s="428"/>
      <c r="BJ11" s="428"/>
      <c r="BK11" s="428"/>
      <c r="BL11" s="428"/>
      <c r="BM11" s="428"/>
      <c r="BN11" s="428"/>
      <c r="BO11" s="428"/>
      <c r="BP11" s="428"/>
      <c r="BQ11" s="428"/>
      <c r="BR11" s="428"/>
      <c r="BS11" s="428"/>
      <c r="BT11" s="428"/>
      <c r="BU11" s="428"/>
      <c r="BV11" s="428"/>
      <c r="BW11" s="428"/>
      <c r="BX11" s="428"/>
      <c r="BY11" s="428"/>
      <c r="BZ11" s="428"/>
      <c r="CA11" s="428"/>
      <c r="CB11" s="428"/>
      <c r="CC11" s="428"/>
      <c r="CD11" s="428"/>
      <c r="CE11" s="428"/>
      <c r="CF11" s="428"/>
      <c r="CG11" s="428"/>
      <c r="CH11" s="428"/>
      <c r="CI11" s="428"/>
      <c r="CJ11" s="428"/>
      <c r="CK11" s="428"/>
      <c r="CL11" s="428"/>
      <c r="CM11" s="428"/>
      <c r="CN11" s="428"/>
      <c r="CO11" s="428"/>
      <c r="CP11" s="428"/>
      <c r="CQ11" s="428"/>
      <c r="CR11" s="428"/>
      <c r="CS11" s="428"/>
      <c r="CT11" s="428"/>
      <c r="CU11" s="428"/>
      <c r="CV11" s="428"/>
      <c r="CW11" s="428"/>
      <c r="CX11" s="428"/>
      <c r="CY11" s="428"/>
      <c r="CZ11" s="428"/>
      <c r="DA11" s="428"/>
      <c r="DB11" s="428"/>
      <c r="DC11" s="428"/>
      <c r="DD11" s="428"/>
      <c r="DE11" s="428"/>
      <c r="DF11" s="428"/>
      <c r="DG11" s="428"/>
      <c r="DH11" s="428"/>
      <c r="DI11" s="428"/>
      <c r="DJ11" s="428"/>
      <c r="DK11" s="428"/>
      <c r="DL11" s="428"/>
      <c r="DM11" s="428"/>
      <c r="DN11" s="428"/>
      <c r="DO11" s="428"/>
      <c r="DP11" s="428"/>
      <c r="DQ11" s="428"/>
      <c r="DR11" s="428"/>
      <c r="DS11" s="428"/>
      <c r="DT11" s="428"/>
      <c r="DU11" s="428"/>
      <c r="DV11" s="428"/>
      <c r="DW11" s="428"/>
      <c r="DX11" s="428"/>
      <c r="DY11" s="428"/>
      <c r="DZ11" s="428"/>
      <c r="EA11" s="428"/>
      <c r="EB11" s="428"/>
      <c r="EC11" s="428"/>
      <c r="ED11" s="428"/>
      <c r="EE11" s="428"/>
      <c r="EF11" s="428"/>
      <c r="EG11" s="428"/>
      <c r="EH11" s="428"/>
      <c r="EI11" s="428"/>
      <c r="EJ11" s="428"/>
      <c r="EK11" s="428"/>
      <c r="EL11" s="428"/>
      <c r="EM11" s="428"/>
      <c r="EN11" s="428"/>
      <c r="EO11" s="428"/>
      <c r="EP11" s="428"/>
      <c r="EQ11" s="428"/>
      <c r="ER11" s="428"/>
      <c r="ES11" s="428"/>
      <c r="ET11" s="428"/>
      <c r="EU11" s="428"/>
      <c r="EV11" s="428"/>
      <c r="EW11" s="428"/>
      <c r="EX11" s="428"/>
      <c r="EY11" s="428"/>
      <c r="EZ11" s="428"/>
      <c r="FA11" s="428"/>
      <c r="FB11" s="428"/>
      <c r="FC11" s="428"/>
      <c r="FD11" s="428"/>
      <c r="FE11" s="428"/>
      <c r="FF11" s="428"/>
      <c r="FG11" s="428"/>
      <c r="FH11" s="428"/>
      <c r="FI11" s="428"/>
      <c r="FJ11" s="428"/>
      <c r="FK11" s="428"/>
      <c r="FL11" s="428"/>
      <c r="FM11" s="428"/>
      <c r="FN11" s="428"/>
      <c r="FO11" s="428"/>
      <c r="FP11" s="428"/>
      <c r="FQ11" s="428"/>
      <c r="FR11" s="428"/>
      <c r="FS11" s="428"/>
      <c r="FT11" s="428"/>
      <c r="FU11" s="428"/>
      <c r="FV11" s="428"/>
      <c r="FW11" s="428"/>
      <c r="FX11" s="428"/>
      <c r="FY11" s="428"/>
      <c r="FZ11" s="428"/>
      <c r="GA11" s="428"/>
      <c r="GB11" s="428"/>
      <c r="GC11" s="428"/>
      <c r="GD11" s="428"/>
      <c r="GE11" s="428"/>
      <c r="GF11" s="428"/>
      <c r="GG11" s="428"/>
      <c r="GH11" s="428"/>
      <c r="GI11" s="428"/>
      <c r="GJ11" s="428"/>
      <c r="GK11" s="428"/>
      <c r="GL11" s="428"/>
      <c r="GM11" s="428"/>
      <c r="GN11" s="428"/>
      <c r="GO11" s="428"/>
      <c r="GP11" s="428"/>
      <c r="GQ11" s="428"/>
      <c r="GR11" s="428"/>
      <c r="GS11" s="428"/>
      <c r="GT11" s="428"/>
      <c r="GU11" s="428"/>
      <c r="GV11" s="428"/>
      <c r="GW11" s="428"/>
      <c r="GX11" s="428"/>
      <c r="GY11" s="428"/>
      <c r="GZ11" s="428"/>
      <c r="HA11" s="428"/>
      <c r="HB11" s="428"/>
      <c r="HC11" s="428"/>
      <c r="HD11" s="428"/>
      <c r="HE11" s="428"/>
      <c r="HF11" s="428"/>
      <c r="HG11" s="428"/>
      <c r="HH11" s="428"/>
      <c r="HI11" s="428"/>
      <c r="HJ11" s="428"/>
      <c r="HK11" s="428"/>
      <c r="HL11" s="428"/>
      <c r="HM11" s="428"/>
      <c r="HN11" s="428"/>
      <c r="HO11" s="428"/>
      <c r="HP11" s="428"/>
      <c r="HQ11" s="428"/>
      <c r="HR11" s="428"/>
      <c r="HS11" s="428"/>
      <c r="HT11" s="428"/>
      <c r="HU11" s="428"/>
      <c r="HV11" s="428"/>
      <c r="HW11" s="428"/>
      <c r="HX11" s="428"/>
      <c r="HY11" s="428"/>
      <c r="HZ11" s="428"/>
      <c r="IA11" s="428"/>
      <c r="IB11" s="428"/>
      <c r="IC11" s="428"/>
      <c r="ID11" s="428"/>
      <c r="IE11" s="428"/>
      <c r="IF11" s="428"/>
      <c r="IG11" s="428"/>
      <c r="IH11" s="428"/>
      <c r="II11" s="428"/>
      <c r="IJ11" s="428"/>
      <c r="IK11" s="428"/>
      <c r="IL11" s="428"/>
      <c r="IM11" s="428"/>
      <c r="IN11" s="428"/>
      <c r="IO11" s="428"/>
      <c r="IP11" s="428"/>
      <c r="IQ11" s="428"/>
      <c r="IR11" s="428"/>
      <c r="IS11" s="428"/>
      <c r="IT11" s="428"/>
      <c r="IU11" s="428"/>
      <c r="IV11" s="428"/>
      <c r="IW11" s="428"/>
    </row>
    <row r="12" customFormat="false" ht="20.1" hidden="false" customHeight="true" outlineLevel="0" collapsed="false">
      <c r="A12" s="424" t="s">
        <v>318</v>
      </c>
      <c r="B12" s="425"/>
      <c r="C12" s="426"/>
      <c r="D12" s="426"/>
      <c r="E12" s="426"/>
      <c r="F12" s="426"/>
      <c r="G12" s="427"/>
      <c r="H12" s="427"/>
      <c r="I12" s="427"/>
      <c r="J12" s="427"/>
      <c r="K12" s="428"/>
      <c r="L12" s="428"/>
      <c r="M12" s="429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428"/>
      <c r="AU12" s="428"/>
      <c r="AV12" s="428"/>
      <c r="AW12" s="428"/>
      <c r="AX12" s="428"/>
      <c r="AY12" s="428"/>
      <c r="AZ12" s="428"/>
      <c r="BA12" s="428"/>
      <c r="BB12" s="428"/>
      <c r="BC12" s="428"/>
      <c r="BD12" s="428"/>
      <c r="BE12" s="428"/>
      <c r="BF12" s="428"/>
      <c r="BG12" s="428"/>
      <c r="BH12" s="428"/>
      <c r="BI12" s="428"/>
      <c r="BJ12" s="428"/>
      <c r="BK12" s="428"/>
      <c r="BL12" s="428"/>
      <c r="BM12" s="428"/>
      <c r="BN12" s="428"/>
      <c r="BO12" s="428"/>
      <c r="BP12" s="428"/>
      <c r="BQ12" s="428"/>
      <c r="BR12" s="428"/>
      <c r="BS12" s="428"/>
      <c r="BT12" s="428"/>
      <c r="BU12" s="428"/>
      <c r="BV12" s="428"/>
      <c r="BW12" s="428"/>
      <c r="BX12" s="428"/>
      <c r="BY12" s="428"/>
      <c r="BZ12" s="428"/>
      <c r="CA12" s="428"/>
      <c r="CB12" s="428"/>
      <c r="CC12" s="428"/>
      <c r="CD12" s="428"/>
      <c r="CE12" s="428"/>
      <c r="CF12" s="428"/>
      <c r="CG12" s="428"/>
      <c r="CH12" s="428"/>
      <c r="CI12" s="428"/>
      <c r="CJ12" s="428"/>
      <c r="CK12" s="428"/>
      <c r="CL12" s="428"/>
      <c r="CM12" s="428"/>
      <c r="CN12" s="428"/>
      <c r="CO12" s="428"/>
      <c r="CP12" s="428"/>
      <c r="CQ12" s="428"/>
      <c r="CR12" s="428"/>
      <c r="CS12" s="428"/>
      <c r="CT12" s="428"/>
      <c r="CU12" s="428"/>
      <c r="CV12" s="428"/>
      <c r="CW12" s="428"/>
      <c r="CX12" s="428"/>
      <c r="CY12" s="428"/>
      <c r="CZ12" s="428"/>
      <c r="DA12" s="428"/>
      <c r="DB12" s="428"/>
      <c r="DC12" s="428"/>
      <c r="DD12" s="428"/>
      <c r="DE12" s="428"/>
      <c r="DF12" s="428"/>
      <c r="DG12" s="428"/>
      <c r="DH12" s="428"/>
      <c r="DI12" s="428"/>
      <c r="DJ12" s="428"/>
      <c r="DK12" s="428"/>
      <c r="DL12" s="428"/>
      <c r="DM12" s="428"/>
      <c r="DN12" s="428"/>
      <c r="DO12" s="428"/>
      <c r="DP12" s="428"/>
      <c r="DQ12" s="428"/>
      <c r="DR12" s="428"/>
      <c r="DS12" s="428"/>
      <c r="DT12" s="428"/>
      <c r="DU12" s="428"/>
      <c r="DV12" s="428"/>
      <c r="DW12" s="428"/>
      <c r="DX12" s="428"/>
      <c r="DY12" s="428"/>
      <c r="DZ12" s="428"/>
      <c r="EA12" s="428"/>
      <c r="EB12" s="428"/>
      <c r="EC12" s="428"/>
      <c r="ED12" s="428"/>
      <c r="EE12" s="428"/>
      <c r="EF12" s="428"/>
      <c r="EG12" s="428"/>
      <c r="EH12" s="428"/>
      <c r="EI12" s="428"/>
      <c r="EJ12" s="428"/>
      <c r="EK12" s="428"/>
      <c r="EL12" s="428"/>
      <c r="EM12" s="428"/>
      <c r="EN12" s="428"/>
      <c r="EO12" s="428"/>
      <c r="EP12" s="428"/>
      <c r="EQ12" s="428"/>
      <c r="ER12" s="428"/>
      <c r="ES12" s="428"/>
      <c r="ET12" s="428"/>
      <c r="EU12" s="428"/>
      <c r="EV12" s="428"/>
      <c r="EW12" s="428"/>
      <c r="EX12" s="428"/>
      <c r="EY12" s="428"/>
      <c r="EZ12" s="428"/>
      <c r="FA12" s="428"/>
      <c r="FB12" s="428"/>
      <c r="FC12" s="428"/>
      <c r="FD12" s="428"/>
      <c r="FE12" s="428"/>
      <c r="FF12" s="428"/>
      <c r="FG12" s="428"/>
      <c r="FH12" s="428"/>
      <c r="FI12" s="428"/>
      <c r="FJ12" s="428"/>
      <c r="FK12" s="428"/>
      <c r="FL12" s="428"/>
      <c r="FM12" s="428"/>
      <c r="FN12" s="428"/>
      <c r="FO12" s="428"/>
      <c r="FP12" s="428"/>
      <c r="FQ12" s="428"/>
      <c r="FR12" s="428"/>
      <c r="FS12" s="428"/>
      <c r="FT12" s="428"/>
      <c r="FU12" s="428"/>
      <c r="FV12" s="428"/>
      <c r="FW12" s="428"/>
      <c r="FX12" s="428"/>
      <c r="FY12" s="428"/>
      <c r="FZ12" s="428"/>
      <c r="GA12" s="428"/>
      <c r="GB12" s="428"/>
      <c r="GC12" s="428"/>
      <c r="GD12" s="428"/>
      <c r="GE12" s="428"/>
      <c r="GF12" s="428"/>
      <c r="GG12" s="428"/>
      <c r="GH12" s="428"/>
      <c r="GI12" s="428"/>
      <c r="GJ12" s="428"/>
      <c r="GK12" s="428"/>
      <c r="GL12" s="428"/>
      <c r="GM12" s="428"/>
      <c r="GN12" s="428"/>
      <c r="GO12" s="428"/>
      <c r="GP12" s="428"/>
      <c r="GQ12" s="428"/>
      <c r="GR12" s="428"/>
      <c r="GS12" s="428"/>
      <c r="GT12" s="428"/>
      <c r="GU12" s="428"/>
      <c r="GV12" s="428"/>
      <c r="GW12" s="428"/>
      <c r="GX12" s="428"/>
      <c r="GY12" s="428"/>
      <c r="GZ12" s="428"/>
      <c r="HA12" s="428"/>
      <c r="HB12" s="428"/>
      <c r="HC12" s="428"/>
      <c r="HD12" s="428"/>
      <c r="HE12" s="428"/>
      <c r="HF12" s="428"/>
      <c r="HG12" s="428"/>
      <c r="HH12" s="428"/>
      <c r="HI12" s="428"/>
      <c r="HJ12" s="428"/>
      <c r="HK12" s="428"/>
      <c r="HL12" s="428"/>
      <c r="HM12" s="428"/>
      <c r="HN12" s="428"/>
      <c r="HO12" s="428"/>
      <c r="HP12" s="428"/>
      <c r="HQ12" s="428"/>
      <c r="HR12" s="428"/>
      <c r="HS12" s="428"/>
      <c r="HT12" s="428"/>
      <c r="HU12" s="428"/>
      <c r="HV12" s="428"/>
      <c r="HW12" s="428"/>
      <c r="HX12" s="428"/>
      <c r="HY12" s="428"/>
      <c r="HZ12" s="428"/>
      <c r="IA12" s="428"/>
      <c r="IB12" s="428"/>
      <c r="IC12" s="428"/>
      <c r="ID12" s="428"/>
      <c r="IE12" s="428"/>
      <c r="IF12" s="428"/>
      <c r="IG12" s="428"/>
      <c r="IH12" s="428"/>
      <c r="II12" s="428"/>
      <c r="IJ12" s="428"/>
      <c r="IK12" s="428"/>
      <c r="IL12" s="428"/>
      <c r="IM12" s="428"/>
      <c r="IN12" s="428"/>
      <c r="IO12" s="428"/>
      <c r="IP12" s="428"/>
      <c r="IQ12" s="428"/>
      <c r="IR12" s="428"/>
      <c r="IS12" s="428"/>
      <c r="IT12" s="428"/>
      <c r="IU12" s="428"/>
      <c r="IV12" s="428"/>
      <c r="IW12" s="428"/>
    </row>
    <row r="13" customFormat="false" ht="20.1" hidden="false" customHeight="true" outlineLevel="0" collapsed="false">
      <c r="A13" s="657"/>
      <c r="B13" s="656"/>
      <c r="C13" s="430"/>
      <c r="D13" s="430"/>
      <c r="E13" s="430"/>
      <c r="F13" s="430"/>
      <c r="G13" s="416"/>
      <c r="H13" s="416"/>
      <c r="I13" s="416"/>
      <c r="J13" s="416"/>
    </row>
    <row r="14" customFormat="false" ht="20.1" hidden="false" customHeight="true" outlineLevel="0" collapsed="false">
      <c r="A14" s="423"/>
      <c r="B14" s="423"/>
      <c r="C14" s="430"/>
      <c r="D14" s="431"/>
      <c r="E14" s="430"/>
      <c r="F14" s="430"/>
      <c r="G14" s="416"/>
      <c r="H14" s="416"/>
      <c r="I14" s="416"/>
      <c r="J14" s="416"/>
    </row>
    <row r="15" customFormat="false" ht="20.1" hidden="false" customHeight="true" outlineLevel="0" collapsed="false">
      <c r="A15" s="432" t="s">
        <v>319</v>
      </c>
      <c r="B15" s="433"/>
      <c r="C15" s="658"/>
      <c r="D15" s="435"/>
      <c r="E15" s="436" t="s">
        <v>320</v>
      </c>
      <c r="F15" s="436"/>
      <c r="G15" s="436"/>
      <c r="H15" s="436"/>
      <c r="I15" s="436"/>
      <c r="J15" s="436"/>
      <c r="K15" s="437" t="s">
        <v>321</v>
      </c>
      <c r="L15" s="437"/>
      <c r="M15" s="437"/>
      <c r="N15" s="437"/>
      <c r="O15" s="437"/>
      <c r="P15" s="437"/>
      <c r="Q15" s="437"/>
      <c r="R15" s="437"/>
      <c r="S15" s="437"/>
      <c r="T15" s="437"/>
      <c r="U15" s="437"/>
      <c r="V15" s="437"/>
      <c r="W15" s="437"/>
      <c r="X15" s="437"/>
      <c r="Y15" s="437"/>
      <c r="Z15" s="437"/>
      <c r="AA15" s="437"/>
      <c r="AB15" s="437"/>
      <c r="AC15" s="437"/>
      <c r="AD15" s="438"/>
      <c r="AE15" s="439" t="s">
        <v>322</v>
      </c>
      <c r="AF15" s="438"/>
      <c r="AG15" s="438"/>
      <c r="AH15" s="438"/>
      <c r="AI15" s="438"/>
      <c r="AJ15" s="438"/>
      <c r="AK15" s="438"/>
      <c r="AL15" s="438"/>
      <c r="AM15" s="438"/>
      <c r="AN15" s="438"/>
      <c r="AO15" s="438"/>
      <c r="AP15" s="438"/>
      <c r="AQ15" s="438"/>
      <c r="AR15" s="438"/>
      <c r="AS15" s="438"/>
      <c r="AT15" s="438"/>
      <c r="AU15" s="438"/>
      <c r="AV15" s="438"/>
      <c r="AW15" s="438"/>
      <c r="AX15" s="438"/>
      <c r="AY15" s="438"/>
      <c r="AZ15" s="438"/>
      <c r="BA15" s="438"/>
      <c r="BB15" s="438"/>
      <c r="BC15" s="438"/>
      <c r="BD15" s="438"/>
      <c r="BE15" s="438"/>
      <c r="BF15" s="438"/>
      <c r="BG15" s="438"/>
      <c r="BH15" s="438"/>
      <c r="BI15" s="438"/>
      <c r="BJ15" s="438"/>
      <c r="BK15" s="438"/>
      <c r="BL15" s="438"/>
      <c r="BM15" s="438"/>
      <c r="BN15" s="438"/>
      <c r="BO15" s="438"/>
      <c r="BP15" s="438"/>
      <c r="BQ15" s="438"/>
      <c r="BR15" s="438"/>
      <c r="BS15" s="438"/>
      <c r="BT15" s="438"/>
      <c r="BU15" s="438"/>
      <c r="BV15" s="438"/>
      <c r="BW15" s="438"/>
      <c r="BX15" s="438"/>
      <c r="BY15" s="438"/>
      <c r="BZ15" s="438"/>
      <c r="CA15" s="438"/>
      <c r="CB15" s="438"/>
      <c r="CC15" s="438"/>
      <c r="CD15" s="438"/>
      <c r="CE15" s="438"/>
      <c r="CF15" s="438"/>
      <c r="CG15" s="438"/>
      <c r="CH15" s="438"/>
      <c r="CI15" s="438"/>
      <c r="CJ15" s="438"/>
      <c r="CK15" s="438"/>
      <c r="CL15" s="438"/>
      <c r="CM15" s="438"/>
      <c r="CN15" s="438"/>
      <c r="CO15" s="438"/>
      <c r="CP15" s="438"/>
      <c r="CQ15" s="438"/>
      <c r="CR15" s="438"/>
      <c r="CS15" s="438"/>
      <c r="CT15" s="438"/>
      <c r="CU15" s="438"/>
      <c r="CV15" s="438"/>
      <c r="CW15" s="438"/>
      <c r="CX15" s="438"/>
      <c r="CY15" s="438"/>
      <c r="CZ15" s="438"/>
      <c r="DA15" s="438"/>
      <c r="DB15" s="438"/>
      <c r="DC15" s="438"/>
      <c r="DD15" s="438"/>
      <c r="DE15" s="438"/>
      <c r="DF15" s="438"/>
      <c r="DG15" s="438"/>
      <c r="DH15" s="438"/>
      <c r="DI15" s="438"/>
      <c r="DJ15" s="438"/>
      <c r="DK15" s="438"/>
      <c r="DL15" s="438"/>
      <c r="DM15" s="438"/>
      <c r="DN15" s="438"/>
      <c r="DO15" s="438"/>
      <c r="DP15" s="438"/>
      <c r="DQ15" s="438"/>
      <c r="DR15" s="438"/>
      <c r="DS15" s="438"/>
      <c r="DT15" s="438"/>
      <c r="DU15" s="438"/>
      <c r="DV15" s="438"/>
      <c r="DW15" s="438"/>
      <c r="DX15" s="438"/>
      <c r="DY15" s="438"/>
      <c r="DZ15" s="438"/>
      <c r="EA15" s="438"/>
      <c r="EB15" s="438"/>
      <c r="EC15" s="438"/>
      <c r="ED15" s="438"/>
      <c r="EE15" s="438"/>
      <c r="EF15" s="438"/>
      <c r="EG15" s="438"/>
      <c r="EH15" s="438"/>
      <c r="EI15" s="438"/>
      <c r="EJ15" s="438"/>
      <c r="EK15" s="438"/>
      <c r="EL15" s="438"/>
      <c r="EM15" s="438"/>
      <c r="EN15" s="438"/>
      <c r="EO15" s="438"/>
      <c r="EP15" s="438"/>
      <c r="EQ15" s="438"/>
      <c r="ER15" s="438"/>
      <c r="ES15" s="438"/>
      <c r="ET15" s="438"/>
      <c r="EU15" s="438"/>
      <c r="EV15" s="438"/>
      <c r="EW15" s="438"/>
      <c r="EX15" s="438"/>
      <c r="EY15" s="438"/>
      <c r="EZ15" s="438"/>
      <c r="FA15" s="438"/>
      <c r="FB15" s="438"/>
      <c r="FC15" s="438"/>
      <c r="FD15" s="438"/>
      <c r="FE15" s="438"/>
      <c r="FF15" s="438"/>
      <c r="FG15" s="438"/>
      <c r="FH15" s="438"/>
      <c r="FI15" s="438"/>
      <c r="FJ15" s="438"/>
      <c r="FK15" s="438"/>
      <c r="FL15" s="438"/>
      <c r="FM15" s="438"/>
      <c r="FN15" s="438"/>
      <c r="FO15" s="438"/>
      <c r="FP15" s="438"/>
      <c r="FQ15" s="438"/>
      <c r="FR15" s="438"/>
      <c r="FS15" s="438"/>
      <c r="FT15" s="438"/>
      <c r="FU15" s="438"/>
      <c r="FV15" s="438"/>
      <c r="FW15" s="438"/>
      <c r="FX15" s="438"/>
      <c r="FY15" s="438"/>
      <c r="FZ15" s="438"/>
      <c r="GA15" s="438"/>
      <c r="GB15" s="438"/>
      <c r="GC15" s="438"/>
      <c r="GD15" s="438"/>
      <c r="GE15" s="438"/>
      <c r="GF15" s="438"/>
      <c r="GG15" s="438"/>
      <c r="GH15" s="438"/>
      <c r="GI15" s="438"/>
      <c r="GJ15" s="438"/>
      <c r="GK15" s="438"/>
      <c r="GL15" s="438"/>
      <c r="GM15" s="438"/>
      <c r="GN15" s="438"/>
      <c r="GO15" s="438"/>
      <c r="GP15" s="438"/>
      <c r="GQ15" s="438"/>
      <c r="GR15" s="438"/>
      <c r="GS15" s="438"/>
      <c r="GT15" s="438"/>
      <c r="GU15" s="438"/>
      <c r="GV15" s="438"/>
      <c r="GW15" s="438"/>
      <c r="GX15" s="438"/>
      <c r="GY15" s="438"/>
      <c r="GZ15" s="438"/>
      <c r="HA15" s="438"/>
      <c r="HB15" s="438"/>
      <c r="HC15" s="438"/>
      <c r="HD15" s="438"/>
      <c r="HE15" s="438"/>
      <c r="HF15" s="438"/>
      <c r="HG15" s="438"/>
      <c r="HH15" s="438"/>
      <c r="HI15" s="438"/>
      <c r="HJ15" s="438"/>
      <c r="HK15" s="438"/>
      <c r="HL15" s="438"/>
      <c r="HM15" s="438"/>
      <c r="HN15" s="438"/>
      <c r="HO15" s="438"/>
      <c r="HP15" s="438"/>
      <c r="HQ15" s="438"/>
      <c r="HR15" s="438"/>
      <c r="HS15" s="438"/>
      <c r="HT15" s="438"/>
      <c r="HU15" s="438"/>
      <c r="HV15" s="438"/>
      <c r="HW15" s="438"/>
      <c r="HX15" s="438"/>
      <c r="HY15" s="438"/>
      <c r="HZ15" s="438"/>
      <c r="IA15" s="438"/>
      <c r="IB15" s="438"/>
      <c r="IC15" s="438"/>
      <c r="ID15" s="438"/>
      <c r="IE15" s="438"/>
      <c r="IF15" s="438"/>
      <c r="IG15" s="438"/>
      <c r="IH15" s="438"/>
      <c r="II15" s="438"/>
      <c r="IJ15" s="438"/>
      <c r="IK15" s="438"/>
      <c r="IL15" s="438"/>
      <c r="IM15" s="438"/>
      <c r="IN15" s="438"/>
      <c r="IO15" s="438"/>
      <c r="IP15" s="438"/>
      <c r="IQ15" s="438"/>
      <c r="IR15" s="438"/>
      <c r="IS15" s="438"/>
      <c r="IT15" s="438"/>
      <c r="IU15" s="438"/>
      <c r="IV15" s="438"/>
      <c r="IW15" s="438"/>
    </row>
    <row r="16" customFormat="false" ht="20.1" hidden="false" customHeight="true" outlineLevel="0" collapsed="false">
      <c r="A16" s="440" t="s">
        <v>323</v>
      </c>
      <c r="B16" s="441"/>
      <c r="C16" s="659" t="s">
        <v>324</v>
      </c>
      <c r="D16" s="443"/>
      <c r="E16" s="444" t="s">
        <v>325</v>
      </c>
      <c r="F16" s="445"/>
      <c r="G16" s="446" t="s">
        <v>326</v>
      </c>
      <c r="H16" s="445"/>
      <c r="I16" s="446" t="s">
        <v>327</v>
      </c>
      <c r="J16" s="447"/>
      <c r="K16" s="448" t="s">
        <v>328</v>
      </c>
      <c r="L16" s="448"/>
      <c r="M16" s="448"/>
      <c r="N16" s="448"/>
      <c r="O16" s="448"/>
      <c r="P16" s="448"/>
      <c r="Q16" s="448"/>
      <c r="R16" s="448"/>
      <c r="S16" s="448"/>
      <c r="T16" s="448"/>
      <c r="U16" s="449" t="s">
        <v>329</v>
      </c>
      <c r="V16" s="449"/>
      <c r="W16" s="449"/>
      <c r="X16" s="449"/>
      <c r="Y16" s="449"/>
      <c r="Z16" s="449"/>
      <c r="AA16" s="450" t="s">
        <v>330</v>
      </c>
      <c r="AB16" s="451"/>
      <c r="AC16" s="452" t="s">
        <v>264</v>
      </c>
      <c r="AD16" s="428"/>
      <c r="AE16" s="453" t="s">
        <v>331</v>
      </c>
      <c r="AF16" s="428"/>
      <c r="AG16" s="428"/>
      <c r="AH16" s="428"/>
      <c r="AI16" s="428"/>
      <c r="AJ16" s="428"/>
      <c r="AK16" s="428"/>
      <c r="AL16" s="428"/>
      <c r="AM16" s="428"/>
      <c r="AN16" s="428"/>
      <c r="AO16" s="428"/>
      <c r="AP16" s="428"/>
      <c r="AQ16" s="428"/>
      <c r="AR16" s="428"/>
      <c r="AS16" s="428"/>
      <c r="AT16" s="428"/>
      <c r="AU16" s="428"/>
      <c r="AV16" s="428"/>
      <c r="AW16" s="428"/>
      <c r="AX16" s="428"/>
      <c r="AY16" s="428"/>
      <c r="AZ16" s="428"/>
      <c r="BA16" s="428"/>
      <c r="BB16" s="428"/>
      <c r="BC16" s="428"/>
      <c r="BD16" s="428"/>
      <c r="BE16" s="428"/>
      <c r="BF16" s="428"/>
      <c r="BG16" s="428"/>
      <c r="BH16" s="428"/>
      <c r="BI16" s="428"/>
      <c r="BJ16" s="428"/>
      <c r="BK16" s="428"/>
      <c r="BL16" s="428"/>
      <c r="BM16" s="428"/>
      <c r="BN16" s="428"/>
      <c r="BO16" s="428"/>
      <c r="BP16" s="428"/>
      <c r="BQ16" s="428"/>
      <c r="BR16" s="428"/>
      <c r="BS16" s="428"/>
      <c r="BT16" s="428"/>
      <c r="BU16" s="428"/>
      <c r="BV16" s="428"/>
      <c r="BW16" s="428"/>
      <c r="BX16" s="428"/>
      <c r="BY16" s="428"/>
      <c r="BZ16" s="428"/>
      <c r="CA16" s="428"/>
      <c r="CB16" s="428"/>
      <c r="CC16" s="428"/>
      <c r="CD16" s="428"/>
      <c r="CE16" s="428"/>
      <c r="CF16" s="428"/>
      <c r="CG16" s="428"/>
      <c r="CH16" s="428"/>
      <c r="CI16" s="428"/>
      <c r="CJ16" s="428"/>
      <c r="CK16" s="428"/>
      <c r="CL16" s="428"/>
      <c r="CM16" s="428"/>
      <c r="CN16" s="428"/>
      <c r="CO16" s="428"/>
      <c r="CP16" s="428"/>
      <c r="CQ16" s="428"/>
      <c r="CR16" s="428"/>
      <c r="CS16" s="428"/>
      <c r="CT16" s="428"/>
      <c r="CU16" s="428"/>
      <c r="CV16" s="428"/>
      <c r="CW16" s="428"/>
      <c r="CX16" s="428"/>
      <c r="CY16" s="428"/>
      <c r="CZ16" s="428"/>
      <c r="DA16" s="428"/>
      <c r="DB16" s="428"/>
      <c r="DC16" s="428"/>
      <c r="DD16" s="428"/>
      <c r="DE16" s="428"/>
      <c r="DF16" s="428"/>
      <c r="DG16" s="428"/>
      <c r="DH16" s="428"/>
      <c r="DI16" s="428"/>
      <c r="DJ16" s="428"/>
      <c r="DK16" s="428"/>
      <c r="DL16" s="428"/>
      <c r="DM16" s="428"/>
      <c r="DN16" s="428"/>
      <c r="DO16" s="428"/>
      <c r="DP16" s="428"/>
      <c r="DQ16" s="428"/>
      <c r="DR16" s="428"/>
      <c r="DS16" s="428"/>
      <c r="DT16" s="428"/>
      <c r="DU16" s="428"/>
      <c r="DV16" s="428"/>
      <c r="DW16" s="428"/>
      <c r="DX16" s="428"/>
      <c r="DY16" s="428"/>
      <c r="DZ16" s="428"/>
      <c r="EA16" s="428"/>
      <c r="EB16" s="428"/>
      <c r="EC16" s="428"/>
      <c r="ED16" s="428"/>
      <c r="EE16" s="428"/>
      <c r="EF16" s="428"/>
      <c r="EG16" s="428"/>
      <c r="EH16" s="428"/>
      <c r="EI16" s="428"/>
      <c r="EJ16" s="428"/>
      <c r="EK16" s="428"/>
      <c r="EL16" s="428"/>
      <c r="EM16" s="428"/>
      <c r="EN16" s="428"/>
      <c r="EO16" s="428"/>
      <c r="EP16" s="428"/>
      <c r="EQ16" s="428"/>
      <c r="ER16" s="428"/>
      <c r="ES16" s="428"/>
      <c r="ET16" s="428"/>
      <c r="EU16" s="428"/>
      <c r="EV16" s="428"/>
      <c r="EW16" s="428"/>
      <c r="EX16" s="428"/>
      <c r="EY16" s="428"/>
      <c r="EZ16" s="428"/>
      <c r="FA16" s="428"/>
      <c r="FB16" s="428"/>
      <c r="FC16" s="428"/>
      <c r="FD16" s="428"/>
      <c r="FE16" s="428"/>
      <c r="FF16" s="428"/>
      <c r="FG16" s="428"/>
      <c r="FH16" s="428"/>
      <c r="FI16" s="428"/>
      <c r="FJ16" s="428"/>
      <c r="FK16" s="428"/>
      <c r="FL16" s="428"/>
      <c r="FM16" s="428"/>
      <c r="FN16" s="428"/>
      <c r="FO16" s="428"/>
      <c r="FP16" s="428"/>
      <c r="FQ16" s="428"/>
      <c r="FR16" s="428"/>
      <c r="FS16" s="428"/>
      <c r="FT16" s="428"/>
      <c r="FU16" s="428"/>
      <c r="FV16" s="428"/>
      <c r="FW16" s="428"/>
      <c r="FX16" s="428"/>
      <c r="FY16" s="428"/>
      <c r="FZ16" s="428"/>
      <c r="GA16" s="428"/>
      <c r="GB16" s="428"/>
      <c r="GC16" s="428"/>
      <c r="GD16" s="428"/>
      <c r="GE16" s="428"/>
      <c r="GF16" s="428"/>
      <c r="GG16" s="428"/>
      <c r="GH16" s="428"/>
      <c r="GI16" s="428"/>
      <c r="GJ16" s="428"/>
      <c r="GK16" s="428"/>
      <c r="GL16" s="428"/>
      <c r="GM16" s="428"/>
      <c r="GN16" s="428"/>
      <c r="GO16" s="428"/>
      <c r="GP16" s="428"/>
      <c r="GQ16" s="428"/>
      <c r="GR16" s="428"/>
      <c r="GS16" s="428"/>
      <c r="GT16" s="428"/>
      <c r="GU16" s="428"/>
      <c r="GV16" s="428"/>
      <c r="GW16" s="428"/>
      <c r="GX16" s="428"/>
      <c r="GY16" s="428"/>
      <c r="GZ16" s="428"/>
      <c r="HA16" s="428"/>
      <c r="HB16" s="428"/>
      <c r="HC16" s="428"/>
      <c r="HD16" s="428"/>
      <c r="HE16" s="428"/>
      <c r="HF16" s="428"/>
      <c r="HG16" s="428"/>
      <c r="HH16" s="428"/>
      <c r="HI16" s="428"/>
      <c r="HJ16" s="428"/>
      <c r="HK16" s="428"/>
      <c r="HL16" s="428"/>
      <c r="HM16" s="428"/>
      <c r="HN16" s="428"/>
      <c r="HO16" s="428"/>
      <c r="HP16" s="428"/>
      <c r="HQ16" s="428"/>
      <c r="HR16" s="428"/>
      <c r="HS16" s="428"/>
      <c r="HT16" s="428"/>
      <c r="HU16" s="428"/>
      <c r="HV16" s="428"/>
      <c r="HW16" s="428"/>
      <c r="HX16" s="428"/>
      <c r="HY16" s="428"/>
      <c r="HZ16" s="428"/>
      <c r="IA16" s="428"/>
      <c r="IB16" s="428"/>
      <c r="IC16" s="428"/>
      <c r="ID16" s="428"/>
      <c r="IE16" s="428"/>
      <c r="IF16" s="428"/>
      <c r="IG16" s="428"/>
      <c r="IH16" s="428"/>
      <c r="II16" s="428"/>
      <c r="IJ16" s="428"/>
      <c r="IK16" s="428"/>
      <c r="IL16" s="428"/>
      <c r="IM16" s="428"/>
      <c r="IN16" s="428"/>
      <c r="IO16" s="428"/>
      <c r="IP16" s="428"/>
      <c r="IQ16" s="428"/>
      <c r="IR16" s="428"/>
      <c r="IS16" s="428"/>
      <c r="IT16" s="428"/>
      <c r="IU16" s="428"/>
      <c r="IV16" s="428"/>
      <c r="IW16" s="428"/>
    </row>
    <row r="17" customFormat="false" ht="20.1" hidden="false" customHeight="true" outlineLevel="0" collapsed="false">
      <c r="A17" s="454" t="s">
        <v>332</v>
      </c>
      <c r="B17" s="455"/>
      <c r="C17" s="660" t="s">
        <v>333</v>
      </c>
      <c r="D17" s="457"/>
      <c r="E17" s="458" t="s">
        <v>334</v>
      </c>
      <c r="F17" s="459"/>
      <c r="G17" s="460" t="s">
        <v>335</v>
      </c>
      <c r="H17" s="459"/>
      <c r="I17" s="460" t="s">
        <v>336</v>
      </c>
      <c r="J17" s="459"/>
      <c r="K17" s="461" t="s">
        <v>337</v>
      </c>
      <c r="L17" s="462"/>
      <c r="M17" s="461" t="s">
        <v>338</v>
      </c>
      <c r="N17" s="462"/>
      <c r="O17" s="461" t="s">
        <v>339</v>
      </c>
      <c r="P17" s="462"/>
      <c r="Q17" s="461" t="s">
        <v>340</v>
      </c>
      <c r="R17" s="462"/>
      <c r="S17" s="461" t="s">
        <v>341</v>
      </c>
      <c r="T17" s="462"/>
      <c r="U17" s="461" t="s">
        <v>342</v>
      </c>
      <c r="V17" s="462"/>
      <c r="W17" s="461" t="s">
        <v>343</v>
      </c>
      <c r="X17" s="462"/>
      <c r="Y17" s="461" t="s">
        <v>344</v>
      </c>
      <c r="Z17" s="463"/>
      <c r="AA17" s="464" t="s">
        <v>345</v>
      </c>
      <c r="AB17" s="465"/>
      <c r="AC17" s="466" t="s">
        <v>346</v>
      </c>
      <c r="AD17" s="428"/>
      <c r="AE17" s="467" t="s">
        <v>347</v>
      </c>
      <c r="AF17" s="428"/>
      <c r="AG17" s="428"/>
      <c r="AH17" s="428"/>
      <c r="AI17" s="428"/>
      <c r="AJ17" s="428"/>
      <c r="AK17" s="428"/>
      <c r="AL17" s="428"/>
      <c r="AM17" s="428"/>
      <c r="AN17" s="428"/>
      <c r="AO17" s="428"/>
      <c r="AP17" s="428"/>
      <c r="AQ17" s="428"/>
      <c r="AR17" s="428"/>
      <c r="AS17" s="428"/>
      <c r="AT17" s="428"/>
      <c r="AU17" s="428"/>
      <c r="AV17" s="428"/>
      <c r="AW17" s="428"/>
      <c r="AX17" s="428"/>
      <c r="AY17" s="428"/>
      <c r="AZ17" s="428"/>
      <c r="BA17" s="428"/>
      <c r="BB17" s="428"/>
      <c r="BC17" s="428"/>
      <c r="BD17" s="428"/>
      <c r="BE17" s="428"/>
      <c r="BF17" s="428"/>
      <c r="BG17" s="428"/>
      <c r="BH17" s="428"/>
      <c r="BI17" s="428"/>
      <c r="BJ17" s="428"/>
      <c r="BK17" s="428"/>
      <c r="BL17" s="428"/>
      <c r="BM17" s="428"/>
      <c r="BN17" s="428"/>
      <c r="BO17" s="428"/>
      <c r="BP17" s="428"/>
      <c r="BQ17" s="428"/>
      <c r="BR17" s="428"/>
      <c r="BS17" s="428"/>
      <c r="BT17" s="428"/>
      <c r="BU17" s="428"/>
      <c r="BV17" s="428"/>
      <c r="BW17" s="428"/>
      <c r="BX17" s="428"/>
      <c r="BY17" s="428"/>
      <c r="BZ17" s="428"/>
      <c r="CA17" s="428"/>
      <c r="CB17" s="428"/>
      <c r="CC17" s="428"/>
      <c r="CD17" s="428"/>
      <c r="CE17" s="428"/>
      <c r="CF17" s="428"/>
      <c r="CG17" s="428"/>
      <c r="CH17" s="428"/>
      <c r="CI17" s="428"/>
      <c r="CJ17" s="428"/>
      <c r="CK17" s="428"/>
      <c r="CL17" s="428"/>
      <c r="CM17" s="428"/>
      <c r="CN17" s="428"/>
      <c r="CO17" s="428"/>
      <c r="CP17" s="428"/>
      <c r="CQ17" s="428"/>
      <c r="CR17" s="428"/>
      <c r="CS17" s="428"/>
      <c r="CT17" s="428"/>
      <c r="CU17" s="428"/>
      <c r="CV17" s="428"/>
      <c r="CW17" s="428"/>
      <c r="CX17" s="428"/>
      <c r="CY17" s="428"/>
      <c r="CZ17" s="428"/>
      <c r="DA17" s="428"/>
      <c r="DB17" s="428"/>
      <c r="DC17" s="428"/>
      <c r="DD17" s="428"/>
      <c r="DE17" s="428"/>
      <c r="DF17" s="428"/>
      <c r="DG17" s="428"/>
      <c r="DH17" s="428"/>
      <c r="DI17" s="428"/>
      <c r="DJ17" s="428"/>
      <c r="DK17" s="428"/>
      <c r="DL17" s="428"/>
      <c r="DM17" s="428"/>
      <c r="DN17" s="428"/>
      <c r="DO17" s="428"/>
      <c r="DP17" s="428"/>
      <c r="DQ17" s="428"/>
      <c r="DR17" s="428"/>
      <c r="DS17" s="428"/>
      <c r="DT17" s="428"/>
      <c r="DU17" s="428"/>
      <c r="DV17" s="428"/>
      <c r="DW17" s="428"/>
      <c r="DX17" s="428"/>
      <c r="DY17" s="428"/>
      <c r="DZ17" s="428"/>
      <c r="EA17" s="428"/>
      <c r="EB17" s="428"/>
      <c r="EC17" s="428"/>
      <c r="ED17" s="428"/>
      <c r="EE17" s="428"/>
      <c r="EF17" s="428"/>
      <c r="EG17" s="428"/>
      <c r="EH17" s="428"/>
      <c r="EI17" s="428"/>
      <c r="EJ17" s="428"/>
      <c r="EK17" s="428"/>
      <c r="EL17" s="428"/>
      <c r="EM17" s="428"/>
      <c r="EN17" s="428"/>
      <c r="EO17" s="428"/>
      <c r="EP17" s="428"/>
      <c r="EQ17" s="428"/>
      <c r="ER17" s="428"/>
      <c r="ES17" s="428"/>
      <c r="ET17" s="428"/>
      <c r="EU17" s="428"/>
      <c r="EV17" s="428"/>
      <c r="EW17" s="428"/>
      <c r="EX17" s="428"/>
      <c r="EY17" s="428"/>
      <c r="EZ17" s="428"/>
      <c r="FA17" s="428"/>
      <c r="FB17" s="428"/>
      <c r="FC17" s="428"/>
      <c r="FD17" s="428"/>
      <c r="FE17" s="428"/>
      <c r="FF17" s="428"/>
      <c r="FG17" s="428"/>
      <c r="FH17" s="428"/>
      <c r="FI17" s="428"/>
      <c r="FJ17" s="428"/>
      <c r="FK17" s="428"/>
      <c r="FL17" s="428"/>
      <c r="FM17" s="428"/>
      <c r="FN17" s="428"/>
      <c r="FO17" s="428"/>
      <c r="FP17" s="428"/>
      <c r="FQ17" s="428"/>
      <c r="FR17" s="428"/>
      <c r="FS17" s="428"/>
      <c r="FT17" s="428"/>
      <c r="FU17" s="428"/>
      <c r="FV17" s="428"/>
      <c r="FW17" s="428"/>
      <c r="FX17" s="428"/>
      <c r="FY17" s="428"/>
      <c r="FZ17" s="428"/>
      <c r="GA17" s="428"/>
      <c r="GB17" s="428"/>
      <c r="GC17" s="428"/>
      <c r="GD17" s="428"/>
      <c r="GE17" s="428"/>
      <c r="GF17" s="428"/>
      <c r="GG17" s="428"/>
      <c r="GH17" s="428"/>
      <c r="GI17" s="428"/>
      <c r="GJ17" s="428"/>
      <c r="GK17" s="428"/>
      <c r="GL17" s="428"/>
      <c r="GM17" s="428"/>
      <c r="GN17" s="428"/>
      <c r="GO17" s="428"/>
      <c r="GP17" s="428"/>
      <c r="GQ17" s="428"/>
      <c r="GR17" s="428"/>
      <c r="GS17" s="428"/>
      <c r="GT17" s="428"/>
      <c r="GU17" s="428"/>
      <c r="GV17" s="428"/>
      <c r="GW17" s="428"/>
      <c r="GX17" s="428"/>
      <c r="GY17" s="428"/>
      <c r="GZ17" s="428"/>
      <c r="HA17" s="428"/>
      <c r="HB17" s="428"/>
      <c r="HC17" s="428"/>
      <c r="HD17" s="428"/>
      <c r="HE17" s="428"/>
      <c r="HF17" s="428"/>
      <c r="HG17" s="428"/>
      <c r="HH17" s="428"/>
      <c r="HI17" s="428"/>
      <c r="HJ17" s="428"/>
      <c r="HK17" s="428"/>
      <c r="HL17" s="428"/>
      <c r="HM17" s="428"/>
      <c r="HN17" s="428"/>
      <c r="HO17" s="428"/>
      <c r="HP17" s="428"/>
      <c r="HQ17" s="428"/>
      <c r="HR17" s="428"/>
      <c r="HS17" s="428"/>
      <c r="HT17" s="428"/>
      <c r="HU17" s="428"/>
      <c r="HV17" s="428"/>
      <c r="HW17" s="428"/>
      <c r="HX17" s="428"/>
      <c r="HY17" s="428"/>
      <c r="HZ17" s="428"/>
      <c r="IA17" s="428"/>
      <c r="IB17" s="428"/>
      <c r="IC17" s="428"/>
      <c r="ID17" s="428"/>
      <c r="IE17" s="428"/>
      <c r="IF17" s="428"/>
      <c r="IG17" s="428"/>
      <c r="IH17" s="428"/>
      <c r="II17" s="428"/>
      <c r="IJ17" s="428"/>
      <c r="IK17" s="428"/>
      <c r="IL17" s="428"/>
      <c r="IM17" s="428"/>
      <c r="IN17" s="428"/>
      <c r="IO17" s="428"/>
      <c r="IP17" s="428"/>
      <c r="IQ17" s="428"/>
      <c r="IR17" s="428"/>
      <c r="IS17" s="428"/>
      <c r="IT17" s="428"/>
      <c r="IU17" s="428"/>
      <c r="IV17" s="428"/>
      <c r="IW17" s="428"/>
    </row>
    <row r="18" customFormat="false" ht="20.1" hidden="false" customHeight="true" outlineLevel="0" collapsed="false">
      <c r="A18" s="657"/>
      <c r="B18" s="468"/>
      <c r="C18" s="661"/>
      <c r="D18" s="421"/>
      <c r="E18" s="470"/>
      <c r="F18" s="421"/>
      <c r="G18" s="470"/>
      <c r="H18" s="421"/>
      <c r="I18" s="470"/>
      <c r="J18" s="421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  <c r="W18" s="419"/>
      <c r="X18" s="419"/>
      <c r="Y18" s="419"/>
      <c r="Z18" s="471"/>
      <c r="AA18" s="472"/>
      <c r="AB18" s="471"/>
      <c r="AC18" s="471"/>
    </row>
    <row r="19" customFormat="false" ht="39.95" hidden="false" customHeight="true" outlineLevel="0" collapsed="false">
      <c r="A19" s="473" t="s">
        <v>348</v>
      </c>
      <c r="B19" s="474"/>
      <c r="C19" s="475"/>
      <c r="D19" s="475"/>
      <c r="E19" s="476"/>
      <c r="F19" s="476"/>
      <c r="G19" s="476"/>
      <c r="H19" s="476"/>
      <c r="I19" s="476"/>
      <c r="J19" s="476"/>
      <c r="K19" s="477"/>
      <c r="L19" s="478"/>
      <c r="M19" s="478"/>
      <c r="N19" s="478"/>
      <c r="O19" s="478"/>
      <c r="P19" s="478"/>
      <c r="Q19" s="478"/>
      <c r="R19" s="478"/>
      <c r="S19" s="478"/>
      <c r="T19" s="478"/>
      <c r="U19" s="478"/>
      <c r="V19" s="478"/>
      <c r="W19" s="478"/>
      <c r="X19" s="478"/>
      <c r="Y19" s="478"/>
      <c r="Z19" s="478"/>
      <c r="AA19" s="478"/>
      <c r="AB19" s="478"/>
      <c r="AC19" s="478"/>
      <c r="AD19" s="478"/>
      <c r="AE19" s="478"/>
      <c r="AF19" s="478"/>
      <c r="AG19" s="478"/>
      <c r="AH19" s="478"/>
      <c r="AI19" s="478"/>
      <c r="AJ19" s="478"/>
      <c r="AK19" s="478"/>
      <c r="AL19" s="478"/>
      <c r="AM19" s="478"/>
      <c r="AN19" s="478"/>
      <c r="AO19" s="478"/>
      <c r="AP19" s="478"/>
      <c r="AQ19" s="478"/>
      <c r="AR19" s="478"/>
      <c r="AS19" s="478"/>
      <c r="AT19" s="478"/>
      <c r="AU19" s="478"/>
      <c r="AV19" s="478"/>
      <c r="AW19" s="478"/>
      <c r="AX19" s="478"/>
      <c r="AY19" s="478"/>
      <c r="AZ19" s="478"/>
      <c r="BA19" s="478"/>
      <c r="BB19" s="478"/>
      <c r="BC19" s="478"/>
      <c r="BD19" s="478"/>
      <c r="BE19" s="478"/>
      <c r="BF19" s="478"/>
      <c r="BG19" s="478"/>
      <c r="BH19" s="478"/>
      <c r="BI19" s="478"/>
      <c r="BJ19" s="478"/>
      <c r="BK19" s="478"/>
      <c r="BL19" s="478"/>
      <c r="BM19" s="478"/>
      <c r="BN19" s="478"/>
      <c r="BO19" s="478"/>
      <c r="BP19" s="478"/>
      <c r="BQ19" s="478"/>
      <c r="BR19" s="478"/>
      <c r="BS19" s="478"/>
      <c r="BT19" s="478"/>
      <c r="BU19" s="478"/>
      <c r="BV19" s="478"/>
      <c r="BW19" s="478"/>
      <c r="BX19" s="478"/>
      <c r="BY19" s="478"/>
      <c r="BZ19" s="478"/>
      <c r="CA19" s="478"/>
      <c r="CB19" s="478"/>
      <c r="CC19" s="478"/>
      <c r="CD19" s="478"/>
      <c r="CE19" s="478"/>
      <c r="CF19" s="478"/>
      <c r="CG19" s="478"/>
      <c r="CH19" s="478"/>
      <c r="CI19" s="478"/>
      <c r="CJ19" s="478"/>
      <c r="CK19" s="478"/>
      <c r="CL19" s="478"/>
      <c r="CM19" s="478"/>
      <c r="CN19" s="478"/>
      <c r="CO19" s="478"/>
      <c r="CP19" s="478"/>
      <c r="CQ19" s="478"/>
      <c r="CR19" s="478"/>
      <c r="CS19" s="478"/>
      <c r="CT19" s="478"/>
      <c r="CU19" s="478"/>
      <c r="CV19" s="478"/>
      <c r="CW19" s="478"/>
      <c r="CX19" s="478"/>
      <c r="CY19" s="478"/>
      <c r="CZ19" s="478"/>
      <c r="DA19" s="478"/>
      <c r="DB19" s="478"/>
      <c r="DC19" s="478"/>
      <c r="DD19" s="478"/>
      <c r="DE19" s="478"/>
      <c r="DF19" s="478"/>
      <c r="DG19" s="478"/>
      <c r="DH19" s="478"/>
      <c r="DI19" s="478"/>
      <c r="DJ19" s="478"/>
      <c r="DK19" s="478"/>
      <c r="DL19" s="478"/>
      <c r="DM19" s="478"/>
      <c r="DN19" s="478"/>
      <c r="DO19" s="478"/>
      <c r="DP19" s="478"/>
      <c r="DQ19" s="478"/>
      <c r="DR19" s="478"/>
      <c r="DS19" s="478"/>
      <c r="DT19" s="478"/>
      <c r="DU19" s="478"/>
      <c r="DV19" s="478"/>
      <c r="DW19" s="478"/>
      <c r="DX19" s="478"/>
      <c r="DY19" s="478"/>
      <c r="DZ19" s="478"/>
      <c r="EA19" s="478"/>
      <c r="EB19" s="478"/>
      <c r="EC19" s="478"/>
      <c r="ED19" s="478"/>
      <c r="EE19" s="478"/>
      <c r="EF19" s="478"/>
      <c r="EG19" s="478"/>
      <c r="EH19" s="478"/>
      <c r="EI19" s="478"/>
      <c r="EJ19" s="478"/>
      <c r="EK19" s="478"/>
      <c r="EL19" s="478"/>
      <c r="EM19" s="478"/>
      <c r="EN19" s="478"/>
      <c r="EO19" s="478"/>
      <c r="EP19" s="478"/>
      <c r="EQ19" s="478"/>
      <c r="ER19" s="478"/>
      <c r="ES19" s="478"/>
      <c r="ET19" s="478"/>
      <c r="EU19" s="478"/>
      <c r="EV19" s="478"/>
      <c r="EW19" s="478"/>
      <c r="EX19" s="478"/>
      <c r="EY19" s="478"/>
      <c r="EZ19" s="478"/>
      <c r="FA19" s="478"/>
      <c r="FB19" s="478"/>
      <c r="FC19" s="478"/>
      <c r="FD19" s="478"/>
      <c r="FE19" s="478"/>
      <c r="FF19" s="478"/>
      <c r="FG19" s="478"/>
      <c r="FH19" s="478"/>
      <c r="FI19" s="478"/>
      <c r="FJ19" s="478"/>
      <c r="FK19" s="478"/>
      <c r="FL19" s="478"/>
      <c r="FM19" s="478"/>
      <c r="FN19" s="478"/>
      <c r="FO19" s="478"/>
      <c r="FP19" s="478"/>
      <c r="FQ19" s="478"/>
      <c r="FR19" s="478"/>
      <c r="FS19" s="478"/>
      <c r="FT19" s="478"/>
      <c r="FU19" s="478"/>
      <c r="FV19" s="478"/>
      <c r="FW19" s="478"/>
      <c r="FX19" s="478"/>
      <c r="FY19" s="478"/>
      <c r="FZ19" s="478"/>
      <c r="GA19" s="478"/>
      <c r="GB19" s="478"/>
      <c r="GC19" s="478"/>
      <c r="GD19" s="478"/>
      <c r="GE19" s="478"/>
      <c r="GF19" s="478"/>
      <c r="GG19" s="478"/>
      <c r="GH19" s="478"/>
      <c r="GI19" s="478"/>
      <c r="GJ19" s="478"/>
      <c r="GK19" s="478"/>
      <c r="GL19" s="478"/>
      <c r="GM19" s="478"/>
      <c r="GN19" s="478"/>
      <c r="GO19" s="478"/>
      <c r="GP19" s="478"/>
      <c r="GQ19" s="478"/>
      <c r="GR19" s="478"/>
      <c r="GS19" s="478"/>
      <c r="GT19" s="478"/>
      <c r="GU19" s="478"/>
      <c r="GV19" s="478"/>
      <c r="GW19" s="478"/>
      <c r="GX19" s="478"/>
      <c r="GY19" s="478"/>
      <c r="GZ19" s="478"/>
      <c r="HA19" s="478"/>
      <c r="HB19" s="478"/>
      <c r="HC19" s="478"/>
      <c r="HD19" s="478"/>
      <c r="HE19" s="478"/>
      <c r="HF19" s="478"/>
      <c r="HG19" s="478"/>
      <c r="HH19" s="478"/>
      <c r="HI19" s="478"/>
      <c r="HJ19" s="478"/>
      <c r="HK19" s="478"/>
      <c r="HL19" s="478"/>
      <c r="HM19" s="478"/>
      <c r="HN19" s="478"/>
      <c r="HO19" s="478"/>
      <c r="HP19" s="478"/>
      <c r="HQ19" s="478"/>
      <c r="HR19" s="478"/>
      <c r="HS19" s="478"/>
      <c r="HT19" s="478"/>
      <c r="HU19" s="478"/>
      <c r="HV19" s="478"/>
      <c r="HW19" s="478"/>
      <c r="HX19" s="478"/>
      <c r="HY19" s="478"/>
      <c r="HZ19" s="478"/>
      <c r="IA19" s="478"/>
      <c r="IB19" s="478"/>
      <c r="IC19" s="478"/>
      <c r="ID19" s="478"/>
      <c r="IE19" s="478"/>
      <c r="IF19" s="478"/>
      <c r="IG19" s="478"/>
      <c r="IH19" s="478"/>
      <c r="II19" s="478"/>
      <c r="IJ19" s="478"/>
      <c r="IK19" s="478"/>
      <c r="IL19" s="478"/>
      <c r="IM19" s="478"/>
      <c r="IN19" s="478"/>
      <c r="IO19" s="478"/>
      <c r="IP19" s="478"/>
      <c r="IQ19" s="478"/>
      <c r="IR19" s="478"/>
      <c r="IS19" s="478"/>
      <c r="IT19" s="478"/>
      <c r="IU19" s="478"/>
      <c r="IV19" s="478"/>
      <c r="IW19" s="478"/>
    </row>
    <row r="20" customFormat="false" ht="24.95" hidden="false" customHeight="true" outlineLevel="0" collapsed="false">
      <c r="A20" s="479" t="s">
        <v>617</v>
      </c>
      <c r="B20" s="468"/>
      <c r="C20" s="480" t="s">
        <v>618</v>
      </c>
      <c r="D20" s="481"/>
      <c r="E20" s="482" t="n">
        <v>2274.8</v>
      </c>
      <c r="F20" s="483"/>
      <c r="G20" s="482" t="n">
        <v>0</v>
      </c>
      <c r="H20" s="483"/>
      <c r="I20" s="479" t="n">
        <f aca="false">+E20+G20</f>
        <v>2274.8</v>
      </c>
      <c r="J20" s="416"/>
      <c r="K20" s="482" t="n">
        <v>0</v>
      </c>
      <c r="L20" s="483"/>
      <c r="M20" s="482" t="n">
        <v>0</v>
      </c>
      <c r="N20" s="483"/>
      <c r="O20" s="482" t="n">
        <v>0</v>
      </c>
      <c r="P20" s="483"/>
      <c r="Q20" s="482" t="n">
        <v>0</v>
      </c>
      <c r="R20" s="483"/>
      <c r="S20" s="482" t="n">
        <v>0</v>
      </c>
      <c r="T20" s="483"/>
      <c r="U20" s="482" t="n">
        <v>0</v>
      </c>
      <c r="V20" s="483"/>
      <c r="W20" s="482" t="n">
        <v>0</v>
      </c>
      <c r="X20" s="483"/>
      <c r="Y20" s="482" t="n">
        <v>0</v>
      </c>
      <c r="Z20" s="483"/>
      <c r="AA20" s="482" t="n">
        <v>0</v>
      </c>
      <c r="AB20" s="483"/>
      <c r="AC20" s="484" t="n">
        <f aca="false">SUM(K20:AA20)</f>
        <v>0</v>
      </c>
      <c r="AE20" s="485"/>
    </row>
    <row r="21" customFormat="false" ht="24.95" hidden="false" customHeight="true" outlineLevel="0" collapsed="false">
      <c r="A21" s="479" t="s">
        <v>619</v>
      </c>
      <c r="B21" s="468"/>
      <c r="C21" s="480" t="s">
        <v>618</v>
      </c>
      <c r="D21" s="481"/>
      <c r="E21" s="482" t="n">
        <v>24390.2</v>
      </c>
      <c r="F21" s="483"/>
      <c r="G21" s="482" t="n">
        <v>0</v>
      </c>
      <c r="H21" s="483"/>
      <c r="I21" s="479" t="n">
        <f aca="false">+E21+G21</f>
        <v>24390.2</v>
      </c>
      <c r="J21" s="416"/>
      <c r="K21" s="482" t="n">
        <v>0</v>
      </c>
      <c r="L21" s="483"/>
      <c r="M21" s="482" t="n">
        <v>0</v>
      </c>
      <c r="N21" s="483"/>
      <c r="O21" s="482" t="n">
        <v>0</v>
      </c>
      <c r="P21" s="483"/>
      <c r="Q21" s="482" t="n">
        <v>0</v>
      </c>
      <c r="R21" s="483"/>
      <c r="S21" s="482" t="n">
        <v>0</v>
      </c>
      <c r="T21" s="483"/>
      <c r="U21" s="482" t="n">
        <v>0</v>
      </c>
      <c r="V21" s="483"/>
      <c r="W21" s="482" t="n">
        <v>0</v>
      </c>
      <c r="X21" s="483"/>
      <c r="Y21" s="482" t="n">
        <v>0</v>
      </c>
      <c r="Z21" s="483"/>
      <c r="AA21" s="482" t="n">
        <v>0</v>
      </c>
      <c r="AB21" s="483"/>
      <c r="AC21" s="484" t="n">
        <f aca="false">SUM(K21:AA21)</f>
        <v>0</v>
      </c>
      <c r="AE21" s="485"/>
    </row>
    <row r="22" customFormat="false" ht="24.95" hidden="false" customHeight="true" outlineLevel="0" collapsed="false">
      <c r="A22" s="479" t="s">
        <v>620</v>
      </c>
      <c r="B22" s="468"/>
      <c r="C22" s="480" t="s">
        <v>618</v>
      </c>
      <c r="D22" s="481"/>
      <c r="E22" s="482" t="n">
        <v>2863.74</v>
      </c>
      <c r="F22" s="483"/>
      <c r="G22" s="482" t="n">
        <v>0</v>
      </c>
      <c r="H22" s="483"/>
      <c r="I22" s="479" t="n">
        <f aca="false">+E22+G22</f>
        <v>2863.74</v>
      </c>
      <c r="J22" s="416"/>
      <c r="K22" s="482" t="n">
        <v>0</v>
      </c>
      <c r="L22" s="483"/>
      <c r="M22" s="482" t="n">
        <v>0</v>
      </c>
      <c r="N22" s="483"/>
      <c r="O22" s="482" t="n">
        <v>0</v>
      </c>
      <c r="P22" s="483"/>
      <c r="Q22" s="482" t="n">
        <v>0</v>
      </c>
      <c r="R22" s="483"/>
      <c r="S22" s="482" t="n">
        <v>0</v>
      </c>
      <c r="T22" s="483"/>
      <c r="U22" s="482" t="n">
        <v>0</v>
      </c>
      <c r="V22" s="483"/>
      <c r="W22" s="482" t="n">
        <v>0</v>
      </c>
      <c r="X22" s="483"/>
      <c r="Y22" s="482" t="n">
        <v>0</v>
      </c>
      <c r="Z22" s="483"/>
      <c r="AA22" s="482" t="n">
        <v>0</v>
      </c>
      <c r="AB22" s="483"/>
      <c r="AC22" s="484" t="n">
        <f aca="false">SUM(K22:AA22)</f>
        <v>0</v>
      </c>
      <c r="AE22" s="485"/>
    </row>
    <row r="23" customFormat="false" ht="24.95" hidden="false" customHeight="true" outlineLevel="0" collapsed="false">
      <c r="A23" s="479" t="s">
        <v>621</v>
      </c>
      <c r="B23" s="468"/>
      <c r="C23" s="480" t="s">
        <v>618</v>
      </c>
      <c r="D23" s="481"/>
      <c r="E23" s="482" t="n">
        <v>31549.1</v>
      </c>
      <c r="F23" s="483"/>
      <c r="G23" s="482" t="n">
        <v>0</v>
      </c>
      <c r="H23" s="483"/>
      <c r="I23" s="479" t="n">
        <f aca="false">+E23+G23</f>
        <v>31549.1</v>
      </c>
      <c r="J23" s="416"/>
      <c r="K23" s="482" t="n">
        <v>0</v>
      </c>
      <c r="L23" s="483"/>
      <c r="M23" s="482" t="n">
        <v>0</v>
      </c>
      <c r="N23" s="483"/>
      <c r="O23" s="482" t="n">
        <v>0</v>
      </c>
      <c r="P23" s="483"/>
      <c r="Q23" s="482" t="n">
        <v>0</v>
      </c>
      <c r="R23" s="483"/>
      <c r="S23" s="482" t="n">
        <v>0</v>
      </c>
      <c r="T23" s="483"/>
      <c r="U23" s="482" t="n">
        <v>0</v>
      </c>
      <c r="V23" s="483"/>
      <c r="W23" s="482" t="n">
        <v>0</v>
      </c>
      <c r="X23" s="483"/>
      <c r="Y23" s="482" t="n">
        <v>0</v>
      </c>
      <c r="Z23" s="483"/>
      <c r="AA23" s="482" t="n">
        <v>0</v>
      </c>
      <c r="AB23" s="483"/>
      <c r="AC23" s="484" t="n">
        <f aca="false">SUM(K23:AA23)</f>
        <v>0</v>
      </c>
      <c r="AE23" s="485"/>
    </row>
    <row r="24" customFormat="false" ht="24.95" hidden="false" customHeight="true" outlineLevel="0" collapsed="false">
      <c r="A24" s="479" t="s">
        <v>622</v>
      </c>
      <c r="B24" s="468"/>
      <c r="C24" s="480" t="s">
        <v>618</v>
      </c>
      <c r="D24" s="481"/>
      <c r="E24" s="482" t="n">
        <v>-3150.98</v>
      </c>
      <c r="F24" s="483"/>
      <c r="G24" s="482" t="n">
        <v>0</v>
      </c>
      <c r="H24" s="483"/>
      <c r="I24" s="479" t="n">
        <f aca="false">+E24+G24</f>
        <v>-3150.98</v>
      </c>
      <c r="J24" s="416"/>
      <c r="K24" s="482" t="n">
        <v>0</v>
      </c>
      <c r="L24" s="483"/>
      <c r="M24" s="482" t="n">
        <v>0</v>
      </c>
      <c r="N24" s="483"/>
      <c r="O24" s="482" t="n">
        <v>0</v>
      </c>
      <c r="P24" s="483"/>
      <c r="Q24" s="482" t="n">
        <v>0</v>
      </c>
      <c r="R24" s="483"/>
      <c r="S24" s="482" t="n">
        <v>0</v>
      </c>
      <c r="T24" s="483"/>
      <c r="U24" s="482" t="n">
        <v>0</v>
      </c>
      <c r="V24" s="483"/>
      <c r="W24" s="482" t="n">
        <v>0</v>
      </c>
      <c r="X24" s="483"/>
      <c r="Y24" s="482" t="n">
        <v>0</v>
      </c>
      <c r="Z24" s="483"/>
      <c r="AA24" s="482" t="n">
        <v>0</v>
      </c>
      <c r="AB24" s="483"/>
      <c r="AC24" s="484" t="n">
        <f aca="false">SUM(K24:AA24)</f>
        <v>0</v>
      </c>
      <c r="AE24" s="485"/>
    </row>
    <row r="25" customFormat="false" ht="24.95" hidden="false" customHeight="true" outlineLevel="0" collapsed="false">
      <c r="A25" s="479" t="s">
        <v>623</v>
      </c>
      <c r="B25" s="468"/>
      <c r="C25" s="480" t="s">
        <v>618</v>
      </c>
      <c r="D25" s="481"/>
      <c r="E25" s="482" t="n">
        <v>8541.97</v>
      </c>
      <c r="F25" s="483"/>
      <c r="G25" s="482" t="n">
        <v>0</v>
      </c>
      <c r="H25" s="483"/>
      <c r="I25" s="479" t="n">
        <f aca="false">+E25+G25</f>
        <v>8541.97</v>
      </c>
      <c r="J25" s="416"/>
      <c r="K25" s="482" t="n">
        <v>0</v>
      </c>
      <c r="L25" s="483"/>
      <c r="M25" s="482" t="n">
        <v>0</v>
      </c>
      <c r="N25" s="483"/>
      <c r="O25" s="482" t="n">
        <v>0</v>
      </c>
      <c r="P25" s="483"/>
      <c r="Q25" s="482" t="n">
        <v>0</v>
      </c>
      <c r="R25" s="483"/>
      <c r="S25" s="482" t="n">
        <v>0</v>
      </c>
      <c r="T25" s="483"/>
      <c r="U25" s="482" t="n">
        <v>0</v>
      </c>
      <c r="V25" s="483"/>
      <c r="W25" s="482" t="n">
        <v>0</v>
      </c>
      <c r="X25" s="483"/>
      <c r="Y25" s="482" t="n">
        <v>0</v>
      </c>
      <c r="Z25" s="483"/>
      <c r="AA25" s="482" t="n">
        <v>0</v>
      </c>
      <c r="AB25" s="483"/>
      <c r="AC25" s="484" t="n">
        <f aca="false">SUM(K25:AA25)</f>
        <v>0</v>
      </c>
      <c r="AE25" s="485"/>
    </row>
    <row r="26" customFormat="false" ht="24.95" hidden="false" customHeight="true" outlineLevel="0" collapsed="false">
      <c r="A26" s="479" t="s">
        <v>624</v>
      </c>
      <c r="B26" s="468"/>
      <c r="C26" s="480" t="s">
        <v>618</v>
      </c>
      <c r="D26" s="481"/>
      <c r="E26" s="482" t="n">
        <v>57568.34</v>
      </c>
      <c r="F26" s="483"/>
      <c r="G26" s="482" t="n">
        <v>0</v>
      </c>
      <c r="H26" s="483"/>
      <c r="I26" s="479" t="n">
        <f aca="false">+E26+G26</f>
        <v>57568.34</v>
      </c>
      <c r="J26" s="416"/>
      <c r="K26" s="482" t="n">
        <v>0</v>
      </c>
      <c r="L26" s="483"/>
      <c r="M26" s="482" t="n">
        <v>0</v>
      </c>
      <c r="N26" s="483"/>
      <c r="O26" s="482" t="n">
        <v>0</v>
      </c>
      <c r="P26" s="483"/>
      <c r="Q26" s="482" t="n">
        <v>0</v>
      </c>
      <c r="R26" s="483"/>
      <c r="S26" s="482" t="n">
        <v>0</v>
      </c>
      <c r="T26" s="483"/>
      <c r="U26" s="482" t="n">
        <v>0</v>
      </c>
      <c r="V26" s="483"/>
      <c r="W26" s="482" t="n">
        <v>0</v>
      </c>
      <c r="X26" s="483"/>
      <c r="Y26" s="482" t="n">
        <v>0</v>
      </c>
      <c r="Z26" s="483"/>
      <c r="AA26" s="482" t="n">
        <v>0</v>
      </c>
      <c r="AB26" s="483"/>
      <c r="AC26" s="484" t="n">
        <f aca="false">SUM(K26:AA26)</f>
        <v>0</v>
      </c>
      <c r="AE26" s="485"/>
    </row>
    <row r="27" customFormat="false" ht="24.95" hidden="false" customHeight="true" outlineLevel="0" collapsed="false">
      <c r="A27" s="479"/>
      <c r="B27" s="468"/>
      <c r="C27" s="480"/>
      <c r="D27" s="481"/>
      <c r="E27" s="482" t="n">
        <v>0</v>
      </c>
      <c r="F27" s="483"/>
      <c r="G27" s="482" t="n">
        <v>0</v>
      </c>
      <c r="H27" s="483"/>
      <c r="I27" s="479" t="n">
        <f aca="false">+E27+G27</f>
        <v>0</v>
      </c>
      <c r="J27" s="416"/>
      <c r="K27" s="482" t="n">
        <v>0</v>
      </c>
      <c r="L27" s="483"/>
      <c r="M27" s="482" t="n">
        <v>0</v>
      </c>
      <c r="N27" s="483"/>
      <c r="O27" s="482" t="n">
        <v>0</v>
      </c>
      <c r="P27" s="483"/>
      <c r="Q27" s="482" t="n">
        <v>0</v>
      </c>
      <c r="R27" s="483"/>
      <c r="S27" s="482" t="n">
        <v>0</v>
      </c>
      <c r="T27" s="483"/>
      <c r="U27" s="482" t="n">
        <v>0</v>
      </c>
      <c r="V27" s="483"/>
      <c r="W27" s="482" t="n">
        <v>0</v>
      </c>
      <c r="X27" s="483"/>
      <c r="Y27" s="482" t="n">
        <v>0</v>
      </c>
      <c r="Z27" s="483"/>
      <c r="AA27" s="482" t="n">
        <v>0</v>
      </c>
      <c r="AB27" s="483"/>
      <c r="AC27" s="484" t="n">
        <f aca="false">SUM(K27:AA27)</f>
        <v>0</v>
      </c>
      <c r="AE27" s="485"/>
    </row>
    <row r="28" customFormat="false" ht="24.95" hidden="false" customHeight="true" outlineLevel="0" collapsed="false">
      <c r="A28" s="479"/>
      <c r="B28" s="468"/>
      <c r="C28" s="480"/>
      <c r="D28" s="481"/>
      <c r="E28" s="482" t="n">
        <v>0</v>
      </c>
      <c r="F28" s="483"/>
      <c r="G28" s="482" t="n">
        <v>0</v>
      </c>
      <c r="H28" s="483"/>
      <c r="I28" s="479" t="n">
        <f aca="false">+E28+G28</f>
        <v>0</v>
      </c>
      <c r="J28" s="416"/>
      <c r="K28" s="482" t="n">
        <v>0</v>
      </c>
      <c r="L28" s="483"/>
      <c r="M28" s="482" t="n">
        <v>0</v>
      </c>
      <c r="N28" s="483"/>
      <c r="O28" s="482" t="n">
        <v>0</v>
      </c>
      <c r="P28" s="483"/>
      <c r="Q28" s="482" t="n">
        <v>0</v>
      </c>
      <c r="R28" s="483"/>
      <c r="S28" s="482" t="n">
        <v>0</v>
      </c>
      <c r="T28" s="483"/>
      <c r="U28" s="482" t="n">
        <v>0</v>
      </c>
      <c r="V28" s="483"/>
      <c r="W28" s="482" t="n">
        <v>0</v>
      </c>
      <c r="X28" s="483"/>
      <c r="Y28" s="482" t="n">
        <v>0</v>
      </c>
      <c r="Z28" s="483"/>
      <c r="AA28" s="482" t="n">
        <v>0</v>
      </c>
      <c r="AB28" s="483"/>
      <c r="AC28" s="484" t="n">
        <f aca="false">SUM(K28:AA28)</f>
        <v>0</v>
      </c>
      <c r="AE28" s="485"/>
    </row>
    <row r="29" customFormat="false" ht="24.95" hidden="false" customHeight="true" outlineLevel="0" collapsed="false">
      <c r="A29" s="479"/>
      <c r="B29" s="468"/>
      <c r="C29" s="480"/>
      <c r="D29" s="481"/>
      <c r="E29" s="482" t="n">
        <v>0</v>
      </c>
      <c r="F29" s="483"/>
      <c r="G29" s="482" t="n">
        <v>0</v>
      </c>
      <c r="H29" s="483"/>
      <c r="I29" s="479" t="n">
        <f aca="false">+E29+G29</f>
        <v>0</v>
      </c>
      <c r="J29" s="416"/>
      <c r="K29" s="482" t="n">
        <v>0</v>
      </c>
      <c r="L29" s="483"/>
      <c r="M29" s="482" t="n">
        <v>0</v>
      </c>
      <c r="N29" s="483"/>
      <c r="O29" s="482" t="n">
        <v>0</v>
      </c>
      <c r="P29" s="483"/>
      <c r="Q29" s="482" t="n">
        <v>0</v>
      </c>
      <c r="R29" s="483"/>
      <c r="S29" s="482" t="n">
        <v>0</v>
      </c>
      <c r="T29" s="483"/>
      <c r="U29" s="482" t="n">
        <v>0</v>
      </c>
      <c r="V29" s="483"/>
      <c r="W29" s="482" t="n">
        <v>0</v>
      </c>
      <c r="X29" s="483"/>
      <c r="Y29" s="482" t="n">
        <v>0</v>
      </c>
      <c r="Z29" s="483"/>
      <c r="AA29" s="482" t="n">
        <v>0</v>
      </c>
      <c r="AB29" s="483"/>
      <c r="AC29" s="484" t="n">
        <f aca="false">SUM(K29:AA29)</f>
        <v>0</v>
      </c>
      <c r="AE29" s="485"/>
    </row>
    <row r="30" customFormat="false" ht="24.95" hidden="false" customHeight="true" outlineLevel="0" collapsed="false">
      <c r="A30" s="479"/>
      <c r="B30" s="468"/>
      <c r="C30" s="480"/>
      <c r="D30" s="481"/>
      <c r="E30" s="482" t="n">
        <v>0</v>
      </c>
      <c r="F30" s="483"/>
      <c r="G30" s="482" t="n">
        <v>0</v>
      </c>
      <c r="H30" s="483"/>
      <c r="I30" s="479" t="n">
        <f aca="false">+E30+G30</f>
        <v>0</v>
      </c>
      <c r="J30" s="416"/>
      <c r="K30" s="482" t="n">
        <v>0</v>
      </c>
      <c r="L30" s="483"/>
      <c r="M30" s="482" t="n">
        <v>0</v>
      </c>
      <c r="N30" s="483"/>
      <c r="O30" s="482" t="n">
        <v>0</v>
      </c>
      <c r="P30" s="483"/>
      <c r="Q30" s="482" t="n">
        <v>0</v>
      </c>
      <c r="R30" s="483"/>
      <c r="S30" s="482" t="n">
        <v>0</v>
      </c>
      <c r="T30" s="483"/>
      <c r="U30" s="482" t="n">
        <v>0</v>
      </c>
      <c r="V30" s="483"/>
      <c r="W30" s="482" t="n">
        <v>0</v>
      </c>
      <c r="X30" s="483"/>
      <c r="Y30" s="482" t="n">
        <v>0</v>
      </c>
      <c r="Z30" s="483"/>
      <c r="AA30" s="482" t="n">
        <v>0</v>
      </c>
      <c r="AB30" s="483"/>
      <c r="AC30" s="484" t="n">
        <f aca="false">SUM(K30:AA30)</f>
        <v>0</v>
      </c>
      <c r="AE30" s="485"/>
    </row>
    <row r="31" customFormat="false" ht="24.95" hidden="false" customHeight="true" outlineLevel="0" collapsed="false">
      <c r="A31" s="479"/>
      <c r="B31" s="468"/>
      <c r="C31" s="480"/>
      <c r="D31" s="481"/>
      <c r="E31" s="482" t="n">
        <v>0</v>
      </c>
      <c r="F31" s="483"/>
      <c r="G31" s="482" t="n">
        <v>0</v>
      </c>
      <c r="H31" s="483"/>
      <c r="I31" s="479" t="n">
        <f aca="false">+E31+G31</f>
        <v>0</v>
      </c>
      <c r="J31" s="416"/>
      <c r="K31" s="482" t="n">
        <v>0</v>
      </c>
      <c r="L31" s="483"/>
      <c r="M31" s="482" t="n">
        <v>0</v>
      </c>
      <c r="N31" s="483"/>
      <c r="O31" s="482" t="n">
        <v>0</v>
      </c>
      <c r="P31" s="483"/>
      <c r="Q31" s="482" t="n">
        <v>0</v>
      </c>
      <c r="R31" s="483"/>
      <c r="S31" s="482" t="n">
        <v>0</v>
      </c>
      <c r="T31" s="483"/>
      <c r="U31" s="482" t="n">
        <v>0</v>
      </c>
      <c r="V31" s="483"/>
      <c r="W31" s="482" t="n">
        <v>0</v>
      </c>
      <c r="X31" s="483"/>
      <c r="Y31" s="482" t="n">
        <v>0</v>
      </c>
      <c r="Z31" s="483"/>
      <c r="AA31" s="482" t="n">
        <v>0</v>
      </c>
      <c r="AB31" s="483"/>
      <c r="AC31" s="484" t="n">
        <f aca="false">SUM(K31:AA31)</f>
        <v>0</v>
      </c>
      <c r="AE31" s="485"/>
    </row>
    <row r="32" customFormat="false" ht="24.95" hidden="false" customHeight="true" outlineLevel="0" collapsed="false">
      <c r="A32" s="479"/>
      <c r="B32" s="468"/>
      <c r="C32" s="480"/>
      <c r="D32" s="481"/>
      <c r="E32" s="482" t="n">
        <v>0</v>
      </c>
      <c r="F32" s="483"/>
      <c r="G32" s="482" t="n">
        <v>0</v>
      </c>
      <c r="H32" s="483"/>
      <c r="I32" s="479" t="n">
        <f aca="false">+E32+G32</f>
        <v>0</v>
      </c>
      <c r="J32" s="416"/>
      <c r="K32" s="482" t="n">
        <v>0</v>
      </c>
      <c r="L32" s="483"/>
      <c r="M32" s="482" t="n">
        <v>0</v>
      </c>
      <c r="N32" s="483"/>
      <c r="O32" s="482" t="n">
        <v>0</v>
      </c>
      <c r="P32" s="483"/>
      <c r="Q32" s="482" t="n">
        <v>0</v>
      </c>
      <c r="R32" s="483"/>
      <c r="S32" s="482" t="n">
        <v>0</v>
      </c>
      <c r="T32" s="483"/>
      <c r="U32" s="482" t="n">
        <v>0</v>
      </c>
      <c r="V32" s="483"/>
      <c r="W32" s="482" t="n">
        <v>0</v>
      </c>
      <c r="X32" s="483"/>
      <c r="Y32" s="482" t="n">
        <v>0</v>
      </c>
      <c r="Z32" s="483"/>
      <c r="AA32" s="482" t="n">
        <v>0</v>
      </c>
      <c r="AB32" s="483"/>
      <c r="AC32" s="484" t="n">
        <f aca="false">SUM(K32:AA32)</f>
        <v>0</v>
      </c>
      <c r="AE32" s="485"/>
    </row>
    <row r="33" customFormat="false" ht="24.95" hidden="false" customHeight="true" outlineLevel="0" collapsed="false">
      <c r="A33" s="479"/>
      <c r="B33" s="468"/>
      <c r="C33" s="480"/>
      <c r="D33" s="481"/>
      <c r="E33" s="482" t="n">
        <v>0</v>
      </c>
      <c r="F33" s="483"/>
      <c r="G33" s="482" t="n">
        <v>0</v>
      </c>
      <c r="H33" s="483"/>
      <c r="I33" s="479" t="n">
        <f aca="false">+E33+G33</f>
        <v>0</v>
      </c>
      <c r="J33" s="416"/>
      <c r="K33" s="482" t="n">
        <v>0</v>
      </c>
      <c r="L33" s="483"/>
      <c r="M33" s="482" t="n">
        <v>0</v>
      </c>
      <c r="N33" s="483"/>
      <c r="O33" s="482" t="n">
        <v>0</v>
      </c>
      <c r="P33" s="483"/>
      <c r="Q33" s="482" t="n">
        <v>0</v>
      </c>
      <c r="R33" s="483"/>
      <c r="S33" s="482" t="n">
        <v>0</v>
      </c>
      <c r="T33" s="483"/>
      <c r="U33" s="482" t="n">
        <v>0</v>
      </c>
      <c r="V33" s="483"/>
      <c r="W33" s="482" t="n">
        <v>0</v>
      </c>
      <c r="X33" s="483"/>
      <c r="Y33" s="482" t="n">
        <v>0</v>
      </c>
      <c r="Z33" s="483"/>
      <c r="AA33" s="482" t="n">
        <v>0</v>
      </c>
      <c r="AB33" s="483"/>
      <c r="AC33" s="484" t="n">
        <f aca="false">SUM(K33:AA33)</f>
        <v>0</v>
      </c>
      <c r="AE33" s="485"/>
    </row>
    <row r="34" customFormat="false" ht="24.95" hidden="false" customHeight="true" outlineLevel="0" collapsed="false">
      <c r="A34" s="468" t="s">
        <v>625</v>
      </c>
      <c r="B34" s="468"/>
      <c r="C34" s="481"/>
      <c r="D34" s="481"/>
      <c r="E34" s="486"/>
      <c r="F34" s="486"/>
      <c r="G34" s="486"/>
      <c r="H34" s="486"/>
      <c r="I34" s="468"/>
      <c r="J34" s="468"/>
      <c r="K34" s="486"/>
      <c r="L34" s="486"/>
      <c r="M34" s="486"/>
      <c r="N34" s="486"/>
      <c r="O34" s="486"/>
      <c r="P34" s="486"/>
      <c r="Q34" s="486"/>
      <c r="R34" s="486"/>
      <c r="S34" s="486"/>
      <c r="T34" s="486"/>
      <c r="U34" s="486"/>
      <c r="V34" s="486"/>
      <c r="W34" s="486"/>
      <c r="X34" s="486"/>
      <c r="Y34" s="486"/>
      <c r="Z34" s="486"/>
      <c r="AA34" s="486"/>
      <c r="AB34" s="486"/>
      <c r="AC34" s="487"/>
      <c r="AD34" s="487"/>
      <c r="AE34" s="487"/>
      <c r="AF34" s="487"/>
      <c r="AG34" s="487"/>
      <c r="AH34" s="487"/>
      <c r="AI34" s="487"/>
      <c r="AJ34" s="487"/>
      <c r="AK34" s="487"/>
      <c r="AL34" s="487"/>
      <c r="AM34" s="487"/>
      <c r="AN34" s="487"/>
      <c r="AO34" s="487"/>
      <c r="AP34" s="487"/>
      <c r="AQ34" s="487"/>
      <c r="AR34" s="487"/>
      <c r="AS34" s="487"/>
      <c r="AT34" s="487"/>
      <c r="AU34" s="487"/>
      <c r="AV34" s="487"/>
      <c r="AW34" s="487"/>
      <c r="AX34" s="487"/>
      <c r="AY34" s="487"/>
      <c r="AZ34" s="487"/>
      <c r="BA34" s="487"/>
      <c r="BB34" s="487"/>
      <c r="BC34" s="487"/>
      <c r="BD34" s="487"/>
      <c r="BE34" s="487"/>
      <c r="BF34" s="487"/>
      <c r="BG34" s="487"/>
      <c r="BH34" s="487"/>
      <c r="BI34" s="487"/>
      <c r="BJ34" s="487"/>
      <c r="BK34" s="487"/>
      <c r="BL34" s="487"/>
      <c r="BM34" s="487"/>
      <c r="BN34" s="487"/>
      <c r="BO34" s="487"/>
      <c r="BP34" s="487"/>
      <c r="BQ34" s="487"/>
      <c r="BR34" s="487"/>
      <c r="BS34" s="487"/>
      <c r="BT34" s="487"/>
      <c r="BU34" s="487"/>
      <c r="BV34" s="487"/>
      <c r="BW34" s="487"/>
      <c r="BX34" s="487"/>
      <c r="BY34" s="487"/>
      <c r="BZ34" s="487"/>
      <c r="CA34" s="487"/>
      <c r="CB34" s="487"/>
      <c r="CC34" s="487"/>
      <c r="CD34" s="487"/>
      <c r="CE34" s="487"/>
      <c r="CF34" s="487"/>
      <c r="CG34" s="487"/>
      <c r="CH34" s="487"/>
      <c r="CI34" s="487"/>
      <c r="CJ34" s="487"/>
      <c r="CK34" s="487"/>
      <c r="CL34" s="487"/>
      <c r="CM34" s="487"/>
      <c r="CN34" s="487"/>
      <c r="CO34" s="487"/>
      <c r="CP34" s="487"/>
      <c r="CQ34" s="487"/>
      <c r="CR34" s="487"/>
      <c r="CS34" s="487"/>
      <c r="CT34" s="487"/>
      <c r="CU34" s="487"/>
      <c r="CV34" s="487"/>
      <c r="CW34" s="487"/>
      <c r="CX34" s="487"/>
      <c r="CY34" s="487"/>
      <c r="CZ34" s="487"/>
      <c r="DA34" s="487"/>
      <c r="DB34" s="487"/>
      <c r="DC34" s="487"/>
      <c r="DD34" s="487"/>
      <c r="DE34" s="487"/>
      <c r="DF34" s="487"/>
      <c r="DG34" s="487"/>
      <c r="DH34" s="487"/>
      <c r="DI34" s="487"/>
      <c r="DJ34" s="487"/>
      <c r="DK34" s="487"/>
      <c r="DL34" s="487"/>
      <c r="DM34" s="487"/>
      <c r="DN34" s="487"/>
      <c r="DO34" s="487"/>
      <c r="DP34" s="487"/>
      <c r="DQ34" s="487"/>
      <c r="DR34" s="487"/>
      <c r="DS34" s="487"/>
      <c r="DT34" s="487"/>
      <c r="DU34" s="487"/>
      <c r="DV34" s="487"/>
      <c r="DW34" s="487"/>
      <c r="DX34" s="487"/>
      <c r="DY34" s="487"/>
      <c r="DZ34" s="487"/>
      <c r="EA34" s="487"/>
      <c r="EB34" s="487"/>
      <c r="EC34" s="487"/>
      <c r="ED34" s="487"/>
      <c r="EE34" s="487"/>
      <c r="EF34" s="487"/>
      <c r="EG34" s="487"/>
      <c r="EH34" s="487"/>
      <c r="EI34" s="487"/>
      <c r="EJ34" s="487"/>
      <c r="EK34" s="487"/>
      <c r="EL34" s="487"/>
      <c r="EM34" s="487"/>
      <c r="EN34" s="487"/>
      <c r="EO34" s="487"/>
      <c r="EP34" s="487"/>
      <c r="EQ34" s="487"/>
      <c r="ER34" s="487"/>
      <c r="ES34" s="487"/>
      <c r="ET34" s="487"/>
      <c r="EU34" s="487"/>
      <c r="EV34" s="487"/>
      <c r="EW34" s="487"/>
      <c r="EX34" s="487"/>
      <c r="EY34" s="487"/>
      <c r="EZ34" s="487"/>
      <c r="FA34" s="487"/>
      <c r="FB34" s="487"/>
      <c r="FC34" s="487"/>
      <c r="FD34" s="487"/>
      <c r="FE34" s="487"/>
      <c r="FF34" s="487"/>
      <c r="FG34" s="487"/>
      <c r="FH34" s="487"/>
      <c r="FI34" s="487"/>
      <c r="FJ34" s="487"/>
      <c r="FK34" s="487"/>
      <c r="FL34" s="487"/>
      <c r="FM34" s="487"/>
      <c r="FN34" s="487"/>
      <c r="FO34" s="487"/>
      <c r="FP34" s="487"/>
      <c r="FQ34" s="487"/>
      <c r="FR34" s="487"/>
      <c r="FS34" s="487"/>
      <c r="FT34" s="487"/>
      <c r="FU34" s="487"/>
      <c r="FV34" s="487"/>
      <c r="FW34" s="487"/>
      <c r="FX34" s="487"/>
      <c r="FY34" s="487"/>
      <c r="FZ34" s="487"/>
      <c r="GA34" s="487"/>
      <c r="GB34" s="487"/>
      <c r="GC34" s="487"/>
      <c r="GD34" s="487"/>
      <c r="GE34" s="487"/>
      <c r="GF34" s="487"/>
      <c r="GG34" s="487"/>
      <c r="GH34" s="487"/>
      <c r="GI34" s="487"/>
      <c r="GJ34" s="487"/>
      <c r="GK34" s="487"/>
      <c r="GL34" s="487"/>
      <c r="GM34" s="487"/>
      <c r="GN34" s="487"/>
      <c r="GO34" s="487"/>
      <c r="GP34" s="487"/>
      <c r="GQ34" s="487"/>
      <c r="GR34" s="487"/>
      <c r="GS34" s="487"/>
      <c r="GT34" s="487"/>
      <c r="GU34" s="487"/>
      <c r="GV34" s="487"/>
      <c r="GW34" s="487"/>
      <c r="GX34" s="487"/>
      <c r="GY34" s="487"/>
      <c r="GZ34" s="487"/>
      <c r="HA34" s="487"/>
      <c r="HB34" s="487"/>
      <c r="HC34" s="487"/>
      <c r="HD34" s="487"/>
      <c r="HE34" s="487"/>
      <c r="HF34" s="487"/>
      <c r="HG34" s="487"/>
      <c r="HH34" s="487"/>
      <c r="HI34" s="487"/>
      <c r="HJ34" s="487"/>
      <c r="HK34" s="487"/>
      <c r="HL34" s="487"/>
      <c r="HM34" s="487"/>
      <c r="HN34" s="487"/>
      <c r="HO34" s="487"/>
      <c r="HP34" s="487"/>
      <c r="HQ34" s="487"/>
      <c r="HR34" s="487"/>
      <c r="HS34" s="487"/>
      <c r="HT34" s="487"/>
      <c r="HU34" s="487"/>
      <c r="HV34" s="487"/>
      <c r="HW34" s="487"/>
      <c r="HX34" s="487"/>
      <c r="HY34" s="487"/>
      <c r="HZ34" s="487"/>
      <c r="IA34" s="487"/>
      <c r="IB34" s="487"/>
      <c r="IC34" s="487"/>
      <c r="ID34" s="487"/>
      <c r="IE34" s="487"/>
      <c r="IF34" s="487"/>
      <c r="IG34" s="487"/>
      <c r="IH34" s="487"/>
      <c r="II34" s="487"/>
      <c r="IJ34" s="487"/>
      <c r="IK34" s="487"/>
      <c r="IL34" s="487"/>
      <c r="IM34" s="487"/>
      <c r="IN34" s="487"/>
      <c r="IO34" s="487"/>
      <c r="IP34" s="487"/>
      <c r="IQ34" s="487"/>
      <c r="IR34" s="487"/>
      <c r="IS34" s="487"/>
      <c r="IT34" s="487"/>
      <c r="IU34" s="487"/>
      <c r="IV34" s="487"/>
      <c r="IW34" s="487"/>
    </row>
    <row r="35" customFormat="false" ht="24.95" hidden="false" customHeight="true" outlineLevel="0" collapsed="false">
      <c r="A35" s="468"/>
      <c r="B35" s="468"/>
      <c r="C35" s="481"/>
      <c r="D35" s="481"/>
      <c r="E35" s="486"/>
      <c r="F35" s="486"/>
      <c r="G35" s="486"/>
      <c r="H35" s="486"/>
      <c r="I35" s="468"/>
      <c r="J35" s="468"/>
      <c r="K35" s="486"/>
      <c r="L35" s="486"/>
      <c r="M35" s="486"/>
      <c r="N35" s="486"/>
      <c r="O35" s="486"/>
      <c r="P35" s="486"/>
      <c r="Q35" s="486"/>
      <c r="R35" s="486"/>
      <c r="S35" s="486"/>
      <c r="T35" s="486"/>
      <c r="U35" s="486"/>
      <c r="V35" s="486"/>
      <c r="W35" s="486"/>
      <c r="X35" s="486"/>
      <c r="Y35" s="486"/>
      <c r="Z35" s="486"/>
      <c r="AA35" s="486"/>
      <c r="AB35" s="486"/>
      <c r="AC35" s="487"/>
      <c r="AD35" s="487"/>
      <c r="AE35" s="487"/>
      <c r="AF35" s="487"/>
      <c r="AG35" s="487"/>
      <c r="AH35" s="487"/>
      <c r="AI35" s="487"/>
      <c r="AJ35" s="487"/>
      <c r="AK35" s="487"/>
      <c r="AL35" s="487"/>
      <c r="AM35" s="487"/>
      <c r="AN35" s="487"/>
      <c r="AO35" s="487"/>
      <c r="AP35" s="487"/>
      <c r="AQ35" s="487"/>
      <c r="AR35" s="487"/>
      <c r="AS35" s="487"/>
      <c r="AT35" s="487"/>
      <c r="AU35" s="487"/>
      <c r="AV35" s="487"/>
      <c r="AW35" s="487"/>
      <c r="AX35" s="487"/>
      <c r="AY35" s="487"/>
      <c r="AZ35" s="487"/>
      <c r="BA35" s="487"/>
      <c r="BB35" s="487"/>
      <c r="BC35" s="487"/>
      <c r="BD35" s="487"/>
      <c r="BE35" s="487"/>
      <c r="BF35" s="487"/>
      <c r="BG35" s="487"/>
      <c r="BH35" s="487"/>
      <c r="BI35" s="487"/>
      <c r="BJ35" s="487"/>
      <c r="BK35" s="487"/>
      <c r="BL35" s="487"/>
      <c r="BM35" s="487"/>
      <c r="BN35" s="487"/>
      <c r="BO35" s="487"/>
      <c r="BP35" s="487"/>
      <c r="BQ35" s="487"/>
      <c r="BR35" s="487"/>
      <c r="BS35" s="487"/>
      <c r="BT35" s="487"/>
      <c r="BU35" s="487"/>
      <c r="BV35" s="487"/>
      <c r="BW35" s="487"/>
      <c r="BX35" s="487"/>
      <c r="BY35" s="487"/>
      <c r="BZ35" s="487"/>
      <c r="CA35" s="487"/>
      <c r="CB35" s="487"/>
      <c r="CC35" s="487"/>
      <c r="CD35" s="487"/>
      <c r="CE35" s="487"/>
      <c r="CF35" s="487"/>
      <c r="CG35" s="487"/>
      <c r="CH35" s="487"/>
      <c r="CI35" s="487"/>
      <c r="CJ35" s="487"/>
      <c r="CK35" s="487"/>
      <c r="CL35" s="487"/>
      <c r="CM35" s="487"/>
      <c r="CN35" s="487"/>
      <c r="CO35" s="487"/>
      <c r="CP35" s="487"/>
      <c r="CQ35" s="487"/>
      <c r="CR35" s="487"/>
      <c r="CS35" s="487"/>
      <c r="CT35" s="487"/>
      <c r="CU35" s="487"/>
      <c r="CV35" s="487"/>
      <c r="CW35" s="487"/>
      <c r="CX35" s="487"/>
      <c r="CY35" s="487"/>
      <c r="CZ35" s="487"/>
      <c r="DA35" s="487"/>
      <c r="DB35" s="487"/>
      <c r="DC35" s="487"/>
      <c r="DD35" s="487"/>
      <c r="DE35" s="487"/>
      <c r="DF35" s="487"/>
      <c r="DG35" s="487"/>
      <c r="DH35" s="487"/>
      <c r="DI35" s="487"/>
      <c r="DJ35" s="487"/>
      <c r="DK35" s="487"/>
      <c r="DL35" s="487"/>
      <c r="DM35" s="487"/>
      <c r="DN35" s="487"/>
      <c r="DO35" s="487"/>
      <c r="DP35" s="487"/>
      <c r="DQ35" s="487"/>
      <c r="DR35" s="487"/>
      <c r="DS35" s="487"/>
      <c r="DT35" s="487"/>
      <c r="DU35" s="487"/>
      <c r="DV35" s="487"/>
      <c r="DW35" s="487"/>
      <c r="DX35" s="487"/>
      <c r="DY35" s="487"/>
      <c r="DZ35" s="487"/>
      <c r="EA35" s="487"/>
      <c r="EB35" s="487"/>
      <c r="EC35" s="487"/>
      <c r="ED35" s="487"/>
      <c r="EE35" s="487"/>
      <c r="EF35" s="487"/>
      <c r="EG35" s="487"/>
      <c r="EH35" s="487"/>
      <c r="EI35" s="487"/>
      <c r="EJ35" s="487"/>
      <c r="EK35" s="487"/>
      <c r="EL35" s="487"/>
      <c r="EM35" s="487"/>
      <c r="EN35" s="487"/>
      <c r="EO35" s="487"/>
      <c r="EP35" s="487"/>
      <c r="EQ35" s="487"/>
      <c r="ER35" s="487"/>
      <c r="ES35" s="487"/>
      <c r="ET35" s="487"/>
      <c r="EU35" s="487"/>
      <c r="EV35" s="487"/>
      <c r="EW35" s="487"/>
      <c r="EX35" s="487"/>
      <c r="EY35" s="487"/>
      <c r="EZ35" s="487"/>
      <c r="FA35" s="487"/>
      <c r="FB35" s="487"/>
      <c r="FC35" s="487"/>
      <c r="FD35" s="487"/>
      <c r="FE35" s="487"/>
      <c r="FF35" s="487"/>
      <c r="FG35" s="487"/>
      <c r="FH35" s="487"/>
      <c r="FI35" s="487"/>
      <c r="FJ35" s="487"/>
      <c r="FK35" s="487"/>
      <c r="FL35" s="487"/>
      <c r="FM35" s="487"/>
      <c r="FN35" s="487"/>
      <c r="FO35" s="487"/>
      <c r="FP35" s="487"/>
      <c r="FQ35" s="487"/>
      <c r="FR35" s="487"/>
      <c r="FS35" s="487"/>
      <c r="FT35" s="487"/>
      <c r="FU35" s="487"/>
      <c r="FV35" s="487"/>
      <c r="FW35" s="487"/>
      <c r="FX35" s="487"/>
      <c r="FY35" s="487"/>
      <c r="FZ35" s="487"/>
      <c r="GA35" s="487"/>
      <c r="GB35" s="487"/>
      <c r="GC35" s="487"/>
      <c r="GD35" s="487"/>
      <c r="GE35" s="487"/>
      <c r="GF35" s="487"/>
      <c r="GG35" s="487"/>
      <c r="GH35" s="487"/>
      <c r="GI35" s="487"/>
      <c r="GJ35" s="487"/>
      <c r="GK35" s="487"/>
      <c r="GL35" s="487"/>
      <c r="GM35" s="487"/>
      <c r="GN35" s="487"/>
      <c r="GO35" s="487"/>
      <c r="GP35" s="487"/>
      <c r="GQ35" s="487"/>
      <c r="GR35" s="487"/>
      <c r="GS35" s="487"/>
      <c r="GT35" s="487"/>
      <c r="GU35" s="487"/>
      <c r="GV35" s="487"/>
      <c r="GW35" s="487"/>
      <c r="GX35" s="487"/>
      <c r="GY35" s="487"/>
      <c r="GZ35" s="487"/>
      <c r="HA35" s="487"/>
      <c r="HB35" s="487"/>
      <c r="HC35" s="487"/>
      <c r="HD35" s="487"/>
      <c r="HE35" s="487"/>
      <c r="HF35" s="487"/>
      <c r="HG35" s="487"/>
      <c r="HH35" s="487"/>
      <c r="HI35" s="487"/>
      <c r="HJ35" s="487"/>
      <c r="HK35" s="487"/>
      <c r="HL35" s="487"/>
      <c r="HM35" s="487"/>
      <c r="HN35" s="487"/>
      <c r="HO35" s="487"/>
      <c r="HP35" s="487"/>
      <c r="HQ35" s="487"/>
      <c r="HR35" s="487"/>
      <c r="HS35" s="487"/>
      <c r="HT35" s="487"/>
      <c r="HU35" s="487"/>
      <c r="HV35" s="487"/>
      <c r="HW35" s="487"/>
      <c r="HX35" s="487"/>
      <c r="HY35" s="487"/>
      <c r="HZ35" s="487"/>
      <c r="IA35" s="487"/>
      <c r="IB35" s="487"/>
      <c r="IC35" s="487"/>
      <c r="ID35" s="487"/>
      <c r="IE35" s="487"/>
      <c r="IF35" s="487"/>
      <c r="IG35" s="487"/>
      <c r="IH35" s="487"/>
      <c r="II35" s="487"/>
      <c r="IJ35" s="487"/>
      <c r="IK35" s="487"/>
      <c r="IL35" s="487"/>
      <c r="IM35" s="487"/>
      <c r="IN35" s="487"/>
      <c r="IO35" s="487"/>
      <c r="IP35" s="487"/>
      <c r="IQ35" s="487"/>
      <c r="IR35" s="487"/>
      <c r="IS35" s="487"/>
      <c r="IT35" s="487"/>
      <c r="IU35" s="487"/>
      <c r="IV35" s="487"/>
      <c r="IW35" s="487"/>
    </row>
    <row r="36" customFormat="false" ht="24.95" hidden="false" customHeight="true" outlineLevel="0" collapsed="false">
      <c r="A36" s="488" t="s">
        <v>349</v>
      </c>
      <c r="B36" s="431"/>
      <c r="C36" s="481"/>
      <c r="D36" s="481"/>
      <c r="E36" s="482" t="n">
        <v>0</v>
      </c>
      <c r="F36" s="483"/>
      <c r="G36" s="482" t="n">
        <v>0</v>
      </c>
      <c r="H36" s="483"/>
      <c r="I36" s="479" t="n">
        <f aca="false">+E36+G36</f>
        <v>0</v>
      </c>
      <c r="J36" s="416"/>
      <c r="K36" s="482" t="n">
        <v>0</v>
      </c>
      <c r="L36" s="483"/>
      <c r="M36" s="482" t="n">
        <v>0</v>
      </c>
      <c r="N36" s="483"/>
      <c r="O36" s="482" t="n">
        <v>0</v>
      </c>
      <c r="P36" s="483"/>
      <c r="Q36" s="482" t="n">
        <v>0</v>
      </c>
      <c r="R36" s="483"/>
      <c r="S36" s="482" t="n">
        <v>0</v>
      </c>
      <c r="T36" s="483"/>
      <c r="U36" s="482" t="n">
        <v>0</v>
      </c>
      <c r="V36" s="483"/>
      <c r="W36" s="482" t="n">
        <v>0</v>
      </c>
      <c r="X36" s="483"/>
      <c r="Y36" s="482" t="n">
        <v>0</v>
      </c>
      <c r="Z36" s="483"/>
      <c r="AA36" s="482" t="n">
        <v>0</v>
      </c>
      <c r="AB36" s="483"/>
      <c r="AC36" s="484" t="n">
        <f aca="false">SUM(I36:AA36)</f>
        <v>0</v>
      </c>
      <c r="AE36" s="485"/>
    </row>
    <row r="37" customFormat="false" ht="24.95" hidden="false" customHeight="true" outlineLevel="0" collapsed="false">
      <c r="C37" s="416"/>
      <c r="D37" s="416"/>
      <c r="E37" s="470"/>
      <c r="F37" s="470"/>
      <c r="G37" s="470"/>
      <c r="H37" s="470"/>
      <c r="I37" s="470"/>
      <c r="J37" s="470"/>
      <c r="AE37" s="485"/>
    </row>
    <row r="38" customFormat="false" ht="24.95" hidden="false" customHeight="true" outlineLevel="0" collapsed="false">
      <c r="A38" s="489" t="s">
        <v>264</v>
      </c>
      <c r="B38" s="489"/>
      <c r="C38" s="490"/>
      <c r="D38" s="490"/>
      <c r="E38" s="491" t="n">
        <f aca="false">SUM(E20:E37)</f>
        <v>124037.17</v>
      </c>
      <c r="F38" s="491"/>
      <c r="G38" s="491" t="n">
        <f aca="false">SUM(G20:G37)</f>
        <v>0</v>
      </c>
      <c r="H38" s="491"/>
      <c r="I38" s="491" t="n">
        <f aca="false">SUM(I20:I37)</f>
        <v>124037.17</v>
      </c>
      <c r="J38" s="491"/>
      <c r="K38" s="491" t="n">
        <f aca="false">SUM(K20:K37)</f>
        <v>0</v>
      </c>
      <c r="L38" s="491"/>
      <c r="M38" s="491" t="n">
        <f aca="false">SUM(M20:M37)</f>
        <v>0</v>
      </c>
      <c r="N38" s="491"/>
      <c r="O38" s="491" t="n">
        <f aca="false">SUM(O20:O37)</f>
        <v>0</v>
      </c>
      <c r="P38" s="491"/>
      <c r="Q38" s="491" t="n">
        <f aca="false">SUM(Q20:Q37)</f>
        <v>0</v>
      </c>
      <c r="R38" s="491"/>
      <c r="S38" s="491" t="n">
        <f aca="false">SUM(S20:S37)</f>
        <v>0</v>
      </c>
      <c r="T38" s="491"/>
      <c r="U38" s="491" t="n">
        <f aca="false">SUM(U20:U37)</f>
        <v>0</v>
      </c>
      <c r="V38" s="491"/>
      <c r="W38" s="491" t="n">
        <f aca="false">SUM(W20:W37)</f>
        <v>0</v>
      </c>
      <c r="X38" s="491"/>
      <c r="Y38" s="491" t="n">
        <f aca="false">SUM(Y20:Y37)</f>
        <v>0</v>
      </c>
      <c r="Z38" s="491"/>
      <c r="AA38" s="491" t="n">
        <f aca="false">SUM(AA20:AA37)</f>
        <v>0</v>
      </c>
      <c r="AB38" s="491"/>
      <c r="AC38" s="491" t="n">
        <f aca="false">SUM(AC20:AC37)</f>
        <v>0</v>
      </c>
      <c r="AE38" s="492"/>
    </row>
    <row r="39" customFormat="false" ht="24.95" hidden="false" customHeight="true" outlineLevel="0" collapsed="false">
      <c r="C39" s="416"/>
      <c r="D39" s="416"/>
      <c r="E39" s="416"/>
      <c r="F39" s="416"/>
      <c r="G39" s="416"/>
      <c r="H39" s="416"/>
      <c r="I39" s="416"/>
      <c r="J39" s="416"/>
    </row>
    <row r="40" customFormat="false" ht="24.95" hidden="false" customHeight="true" outlineLevel="0" collapsed="false">
      <c r="A40" s="493"/>
      <c r="B40" s="493"/>
      <c r="C40" s="468"/>
      <c r="D40" s="468"/>
      <c r="E40" s="468"/>
      <c r="F40" s="468"/>
      <c r="G40" s="468"/>
      <c r="H40" s="468"/>
      <c r="I40" s="468"/>
      <c r="J40" s="468"/>
    </row>
    <row r="41" customFormat="false" ht="24.95" hidden="false" customHeight="true" outlineLevel="0" collapsed="false">
      <c r="A41" s="487"/>
      <c r="B41" s="487"/>
      <c r="C41" s="468"/>
      <c r="D41" s="468"/>
      <c r="E41" s="468"/>
      <c r="F41" s="468"/>
      <c r="G41" s="468"/>
      <c r="H41" s="468"/>
      <c r="I41" s="468"/>
      <c r="J41" s="468"/>
    </row>
    <row r="42" customFormat="false" ht="24.95" hidden="false" customHeight="true" outlineLevel="0" collapsed="false">
      <c r="A42" s="487"/>
      <c r="B42" s="487"/>
      <c r="C42" s="468"/>
      <c r="D42" s="468"/>
      <c r="E42" s="468"/>
      <c r="F42" s="468"/>
      <c r="G42" s="468"/>
      <c r="H42" s="468"/>
      <c r="I42" s="468"/>
      <c r="J42" s="468"/>
      <c r="AA42" s="423" t="str">
        <f aca="false">A2</f>
        <v>COMPANY # 032D</v>
      </c>
    </row>
    <row r="43" customFormat="false" ht="24.95" hidden="false" customHeight="true" outlineLevel="0" collapsed="false">
      <c r="A43" s="487"/>
      <c r="B43" s="487"/>
      <c r="C43" s="468"/>
      <c r="D43" s="468"/>
      <c r="E43" s="468"/>
      <c r="F43" s="468"/>
      <c r="G43" s="468"/>
      <c r="H43" s="468"/>
      <c r="I43" s="468"/>
      <c r="J43" s="468"/>
      <c r="AA43" s="423" t="s">
        <v>316</v>
      </c>
    </row>
    <row r="44" customFormat="false" ht="24.95" hidden="false" customHeight="true" outlineLevel="0" collapsed="false">
      <c r="AB44" s="423"/>
      <c r="AC44" s="656"/>
    </row>
    <row r="45" customFormat="false" ht="24.95" hidden="false" customHeight="true" outlineLevel="0" collapsed="false">
      <c r="C45" s="416"/>
      <c r="D45" s="416"/>
      <c r="E45" s="416"/>
      <c r="F45" s="416"/>
      <c r="G45" s="416"/>
      <c r="H45" s="416"/>
      <c r="I45" s="656"/>
      <c r="J45" s="656"/>
      <c r="AB45" s="423"/>
      <c r="AC45" s="656"/>
    </row>
    <row r="46" customFormat="false" ht="24.95" hidden="false" customHeight="true" outlineLevel="0" collapsed="false">
      <c r="C46" s="416"/>
      <c r="D46" s="416"/>
      <c r="E46" s="416"/>
      <c r="F46" s="416"/>
      <c r="G46" s="416"/>
      <c r="H46" s="416"/>
      <c r="I46" s="656"/>
      <c r="J46" s="656"/>
    </row>
  </sheetData>
  <mergeCells count="4">
    <mergeCell ref="E15:J15"/>
    <mergeCell ref="K15:AC15"/>
    <mergeCell ref="K16:T16"/>
    <mergeCell ref="U16:Z16"/>
  </mergeCells>
  <printOptions headings="false" gridLines="false" gridLinesSet="true" horizontalCentered="false" verticalCentered="false"/>
  <pageMargins left="0" right="0" top="0.6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3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F15" activeCellId="0" sqref="F15"/>
    </sheetView>
  </sheetViews>
  <sheetFormatPr defaultColWidth="7.9921875" defaultRowHeight="12.75" customHeight="true" zeroHeight="false" outlineLevelRow="2" outlineLevelCol="0"/>
  <cols>
    <col collapsed="false" customWidth="true" hidden="false" outlineLevel="0" max="1" min="1" style="629" width="9.12"/>
    <col collapsed="false" customWidth="true" hidden="false" outlineLevel="0" max="2" min="2" style="629" width="8.12"/>
    <col collapsed="false" customWidth="true" hidden="false" outlineLevel="0" max="3" min="3" style="629" width="21.49"/>
    <col collapsed="false" customWidth="true" hidden="false" outlineLevel="0" max="4" min="4" style="629" width="15.86"/>
    <col collapsed="false" customWidth="true" hidden="false" outlineLevel="0" max="5" min="5" style="629" width="11.62"/>
    <col collapsed="false" customWidth="true" hidden="false" outlineLevel="0" max="6" min="6" style="629" width="12.99"/>
    <col collapsed="false" customWidth="true" hidden="false" outlineLevel="0" max="7" min="7" style="629" width="28.62"/>
    <col collapsed="false" customWidth="true" hidden="false" outlineLevel="0" max="8" min="8" style="629" width="13.11"/>
    <col collapsed="false" customWidth="true" hidden="false" outlineLevel="0" max="9" min="9" style="629" width="10.49"/>
    <col collapsed="false" customWidth="false" hidden="false" outlineLevel="0" max="10" min="10" style="629" width="7.99"/>
    <col collapsed="false" customWidth="true" hidden="false" outlineLevel="0" max="11" min="11" style="629" width="9.12"/>
    <col collapsed="false" customWidth="false" hidden="false" outlineLevel="0" max="20" min="12" style="629" width="7.99"/>
    <col collapsed="false" customWidth="true" hidden="false" outlineLevel="0" max="21" min="21" style="629" width="8.74"/>
    <col collapsed="false" customWidth="true" hidden="false" outlineLevel="0" max="22" min="22" style="629" width="6.74"/>
    <col collapsed="false" customWidth="true" hidden="false" outlineLevel="0" max="23" min="23" style="629" width="9.24"/>
    <col collapsed="false" customWidth="false" hidden="false" outlineLevel="0" max="257" min="24" style="629" width="7.99"/>
  </cols>
  <sheetData>
    <row r="1" customFormat="false" ht="54.75" hidden="false" customHeight="true" outlineLevel="0" collapsed="false">
      <c r="A1" s="662" t="s">
        <v>626</v>
      </c>
      <c r="B1" s="663" t="s">
        <v>627</v>
      </c>
      <c r="C1" s="663" t="s">
        <v>628</v>
      </c>
      <c r="D1" s="663" t="s">
        <v>629</v>
      </c>
      <c r="E1" s="663" t="s">
        <v>630</v>
      </c>
      <c r="F1" s="663" t="s">
        <v>631</v>
      </c>
      <c r="G1" s="663" t="s">
        <v>632</v>
      </c>
      <c r="H1" s="664" t="s">
        <v>633</v>
      </c>
      <c r="I1" s="663" t="s">
        <v>634</v>
      </c>
      <c r="J1" s="665" t="s">
        <v>320</v>
      </c>
      <c r="K1" s="665"/>
      <c r="L1" s="665"/>
      <c r="M1" s="666" t="s">
        <v>321</v>
      </c>
      <c r="N1" s="666"/>
      <c r="O1" s="666"/>
      <c r="P1" s="666"/>
      <c r="Q1" s="666"/>
      <c r="R1" s="666"/>
      <c r="S1" s="666"/>
      <c r="T1" s="666"/>
      <c r="U1" s="666"/>
      <c r="V1" s="666"/>
      <c r="W1" s="667"/>
      <c r="X1" s="668"/>
      <c r="Y1" s="668"/>
      <c r="Z1" s="668"/>
      <c r="AA1" s="668"/>
      <c r="AB1" s="668"/>
      <c r="AC1" s="668"/>
      <c r="AD1" s="668"/>
      <c r="AE1" s="668"/>
      <c r="AF1" s="668"/>
      <c r="AG1" s="668"/>
      <c r="AH1" s="668"/>
      <c r="AI1" s="668"/>
      <c r="AJ1" s="668"/>
      <c r="AK1" s="668"/>
      <c r="AL1" s="668"/>
      <c r="AM1" s="668"/>
      <c r="AN1" s="668"/>
      <c r="AO1" s="668"/>
      <c r="AP1" s="668"/>
      <c r="AQ1" s="668"/>
      <c r="AR1" s="668"/>
      <c r="AS1" s="668"/>
      <c r="AT1" s="668"/>
      <c r="AU1" s="668"/>
      <c r="AV1" s="668"/>
      <c r="AW1" s="668"/>
      <c r="AX1" s="668"/>
      <c r="AY1" s="663"/>
      <c r="AZ1" s="663"/>
      <c r="BA1" s="663"/>
      <c r="BB1" s="663"/>
      <c r="BC1" s="663"/>
      <c r="BD1" s="663"/>
      <c r="BE1" s="663"/>
      <c r="BF1" s="663"/>
      <c r="BG1" s="663"/>
      <c r="BH1" s="663"/>
      <c r="BI1" s="663"/>
      <c r="BJ1" s="663"/>
      <c r="BK1" s="663"/>
      <c r="BL1" s="663"/>
      <c r="BM1" s="663"/>
      <c r="BN1" s="663"/>
      <c r="BO1" s="663"/>
      <c r="BP1" s="663"/>
      <c r="BQ1" s="663"/>
      <c r="BR1" s="663"/>
      <c r="BS1" s="663"/>
      <c r="BT1" s="663"/>
      <c r="BU1" s="663"/>
      <c r="BV1" s="663"/>
      <c r="BW1" s="663"/>
      <c r="BX1" s="663"/>
      <c r="BY1" s="663"/>
      <c r="BZ1" s="663"/>
      <c r="CA1" s="663"/>
      <c r="CB1" s="663"/>
      <c r="CC1" s="663"/>
      <c r="CD1" s="663"/>
      <c r="CE1" s="663"/>
      <c r="CF1" s="663"/>
      <c r="CG1" s="663"/>
      <c r="CH1" s="663"/>
      <c r="CI1" s="663"/>
      <c r="CJ1" s="663"/>
      <c r="CK1" s="663"/>
      <c r="CL1" s="663"/>
      <c r="CM1" s="663"/>
      <c r="CN1" s="663"/>
      <c r="CO1" s="663"/>
      <c r="CP1" s="663"/>
      <c r="CQ1" s="663"/>
      <c r="CR1" s="663"/>
      <c r="CS1" s="663"/>
      <c r="CT1" s="663"/>
      <c r="CU1" s="663"/>
      <c r="CV1" s="663"/>
      <c r="CW1" s="663"/>
      <c r="CX1" s="663"/>
      <c r="CY1" s="663"/>
      <c r="CZ1" s="663"/>
      <c r="DA1" s="663"/>
      <c r="DB1" s="663"/>
      <c r="DC1" s="663"/>
      <c r="DD1" s="663"/>
      <c r="DE1" s="663"/>
      <c r="DF1" s="663"/>
      <c r="DG1" s="663"/>
      <c r="DH1" s="663"/>
      <c r="DI1" s="663"/>
      <c r="DJ1" s="663"/>
      <c r="DK1" s="663"/>
      <c r="DL1" s="663"/>
      <c r="DM1" s="663"/>
      <c r="DN1" s="663"/>
      <c r="DO1" s="663"/>
      <c r="DP1" s="663"/>
      <c r="DQ1" s="663"/>
      <c r="DR1" s="663"/>
      <c r="DS1" s="663"/>
      <c r="DT1" s="663"/>
      <c r="DU1" s="663"/>
      <c r="DV1" s="663"/>
      <c r="DW1" s="663"/>
      <c r="DX1" s="663"/>
      <c r="DY1" s="663"/>
      <c r="DZ1" s="663"/>
      <c r="EA1" s="663"/>
      <c r="EB1" s="663"/>
      <c r="EC1" s="663"/>
      <c r="ED1" s="663"/>
      <c r="EE1" s="663"/>
      <c r="EF1" s="663"/>
      <c r="EG1" s="663"/>
      <c r="EH1" s="663"/>
      <c r="EI1" s="663"/>
      <c r="EJ1" s="663"/>
      <c r="EK1" s="663"/>
      <c r="EL1" s="663"/>
      <c r="EM1" s="663"/>
      <c r="EN1" s="663"/>
      <c r="EO1" s="663"/>
      <c r="EP1" s="663"/>
      <c r="EQ1" s="663"/>
      <c r="ER1" s="663"/>
      <c r="ES1" s="663"/>
      <c r="ET1" s="663"/>
      <c r="EU1" s="663"/>
      <c r="EV1" s="663"/>
      <c r="EW1" s="663"/>
      <c r="EX1" s="663"/>
      <c r="EY1" s="663"/>
      <c r="EZ1" s="663"/>
      <c r="FA1" s="663"/>
      <c r="FB1" s="663"/>
      <c r="FC1" s="663"/>
      <c r="FD1" s="663"/>
      <c r="FE1" s="663"/>
      <c r="FF1" s="663"/>
      <c r="FG1" s="663"/>
      <c r="FH1" s="663"/>
      <c r="FI1" s="663"/>
      <c r="FJ1" s="663"/>
      <c r="FK1" s="663"/>
      <c r="FL1" s="663"/>
      <c r="FM1" s="663"/>
      <c r="FN1" s="663"/>
      <c r="FO1" s="663"/>
      <c r="FP1" s="663"/>
      <c r="FQ1" s="663"/>
      <c r="FR1" s="663"/>
      <c r="FS1" s="663"/>
      <c r="FT1" s="663"/>
      <c r="FU1" s="663"/>
      <c r="FV1" s="663"/>
      <c r="FW1" s="663"/>
      <c r="FX1" s="663"/>
      <c r="FY1" s="663"/>
      <c r="FZ1" s="663"/>
      <c r="GA1" s="663"/>
      <c r="GB1" s="663"/>
      <c r="GC1" s="663"/>
      <c r="GD1" s="663"/>
      <c r="GE1" s="663"/>
      <c r="GF1" s="663"/>
      <c r="GG1" s="663"/>
      <c r="GH1" s="663"/>
      <c r="GI1" s="663"/>
      <c r="GJ1" s="663"/>
      <c r="GK1" s="663"/>
      <c r="GL1" s="663"/>
      <c r="GM1" s="663"/>
      <c r="GN1" s="663"/>
      <c r="GO1" s="663"/>
      <c r="GP1" s="663"/>
      <c r="GQ1" s="663"/>
      <c r="GR1" s="663"/>
      <c r="GS1" s="663"/>
      <c r="GT1" s="663"/>
      <c r="GU1" s="663"/>
      <c r="GV1" s="663"/>
      <c r="GW1" s="663"/>
      <c r="GX1" s="663"/>
      <c r="GY1" s="663"/>
      <c r="GZ1" s="663"/>
      <c r="HA1" s="663"/>
      <c r="HB1" s="663"/>
      <c r="HC1" s="663"/>
      <c r="HD1" s="663"/>
      <c r="HE1" s="663"/>
      <c r="HF1" s="663"/>
      <c r="HG1" s="663"/>
      <c r="HH1" s="663"/>
      <c r="HI1" s="663"/>
      <c r="HJ1" s="663"/>
      <c r="HK1" s="663"/>
      <c r="HL1" s="663"/>
      <c r="HM1" s="663"/>
      <c r="HN1" s="663"/>
      <c r="HO1" s="663"/>
      <c r="HP1" s="663"/>
      <c r="HQ1" s="663"/>
      <c r="HR1" s="663"/>
      <c r="HS1" s="663"/>
      <c r="HT1" s="663"/>
      <c r="HU1" s="663"/>
      <c r="HV1" s="663"/>
      <c r="HW1" s="663"/>
      <c r="HX1" s="663"/>
      <c r="HY1" s="663"/>
      <c r="HZ1" s="663"/>
      <c r="IA1" s="663"/>
      <c r="IB1" s="663"/>
      <c r="IC1" s="663"/>
      <c r="ID1" s="663"/>
      <c r="IE1" s="663"/>
      <c r="IF1" s="663"/>
      <c r="IG1" s="663"/>
      <c r="IH1" s="663"/>
      <c r="II1" s="663"/>
      <c r="IJ1" s="663"/>
      <c r="IK1" s="663"/>
      <c r="IL1" s="663"/>
      <c r="IM1" s="663"/>
      <c r="IN1" s="663"/>
      <c r="IO1" s="663"/>
      <c r="IP1" s="663"/>
      <c r="IQ1" s="663"/>
      <c r="IR1" s="663"/>
      <c r="IS1" s="663"/>
      <c r="IT1" s="663"/>
      <c r="IU1" s="663"/>
      <c r="IV1" s="663"/>
      <c r="IW1" s="663"/>
    </row>
    <row r="2" customFormat="false" ht="12.75" hidden="true" customHeight="false" outlineLevel="2" collapsed="false">
      <c r="A2" s="629" t="s">
        <v>635</v>
      </c>
      <c r="B2" s="629" t="s">
        <v>636</v>
      </c>
      <c r="E2" s="629" t="s">
        <v>637</v>
      </c>
      <c r="F2" s="629" t="s">
        <v>638</v>
      </c>
      <c r="G2" s="629" t="s">
        <v>639</v>
      </c>
      <c r="H2" s="669" t="n">
        <v>0</v>
      </c>
      <c r="J2" s="670" t="s">
        <v>325</v>
      </c>
      <c r="K2" s="671" t="s">
        <v>326</v>
      </c>
      <c r="L2" s="671" t="s">
        <v>327</v>
      </c>
      <c r="M2" s="672" t="s">
        <v>328</v>
      </c>
      <c r="N2" s="672"/>
      <c r="O2" s="672"/>
      <c r="P2" s="672"/>
      <c r="Q2" s="672"/>
      <c r="R2" s="673" t="s">
        <v>329</v>
      </c>
      <c r="S2" s="673"/>
      <c r="T2" s="673"/>
      <c r="U2" s="674" t="s">
        <v>330</v>
      </c>
      <c r="V2" s="675" t="s">
        <v>264</v>
      </c>
      <c r="W2" s="676" t="s">
        <v>331</v>
      </c>
      <c r="X2" s="677"/>
      <c r="Y2" s="677"/>
      <c r="Z2" s="677"/>
      <c r="AA2" s="677"/>
      <c r="AB2" s="677"/>
      <c r="AC2" s="677"/>
      <c r="AD2" s="677"/>
      <c r="AE2" s="677"/>
      <c r="AF2" s="677"/>
      <c r="AG2" s="677"/>
      <c r="AH2" s="677"/>
      <c r="AI2" s="677"/>
      <c r="AJ2" s="677"/>
      <c r="AK2" s="677"/>
      <c r="AL2" s="677"/>
      <c r="AM2" s="677"/>
      <c r="AN2" s="677"/>
      <c r="AO2" s="677"/>
      <c r="AP2" s="677"/>
      <c r="AQ2" s="677"/>
      <c r="AR2" s="677"/>
      <c r="AS2" s="677"/>
      <c r="AT2" s="677"/>
      <c r="AU2" s="677"/>
      <c r="AV2" s="677"/>
      <c r="AW2" s="677"/>
      <c r="AX2" s="677"/>
    </row>
    <row r="3" customFormat="false" ht="58.5" hidden="false" customHeight="true" outlineLevel="2" collapsed="false">
      <c r="A3" s="678"/>
      <c r="B3" s="678"/>
      <c r="C3" s="678"/>
      <c r="D3" s="678"/>
      <c r="E3" s="678"/>
      <c r="F3" s="678"/>
      <c r="G3" s="678"/>
      <c r="H3" s="679"/>
      <c r="I3" s="678"/>
      <c r="J3" s="680" t="s">
        <v>640</v>
      </c>
      <c r="K3" s="681" t="s">
        <v>641</v>
      </c>
      <c r="L3" s="681" t="s">
        <v>642</v>
      </c>
      <c r="M3" s="682" t="s">
        <v>337</v>
      </c>
      <c r="N3" s="682" t="s">
        <v>338</v>
      </c>
      <c r="O3" s="682" t="s">
        <v>339</v>
      </c>
      <c r="P3" s="682" t="s">
        <v>340</v>
      </c>
      <c r="Q3" s="682" t="s">
        <v>341</v>
      </c>
      <c r="R3" s="682" t="s">
        <v>342</v>
      </c>
      <c r="S3" s="682" t="s">
        <v>343</v>
      </c>
      <c r="T3" s="682" t="s">
        <v>344</v>
      </c>
      <c r="U3" s="683" t="s">
        <v>643</v>
      </c>
      <c r="V3" s="684" t="s">
        <v>644</v>
      </c>
      <c r="W3" s="685" t="s">
        <v>645</v>
      </c>
      <c r="X3" s="686"/>
      <c r="Y3" s="686"/>
      <c r="Z3" s="686"/>
      <c r="AA3" s="686"/>
      <c r="AB3" s="686"/>
      <c r="AC3" s="686"/>
      <c r="AD3" s="686"/>
      <c r="AE3" s="686"/>
      <c r="AF3" s="686"/>
      <c r="AG3" s="686"/>
      <c r="AH3" s="686"/>
      <c r="AI3" s="686"/>
      <c r="AJ3" s="686"/>
      <c r="AK3" s="686"/>
      <c r="AL3" s="686"/>
      <c r="AM3" s="686"/>
      <c r="AN3" s="686"/>
      <c r="AO3" s="686"/>
      <c r="AP3" s="686"/>
      <c r="AQ3" s="686"/>
      <c r="AR3" s="686"/>
      <c r="AS3" s="686"/>
      <c r="AT3" s="686"/>
      <c r="AU3" s="686"/>
      <c r="AV3" s="686"/>
      <c r="AW3" s="686"/>
      <c r="AX3" s="686"/>
      <c r="AY3" s="678"/>
      <c r="AZ3" s="678"/>
      <c r="BA3" s="678"/>
      <c r="BB3" s="678"/>
      <c r="BC3" s="678"/>
      <c r="BD3" s="678"/>
      <c r="BE3" s="678"/>
      <c r="BF3" s="678"/>
      <c r="BG3" s="678"/>
      <c r="BH3" s="678"/>
      <c r="BI3" s="678"/>
      <c r="BJ3" s="678"/>
      <c r="BK3" s="678"/>
      <c r="BL3" s="678"/>
      <c r="BM3" s="678"/>
      <c r="BN3" s="678"/>
      <c r="BO3" s="678"/>
      <c r="BP3" s="678"/>
      <c r="BQ3" s="678"/>
      <c r="BR3" s="678"/>
      <c r="BS3" s="678"/>
      <c r="BT3" s="678"/>
      <c r="BU3" s="678"/>
      <c r="BV3" s="678"/>
      <c r="BW3" s="678"/>
      <c r="BX3" s="678"/>
      <c r="BY3" s="678"/>
      <c r="BZ3" s="678"/>
      <c r="CA3" s="678"/>
      <c r="CB3" s="678"/>
      <c r="CC3" s="678"/>
      <c r="CD3" s="678"/>
      <c r="CE3" s="678"/>
      <c r="CF3" s="678"/>
      <c r="CG3" s="678"/>
      <c r="CH3" s="678"/>
      <c r="CI3" s="678"/>
      <c r="CJ3" s="678"/>
      <c r="CK3" s="678"/>
      <c r="CL3" s="678"/>
      <c r="CM3" s="678"/>
      <c r="CN3" s="678"/>
      <c r="CO3" s="678"/>
      <c r="CP3" s="678"/>
      <c r="CQ3" s="678"/>
      <c r="CR3" s="678"/>
      <c r="CS3" s="678"/>
      <c r="CT3" s="678"/>
      <c r="CU3" s="678"/>
      <c r="CV3" s="678"/>
      <c r="CW3" s="678"/>
      <c r="CX3" s="678"/>
      <c r="CY3" s="678"/>
      <c r="CZ3" s="678"/>
      <c r="DA3" s="678"/>
      <c r="DB3" s="678"/>
      <c r="DC3" s="678"/>
      <c r="DD3" s="678"/>
      <c r="DE3" s="678"/>
      <c r="DF3" s="678"/>
      <c r="DG3" s="678"/>
      <c r="DH3" s="678"/>
      <c r="DI3" s="678"/>
      <c r="DJ3" s="678"/>
      <c r="DK3" s="678"/>
      <c r="DL3" s="678"/>
      <c r="DM3" s="678"/>
      <c r="DN3" s="678"/>
      <c r="DO3" s="678"/>
      <c r="DP3" s="678"/>
      <c r="DQ3" s="678"/>
      <c r="DR3" s="678"/>
      <c r="DS3" s="678"/>
      <c r="DT3" s="678"/>
      <c r="DU3" s="678"/>
      <c r="DV3" s="678"/>
      <c r="DW3" s="678"/>
      <c r="DX3" s="678"/>
      <c r="DY3" s="678"/>
      <c r="DZ3" s="678"/>
      <c r="EA3" s="678"/>
      <c r="EB3" s="678"/>
      <c r="EC3" s="678"/>
      <c r="ED3" s="678"/>
      <c r="EE3" s="678"/>
      <c r="EF3" s="678"/>
      <c r="EG3" s="678"/>
      <c r="EH3" s="678"/>
      <c r="EI3" s="678"/>
      <c r="EJ3" s="678"/>
      <c r="EK3" s="678"/>
      <c r="EL3" s="678"/>
      <c r="EM3" s="678"/>
      <c r="EN3" s="678"/>
      <c r="EO3" s="678"/>
      <c r="EP3" s="678"/>
      <c r="EQ3" s="678"/>
      <c r="ER3" s="678"/>
      <c r="ES3" s="678"/>
      <c r="ET3" s="678"/>
      <c r="EU3" s="678"/>
      <c r="EV3" s="678"/>
      <c r="EW3" s="678"/>
      <c r="EX3" s="678"/>
      <c r="EY3" s="678"/>
      <c r="EZ3" s="678"/>
      <c r="FA3" s="678"/>
      <c r="FB3" s="678"/>
      <c r="FC3" s="678"/>
      <c r="FD3" s="678"/>
      <c r="FE3" s="678"/>
      <c r="FF3" s="678"/>
      <c r="FG3" s="678"/>
      <c r="FH3" s="678"/>
      <c r="FI3" s="678"/>
      <c r="FJ3" s="678"/>
      <c r="FK3" s="678"/>
      <c r="FL3" s="678"/>
      <c r="FM3" s="678"/>
      <c r="FN3" s="678"/>
      <c r="FO3" s="678"/>
      <c r="FP3" s="678"/>
      <c r="FQ3" s="678"/>
      <c r="FR3" s="678"/>
      <c r="FS3" s="678"/>
      <c r="FT3" s="678"/>
      <c r="FU3" s="678"/>
      <c r="FV3" s="678"/>
      <c r="FW3" s="678"/>
      <c r="FX3" s="678"/>
      <c r="FY3" s="678"/>
      <c r="FZ3" s="678"/>
      <c r="GA3" s="678"/>
      <c r="GB3" s="678"/>
      <c r="GC3" s="678"/>
      <c r="GD3" s="678"/>
      <c r="GE3" s="678"/>
      <c r="GF3" s="678"/>
      <c r="GG3" s="678"/>
      <c r="GH3" s="678"/>
      <c r="GI3" s="678"/>
      <c r="GJ3" s="678"/>
      <c r="GK3" s="678"/>
      <c r="GL3" s="678"/>
      <c r="GM3" s="678"/>
      <c r="GN3" s="678"/>
      <c r="GO3" s="678"/>
      <c r="GP3" s="678"/>
      <c r="GQ3" s="678"/>
      <c r="GR3" s="678"/>
      <c r="GS3" s="678"/>
      <c r="GT3" s="678"/>
      <c r="GU3" s="678"/>
      <c r="GV3" s="678"/>
      <c r="GW3" s="678"/>
      <c r="GX3" s="678"/>
      <c r="GY3" s="678"/>
      <c r="GZ3" s="678"/>
      <c r="HA3" s="678"/>
      <c r="HB3" s="678"/>
      <c r="HC3" s="678"/>
      <c r="HD3" s="678"/>
      <c r="HE3" s="678"/>
      <c r="HF3" s="678"/>
      <c r="HG3" s="678"/>
      <c r="HH3" s="678"/>
      <c r="HI3" s="678"/>
      <c r="HJ3" s="678"/>
      <c r="HK3" s="678"/>
      <c r="HL3" s="678"/>
      <c r="HM3" s="678"/>
      <c r="HN3" s="678"/>
      <c r="HO3" s="678"/>
      <c r="HP3" s="678"/>
      <c r="HQ3" s="678"/>
      <c r="HR3" s="678"/>
      <c r="HS3" s="678"/>
      <c r="HT3" s="678"/>
      <c r="HU3" s="678"/>
      <c r="HV3" s="678"/>
      <c r="HW3" s="678"/>
      <c r="HX3" s="678"/>
      <c r="HY3" s="678"/>
      <c r="HZ3" s="678"/>
      <c r="IA3" s="678"/>
      <c r="IB3" s="678"/>
      <c r="IC3" s="678"/>
      <c r="ID3" s="678"/>
      <c r="IE3" s="678"/>
      <c r="IF3" s="678"/>
      <c r="IG3" s="678"/>
      <c r="IH3" s="678"/>
      <c r="II3" s="678"/>
      <c r="IJ3" s="678"/>
      <c r="IK3" s="678"/>
      <c r="IL3" s="678"/>
      <c r="IM3" s="678"/>
      <c r="IN3" s="678"/>
      <c r="IO3" s="678"/>
      <c r="IP3" s="678"/>
      <c r="IQ3" s="678"/>
      <c r="IR3" s="678"/>
      <c r="IS3" s="678"/>
      <c r="IT3" s="678"/>
      <c r="IU3" s="678"/>
      <c r="IV3" s="678"/>
      <c r="IW3" s="678"/>
    </row>
    <row r="4" customFormat="false" ht="12.75" hidden="false" customHeight="false" outlineLevel="2" collapsed="false">
      <c r="A4" s="629" t="s">
        <v>635</v>
      </c>
      <c r="B4" s="629" t="s">
        <v>636</v>
      </c>
      <c r="C4" s="629" t="s">
        <v>646</v>
      </c>
      <c r="D4" s="629" t="s">
        <v>647</v>
      </c>
      <c r="E4" s="629" t="s">
        <v>637</v>
      </c>
      <c r="F4" s="629" t="s">
        <v>648</v>
      </c>
      <c r="G4" s="629" t="s">
        <v>649</v>
      </c>
      <c r="H4" s="669" t="n">
        <v>2274.8</v>
      </c>
      <c r="L4" s="629" t="n">
        <f aca="false">SUM(J4:K4)</f>
        <v>0</v>
      </c>
      <c r="V4" s="629" t="n">
        <f aca="false">SUM(M4:U4)</f>
        <v>0</v>
      </c>
    </row>
    <row r="5" customFormat="false" ht="12.75" hidden="false" customHeight="false" outlineLevel="2" collapsed="false">
      <c r="A5" s="629" t="s">
        <v>635</v>
      </c>
      <c r="B5" s="629" t="s">
        <v>636</v>
      </c>
      <c r="C5" s="629" t="s">
        <v>646</v>
      </c>
      <c r="D5" s="629" t="s">
        <v>650</v>
      </c>
      <c r="E5" s="629" t="s">
        <v>637</v>
      </c>
      <c r="F5" s="629" t="s">
        <v>651</v>
      </c>
      <c r="G5" s="629" t="s">
        <v>652</v>
      </c>
      <c r="H5" s="669" t="n">
        <v>24390.2</v>
      </c>
      <c r="L5" s="629" t="n">
        <f aca="false">SUM(J5:K5)</f>
        <v>0</v>
      </c>
      <c r="V5" s="629" t="n">
        <f aca="false">SUM(M5:U5)</f>
        <v>0</v>
      </c>
    </row>
    <row r="6" customFormat="false" ht="12.75" hidden="false" customHeight="false" outlineLevel="2" collapsed="false">
      <c r="A6" s="629" t="s">
        <v>635</v>
      </c>
      <c r="B6" s="629" t="s">
        <v>636</v>
      </c>
      <c r="C6" s="629" t="s">
        <v>646</v>
      </c>
      <c r="D6" s="629" t="s">
        <v>653</v>
      </c>
      <c r="E6" s="629" t="s">
        <v>637</v>
      </c>
      <c r="F6" s="629" t="s">
        <v>654</v>
      </c>
      <c r="G6" s="629" t="s">
        <v>639</v>
      </c>
      <c r="H6" s="669" t="n">
        <v>2863.74</v>
      </c>
      <c r="L6" s="629" t="n">
        <f aca="false">SUM(J6:K6)</f>
        <v>0</v>
      </c>
      <c r="V6" s="629" t="n">
        <f aca="false">SUM(M6:U6)</f>
        <v>0</v>
      </c>
    </row>
    <row r="7" customFormat="false" ht="12.75" hidden="false" customHeight="false" outlineLevel="2" collapsed="false">
      <c r="A7" s="629" t="s">
        <v>635</v>
      </c>
      <c r="B7" s="629" t="s">
        <v>636</v>
      </c>
      <c r="C7" s="629" t="s">
        <v>646</v>
      </c>
      <c r="D7" s="629" t="s">
        <v>655</v>
      </c>
      <c r="E7" s="629" t="s">
        <v>637</v>
      </c>
      <c r="F7" s="629" t="s">
        <v>656</v>
      </c>
      <c r="G7" s="629" t="s">
        <v>639</v>
      </c>
      <c r="H7" s="669" t="n">
        <v>31549.1</v>
      </c>
      <c r="L7" s="629" t="n">
        <f aca="false">SUM(J7:K7)</f>
        <v>0</v>
      </c>
      <c r="V7" s="629" t="n">
        <f aca="false">SUM(M7:U7)</f>
        <v>0</v>
      </c>
    </row>
    <row r="8" customFormat="false" ht="12.75" hidden="false" customHeight="false" outlineLevel="2" collapsed="false">
      <c r="A8" s="629" t="s">
        <v>635</v>
      </c>
      <c r="B8" s="629" t="s">
        <v>636</v>
      </c>
      <c r="C8" s="629" t="s">
        <v>657</v>
      </c>
      <c r="D8" s="629" t="s">
        <v>658</v>
      </c>
      <c r="E8" s="629" t="s">
        <v>637</v>
      </c>
      <c r="F8" s="629" t="s">
        <v>659</v>
      </c>
      <c r="G8" s="629" t="s">
        <v>639</v>
      </c>
      <c r="H8" s="669" t="n">
        <v>-3150.98</v>
      </c>
      <c r="L8" s="629" t="n">
        <f aca="false">SUM(J8:K8)</f>
        <v>0</v>
      </c>
      <c r="V8" s="629" t="n">
        <f aca="false">SUM(M8:U8)</f>
        <v>0</v>
      </c>
    </row>
    <row r="9" customFormat="false" ht="12.75" hidden="false" customHeight="false" outlineLevel="2" collapsed="false">
      <c r="A9" s="629" t="s">
        <v>635</v>
      </c>
      <c r="B9" s="629" t="s">
        <v>636</v>
      </c>
      <c r="C9" s="629" t="s">
        <v>660</v>
      </c>
      <c r="D9" s="629" t="s">
        <v>661</v>
      </c>
      <c r="E9" s="629" t="s">
        <v>637</v>
      </c>
      <c r="F9" s="629" t="s">
        <v>662</v>
      </c>
      <c r="G9" s="629" t="s">
        <v>663</v>
      </c>
      <c r="H9" s="669" t="n">
        <v>8541.97</v>
      </c>
      <c r="L9" s="629" t="n">
        <f aca="false">SUM(J9:K9)</f>
        <v>0</v>
      </c>
      <c r="V9" s="629" t="n">
        <f aca="false">SUM(M9:U9)</f>
        <v>0</v>
      </c>
    </row>
    <row r="10" customFormat="false" ht="12.75" hidden="false" customHeight="false" outlineLevel="2" collapsed="false">
      <c r="A10" s="629" t="s">
        <v>635</v>
      </c>
      <c r="B10" s="629" t="s">
        <v>636</v>
      </c>
      <c r="C10" s="629" t="s">
        <v>646</v>
      </c>
      <c r="D10" s="629" t="s">
        <v>664</v>
      </c>
      <c r="E10" s="629" t="s">
        <v>637</v>
      </c>
      <c r="F10" s="629" t="s">
        <v>665</v>
      </c>
      <c r="G10" s="629" t="s">
        <v>639</v>
      </c>
      <c r="H10" s="669" t="n">
        <v>57568.34</v>
      </c>
      <c r="J10" s="687"/>
      <c r="K10" s="687"/>
      <c r="L10" s="687" t="n">
        <f aca="false">SUM(J10:K10)</f>
        <v>0</v>
      </c>
      <c r="M10" s="687"/>
      <c r="N10" s="687"/>
      <c r="O10" s="687"/>
      <c r="P10" s="687"/>
      <c r="Q10" s="687"/>
      <c r="R10" s="687"/>
      <c r="S10" s="687"/>
      <c r="T10" s="687"/>
      <c r="U10" s="687"/>
      <c r="V10" s="687" t="n">
        <f aca="false">SUM(M10:U10)</f>
        <v>0</v>
      </c>
      <c r="W10" s="687"/>
    </row>
    <row r="11" customFormat="false" ht="12.75" hidden="false" customHeight="false" outlineLevel="1" collapsed="false">
      <c r="B11" s="688" t="s">
        <v>666</v>
      </c>
      <c r="C11" s="688"/>
      <c r="D11" s="688"/>
      <c r="H11" s="689" t="n">
        <f aca="false">SUBTOTAL(9,H2:H10)</f>
        <v>124037.17</v>
      </c>
      <c r="J11" s="645" t="n">
        <f aca="false">SUM(J4:J10)</f>
        <v>0</v>
      </c>
      <c r="K11" s="645" t="n">
        <f aca="false">SUM(K4:K10)</f>
        <v>0</v>
      </c>
      <c r="L11" s="645" t="n">
        <f aca="false">SUM(L4:L10)</f>
        <v>0</v>
      </c>
      <c r="M11" s="645" t="n">
        <f aca="false">SUM(M4:M10)</f>
        <v>0</v>
      </c>
      <c r="N11" s="645" t="n">
        <f aca="false">SUM(N4:N10)</f>
        <v>0</v>
      </c>
      <c r="O11" s="645" t="n">
        <f aca="false">SUM(O4:O10)</f>
        <v>0</v>
      </c>
      <c r="P11" s="645" t="n">
        <f aca="false">SUM(P4:P10)</f>
        <v>0</v>
      </c>
      <c r="Q11" s="645" t="n">
        <f aca="false">SUM(Q4:Q10)</f>
        <v>0</v>
      </c>
      <c r="R11" s="645" t="n">
        <f aca="false">SUM(R4:R10)</f>
        <v>0</v>
      </c>
      <c r="S11" s="645" t="n">
        <f aca="false">SUM(S4:S10)</f>
        <v>0</v>
      </c>
      <c r="T11" s="645" t="n">
        <f aca="false">SUM(T4:T10)</f>
        <v>0</v>
      </c>
      <c r="U11" s="645" t="n">
        <f aca="false">SUM(U4:U10)</f>
        <v>0</v>
      </c>
      <c r="V11" s="645" t="n">
        <f aca="false">SUM(V4:V10)</f>
        <v>0</v>
      </c>
      <c r="W11" s="645" t="n">
        <f aca="false">SUM(W4:W10)</f>
        <v>0</v>
      </c>
    </row>
    <row r="12" customFormat="false" ht="12.75" hidden="false" customHeight="false" outlineLevel="2" collapsed="false">
      <c r="A12" s="629" t="s">
        <v>635</v>
      </c>
      <c r="B12" s="629" t="s">
        <v>667</v>
      </c>
      <c r="C12" s="629" t="s">
        <v>646</v>
      </c>
      <c r="E12" s="629" t="s">
        <v>668</v>
      </c>
      <c r="F12" s="629" t="s">
        <v>669</v>
      </c>
      <c r="G12" s="629" t="s">
        <v>670</v>
      </c>
      <c r="H12" s="669" t="n">
        <v>1488</v>
      </c>
      <c r="J12" s="687"/>
      <c r="K12" s="687"/>
      <c r="L12" s="687" t="n">
        <f aca="false">SUM(J12:K12)</f>
        <v>0</v>
      </c>
      <c r="M12" s="687"/>
      <c r="N12" s="687"/>
      <c r="O12" s="687"/>
      <c r="P12" s="687"/>
      <c r="Q12" s="687"/>
      <c r="R12" s="687"/>
      <c r="S12" s="687"/>
      <c r="T12" s="687"/>
      <c r="U12" s="687"/>
      <c r="V12" s="687" t="n">
        <f aca="false">SUM(M12:U12)</f>
        <v>0</v>
      </c>
      <c r="W12" s="687"/>
    </row>
    <row r="13" customFormat="false" ht="12.75" hidden="false" customHeight="false" outlineLevel="1" collapsed="false">
      <c r="B13" s="688" t="s">
        <v>671</v>
      </c>
      <c r="C13" s="688"/>
      <c r="D13" s="688"/>
      <c r="H13" s="689" t="n">
        <f aca="false">SUBTOTAL(9,H12)</f>
        <v>1488</v>
      </c>
      <c r="J13" s="645" t="n">
        <f aca="false">SUM(J12)</f>
        <v>0</v>
      </c>
      <c r="K13" s="645" t="n">
        <f aca="false">SUM(K12)</f>
        <v>0</v>
      </c>
      <c r="L13" s="645" t="n">
        <f aca="false">SUM(L12)</f>
        <v>0</v>
      </c>
      <c r="M13" s="645" t="n">
        <f aca="false">SUM(M12)</f>
        <v>0</v>
      </c>
      <c r="N13" s="645" t="n">
        <f aca="false">SUM(N12)</f>
        <v>0</v>
      </c>
      <c r="O13" s="645" t="n">
        <f aca="false">SUM(O12)</f>
        <v>0</v>
      </c>
      <c r="P13" s="645" t="n">
        <f aca="false">SUM(P12)</f>
        <v>0</v>
      </c>
      <c r="Q13" s="645" t="n">
        <f aca="false">SUM(Q12)</f>
        <v>0</v>
      </c>
      <c r="R13" s="645" t="n">
        <f aca="false">SUM(R12)</f>
        <v>0</v>
      </c>
      <c r="S13" s="645" t="n">
        <f aca="false">SUM(S12)</f>
        <v>0</v>
      </c>
      <c r="T13" s="645" t="n">
        <f aca="false">SUM(T12)</f>
        <v>0</v>
      </c>
      <c r="U13" s="645" t="n">
        <f aca="false">SUM(U12)</f>
        <v>0</v>
      </c>
      <c r="V13" s="645" t="n">
        <f aca="false">SUM(V12)</f>
        <v>0</v>
      </c>
      <c r="W13" s="645" t="n">
        <f aca="false">SUM(W12)</f>
        <v>0</v>
      </c>
    </row>
    <row r="14" customFormat="false" ht="12.75" hidden="false" customHeight="false" outlineLevel="0" collapsed="false">
      <c r="D14" s="629" t="n">
        <f aca="false">12241*6</f>
        <v>73446</v>
      </c>
    </row>
    <row r="17" customFormat="false" ht="12.75" hidden="false" customHeight="false" outlineLevel="0" collapsed="false">
      <c r="F17" s="629" t="s">
        <v>672</v>
      </c>
    </row>
    <row r="18" customFormat="false" ht="12.75" hidden="false" customHeight="false" outlineLevel="0" collapsed="false">
      <c r="E18" s="629" t="n">
        <v>4450</v>
      </c>
      <c r="F18" s="690" t="n">
        <v>79220</v>
      </c>
      <c r="G18" s="629" t="s">
        <v>673</v>
      </c>
    </row>
    <row r="19" customFormat="false" ht="12.75" hidden="false" customHeight="false" outlineLevel="0" collapsed="false">
      <c r="E19" s="629" t="n">
        <v>18715.66</v>
      </c>
      <c r="F19" s="690" t="n">
        <v>792219</v>
      </c>
      <c r="G19" s="629" t="s">
        <v>674</v>
      </c>
    </row>
    <row r="20" customFormat="false" ht="12.75" hidden="false" customHeight="false" outlineLevel="0" collapsed="false">
      <c r="E20" s="629" t="n">
        <v>-19664.82</v>
      </c>
      <c r="F20" s="690" t="n">
        <v>79203</v>
      </c>
      <c r="G20" s="629" t="s">
        <v>675</v>
      </c>
    </row>
    <row r="21" customFormat="false" ht="12.75" hidden="false" customHeight="false" outlineLevel="0" collapsed="false">
      <c r="C21" s="629" t="s">
        <v>676</v>
      </c>
      <c r="E21" s="629" t="n">
        <v>15318.72</v>
      </c>
      <c r="F21" s="690" t="n">
        <v>792239</v>
      </c>
      <c r="G21" s="629" t="s">
        <v>677</v>
      </c>
    </row>
    <row r="22" customFormat="false" ht="12.75" hidden="false" customHeight="false" outlineLevel="0" collapsed="false">
      <c r="E22" s="629" t="n">
        <v>266.4</v>
      </c>
      <c r="F22" s="690" t="n">
        <v>792279</v>
      </c>
    </row>
    <row r="23" customFormat="false" ht="12.75" hidden="false" customHeight="false" outlineLevel="0" collapsed="false">
      <c r="E23" s="629" t="n">
        <v>12505.13</v>
      </c>
      <c r="F23" s="690" t="n">
        <v>792259</v>
      </c>
    </row>
  </sheetData>
  <mergeCells count="4">
    <mergeCell ref="J1:L1"/>
    <mergeCell ref="M1:V1"/>
    <mergeCell ref="M2:Q2"/>
    <mergeCell ref="R2:T2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8" activeCellId="0" sqref="A8"/>
    </sheetView>
  </sheetViews>
  <sheetFormatPr defaultColWidth="22.9921875" defaultRowHeight="12.75" customHeight="true" zeroHeight="false" outlineLevelRow="0" outlineLevelCol="0"/>
  <cols>
    <col collapsed="false" customWidth="true" hidden="false" outlineLevel="0" max="1" min="1" style="54" width="35.62"/>
    <col collapsed="false" customWidth="true" hidden="false" outlineLevel="0" max="2" min="2" style="54" width="2.62"/>
    <col collapsed="false" customWidth="true" hidden="false" outlineLevel="0" max="3" min="3" style="55" width="10.37"/>
    <col collapsed="false" customWidth="true" hidden="false" outlineLevel="0" max="4" min="4" style="54" width="1.62"/>
    <col collapsed="false" customWidth="false" hidden="false" outlineLevel="0" max="5" min="5" style="54" width="22.99"/>
    <col collapsed="false" customWidth="true" hidden="false" outlineLevel="0" max="6" min="6" style="54" width="1.62"/>
    <col collapsed="false" customWidth="false" hidden="false" outlineLevel="0" max="7" min="7" style="54" width="22.99"/>
    <col collapsed="false" customWidth="true" hidden="false" outlineLevel="0" max="8" min="8" style="54" width="1.62"/>
    <col collapsed="false" customWidth="false" hidden="false" outlineLevel="0" max="9" min="9" style="54" width="22.99"/>
    <col collapsed="false" customWidth="true" hidden="false" outlineLevel="0" max="10" min="10" style="54" width="1.62"/>
    <col collapsed="false" customWidth="false" hidden="false" outlineLevel="0" max="11" min="11" style="54" width="22.99"/>
    <col collapsed="false" customWidth="true" hidden="false" outlineLevel="0" max="12" min="12" style="54" width="1.62"/>
    <col collapsed="false" customWidth="false" hidden="false" outlineLevel="0" max="13" min="13" style="54" width="22.99"/>
    <col collapsed="false" customWidth="true" hidden="false" outlineLevel="0" max="14" min="14" style="54" width="1.62"/>
    <col collapsed="false" customWidth="false" hidden="false" outlineLevel="0" max="15" min="15" style="54" width="22.99"/>
    <col collapsed="false" customWidth="true" hidden="false" outlineLevel="0" max="16" min="16" style="54" width="0.86"/>
    <col collapsed="false" customWidth="false" hidden="false" outlineLevel="0" max="17" min="17" style="54" width="22.99"/>
    <col collapsed="false" customWidth="true" hidden="false" outlineLevel="0" max="18" min="18" style="54" width="1.62"/>
    <col collapsed="false" customWidth="false" hidden="false" outlineLevel="0" max="19" min="19" style="54" width="22.99"/>
    <col collapsed="false" customWidth="true" hidden="false" outlineLevel="0" max="20" min="20" style="54" width="3.62"/>
    <col collapsed="false" customWidth="false" hidden="false" outlineLevel="0" max="257" min="21" style="54" width="22.99"/>
  </cols>
  <sheetData>
    <row r="1" customFormat="false" ht="12.75" hidden="false" customHeight="false" outlineLevel="0" collapsed="false">
      <c r="A1" s="56" t="s">
        <v>0</v>
      </c>
      <c r="B1" s="57"/>
      <c r="C1" s="58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</row>
    <row r="2" customFormat="false" ht="12.75" hidden="false" customHeight="false" outlineLevel="0" collapsed="false">
      <c r="A2" s="59" t="s">
        <v>1</v>
      </c>
      <c r="B2" s="57"/>
      <c r="C2" s="58"/>
      <c r="D2" s="57"/>
      <c r="E2" s="60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</row>
    <row r="3" customFormat="false" ht="12.75" hidden="false" customHeight="false" outlineLevel="0" collapsed="false">
      <c r="A3" s="59" t="s">
        <v>2</v>
      </c>
      <c r="B3" s="57"/>
      <c r="C3" s="58"/>
      <c r="D3" s="57"/>
      <c r="E3" s="60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</row>
    <row r="4" customFormat="false" ht="12.75" hidden="false" customHeight="false" outlineLevel="0" collapsed="false">
      <c r="A4" s="56" t="s">
        <v>37</v>
      </c>
      <c r="B4" s="57"/>
      <c r="C4" s="58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</row>
    <row r="5" customFormat="false" ht="12.75" hidden="false" customHeight="false" outlineLevel="0" collapsed="false">
      <c r="A5" s="61" t="s">
        <v>4</v>
      </c>
      <c r="B5" s="57"/>
      <c r="C5" s="58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</row>
    <row r="7" customFormat="false" ht="12.75" hidden="false" customHeight="false" outlineLevel="0" collapsed="false">
      <c r="A7" s="5" t="s">
        <v>5</v>
      </c>
      <c r="B7" s="57"/>
      <c r="C7" s="58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62" t="str">
        <f aca="false">A2</f>
        <v>COMPANY # 032D</v>
      </c>
    </row>
    <row r="8" customFormat="false" ht="13.5" hidden="false" customHeight="false" outlineLevel="0" collapsed="false">
      <c r="A8" s="2" t="s">
        <v>6</v>
      </c>
      <c r="B8" s="57"/>
      <c r="C8" s="58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62" t="s">
        <v>38</v>
      </c>
    </row>
    <row r="9" customFormat="false" ht="13.5" hidden="false" customHeight="false" outlineLevel="0" collapsed="false">
      <c r="A9" s="63"/>
      <c r="B9" s="64"/>
      <c r="C9" s="65" t="s">
        <v>39</v>
      </c>
      <c r="D9" s="66"/>
      <c r="E9" s="67" t="s">
        <v>40</v>
      </c>
      <c r="F9" s="66"/>
      <c r="G9" s="67" t="s">
        <v>41</v>
      </c>
      <c r="H9" s="68"/>
      <c r="I9" s="69" t="s">
        <v>42</v>
      </c>
      <c r="J9" s="69"/>
      <c r="K9" s="69"/>
      <c r="L9" s="69"/>
      <c r="M9" s="69"/>
      <c r="N9" s="70"/>
      <c r="O9" s="69" t="s">
        <v>43</v>
      </c>
      <c r="P9" s="69"/>
      <c r="Q9" s="69"/>
      <c r="R9" s="70"/>
      <c r="S9" s="67" t="s">
        <v>44</v>
      </c>
      <c r="T9" s="70"/>
      <c r="U9" s="71"/>
    </row>
    <row r="10" customFormat="false" ht="12.75" hidden="false" customHeight="false" outlineLevel="0" collapsed="false">
      <c r="A10" s="72" t="s">
        <v>45</v>
      </c>
      <c r="B10" s="64"/>
      <c r="C10" s="73" t="s">
        <v>46</v>
      </c>
      <c r="D10" s="66"/>
      <c r="E10" s="74" t="s">
        <v>47</v>
      </c>
      <c r="F10" s="66"/>
      <c r="G10" s="74" t="s">
        <v>48</v>
      </c>
      <c r="H10" s="70"/>
      <c r="I10" s="75"/>
      <c r="J10" s="70"/>
      <c r="K10" s="76"/>
      <c r="L10" s="70"/>
      <c r="M10" s="77" t="s">
        <v>22</v>
      </c>
      <c r="N10" s="70"/>
      <c r="O10" s="77"/>
      <c r="P10" s="76"/>
      <c r="Q10" s="78"/>
      <c r="R10" s="76"/>
      <c r="S10" s="74" t="s">
        <v>49</v>
      </c>
      <c r="T10" s="70"/>
      <c r="U10" s="79"/>
    </row>
    <row r="11" customFormat="false" ht="13.5" hidden="false" customHeight="false" outlineLevel="0" collapsed="false">
      <c r="A11" s="80" t="s">
        <v>50</v>
      </c>
      <c r="B11" s="64"/>
      <c r="C11" s="81" t="s">
        <v>51</v>
      </c>
      <c r="D11" s="66"/>
      <c r="E11" s="82" t="s">
        <v>52</v>
      </c>
      <c r="F11" s="66"/>
      <c r="G11" s="82" t="s">
        <v>53</v>
      </c>
      <c r="H11" s="70"/>
      <c r="I11" s="82" t="s">
        <v>54</v>
      </c>
      <c r="J11" s="83"/>
      <c r="K11" s="84" t="s">
        <v>55</v>
      </c>
      <c r="L11" s="83"/>
      <c r="M11" s="82" t="s">
        <v>56</v>
      </c>
      <c r="N11" s="70"/>
      <c r="O11" s="82" t="s">
        <v>57</v>
      </c>
      <c r="P11" s="85"/>
      <c r="Q11" s="86" t="s">
        <v>15</v>
      </c>
      <c r="R11" s="76"/>
      <c r="S11" s="82" t="s">
        <v>52</v>
      </c>
      <c r="T11" s="70"/>
      <c r="U11" s="82" t="s">
        <v>58</v>
      </c>
    </row>
    <row r="12" customFormat="false" ht="12.75" hidden="false" customHeight="false" outlineLevel="0" collapsed="false">
      <c r="A12" s="2" t="s">
        <v>19</v>
      </c>
      <c r="B12" s="87"/>
      <c r="C12" s="88"/>
      <c r="D12" s="89"/>
      <c r="E12" s="57"/>
      <c r="F12" s="89"/>
      <c r="G12" s="57"/>
      <c r="H12" s="89"/>
      <c r="I12" s="57"/>
      <c r="J12" s="89"/>
      <c r="K12" s="57"/>
      <c r="L12" s="89"/>
      <c r="M12" s="57"/>
      <c r="N12" s="89"/>
      <c r="O12" s="89"/>
      <c r="P12" s="89"/>
      <c r="Q12" s="89"/>
      <c r="R12" s="89"/>
      <c r="S12" s="57"/>
      <c r="T12" s="57"/>
      <c r="U12" s="57"/>
    </row>
    <row r="13" customFormat="false" ht="12.75" hidden="false" customHeight="false" outlineLevel="0" collapsed="false">
      <c r="A13" s="2" t="s">
        <v>20</v>
      </c>
      <c r="B13" s="87"/>
      <c r="C13" s="88"/>
      <c r="D13" s="89"/>
      <c r="E13" s="57"/>
      <c r="F13" s="89"/>
      <c r="G13" s="60"/>
      <c r="H13" s="89"/>
      <c r="I13" s="60"/>
      <c r="J13" s="89"/>
      <c r="K13" s="60"/>
      <c r="L13" s="89"/>
      <c r="M13" s="60"/>
      <c r="N13" s="89"/>
      <c r="O13" s="89"/>
      <c r="P13" s="89"/>
      <c r="Q13" s="89"/>
      <c r="R13" s="90"/>
      <c r="S13" s="57"/>
      <c r="T13" s="57"/>
      <c r="U13" s="57"/>
    </row>
    <row r="14" customFormat="false" ht="23.25" hidden="false" customHeight="true" outlineLevel="0" collapsed="false">
      <c r="A14" s="91"/>
      <c r="B14" s="92"/>
      <c r="C14" s="93"/>
      <c r="D14" s="92"/>
      <c r="E14" s="91"/>
      <c r="F14" s="92"/>
      <c r="G14" s="91"/>
      <c r="H14" s="92"/>
      <c r="I14" s="91"/>
      <c r="J14" s="92"/>
      <c r="K14" s="91"/>
      <c r="L14" s="92"/>
      <c r="M14" s="91"/>
      <c r="N14" s="92"/>
      <c r="O14" s="91"/>
      <c r="P14" s="94"/>
      <c r="Q14" s="91"/>
      <c r="R14" s="90"/>
      <c r="S14" s="95" t="n">
        <f aca="false">SUM(E14:O14)</f>
        <v>0</v>
      </c>
      <c r="T14" s="57"/>
      <c r="U14" s="91"/>
    </row>
    <row r="15" customFormat="false" ht="23.25" hidden="false" customHeight="true" outlineLevel="0" collapsed="false">
      <c r="A15" s="91"/>
      <c r="B15" s="92"/>
      <c r="C15" s="93"/>
      <c r="D15" s="92"/>
      <c r="E15" s="91"/>
      <c r="F15" s="92"/>
      <c r="G15" s="91"/>
      <c r="H15" s="92"/>
      <c r="I15" s="91"/>
      <c r="J15" s="92"/>
      <c r="K15" s="91"/>
      <c r="L15" s="92"/>
      <c r="M15" s="91"/>
      <c r="N15" s="92"/>
      <c r="O15" s="91"/>
      <c r="P15" s="94"/>
      <c r="Q15" s="91"/>
      <c r="R15" s="90"/>
      <c r="S15" s="95" t="n">
        <f aca="false">SUM(E15:O15)</f>
        <v>0</v>
      </c>
      <c r="T15" s="57"/>
      <c r="U15" s="91"/>
    </row>
    <row r="16" customFormat="false" ht="23.25" hidden="false" customHeight="true" outlineLevel="0" collapsed="false">
      <c r="A16" s="91"/>
      <c r="B16" s="92"/>
      <c r="C16" s="93"/>
      <c r="D16" s="92"/>
      <c r="E16" s="91"/>
      <c r="F16" s="92"/>
      <c r="G16" s="91"/>
      <c r="H16" s="92"/>
      <c r="I16" s="91"/>
      <c r="J16" s="92"/>
      <c r="K16" s="91"/>
      <c r="L16" s="92"/>
      <c r="M16" s="91"/>
      <c r="N16" s="92"/>
      <c r="O16" s="91"/>
      <c r="P16" s="94"/>
      <c r="Q16" s="91"/>
      <c r="R16" s="90"/>
      <c r="S16" s="95" t="n">
        <f aca="false">SUM(E16:O16)</f>
        <v>0</v>
      </c>
      <c r="T16" s="57"/>
      <c r="U16" s="91"/>
    </row>
    <row r="17" customFormat="false" ht="23.25" hidden="false" customHeight="true" outlineLevel="0" collapsed="false">
      <c r="A17" s="91"/>
      <c r="B17" s="92"/>
      <c r="C17" s="93"/>
      <c r="D17" s="92"/>
      <c r="E17" s="91"/>
      <c r="F17" s="92"/>
      <c r="G17" s="91"/>
      <c r="H17" s="92"/>
      <c r="I17" s="91"/>
      <c r="J17" s="92"/>
      <c r="K17" s="91"/>
      <c r="L17" s="92"/>
      <c r="M17" s="91"/>
      <c r="N17" s="92"/>
      <c r="O17" s="91"/>
      <c r="P17" s="94"/>
      <c r="Q17" s="91"/>
      <c r="R17" s="90"/>
      <c r="S17" s="95" t="n">
        <f aca="false">SUM(E17:O17)</f>
        <v>0</v>
      </c>
      <c r="T17" s="57"/>
      <c r="U17" s="91"/>
    </row>
    <row r="18" customFormat="false" ht="23.25" hidden="false" customHeight="true" outlineLevel="0" collapsed="false">
      <c r="A18" s="91"/>
      <c r="B18" s="92"/>
      <c r="C18" s="93"/>
      <c r="D18" s="92"/>
      <c r="E18" s="91"/>
      <c r="F18" s="92"/>
      <c r="G18" s="91"/>
      <c r="H18" s="92"/>
      <c r="I18" s="91"/>
      <c r="J18" s="92"/>
      <c r="K18" s="91"/>
      <c r="L18" s="92"/>
      <c r="M18" s="91"/>
      <c r="N18" s="92"/>
      <c r="O18" s="91"/>
      <c r="P18" s="94"/>
      <c r="Q18" s="91"/>
      <c r="R18" s="90"/>
      <c r="S18" s="95" t="n">
        <f aca="false">SUM(E18:O18)</f>
        <v>0</v>
      </c>
      <c r="T18" s="57"/>
      <c r="U18" s="91"/>
    </row>
    <row r="19" customFormat="false" ht="23.25" hidden="false" customHeight="true" outlineLevel="0" collapsed="false">
      <c r="A19" s="91"/>
      <c r="B19" s="92"/>
      <c r="C19" s="93"/>
      <c r="D19" s="92"/>
      <c r="E19" s="91"/>
      <c r="F19" s="92"/>
      <c r="G19" s="91"/>
      <c r="H19" s="92"/>
      <c r="I19" s="91"/>
      <c r="J19" s="92"/>
      <c r="K19" s="91"/>
      <c r="L19" s="92"/>
      <c r="M19" s="91"/>
      <c r="N19" s="92"/>
      <c r="O19" s="91"/>
      <c r="P19" s="94"/>
      <c r="Q19" s="91"/>
      <c r="R19" s="90"/>
      <c r="S19" s="95" t="n">
        <f aca="false">SUM(E19:O19)</f>
        <v>0</v>
      </c>
      <c r="T19" s="57"/>
      <c r="U19" s="91"/>
    </row>
    <row r="20" customFormat="false" ht="23.25" hidden="false" customHeight="true" outlineLevel="0" collapsed="false">
      <c r="A20" s="91"/>
      <c r="B20" s="92"/>
      <c r="C20" s="93"/>
      <c r="D20" s="92"/>
      <c r="E20" s="91"/>
      <c r="F20" s="92"/>
      <c r="G20" s="91"/>
      <c r="H20" s="92"/>
      <c r="I20" s="91"/>
      <c r="J20" s="92"/>
      <c r="K20" s="91"/>
      <c r="L20" s="92"/>
      <c r="M20" s="91"/>
      <c r="N20" s="92"/>
      <c r="O20" s="91"/>
      <c r="P20" s="94"/>
      <c r="Q20" s="91"/>
      <c r="R20" s="90"/>
      <c r="S20" s="95" t="n">
        <f aca="false">SUM(E20:O20)</f>
        <v>0</v>
      </c>
      <c r="T20" s="57"/>
      <c r="U20" s="91"/>
    </row>
    <row r="21" customFormat="false" ht="23.25" hidden="false" customHeight="true" outlineLevel="0" collapsed="false">
      <c r="A21" s="91"/>
      <c r="B21" s="92"/>
      <c r="C21" s="93"/>
      <c r="D21" s="92"/>
      <c r="E21" s="91"/>
      <c r="F21" s="92"/>
      <c r="G21" s="91"/>
      <c r="H21" s="92"/>
      <c r="I21" s="91"/>
      <c r="J21" s="92"/>
      <c r="K21" s="91"/>
      <c r="L21" s="92"/>
      <c r="M21" s="91"/>
      <c r="N21" s="92"/>
      <c r="O21" s="91"/>
      <c r="P21" s="94"/>
      <c r="Q21" s="91"/>
      <c r="R21" s="90"/>
      <c r="S21" s="95" t="n">
        <f aca="false">SUM(E21:O21)</f>
        <v>0</v>
      </c>
      <c r="T21" s="57"/>
      <c r="U21" s="91"/>
    </row>
    <row r="22" customFormat="false" ht="23.25" hidden="false" customHeight="true" outlineLevel="0" collapsed="false">
      <c r="A22" s="91"/>
      <c r="B22" s="92"/>
      <c r="C22" s="93"/>
      <c r="D22" s="92"/>
      <c r="E22" s="91"/>
      <c r="F22" s="92"/>
      <c r="G22" s="91"/>
      <c r="H22" s="92"/>
      <c r="I22" s="91"/>
      <c r="J22" s="92"/>
      <c r="K22" s="91"/>
      <c r="L22" s="92"/>
      <c r="M22" s="91"/>
      <c r="N22" s="92"/>
      <c r="O22" s="91"/>
      <c r="P22" s="94"/>
      <c r="Q22" s="91"/>
      <c r="R22" s="90"/>
      <c r="S22" s="95" t="n">
        <f aca="false">SUM(E22:O22)</f>
        <v>0</v>
      </c>
      <c r="T22" s="57"/>
      <c r="U22" s="91"/>
    </row>
    <row r="23" customFormat="false" ht="23.25" hidden="false" customHeight="true" outlineLevel="0" collapsed="false">
      <c r="A23" s="91"/>
      <c r="B23" s="92"/>
      <c r="C23" s="93"/>
      <c r="D23" s="92"/>
      <c r="E23" s="91"/>
      <c r="F23" s="92"/>
      <c r="G23" s="91"/>
      <c r="H23" s="92"/>
      <c r="I23" s="91"/>
      <c r="J23" s="92"/>
      <c r="K23" s="91"/>
      <c r="L23" s="92"/>
      <c r="M23" s="91"/>
      <c r="N23" s="92"/>
      <c r="O23" s="91"/>
      <c r="P23" s="94"/>
      <c r="Q23" s="91"/>
      <c r="R23" s="90"/>
      <c r="S23" s="95" t="n">
        <f aca="false">SUM(E23:O23)</f>
        <v>0</v>
      </c>
      <c r="T23" s="57"/>
      <c r="U23" s="91"/>
    </row>
    <row r="24" customFormat="false" ht="23.25" hidden="false" customHeight="true" outlineLevel="0" collapsed="false">
      <c r="A24" s="91"/>
      <c r="B24" s="92"/>
      <c r="C24" s="93"/>
      <c r="D24" s="92"/>
      <c r="E24" s="91"/>
      <c r="F24" s="92"/>
      <c r="G24" s="91"/>
      <c r="H24" s="92"/>
      <c r="I24" s="91"/>
      <c r="J24" s="92"/>
      <c r="K24" s="91"/>
      <c r="L24" s="92"/>
      <c r="M24" s="91"/>
      <c r="N24" s="92"/>
      <c r="O24" s="91"/>
      <c r="P24" s="94"/>
      <c r="Q24" s="91"/>
      <c r="R24" s="90"/>
      <c r="S24" s="95" t="n">
        <f aca="false">SUM(E24:O24)</f>
        <v>0</v>
      </c>
      <c r="T24" s="57"/>
      <c r="U24" s="91"/>
    </row>
    <row r="25" customFormat="false" ht="23.25" hidden="false" customHeight="true" outlineLevel="0" collapsed="false">
      <c r="A25" s="91"/>
      <c r="B25" s="92"/>
      <c r="C25" s="93"/>
      <c r="D25" s="92"/>
      <c r="E25" s="91"/>
      <c r="F25" s="92"/>
      <c r="G25" s="91"/>
      <c r="H25" s="92"/>
      <c r="I25" s="91"/>
      <c r="J25" s="92"/>
      <c r="K25" s="91"/>
      <c r="L25" s="92"/>
      <c r="M25" s="91"/>
      <c r="N25" s="92"/>
      <c r="O25" s="91"/>
      <c r="P25" s="94"/>
      <c r="Q25" s="91"/>
      <c r="R25" s="90"/>
      <c r="S25" s="95" t="n">
        <f aca="false">SUM(E25:O25)</f>
        <v>0</v>
      </c>
      <c r="T25" s="57"/>
      <c r="U25" s="91"/>
    </row>
    <row r="26" customFormat="false" ht="23.25" hidden="false" customHeight="true" outlineLevel="0" collapsed="false">
      <c r="A26" s="91"/>
      <c r="B26" s="92"/>
      <c r="C26" s="93"/>
      <c r="D26" s="92"/>
      <c r="E26" s="91"/>
      <c r="F26" s="92"/>
      <c r="G26" s="91"/>
      <c r="H26" s="92"/>
      <c r="I26" s="91"/>
      <c r="J26" s="92"/>
      <c r="K26" s="91"/>
      <c r="L26" s="92"/>
      <c r="M26" s="91"/>
      <c r="N26" s="92"/>
      <c r="O26" s="91"/>
      <c r="P26" s="94"/>
      <c r="Q26" s="91"/>
      <c r="R26" s="90"/>
      <c r="S26" s="95" t="n">
        <f aca="false">SUM(E26:O26)</f>
        <v>0</v>
      </c>
      <c r="T26" s="57"/>
      <c r="U26" s="91"/>
    </row>
    <row r="27" customFormat="false" ht="23.25" hidden="false" customHeight="true" outlineLevel="0" collapsed="false">
      <c r="A27" s="91"/>
      <c r="B27" s="92"/>
      <c r="C27" s="93"/>
      <c r="D27" s="92"/>
      <c r="E27" s="91"/>
      <c r="F27" s="92"/>
      <c r="G27" s="91"/>
      <c r="H27" s="92"/>
      <c r="I27" s="91"/>
      <c r="J27" s="92"/>
      <c r="K27" s="91"/>
      <c r="L27" s="92"/>
      <c r="M27" s="91"/>
      <c r="N27" s="92"/>
      <c r="O27" s="91"/>
      <c r="P27" s="94"/>
      <c r="Q27" s="91"/>
      <c r="R27" s="90"/>
      <c r="S27" s="95" t="n">
        <f aca="false">SUM(E27:O27)</f>
        <v>0</v>
      </c>
      <c r="T27" s="57"/>
      <c r="U27" s="91"/>
    </row>
    <row r="28" customFormat="false" ht="23.25" hidden="false" customHeight="true" outlineLevel="0" collapsed="false">
      <c r="A28" s="91"/>
      <c r="B28" s="92"/>
      <c r="C28" s="93"/>
      <c r="D28" s="92"/>
      <c r="E28" s="91"/>
      <c r="F28" s="92"/>
      <c r="G28" s="91"/>
      <c r="H28" s="92"/>
      <c r="I28" s="91"/>
      <c r="J28" s="92"/>
      <c r="K28" s="91"/>
      <c r="L28" s="92"/>
      <c r="M28" s="91"/>
      <c r="N28" s="92"/>
      <c r="O28" s="91"/>
      <c r="P28" s="94"/>
      <c r="Q28" s="91"/>
      <c r="R28" s="90"/>
      <c r="S28" s="95" t="n">
        <f aca="false">SUM(E28:O28)</f>
        <v>0</v>
      </c>
      <c r="T28" s="57"/>
      <c r="U28" s="91"/>
    </row>
    <row r="29" customFormat="false" ht="23.25" hidden="false" customHeight="true" outlineLevel="0" collapsed="false">
      <c r="A29" s="91"/>
      <c r="B29" s="92"/>
      <c r="C29" s="93"/>
      <c r="D29" s="92"/>
      <c r="E29" s="91"/>
      <c r="F29" s="92"/>
      <c r="G29" s="91"/>
      <c r="H29" s="92"/>
      <c r="I29" s="91"/>
      <c r="J29" s="92"/>
      <c r="K29" s="91"/>
      <c r="L29" s="92"/>
      <c r="M29" s="91"/>
      <c r="N29" s="92"/>
      <c r="O29" s="91"/>
      <c r="P29" s="94"/>
      <c r="Q29" s="91"/>
      <c r="R29" s="90"/>
      <c r="S29" s="95" t="n">
        <f aca="false">SUM(E29:O29)</f>
        <v>0</v>
      </c>
      <c r="T29" s="57"/>
      <c r="U29" s="91"/>
    </row>
    <row r="30" customFormat="false" ht="23.25" hidden="false" customHeight="true" outlineLevel="0" collapsed="false">
      <c r="A30" s="91"/>
      <c r="B30" s="92"/>
      <c r="C30" s="93"/>
      <c r="D30" s="92"/>
      <c r="E30" s="91"/>
      <c r="F30" s="92"/>
      <c r="G30" s="91"/>
      <c r="H30" s="92"/>
      <c r="I30" s="91"/>
      <c r="J30" s="92"/>
      <c r="K30" s="91"/>
      <c r="L30" s="92"/>
      <c r="M30" s="91"/>
      <c r="N30" s="92"/>
      <c r="O30" s="91"/>
      <c r="P30" s="94"/>
      <c r="Q30" s="91"/>
      <c r="R30" s="90"/>
      <c r="S30" s="95" t="n">
        <f aca="false">SUM(E30:O30)</f>
        <v>0</v>
      </c>
      <c r="T30" s="57"/>
      <c r="U30" s="91"/>
    </row>
    <row r="31" customFormat="false" ht="23.25" hidden="false" customHeight="true" outlineLevel="0" collapsed="false">
      <c r="A31" s="91"/>
      <c r="B31" s="92"/>
      <c r="C31" s="93"/>
      <c r="D31" s="92"/>
      <c r="E31" s="91"/>
      <c r="F31" s="92"/>
      <c r="G31" s="91"/>
      <c r="H31" s="92"/>
      <c r="I31" s="91"/>
      <c r="J31" s="92"/>
      <c r="K31" s="91"/>
      <c r="L31" s="92"/>
      <c r="M31" s="91"/>
      <c r="N31" s="92"/>
      <c r="O31" s="91"/>
      <c r="P31" s="94"/>
      <c r="Q31" s="91"/>
      <c r="R31" s="90"/>
      <c r="S31" s="95" t="n">
        <f aca="false">SUM(E31:O31)</f>
        <v>0</v>
      </c>
      <c r="T31" s="57"/>
      <c r="U31" s="91"/>
    </row>
    <row r="32" customFormat="false" ht="23.25" hidden="false" customHeight="true" outlineLevel="0" collapsed="false">
      <c r="A32" s="91"/>
      <c r="B32" s="92"/>
      <c r="C32" s="93"/>
      <c r="D32" s="92"/>
      <c r="E32" s="91"/>
      <c r="F32" s="92"/>
      <c r="G32" s="91"/>
      <c r="H32" s="92"/>
      <c r="I32" s="91"/>
      <c r="J32" s="92"/>
      <c r="K32" s="91"/>
      <c r="L32" s="92"/>
      <c r="M32" s="91"/>
      <c r="N32" s="92"/>
      <c r="O32" s="91"/>
      <c r="P32" s="94"/>
      <c r="Q32" s="91"/>
      <c r="R32" s="90"/>
      <c r="S32" s="95" t="n">
        <f aca="false">SUM(E32:O32)</f>
        <v>0</v>
      </c>
      <c r="T32" s="57"/>
      <c r="U32" s="91"/>
    </row>
    <row r="33" customFormat="false" ht="23.25" hidden="false" customHeight="true" outlineLevel="0" collapsed="false">
      <c r="A33" s="91"/>
      <c r="B33" s="92"/>
      <c r="C33" s="93"/>
      <c r="D33" s="92"/>
      <c r="E33" s="91"/>
      <c r="F33" s="92"/>
      <c r="G33" s="91"/>
      <c r="H33" s="92"/>
      <c r="I33" s="91"/>
      <c r="J33" s="92"/>
      <c r="K33" s="91"/>
      <c r="L33" s="92"/>
      <c r="M33" s="91"/>
      <c r="N33" s="92"/>
      <c r="O33" s="91"/>
      <c r="P33" s="94"/>
      <c r="Q33" s="91"/>
      <c r="R33" s="90"/>
      <c r="S33" s="95" t="n">
        <f aca="false">SUM(E33:O33)</f>
        <v>0</v>
      </c>
      <c r="T33" s="57"/>
      <c r="U33" s="91"/>
    </row>
    <row r="34" customFormat="false" ht="23.25" hidden="false" customHeight="true" outlineLevel="0" collapsed="false">
      <c r="A34" s="91"/>
      <c r="B34" s="92"/>
      <c r="C34" s="93"/>
      <c r="D34" s="92"/>
      <c r="E34" s="91"/>
      <c r="F34" s="92"/>
      <c r="G34" s="91"/>
      <c r="H34" s="92"/>
      <c r="I34" s="91"/>
      <c r="J34" s="92"/>
      <c r="K34" s="91"/>
      <c r="L34" s="92"/>
      <c r="M34" s="91"/>
      <c r="N34" s="92"/>
      <c r="O34" s="91"/>
      <c r="P34" s="94"/>
      <c r="Q34" s="91"/>
      <c r="R34" s="90"/>
      <c r="S34" s="95" t="n">
        <f aca="false">SUM(E34:O34)</f>
        <v>0</v>
      </c>
      <c r="T34" s="57"/>
      <c r="U34" s="91"/>
    </row>
    <row r="35" customFormat="false" ht="23.25" hidden="false" customHeight="true" outlineLevel="0" collapsed="false">
      <c r="A35" s="91"/>
      <c r="B35" s="92"/>
      <c r="C35" s="93"/>
      <c r="D35" s="92"/>
      <c r="E35" s="91"/>
      <c r="F35" s="92"/>
      <c r="G35" s="91"/>
      <c r="H35" s="92"/>
      <c r="I35" s="91"/>
      <c r="J35" s="92"/>
      <c r="K35" s="91"/>
      <c r="L35" s="92"/>
      <c r="M35" s="91"/>
      <c r="N35" s="92"/>
      <c r="O35" s="91"/>
      <c r="P35" s="94"/>
      <c r="Q35" s="91"/>
      <c r="R35" s="90"/>
      <c r="S35" s="95" t="n">
        <f aca="false">SUM(E35:O35)</f>
        <v>0</v>
      </c>
      <c r="T35" s="57"/>
      <c r="U35" s="91"/>
    </row>
    <row r="36" customFormat="false" ht="12.75" hidden="false" customHeight="false" outlineLevel="0" collapsed="false">
      <c r="A36" s="57"/>
      <c r="B36" s="57"/>
      <c r="C36" s="88"/>
      <c r="D36" s="57"/>
      <c r="E36" s="90"/>
      <c r="F36" s="89"/>
      <c r="G36" s="90"/>
      <c r="H36" s="89"/>
      <c r="I36" s="57"/>
      <c r="J36" s="89"/>
      <c r="K36" s="57"/>
      <c r="L36" s="89"/>
      <c r="M36" s="57"/>
      <c r="N36" s="89"/>
      <c r="O36" s="57"/>
      <c r="P36" s="57"/>
      <c r="Q36" s="57"/>
      <c r="R36" s="90"/>
      <c r="S36" s="90"/>
      <c r="T36" s="57"/>
      <c r="U36" s="57"/>
    </row>
    <row r="37" customFormat="false" ht="12.75" hidden="false" customHeight="false" outlineLevel="0" collapsed="false">
      <c r="A37" s="57"/>
      <c r="B37" s="57"/>
      <c r="C37" s="88"/>
      <c r="D37" s="57"/>
      <c r="E37" s="96" t="s">
        <v>34</v>
      </c>
      <c r="F37" s="89"/>
      <c r="G37" s="96" t="s">
        <v>59</v>
      </c>
      <c r="H37" s="89"/>
      <c r="I37" s="57"/>
      <c r="J37" s="89"/>
      <c r="K37" s="57"/>
      <c r="L37" s="89"/>
      <c r="M37" s="57"/>
      <c r="N37" s="89"/>
      <c r="O37" s="57"/>
      <c r="P37" s="57"/>
      <c r="Q37" s="57"/>
      <c r="R37" s="90"/>
      <c r="S37" s="96" t="s">
        <v>34</v>
      </c>
      <c r="T37" s="57"/>
      <c r="U37" s="57"/>
    </row>
    <row r="38" customFormat="false" ht="13.5" hidden="false" customHeight="false" outlineLevel="0" collapsed="false">
      <c r="A38" s="96" t="s">
        <v>60</v>
      </c>
      <c r="B38" s="57"/>
      <c r="C38" s="88"/>
      <c r="D38" s="57"/>
      <c r="E38" s="97" t="n">
        <f aca="false">SUM(E12:E35)</f>
        <v>0</v>
      </c>
      <c r="F38" s="98"/>
      <c r="G38" s="97" t="n">
        <f aca="false">SUM(G12:G35)</f>
        <v>0</v>
      </c>
      <c r="H38" s="98"/>
      <c r="I38" s="97" t="n">
        <f aca="false">SUM(I12:I35)</f>
        <v>0</v>
      </c>
      <c r="J38" s="98"/>
      <c r="K38" s="97" t="n">
        <f aca="false">SUM(K12:K35)</f>
        <v>0</v>
      </c>
      <c r="L38" s="98"/>
      <c r="M38" s="97" t="n">
        <f aca="false">SUM(M12:M35)</f>
        <v>0</v>
      </c>
      <c r="N38" s="98"/>
      <c r="O38" s="97" t="n">
        <f aca="false">SUM(O12:O35)</f>
        <v>0</v>
      </c>
      <c r="P38" s="70"/>
      <c r="Q38" s="70"/>
      <c r="R38" s="90"/>
      <c r="S38" s="97" t="n">
        <f aca="false">SUM(E38:O38)</f>
        <v>0</v>
      </c>
      <c r="T38" s="57"/>
      <c r="U38" s="57"/>
    </row>
    <row r="39" customFormat="false" ht="13.5" hidden="false" customHeight="false" outlineLevel="0" collapsed="false">
      <c r="A39" s="87"/>
      <c r="B39" s="57"/>
      <c r="C39" s="88"/>
      <c r="D39" s="57"/>
      <c r="E39" s="57"/>
      <c r="F39" s="89"/>
      <c r="G39" s="57"/>
      <c r="H39" s="89"/>
      <c r="I39" s="57"/>
      <c r="J39" s="89"/>
      <c r="K39" s="57"/>
      <c r="L39" s="89"/>
      <c r="M39" s="57"/>
      <c r="N39" s="89"/>
      <c r="O39" s="57"/>
      <c r="P39" s="57"/>
      <c r="Q39" s="57"/>
      <c r="R39" s="90"/>
      <c r="S39" s="57"/>
      <c r="T39" s="57"/>
      <c r="U39" s="57"/>
    </row>
    <row r="40" customFormat="false" ht="12.75" hidden="false" customHeight="false" outlineLevel="0" collapsed="false">
      <c r="A40" s="57"/>
      <c r="B40" s="57"/>
      <c r="C40" s="88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90"/>
      <c r="S40" s="57"/>
      <c r="T40" s="57"/>
      <c r="U40" s="57"/>
    </row>
    <row r="41" customFormat="false" ht="12.75" hidden="false" customHeight="false" outlineLevel="0" collapsed="false">
      <c r="A41" s="62" t="s">
        <v>61</v>
      </c>
      <c r="B41" s="57"/>
      <c r="C41" s="88"/>
      <c r="D41" s="62" t="s">
        <v>24</v>
      </c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90"/>
      <c r="S41" s="57"/>
      <c r="T41" s="57"/>
      <c r="U41" s="57"/>
    </row>
    <row r="42" customFormat="false" ht="12.75" hidden="false" customHeight="false" outlineLevel="0" collapsed="false">
      <c r="A42" s="99"/>
      <c r="B42" s="57"/>
      <c r="C42" s="88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90"/>
      <c r="S42" s="57"/>
      <c r="T42" s="57"/>
      <c r="U42" s="57"/>
    </row>
    <row r="43" customFormat="false" ht="12.75" hidden="false" customHeight="false" outlineLevel="0" collapsed="false">
      <c r="A43" s="62" t="s">
        <v>62</v>
      </c>
      <c r="B43" s="57"/>
      <c r="C43" s="88"/>
      <c r="D43" s="62" t="s">
        <v>63</v>
      </c>
      <c r="E43" s="57"/>
      <c r="F43" s="57"/>
      <c r="G43" s="100" t="s">
        <v>64</v>
      </c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90"/>
      <c r="S43" s="57"/>
      <c r="T43" s="57"/>
      <c r="U43" s="62" t="str">
        <f aca="false">U7</f>
        <v>COMPANY # 032D</v>
      </c>
    </row>
    <row r="44" customFormat="false" ht="12.75" hidden="false" customHeight="false" outlineLevel="0" collapsed="false">
      <c r="A44" s="57"/>
      <c r="B44" s="57"/>
      <c r="C44" s="88"/>
      <c r="D44" s="57"/>
      <c r="E44" s="57"/>
      <c r="F44" s="57"/>
      <c r="G44" s="100" t="s">
        <v>65</v>
      </c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90"/>
      <c r="S44" s="57"/>
      <c r="T44" s="57"/>
      <c r="U44" s="62" t="str">
        <f aca="false">U8</f>
        <v>E-3</v>
      </c>
    </row>
    <row r="45" customFormat="false" ht="12.75" hidden="false" customHeight="false" outlineLevel="0" collapsed="false">
      <c r="A45" s="57"/>
      <c r="B45" s="57"/>
      <c r="C45" s="88"/>
      <c r="D45" s="57"/>
      <c r="E45" s="57"/>
      <c r="F45" s="57"/>
      <c r="G45" s="100" t="s">
        <v>66</v>
      </c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90"/>
      <c r="S45" s="57"/>
      <c r="T45" s="57"/>
      <c r="U45" s="57"/>
    </row>
    <row r="46" customFormat="false" ht="12.75" hidden="false" customHeight="false" outlineLevel="0" collapsed="false">
      <c r="A46" s="57"/>
      <c r="B46" s="57"/>
      <c r="C46" s="88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90"/>
      <c r="S46" s="57"/>
      <c r="T46" s="57"/>
      <c r="U46" s="57"/>
    </row>
    <row r="47" customFormat="false" ht="12.75" hidden="false" customHeight="false" outlineLevel="0" collapsed="false">
      <c r="A47" s="57"/>
      <c r="B47" s="57"/>
      <c r="C47" s="88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90"/>
      <c r="S47" s="57"/>
      <c r="T47" s="57"/>
      <c r="U47" s="57"/>
    </row>
    <row r="48" customFormat="false" ht="12.75" hidden="false" customHeight="false" outlineLevel="0" collapsed="false">
      <c r="A48" s="57"/>
      <c r="B48" s="57"/>
      <c r="C48" s="88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90"/>
      <c r="S48" s="57"/>
      <c r="T48" s="57"/>
      <c r="U48" s="57"/>
    </row>
    <row r="49" customFormat="false" ht="12.75" hidden="false" customHeight="false" outlineLevel="0" collapsed="false">
      <c r="A49" s="57"/>
      <c r="B49" s="57"/>
      <c r="C49" s="88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90"/>
      <c r="S49" s="57"/>
      <c r="T49" s="57"/>
      <c r="U49" s="57"/>
    </row>
    <row r="50" customFormat="false" ht="12.75" hidden="false" customHeight="false" outlineLevel="0" collapsed="false">
      <c r="A50" s="57"/>
      <c r="B50" s="57"/>
      <c r="C50" s="88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90"/>
      <c r="S50" s="57"/>
      <c r="T50" s="57"/>
      <c r="U50" s="57"/>
    </row>
    <row r="51" customFormat="false" ht="12.75" hidden="false" customHeight="false" outlineLevel="0" collapsed="false">
      <c r="A51" s="57"/>
      <c r="B51" s="57"/>
      <c r="C51" s="88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90"/>
      <c r="S51" s="57"/>
      <c r="T51" s="57"/>
      <c r="U51" s="57"/>
    </row>
    <row r="52" customFormat="false" ht="12.75" hidden="false" customHeight="false" outlineLevel="0" collapsed="false">
      <c r="A52" s="57"/>
      <c r="B52" s="57"/>
      <c r="C52" s="88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90"/>
      <c r="S52" s="57"/>
      <c r="T52" s="57"/>
      <c r="U52" s="57"/>
    </row>
    <row r="53" customFormat="false" ht="12.75" hidden="false" customHeight="false" outlineLevel="0" collapsed="false">
      <c r="R53" s="90"/>
    </row>
    <row r="54" customFormat="false" ht="12.75" hidden="false" customHeight="false" outlineLevel="0" collapsed="false">
      <c r="R54" s="90"/>
    </row>
    <row r="55" customFormat="false" ht="12.75" hidden="false" customHeight="false" outlineLevel="0" collapsed="false">
      <c r="R55" s="90"/>
    </row>
    <row r="56" customFormat="false" ht="12.75" hidden="false" customHeight="false" outlineLevel="0" collapsed="false">
      <c r="R56" s="90"/>
    </row>
    <row r="57" customFormat="false" ht="12.75" hidden="false" customHeight="false" outlineLevel="0" collapsed="false">
      <c r="R57" s="90"/>
    </row>
    <row r="58" customFormat="false" ht="12.75" hidden="false" customHeight="false" outlineLevel="0" collapsed="false">
      <c r="R58" s="90"/>
    </row>
    <row r="59" customFormat="false" ht="12.75" hidden="false" customHeight="false" outlineLevel="0" collapsed="false">
      <c r="R59" s="90"/>
    </row>
    <row r="60" customFormat="false" ht="12.75" hidden="false" customHeight="false" outlineLevel="0" collapsed="false">
      <c r="R60" s="90"/>
    </row>
  </sheetData>
  <mergeCells count="2">
    <mergeCell ref="I9:M9"/>
    <mergeCell ref="O9:Q9"/>
  </mergeCells>
  <printOptions headings="false" gridLines="false" gridLinesSet="true" horizontalCentered="false" verticalCentered="false"/>
  <pageMargins left="1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0"/>
  <sheetViews>
    <sheetView showFormulas="false" showGridLines="false" showRowColHeaders="true" showZeros="true" rightToLeft="false" tabSelected="false" showOutlineSymbols="true" defaultGridColor="true" view="normal" topLeftCell="A24" colorId="64" zoomScale="75" zoomScaleNormal="75" zoomScalePageLayoutView="100" workbookViewId="0">
      <selection pane="topLeft" activeCell="A8" activeCellId="0" sqref="A8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101" width="40.62"/>
    <col collapsed="false" customWidth="true" hidden="false" outlineLevel="0" max="2" min="2" style="101" width="1.62"/>
    <col collapsed="false" customWidth="true" hidden="false" outlineLevel="0" max="3" min="3" style="101" width="16.24"/>
    <col collapsed="false" customWidth="true" hidden="false" outlineLevel="0" max="4" min="4" style="101" width="1.62"/>
    <col collapsed="false" customWidth="true" hidden="false" outlineLevel="0" max="5" min="5" style="101" width="16.24"/>
    <col collapsed="false" customWidth="true" hidden="false" outlineLevel="0" max="6" min="6" style="101" width="2.37"/>
    <col collapsed="false" customWidth="true" hidden="false" outlineLevel="0" max="7" min="7" style="101" width="16.24"/>
    <col collapsed="false" customWidth="true" hidden="false" outlineLevel="0" max="8" min="8" style="101" width="2.12"/>
    <col collapsed="false" customWidth="true" hidden="false" outlineLevel="0" max="9" min="9" style="101" width="16.24"/>
    <col collapsed="false" customWidth="true" hidden="false" outlineLevel="0" max="10" min="10" style="101" width="2.12"/>
    <col collapsed="false" customWidth="true" hidden="false" outlineLevel="0" max="11" min="11" style="101" width="16.24"/>
    <col collapsed="false" customWidth="true" hidden="false" outlineLevel="0" max="12" min="12" style="101" width="1.62"/>
    <col collapsed="false" customWidth="true" hidden="false" outlineLevel="0" max="13" min="13" style="101" width="16.24"/>
    <col collapsed="false" customWidth="true" hidden="false" outlineLevel="0" max="14" min="14" style="101" width="1.62"/>
    <col collapsed="false" customWidth="true" hidden="false" outlineLevel="0" max="15" min="15" style="101" width="16.24"/>
    <col collapsed="false" customWidth="true" hidden="false" outlineLevel="0" max="16" min="16" style="101" width="1.62"/>
    <col collapsed="false" customWidth="true" hidden="false" outlineLevel="0" max="17" min="17" style="101" width="16.24"/>
    <col collapsed="false" customWidth="true" hidden="false" outlineLevel="0" max="18" min="18" style="101" width="1.62"/>
    <col collapsed="false" customWidth="true" hidden="false" outlineLevel="0" max="19" min="19" style="101" width="16.24"/>
    <col collapsed="false" customWidth="true" hidden="false" outlineLevel="0" max="20" min="20" style="101" width="3.62"/>
    <col collapsed="false" customWidth="false" hidden="false" outlineLevel="0" max="21" min="21" style="101" width="15.62"/>
    <col collapsed="false" customWidth="true" hidden="false" outlineLevel="0" max="22" min="22" style="101" width="7.62"/>
    <col collapsed="false" customWidth="false" hidden="false" outlineLevel="0" max="257" min="23" style="101" width="15.62"/>
  </cols>
  <sheetData>
    <row r="1" customFormat="false" ht="12.75" hidden="false" customHeight="false" outlineLevel="0" collapsed="false">
      <c r="A1" s="102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</row>
    <row r="2" customFormat="false" ht="12.75" hidden="false" customHeight="false" outlineLevel="0" collapsed="false">
      <c r="A2" s="30" t="s">
        <v>1</v>
      </c>
      <c r="B2" s="103"/>
      <c r="C2" s="104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</row>
    <row r="3" customFormat="false" ht="12.75" hidden="false" customHeight="false" outlineLevel="0" collapsed="false">
      <c r="A3" s="30" t="s">
        <v>2</v>
      </c>
      <c r="B3" s="103"/>
      <c r="C3" s="104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</row>
    <row r="4" customFormat="false" ht="12.75" hidden="false" customHeight="false" outlineLevel="0" collapsed="false">
      <c r="A4" s="102" t="s">
        <v>67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 t="s">
        <v>22</v>
      </c>
      <c r="N4" s="103"/>
      <c r="O4" s="103"/>
      <c r="P4" s="103"/>
      <c r="Q4" s="103"/>
      <c r="R4" s="103"/>
      <c r="S4" s="103"/>
      <c r="T4" s="103"/>
      <c r="U4" s="103"/>
    </row>
    <row r="5" customFormat="false" ht="12.75" hidden="false" customHeight="false" outlineLevel="0" collapsed="false">
      <c r="A5" s="105" t="s">
        <v>4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</row>
    <row r="7" customFormat="false" ht="12.75" hidden="false" customHeight="false" outlineLevel="0" collapsed="false">
      <c r="A7" s="5" t="s">
        <v>5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6" t="str">
        <f aca="false">A2</f>
        <v>COMPANY # 032D</v>
      </c>
    </row>
    <row r="8" customFormat="false" ht="12.75" hidden="false" customHeight="false" outlineLevel="0" collapsed="false">
      <c r="A8" s="2" t="s">
        <v>6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7" t="s">
        <v>68</v>
      </c>
    </row>
    <row r="9" customFormat="false" ht="13.5" hidden="false" customHeight="false" outlineLevel="0" collapsed="false">
      <c r="A9" s="108"/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9"/>
      <c r="P9" s="109"/>
      <c r="Q9" s="109"/>
      <c r="R9" s="108"/>
      <c r="S9" s="108"/>
      <c r="T9" s="108"/>
      <c r="U9" s="108"/>
    </row>
    <row r="10" customFormat="false" ht="13.5" hidden="false" customHeight="false" outlineLevel="0" collapsed="false">
      <c r="A10" s="110"/>
      <c r="B10" s="111"/>
      <c r="C10" s="112" t="s">
        <v>8</v>
      </c>
      <c r="D10" s="111"/>
      <c r="E10" s="113" t="s">
        <v>69</v>
      </c>
      <c r="F10" s="113"/>
      <c r="G10" s="113"/>
      <c r="H10" s="113"/>
      <c r="I10" s="113"/>
      <c r="J10" s="111"/>
      <c r="K10" s="113" t="s">
        <v>70</v>
      </c>
      <c r="L10" s="113"/>
      <c r="M10" s="113"/>
      <c r="N10" s="111"/>
      <c r="O10" s="113" t="s">
        <v>71</v>
      </c>
      <c r="P10" s="113"/>
      <c r="Q10" s="113"/>
      <c r="R10" s="111"/>
      <c r="S10" s="111"/>
      <c r="T10" s="111"/>
      <c r="U10" s="114"/>
    </row>
    <row r="11" customFormat="false" ht="12.75" hidden="false" customHeight="false" outlineLevel="0" collapsed="false">
      <c r="A11" s="115" t="s">
        <v>15</v>
      </c>
      <c r="B11" s="116"/>
      <c r="C11" s="117" t="s">
        <v>18</v>
      </c>
      <c r="D11" s="116"/>
      <c r="E11" s="117" t="s">
        <v>72</v>
      </c>
      <c r="F11" s="117"/>
      <c r="G11" s="117" t="s">
        <v>73</v>
      </c>
      <c r="H11" s="117"/>
      <c r="I11" s="117" t="s">
        <v>74</v>
      </c>
      <c r="J11" s="117"/>
      <c r="K11" s="117" t="s">
        <v>75</v>
      </c>
      <c r="L11" s="116"/>
      <c r="M11" s="117" t="s">
        <v>76</v>
      </c>
      <c r="N11" s="116"/>
      <c r="O11" s="117" t="s">
        <v>77</v>
      </c>
      <c r="P11" s="118"/>
      <c r="Q11" s="117" t="s">
        <v>78</v>
      </c>
      <c r="R11" s="117"/>
      <c r="S11" s="117" t="s">
        <v>18</v>
      </c>
      <c r="T11" s="116"/>
      <c r="U11" s="119"/>
    </row>
    <row r="12" customFormat="false" ht="13.5" hidden="false" customHeight="false" outlineLevel="0" collapsed="false">
      <c r="A12" s="120"/>
      <c r="B12" s="121"/>
      <c r="C12" s="122" t="s">
        <v>40</v>
      </c>
      <c r="D12" s="121"/>
      <c r="E12" s="122" t="s">
        <v>79</v>
      </c>
      <c r="F12" s="122"/>
      <c r="G12" s="122" t="s">
        <v>80</v>
      </c>
      <c r="H12" s="122"/>
      <c r="I12" s="122" t="s">
        <v>81</v>
      </c>
      <c r="J12" s="122"/>
      <c r="K12" s="122" t="s">
        <v>82</v>
      </c>
      <c r="L12" s="121"/>
      <c r="M12" s="122" t="s">
        <v>18</v>
      </c>
      <c r="N12" s="121"/>
      <c r="O12" s="122" t="s">
        <v>18</v>
      </c>
      <c r="P12" s="121"/>
      <c r="Q12" s="122" t="s">
        <v>83</v>
      </c>
      <c r="R12" s="121"/>
      <c r="S12" s="122" t="s">
        <v>44</v>
      </c>
      <c r="T12" s="121"/>
      <c r="U12" s="123" t="s">
        <v>58</v>
      </c>
    </row>
    <row r="13" customFormat="false" ht="13.5" hidden="false" customHeight="false" outlineLevel="0" collapsed="false">
      <c r="A13" s="116"/>
      <c r="B13" s="116"/>
      <c r="C13" s="117"/>
      <c r="D13" s="116"/>
      <c r="E13" s="117"/>
      <c r="F13" s="117"/>
      <c r="G13" s="117"/>
      <c r="H13" s="117"/>
      <c r="I13" s="117"/>
      <c r="J13" s="117"/>
      <c r="K13" s="117"/>
      <c r="L13" s="116"/>
      <c r="M13" s="117"/>
      <c r="N13" s="116"/>
      <c r="O13" s="117"/>
      <c r="P13" s="116"/>
      <c r="Q13" s="117"/>
      <c r="R13" s="116"/>
      <c r="S13" s="117"/>
      <c r="T13" s="116"/>
      <c r="U13" s="117"/>
    </row>
    <row r="14" customFormat="false" ht="12.75" hidden="false" customHeight="false" outlineLevel="0" collapsed="false">
      <c r="A14" s="2" t="s">
        <v>84</v>
      </c>
      <c r="B14" s="103"/>
      <c r="C14" s="103"/>
      <c r="D14" s="124"/>
      <c r="E14" s="104"/>
      <c r="F14" s="104"/>
      <c r="G14" s="104"/>
      <c r="H14" s="104"/>
      <c r="I14" s="104"/>
      <c r="J14" s="104"/>
      <c r="K14" s="104"/>
      <c r="L14" s="124"/>
      <c r="M14" s="104"/>
      <c r="N14" s="124"/>
      <c r="O14" s="104"/>
      <c r="P14" s="124"/>
      <c r="Q14" s="104"/>
      <c r="R14" s="124"/>
      <c r="S14" s="108"/>
      <c r="T14" s="103"/>
      <c r="U14" s="104"/>
    </row>
    <row r="15" customFormat="false" ht="12.75" hidden="false" customHeight="false" outlineLevel="0" collapsed="false">
      <c r="A15" s="2" t="s">
        <v>20</v>
      </c>
      <c r="B15" s="103"/>
      <c r="C15" s="103"/>
      <c r="D15" s="124"/>
      <c r="E15" s="104"/>
      <c r="F15" s="104"/>
      <c r="G15" s="104"/>
      <c r="H15" s="104"/>
      <c r="I15" s="104"/>
      <c r="J15" s="104"/>
      <c r="K15" s="104"/>
      <c r="L15" s="124"/>
      <c r="M15" s="104"/>
      <c r="N15" s="124"/>
      <c r="O15" s="104"/>
      <c r="P15" s="124"/>
      <c r="Q15" s="104"/>
      <c r="R15" s="124"/>
      <c r="S15" s="108"/>
      <c r="T15" s="103"/>
      <c r="U15" s="104"/>
    </row>
    <row r="16" customFormat="false" ht="12.75" hidden="false" customHeight="false" outlineLevel="0" collapsed="false">
      <c r="A16" s="2"/>
      <c r="B16" s="103"/>
      <c r="C16" s="103"/>
      <c r="D16" s="124"/>
      <c r="E16" s="104"/>
      <c r="F16" s="104"/>
      <c r="G16" s="104"/>
      <c r="H16" s="104"/>
      <c r="I16" s="104"/>
      <c r="J16" s="104"/>
      <c r="K16" s="104"/>
      <c r="L16" s="124"/>
      <c r="M16" s="104"/>
      <c r="N16" s="124"/>
      <c r="O16" s="104"/>
      <c r="P16" s="124"/>
      <c r="Q16" s="104"/>
      <c r="R16" s="124"/>
      <c r="S16" s="108"/>
      <c r="T16" s="103"/>
      <c r="U16" s="104"/>
    </row>
    <row r="17" customFormat="false" ht="12.75" hidden="false" customHeight="false" outlineLevel="0" collapsed="false">
      <c r="A17" s="107" t="s">
        <v>85</v>
      </c>
      <c r="B17" s="103"/>
      <c r="C17" s="103"/>
      <c r="D17" s="124"/>
      <c r="E17" s="104"/>
      <c r="F17" s="104"/>
      <c r="G17" s="104"/>
      <c r="H17" s="104"/>
      <c r="I17" s="104"/>
      <c r="J17" s="104"/>
      <c r="K17" s="104"/>
      <c r="L17" s="124"/>
      <c r="M17" s="104"/>
      <c r="N17" s="124"/>
      <c r="O17" s="104"/>
      <c r="P17" s="124"/>
      <c r="Q17" s="104"/>
      <c r="R17" s="124"/>
      <c r="S17" s="108"/>
      <c r="T17" s="103"/>
      <c r="U17" s="104"/>
    </row>
    <row r="18" customFormat="false" ht="21" hidden="false" customHeight="true" outlineLevel="0" collapsed="false">
      <c r="A18" s="125" t="s">
        <v>22</v>
      </c>
      <c r="B18" s="126"/>
      <c r="C18" s="125" t="n">
        <v>0</v>
      </c>
      <c r="D18" s="126"/>
      <c r="E18" s="125" t="s">
        <v>22</v>
      </c>
      <c r="F18" s="127"/>
      <c r="G18" s="125" t="s">
        <v>22</v>
      </c>
      <c r="H18" s="127"/>
      <c r="I18" s="125" t="s">
        <v>22</v>
      </c>
      <c r="J18" s="127"/>
      <c r="K18" s="125" t="s">
        <v>22</v>
      </c>
      <c r="L18" s="124"/>
      <c r="M18" s="125" t="s">
        <v>22</v>
      </c>
      <c r="N18" s="126"/>
      <c r="O18" s="125" t="s">
        <v>22</v>
      </c>
      <c r="P18" s="126"/>
      <c r="Q18" s="125" t="s">
        <v>22</v>
      </c>
      <c r="R18" s="126"/>
      <c r="S18" s="128" t="n">
        <f aca="false">SUM(C18:O18)</f>
        <v>0</v>
      </c>
      <c r="T18" s="103"/>
      <c r="U18" s="125"/>
    </row>
    <row r="19" customFormat="false" ht="21" hidden="false" customHeight="true" outlineLevel="0" collapsed="false">
      <c r="A19" s="125"/>
      <c r="B19" s="126"/>
      <c r="C19" s="125"/>
      <c r="D19" s="126"/>
      <c r="E19" s="125"/>
      <c r="F19" s="127"/>
      <c r="G19" s="125"/>
      <c r="H19" s="127"/>
      <c r="I19" s="125"/>
      <c r="J19" s="127"/>
      <c r="K19" s="125"/>
      <c r="L19" s="124"/>
      <c r="M19" s="125"/>
      <c r="N19" s="126"/>
      <c r="O19" s="125"/>
      <c r="P19" s="126"/>
      <c r="Q19" s="125"/>
      <c r="R19" s="126"/>
      <c r="S19" s="128" t="n">
        <f aca="false">SUM(C19:O19)</f>
        <v>0</v>
      </c>
      <c r="T19" s="103"/>
      <c r="U19" s="125"/>
    </row>
    <row r="20" customFormat="false" ht="21" hidden="false" customHeight="true" outlineLevel="0" collapsed="false">
      <c r="A20" s="125"/>
      <c r="B20" s="126"/>
      <c r="C20" s="125"/>
      <c r="D20" s="126"/>
      <c r="E20" s="125"/>
      <c r="F20" s="127"/>
      <c r="G20" s="125"/>
      <c r="H20" s="127"/>
      <c r="I20" s="125"/>
      <c r="J20" s="127"/>
      <c r="K20" s="125"/>
      <c r="L20" s="124"/>
      <c r="M20" s="125"/>
      <c r="N20" s="126"/>
      <c r="O20" s="125"/>
      <c r="P20" s="126"/>
      <c r="Q20" s="125"/>
      <c r="R20" s="126"/>
      <c r="S20" s="128" t="n">
        <f aca="false">SUM(C20:O20)</f>
        <v>0</v>
      </c>
      <c r="T20" s="103"/>
      <c r="U20" s="125"/>
    </row>
    <row r="21" customFormat="false" ht="21" hidden="false" customHeight="true" outlineLevel="0" collapsed="false">
      <c r="A21" s="125"/>
      <c r="B21" s="126"/>
      <c r="C21" s="125"/>
      <c r="D21" s="126"/>
      <c r="E21" s="125"/>
      <c r="F21" s="127"/>
      <c r="G21" s="125"/>
      <c r="H21" s="127"/>
      <c r="I21" s="125"/>
      <c r="J21" s="127"/>
      <c r="K21" s="125"/>
      <c r="L21" s="124"/>
      <c r="M21" s="125"/>
      <c r="N21" s="126"/>
      <c r="O21" s="125"/>
      <c r="P21" s="126"/>
      <c r="Q21" s="125"/>
      <c r="R21" s="126"/>
      <c r="S21" s="128" t="n">
        <f aca="false">SUM(C21:O21)</f>
        <v>0</v>
      </c>
      <c r="T21" s="103"/>
      <c r="U21" s="125"/>
    </row>
    <row r="22" customFormat="false" ht="21" hidden="false" customHeight="true" outlineLevel="0" collapsed="false">
      <c r="A22" s="125"/>
      <c r="B22" s="126"/>
      <c r="C22" s="125"/>
      <c r="D22" s="126"/>
      <c r="E22" s="125"/>
      <c r="F22" s="127"/>
      <c r="G22" s="125"/>
      <c r="H22" s="127"/>
      <c r="I22" s="125"/>
      <c r="J22" s="127"/>
      <c r="K22" s="125"/>
      <c r="L22" s="124"/>
      <c r="M22" s="125"/>
      <c r="N22" s="126"/>
      <c r="O22" s="125"/>
      <c r="P22" s="126"/>
      <c r="Q22" s="125"/>
      <c r="R22" s="126"/>
      <c r="S22" s="128" t="n">
        <f aca="false">SUM(C22:O22)</f>
        <v>0</v>
      </c>
      <c r="T22" s="103"/>
      <c r="U22" s="125"/>
    </row>
    <row r="23" customFormat="false" ht="21" hidden="false" customHeight="true" outlineLevel="0" collapsed="false">
      <c r="A23" s="125"/>
      <c r="B23" s="126"/>
      <c r="C23" s="125"/>
      <c r="D23" s="126"/>
      <c r="E23" s="125"/>
      <c r="F23" s="127"/>
      <c r="G23" s="125"/>
      <c r="H23" s="127"/>
      <c r="I23" s="125"/>
      <c r="J23" s="127"/>
      <c r="K23" s="125"/>
      <c r="L23" s="124"/>
      <c r="M23" s="125"/>
      <c r="N23" s="126"/>
      <c r="O23" s="125"/>
      <c r="P23" s="126"/>
      <c r="Q23" s="125"/>
      <c r="R23" s="126"/>
      <c r="S23" s="128" t="n">
        <f aca="false">SUM(C23:O23)</f>
        <v>0</v>
      </c>
      <c r="T23" s="103"/>
      <c r="U23" s="125"/>
    </row>
    <row r="24" customFormat="false" ht="21" hidden="false" customHeight="true" outlineLevel="0" collapsed="false">
      <c r="A24" s="125"/>
      <c r="B24" s="126"/>
      <c r="C24" s="125"/>
      <c r="D24" s="126"/>
      <c r="E24" s="125"/>
      <c r="F24" s="127"/>
      <c r="G24" s="125"/>
      <c r="H24" s="127"/>
      <c r="I24" s="125"/>
      <c r="J24" s="127"/>
      <c r="K24" s="125"/>
      <c r="L24" s="124"/>
      <c r="M24" s="125"/>
      <c r="N24" s="126"/>
      <c r="O24" s="125"/>
      <c r="P24" s="126"/>
      <c r="Q24" s="125"/>
      <c r="R24" s="126"/>
      <c r="S24" s="128" t="n">
        <f aca="false">SUM(C24:O24)</f>
        <v>0</v>
      </c>
      <c r="T24" s="103"/>
      <c r="U24" s="125"/>
    </row>
    <row r="25" customFormat="false" ht="21" hidden="false" customHeight="true" outlineLevel="0" collapsed="false">
      <c r="A25" s="125"/>
      <c r="B25" s="126"/>
      <c r="C25" s="125"/>
      <c r="D25" s="126"/>
      <c r="E25" s="125"/>
      <c r="F25" s="127"/>
      <c r="G25" s="125"/>
      <c r="H25" s="127"/>
      <c r="I25" s="125"/>
      <c r="J25" s="127"/>
      <c r="K25" s="125"/>
      <c r="L25" s="124"/>
      <c r="M25" s="125"/>
      <c r="N25" s="126"/>
      <c r="O25" s="125"/>
      <c r="P25" s="126"/>
      <c r="Q25" s="125"/>
      <c r="R25" s="126"/>
      <c r="S25" s="128" t="n">
        <f aca="false">SUM(C25:O25)</f>
        <v>0</v>
      </c>
      <c r="T25" s="103"/>
      <c r="U25" s="125"/>
    </row>
    <row r="26" customFormat="false" ht="21" hidden="false" customHeight="true" outlineLevel="0" collapsed="false">
      <c r="A26" s="125"/>
      <c r="B26" s="126"/>
      <c r="C26" s="125"/>
      <c r="D26" s="126"/>
      <c r="E26" s="125"/>
      <c r="F26" s="127"/>
      <c r="G26" s="125"/>
      <c r="H26" s="127"/>
      <c r="I26" s="125"/>
      <c r="J26" s="127"/>
      <c r="K26" s="125"/>
      <c r="L26" s="124"/>
      <c r="M26" s="125"/>
      <c r="N26" s="126"/>
      <c r="O26" s="125"/>
      <c r="P26" s="126"/>
      <c r="Q26" s="125"/>
      <c r="R26" s="126"/>
      <c r="S26" s="128" t="n">
        <f aca="false">SUM(C26:O26)</f>
        <v>0</v>
      </c>
      <c r="T26" s="103"/>
      <c r="U26" s="125"/>
    </row>
    <row r="27" customFormat="false" ht="21" hidden="false" customHeight="true" outlineLevel="0" collapsed="false">
      <c r="A27" s="125"/>
      <c r="B27" s="126"/>
      <c r="C27" s="125"/>
      <c r="D27" s="126"/>
      <c r="E27" s="125"/>
      <c r="F27" s="127"/>
      <c r="G27" s="125"/>
      <c r="H27" s="127"/>
      <c r="I27" s="125"/>
      <c r="J27" s="127"/>
      <c r="K27" s="125"/>
      <c r="L27" s="124"/>
      <c r="M27" s="125"/>
      <c r="N27" s="126"/>
      <c r="O27" s="125"/>
      <c r="P27" s="126"/>
      <c r="Q27" s="129"/>
      <c r="R27" s="126"/>
      <c r="S27" s="128" t="n">
        <f aca="false">SUM(C27:O27)</f>
        <v>0</v>
      </c>
      <c r="T27" s="103"/>
      <c r="U27" s="125"/>
    </row>
    <row r="28" customFormat="false" ht="21" hidden="false" customHeight="true" outlineLevel="0" collapsed="false">
      <c r="A28" s="130" t="s">
        <v>86</v>
      </c>
      <c r="B28" s="126"/>
      <c r="C28" s="131" t="n">
        <f aca="false">SUM(C18:C27)</f>
        <v>0</v>
      </c>
      <c r="D28" s="126"/>
      <c r="E28" s="131" t="n">
        <f aca="false">SUM(E18:E27)</f>
        <v>0</v>
      </c>
      <c r="F28" s="127"/>
      <c r="G28" s="131" t="n">
        <f aca="false">SUM(G18:G27)</f>
        <v>0</v>
      </c>
      <c r="H28" s="127"/>
      <c r="I28" s="131" t="n">
        <f aca="false">SUM(I18:I27)</f>
        <v>0</v>
      </c>
      <c r="J28" s="127"/>
      <c r="K28" s="131" t="n">
        <f aca="false">SUM(K18:K27)</f>
        <v>0</v>
      </c>
      <c r="L28" s="124"/>
      <c r="M28" s="131" t="n">
        <f aca="false">SUM(M18:M27)</f>
        <v>0</v>
      </c>
      <c r="N28" s="126"/>
      <c r="O28" s="131" t="n">
        <f aca="false">SUM(O18:O27)</f>
        <v>0</v>
      </c>
      <c r="P28" s="126"/>
      <c r="Q28" s="127"/>
      <c r="R28" s="126"/>
      <c r="S28" s="132" t="n">
        <f aca="false">SUM(S18:S27)</f>
        <v>0</v>
      </c>
      <c r="T28" s="103"/>
      <c r="U28" s="125"/>
    </row>
    <row r="29" customFormat="false" ht="12.75" hidden="false" customHeight="true" outlineLevel="0" collapsed="false">
      <c r="A29" s="133" t="s">
        <v>87</v>
      </c>
      <c r="B29" s="134"/>
      <c r="C29" s="127"/>
      <c r="D29" s="134"/>
      <c r="E29" s="127"/>
      <c r="F29" s="127"/>
      <c r="G29" s="127"/>
      <c r="H29" s="127"/>
      <c r="I29" s="127"/>
      <c r="J29" s="127"/>
      <c r="K29" s="127"/>
      <c r="L29" s="135"/>
      <c r="M29" s="127"/>
      <c r="N29" s="134"/>
      <c r="O29" s="127"/>
      <c r="P29" s="134"/>
      <c r="Q29" s="127"/>
      <c r="R29" s="134"/>
      <c r="S29" s="136"/>
      <c r="T29" s="136"/>
      <c r="U29" s="137"/>
    </row>
    <row r="30" customFormat="false" ht="12.75" hidden="false" customHeight="true" outlineLevel="0" collapsed="false">
      <c r="A30" s="133"/>
      <c r="B30" s="134"/>
      <c r="C30" s="127"/>
      <c r="D30" s="134"/>
      <c r="E30" s="127"/>
      <c r="F30" s="127"/>
      <c r="G30" s="127"/>
      <c r="H30" s="127"/>
      <c r="I30" s="127"/>
      <c r="J30" s="127"/>
      <c r="K30" s="127"/>
      <c r="L30" s="135"/>
      <c r="M30" s="127"/>
      <c r="N30" s="134"/>
      <c r="O30" s="127"/>
      <c r="P30" s="134"/>
      <c r="Q30" s="127"/>
      <c r="R30" s="134"/>
      <c r="S30" s="136"/>
      <c r="T30" s="136"/>
      <c r="U30" s="137"/>
    </row>
    <row r="31" customFormat="false" ht="12.75" hidden="false" customHeight="false" outlineLevel="0" collapsed="false">
      <c r="A31" s="107" t="s">
        <v>88</v>
      </c>
      <c r="B31" s="103"/>
      <c r="C31" s="103"/>
      <c r="D31" s="124"/>
      <c r="E31" s="104"/>
      <c r="F31" s="104"/>
      <c r="G31" s="104"/>
      <c r="H31" s="104"/>
      <c r="I31" s="104"/>
      <c r="J31" s="104"/>
      <c r="K31" s="104"/>
      <c r="L31" s="124"/>
      <c r="M31" s="104"/>
      <c r="N31" s="124"/>
      <c r="O31" s="104"/>
      <c r="P31" s="124"/>
      <c r="Q31" s="104"/>
      <c r="R31" s="124"/>
      <c r="S31" s="108"/>
      <c r="T31" s="103"/>
      <c r="U31" s="104"/>
    </row>
    <row r="32" customFormat="false" ht="21" hidden="false" customHeight="true" outlineLevel="0" collapsed="false">
      <c r="A32" s="125" t="s">
        <v>22</v>
      </c>
      <c r="B32" s="126"/>
      <c r="C32" s="125" t="n">
        <v>0</v>
      </c>
      <c r="D32" s="126"/>
      <c r="E32" s="125" t="s">
        <v>22</v>
      </c>
      <c r="F32" s="127"/>
      <c r="G32" s="125" t="s">
        <v>22</v>
      </c>
      <c r="H32" s="127"/>
      <c r="I32" s="125" t="s">
        <v>22</v>
      </c>
      <c r="J32" s="127"/>
      <c r="K32" s="125" t="s">
        <v>22</v>
      </c>
      <c r="L32" s="124"/>
      <c r="M32" s="125" t="s">
        <v>22</v>
      </c>
      <c r="N32" s="126"/>
      <c r="O32" s="125" t="s">
        <v>22</v>
      </c>
      <c r="P32" s="126"/>
      <c r="Q32" s="125" t="s">
        <v>22</v>
      </c>
      <c r="R32" s="126"/>
      <c r="S32" s="128" t="n">
        <f aca="false">SUM(C32:O32)</f>
        <v>0</v>
      </c>
      <c r="T32" s="103"/>
      <c r="U32" s="125"/>
    </row>
    <row r="33" customFormat="false" ht="21" hidden="false" customHeight="true" outlineLevel="0" collapsed="false">
      <c r="A33" s="125"/>
      <c r="B33" s="126"/>
      <c r="C33" s="125"/>
      <c r="D33" s="126"/>
      <c r="E33" s="125"/>
      <c r="F33" s="127"/>
      <c r="G33" s="125"/>
      <c r="H33" s="127"/>
      <c r="I33" s="125"/>
      <c r="J33" s="127"/>
      <c r="K33" s="125"/>
      <c r="L33" s="124"/>
      <c r="M33" s="125"/>
      <c r="N33" s="126"/>
      <c r="O33" s="125"/>
      <c r="P33" s="126"/>
      <c r="Q33" s="125"/>
      <c r="R33" s="126"/>
      <c r="S33" s="128" t="n">
        <f aca="false">SUM(C33:O33)</f>
        <v>0</v>
      </c>
      <c r="T33" s="103"/>
      <c r="U33" s="125"/>
    </row>
    <row r="34" customFormat="false" ht="21" hidden="false" customHeight="true" outlineLevel="0" collapsed="false">
      <c r="A34" s="125"/>
      <c r="B34" s="126"/>
      <c r="C34" s="125"/>
      <c r="D34" s="126"/>
      <c r="E34" s="125"/>
      <c r="F34" s="127"/>
      <c r="G34" s="125"/>
      <c r="H34" s="127"/>
      <c r="I34" s="125"/>
      <c r="J34" s="127"/>
      <c r="K34" s="125"/>
      <c r="L34" s="124"/>
      <c r="M34" s="125"/>
      <c r="N34" s="126"/>
      <c r="O34" s="125"/>
      <c r="P34" s="126"/>
      <c r="Q34" s="125"/>
      <c r="R34" s="126"/>
      <c r="S34" s="128" t="n">
        <f aca="false">SUM(C34:O34)</f>
        <v>0</v>
      </c>
      <c r="T34" s="103"/>
      <c r="U34" s="125"/>
    </row>
    <row r="35" customFormat="false" ht="21" hidden="false" customHeight="true" outlineLevel="0" collapsed="false">
      <c r="A35" s="125"/>
      <c r="B35" s="126"/>
      <c r="C35" s="125"/>
      <c r="D35" s="126"/>
      <c r="E35" s="125"/>
      <c r="F35" s="127"/>
      <c r="G35" s="125"/>
      <c r="H35" s="127"/>
      <c r="I35" s="125"/>
      <c r="J35" s="127"/>
      <c r="K35" s="125"/>
      <c r="L35" s="124"/>
      <c r="M35" s="125"/>
      <c r="N35" s="126"/>
      <c r="O35" s="125"/>
      <c r="P35" s="126"/>
      <c r="Q35" s="125"/>
      <c r="R35" s="126"/>
      <c r="S35" s="128" t="n">
        <f aca="false">SUM(C35:O35)</f>
        <v>0</v>
      </c>
      <c r="T35" s="103"/>
      <c r="U35" s="125"/>
    </row>
    <row r="36" customFormat="false" ht="21" hidden="false" customHeight="true" outlineLevel="0" collapsed="false">
      <c r="A36" s="125"/>
      <c r="B36" s="126"/>
      <c r="C36" s="125"/>
      <c r="D36" s="126"/>
      <c r="E36" s="125"/>
      <c r="F36" s="127"/>
      <c r="G36" s="125"/>
      <c r="H36" s="127"/>
      <c r="I36" s="125"/>
      <c r="J36" s="127"/>
      <c r="K36" s="125"/>
      <c r="L36" s="124"/>
      <c r="M36" s="125"/>
      <c r="N36" s="126"/>
      <c r="O36" s="125"/>
      <c r="P36" s="126"/>
      <c r="Q36" s="129"/>
      <c r="R36" s="126"/>
      <c r="S36" s="128" t="n">
        <f aca="false">SUM(C36:O36)</f>
        <v>0</v>
      </c>
      <c r="T36" s="103"/>
      <c r="U36" s="125"/>
    </row>
    <row r="37" customFormat="false" ht="21" hidden="false" customHeight="true" outlineLevel="0" collapsed="false">
      <c r="A37" s="130" t="s">
        <v>89</v>
      </c>
      <c r="B37" s="126"/>
      <c r="C37" s="131" t="n">
        <f aca="false">SUM(C32:C36)</f>
        <v>0</v>
      </c>
      <c r="D37" s="126"/>
      <c r="E37" s="131" t="n">
        <f aca="false">SUM(E32:E36)</f>
        <v>0</v>
      </c>
      <c r="F37" s="127"/>
      <c r="G37" s="131" t="n">
        <f aca="false">SUM(G32:G36)</f>
        <v>0</v>
      </c>
      <c r="H37" s="127"/>
      <c r="I37" s="131" t="n">
        <f aca="false">SUM(I32:I36)</f>
        <v>0</v>
      </c>
      <c r="J37" s="127"/>
      <c r="K37" s="131" t="n">
        <f aca="false">SUM(K32:K36)</f>
        <v>0</v>
      </c>
      <c r="L37" s="124"/>
      <c r="M37" s="131" t="n">
        <f aca="false">SUM(M32:M36)</f>
        <v>0</v>
      </c>
      <c r="N37" s="126"/>
      <c r="O37" s="131" t="n">
        <f aca="false">SUM(O32:O36)</f>
        <v>0</v>
      </c>
      <c r="P37" s="126"/>
      <c r="Q37" s="127"/>
      <c r="R37" s="126"/>
      <c r="S37" s="132" t="n">
        <f aca="false">SUM(S32:S36)</f>
        <v>0</v>
      </c>
      <c r="T37" s="103"/>
      <c r="U37" s="125"/>
    </row>
    <row r="38" customFormat="false" ht="12.75" hidden="false" customHeight="true" outlineLevel="0" collapsed="false">
      <c r="A38" s="133" t="s">
        <v>87</v>
      </c>
      <c r="B38" s="134"/>
      <c r="C38" s="127"/>
      <c r="D38" s="134"/>
      <c r="E38" s="127"/>
      <c r="F38" s="127"/>
      <c r="G38" s="127"/>
      <c r="H38" s="127"/>
      <c r="I38" s="127"/>
      <c r="J38" s="127"/>
      <c r="K38" s="127"/>
      <c r="L38" s="135"/>
      <c r="M38" s="127"/>
      <c r="N38" s="134"/>
      <c r="O38" s="127"/>
      <c r="P38" s="134"/>
      <c r="Q38" s="127"/>
      <c r="R38" s="134"/>
      <c r="S38" s="136"/>
      <c r="T38" s="136"/>
      <c r="U38" s="137"/>
    </row>
    <row r="39" customFormat="false" ht="12.75" hidden="false" customHeight="true" outlineLevel="0" collapsed="false">
      <c r="B39" s="134"/>
      <c r="C39" s="127"/>
      <c r="D39" s="134"/>
      <c r="E39" s="127"/>
      <c r="F39" s="127"/>
      <c r="G39" s="127"/>
      <c r="H39" s="127"/>
      <c r="I39" s="127"/>
      <c r="J39" s="127"/>
      <c r="K39" s="127"/>
      <c r="L39" s="135"/>
      <c r="M39" s="127"/>
      <c r="N39" s="134"/>
      <c r="O39" s="127"/>
      <c r="P39" s="134"/>
      <c r="Q39" s="127"/>
      <c r="R39" s="134"/>
      <c r="S39" s="136"/>
      <c r="T39" s="136"/>
      <c r="U39" s="137"/>
    </row>
    <row r="40" customFormat="false" ht="21" hidden="false" customHeight="true" outlineLevel="0" collapsed="false">
      <c r="A40" s="107" t="s">
        <v>90</v>
      </c>
      <c r="B40" s="134"/>
      <c r="C40" s="127"/>
      <c r="D40" s="134"/>
      <c r="E40" s="127"/>
      <c r="F40" s="127"/>
      <c r="G40" s="127"/>
      <c r="H40" s="127"/>
      <c r="I40" s="127"/>
      <c r="J40" s="127"/>
      <c r="K40" s="127"/>
      <c r="L40" s="135"/>
      <c r="M40" s="127"/>
      <c r="N40" s="134"/>
      <c r="O40" s="127"/>
      <c r="P40" s="134"/>
      <c r="Q40" s="127"/>
      <c r="R40" s="134"/>
      <c r="S40" s="136"/>
      <c r="T40" s="136"/>
      <c r="U40" s="137"/>
    </row>
    <row r="41" customFormat="false" ht="21" hidden="false" customHeight="true" outlineLevel="0" collapsed="false">
      <c r="A41" s="125"/>
      <c r="B41" s="126"/>
      <c r="C41" s="125"/>
      <c r="D41" s="126"/>
      <c r="E41" s="125" t="s">
        <v>22</v>
      </c>
      <c r="F41" s="127"/>
      <c r="G41" s="125" t="s">
        <v>22</v>
      </c>
      <c r="H41" s="127"/>
      <c r="I41" s="125" t="s">
        <v>22</v>
      </c>
      <c r="J41" s="127"/>
      <c r="K41" s="125" t="s">
        <v>22</v>
      </c>
      <c r="L41" s="124"/>
      <c r="M41" s="125" t="s">
        <v>22</v>
      </c>
      <c r="N41" s="126"/>
      <c r="O41" s="125" t="s">
        <v>22</v>
      </c>
      <c r="P41" s="126"/>
      <c r="Q41" s="125" t="s">
        <v>22</v>
      </c>
      <c r="R41" s="126"/>
      <c r="S41" s="128" t="n">
        <f aca="false">SUM(C41:O41)</f>
        <v>0</v>
      </c>
      <c r="T41" s="103"/>
      <c r="U41" s="125"/>
    </row>
    <row r="42" customFormat="false" ht="21" hidden="false" customHeight="true" outlineLevel="0" collapsed="false">
      <c r="A42" s="125"/>
      <c r="B42" s="126"/>
      <c r="C42" s="125"/>
      <c r="D42" s="126"/>
      <c r="E42" s="125"/>
      <c r="F42" s="127"/>
      <c r="G42" s="125"/>
      <c r="H42" s="127"/>
      <c r="I42" s="125"/>
      <c r="J42" s="127"/>
      <c r="K42" s="125"/>
      <c r="L42" s="124"/>
      <c r="M42" s="125"/>
      <c r="N42" s="126"/>
      <c r="O42" s="125"/>
      <c r="P42" s="126"/>
      <c r="Q42" s="125"/>
      <c r="R42" s="126"/>
      <c r="S42" s="128" t="n">
        <f aca="false">SUM(C42:O42)</f>
        <v>0</v>
      </c>
      <c r="T42" s="103"/>
      <c r="U42" s="125"/>
    </row>
    <row r="43" customFormat="false" ht="21" hidden="false" customHeight="true" outlineLevel="0" collapsed="false">
      <c r="A43" s="125"/>
      <c r="B43" s="126"/>
      <c r="C43" s="125"/>
      <c r="D43" s="126"/>
      <c r="E43" s="125"/>
      <c r="F43" s="127"/>
      <c r="G43" s="125"/>
      <c r="H43" s="127"/>
      <c r="I43" s="125"/>
      <c r="J43" s="127"/>
      <c r="K43" s="125"/>
      <c r="L43" s="124"/>
      <c r="M43" s="125"/>
      <c r="N43" s="126"/>
      <c r="O43" s="125"/>
      <c r="P43" s="126"/>
      <c r="Q43" s="125"/>
      <c r="R43" s="126"/>
      <c r="S43" s="128" t="n">
        <f aca="false">SUM(C43:O43)</f>
        <v>0</v>
      </c>
      <c r="T43" s="103"/>
      <c r="U43" s="125"/>
    </row>
    <row r="44" customFormat="false" ht="21" hidden="false" customHeight="true" outlineLevel="0" collapsed="false">
      <c r="A44" s="125"/>
      <c r="B44" s="126"/>
      <c r="C44" s="125"/>
      <c r="D44" s="126"/>
      <c r="E44" s="125"/>
      <c r="F44" s="127"/>
      <c r="G44" s="125"/>
      <c r="H44" s="127"/>
      <c r="I44" s="125"/>
      <c r="J44" s="127"/>
      <c r="K44" s="125"/>
      <c r="L44" s="124"/>
      <c r="M44" s="125"/>
      <c r="N44" s="126"/>
      <c r="O44" s="125"/>
      <c r="P44" s="126"/>
      <c r="Q44" s="125"/>
      <c r="R44" s="126"/>
      <c r="S44" s="128" t="n">
        <f aca="false">SUM(C44:O44)</f>
        <v>0</v>
      </c>
      <c r="T44" s="103"/>
      <c r="U44" s="125"/>
    </row>
    <row r="45" customFormat="false" ht="21" hidden="false" customHeight="true" outlineLevel="0" collapsed="false">
      <c r="A45" s="125"/>
      <c r="B45" s="126"/>
      <c r="C45" s="125"/>
      <c r="D45" s="126"/>
      <c r="E45" s="125"/>
      <c r="F45" s="127"/>
      <c r="G45" s="125"/>
      <c r="H45" s="127"/>
      <c r="I45" s="125"/>
      <c r="J45" s="127"/>
      <c r="K45" s="125"/>
      <c r="L45" s="124"/>
      <c r="M45" s="125"/>
      <c r="N45" s="126"/>
      <c r="O45" s="125"/>
      <c r="P45" s="126"/>
      <c r="Q45" s="125"/>
      <c r="R45" s="126"/>
      <c r="S45" s="128" t="n">
        <f aca="false">SUM(C45:O45)</f>
        <v>0</v>
      </c>
      <c r="T45" s="103"/>
      <c r="U45" s="125"/>
    </row>
    <row r="46" customFormat="false" ht="21" hidden="false" customHeight="true" outlineLevel="0" collapsed="false">
      <c r="A46" s="125"/>
      <c r="B46" s="126"/>
      <c r="C46" s="125"/>
      <c r="D46" s="126"/>
      <c r="E46" s="125"/>
      <c r="F46" s="127"/>
      <c r="G46" s="125"/>
      <c r="H46" s="127"/>
      <c r="I46" s="125"/>
      <c r="J46" s="127"/>
      <c r="K46" s="125"/>
      <c r="L46" s="124"/>
      <c r="M46" s="125"/>
      <c r="N46" s="126"/>
      <c r="O46" s="125"/>
      <c r="P46" s="126"/>
      <c r="Q46" s="125"/>
      <c r="R46" s="126"/>
      <c r="S46" s="128" t="n">
        <f aca="false">SUM(C46:O46)</f>
        <v>0</v>
      </c>
      <c r="T46" s="103"/>
      <c r="U46" s="125"/>
    </row>
    <row r="47" customFormat="false" ht="21" hidden="false" customHeight="true" outlineLevel="0" collapsed="false">
      <c r="A47" s="125"/>
      <c r="B47" s="126"/>
      <c r="C47" s="125"/>
      <c r="D47" s="126"/>
      <c r="E47" s="125"/>
      <c r="F47" s="127"/>
      <c r="G47" s="125"/>
      <c r="H47" s="127"/>
      <c r="I47" s="125"/>
      <c r="J47" s="127"/>
      <c r="K47" s="125"/>
      <c r="L47" s="124"/>
      <c r="M47" s="125"/>
      <c r="N47" s="126"/>
      <c r="O47" s="125"/>
      <c r="P47" s="126"/>
      <c r="Q47" s="125"/>
      <c r="R47" s="126"/>
      <c r="S47" s="128" t="n">
        <f aca="false">SUM(C47:O47)</f>
        <v>0</v>
      </c>
      <c r="T47" s="103"/>
      <c r="U47" s="125"/>
    </row>
    <row r="48" customFormat="false" ht="12.75" hidden="false" customHeight="false" outlineLevel="0" collapsed="false">
      <c r="A48" s="138"/>
      <c r="B48" s="103"/>
      <c r="C48" s="124"/>
      <c r="D48" s="124"/>
      <c r="E48" s="138"/>
      <c r="F48" s="138"/>
      <c r="G48" s="138"/>
      <c r="H48" s="138"/>
      <c r="I48" s="138"/>
      <c r="J48" s="138"/>
      <c r="K48" s="138"/>
      <c r="L48" s="124"/>
      <c r="M48" s="138"/>
      <c r="N48" s="124"/>
      <c r="O48" s="138"/>
      <c r="P48" s="124"/>
      <c r="Q48" s="138"/>
      <c r="R48" s="124"/>
      <c r="S48" s="124"/>
      <c r="T48" s="103"/>
      <c r="U48" s="138"/>
    </row>
    <row r="49" customFormat="false" ht="12.75" hidden="false" customHeight="false" outlineLevel="0" collapsed="false">
      <c r="A49" s="103"/>
      <c r="B49" s="103"/>
      <c r="C49" s="106" t="s">
        <v>22</v>
      </c>
      <c r="D49" s="124"/>
      <c r="E49" s="103"/>
      <c r="F49" s="103"/>
      <c r="G49" s="103"/>
      <c r="H49" s="103"/>
      <c r="I49" s="103"/>
      <c r="J49" s="103"/>
      <c r="K49" s="103"/>
      <c r="L49" s="124"/>
      <c r="M49" s="103"/>
      <c r="N49" s="124"/>
      <c r="O49" s="103"/>
      <c r="P49" s="124"/>
      <c r="Q49" s="103"/>
      <c r="R49" s="124"/>
      <c r="S49" s="106" t="s">
        <v>34</v>
      </c>
      <c r="T49" s="103"/>
      <c r="U49" s="103"/>
    </row>
    <row r="50" customFormat="false" ht="13.5" hidden="false" customHeight="false" outlineLevel="0" collapsed="false">
      <c r="A50" s="106" t="s">
        <v>91</v>
      </c>
      <c r="B50" s="103"/>
      <c r="C50" s="132" t="n">
        <f aca="false">SUM(C41:C49)</f>
        <v>0</v>
      </c>
      <c r="D50" s="135"/>
      <c r="E50" s="132" t="n">
        <f aca="false">SUM(E41:E49)</f>
        <v>0</v>
      </c>
      <c r="F50" s="136"/>
      <c r="G50" s="132" t="n">
        <f aca="false">SUM(G41:G49)</f>
        <v>0</v>
      </c>
      <c r="H50" s="136"/>
      <c r="I50" s="132" t="n">
        <f aca="false">SUM(I41:I49)</f>
        <v>0</v>
      </c>
      <c r="J50" s="136"/>
      <c r="K50" s="132" t="n">
        <f aca="false">SUM(K41:K49)</f>
        <v>0</v>
      </c>
      <c r="L50" s="135"/>
      <c r="M50" s="132" t="n">
        <f aca="false">SUM(M41:M49)</f>
        <v>0</v>
      </c>
      <c r="N50" s="135"/>
      <c r="O50" s="132" t="n">
        <f aca="false">SUM(O41:O49)</f>
        <v>0</v>
      </c>
      <c r="P50" s="135"/>
      <c r="Q50" s="136"/>
      <c r="R50" s="135"/>
      <c r="S50" s="132" t="n">
        <f aca="false">SUM(S41:S49)</f>
        <v>0</v>
      </c>
      <c r="T50" s="103"/>
      <c r="U50" s="103"/>
    </row>
    <row r="51" customFormat="false" ht="13.5" hidden="false" customHeight="false" outlineLevel="0" collapsed="false">
      <c r="A51" s="133" t="s">
        <v>87</v>
      </c>
      <c r="B51" s="103"/>
      <c r="C51" s="136"/>
      <c r="D51" s="135"/>
      <c r="E51" s="136"/>
      <c r="F51" s="136"/>
      <c r="G51" s="136"/>
      <c r="H51" s="136"/>
      <c r="I51" s="136"/>
      <c r="J51" s="136"/>
      <c r="K51" s="136"/>
      <c r="L51" s="135"/>
      <c r="M51" s="136"/>
      <c r="N51" s="135"/>
      <c r="O51" s="136"/>
      <c r="P51" s="135"/>
      <c r="Q51" s="136"/>
      <c r="R51" s="135"/>
      <c r="S51" s="136"/>
      <c r="T51" s="103"/>
      <c r="U51" s="103"/>
    </row>
    <row r="52" customFormat="false" ht="12.75" hidden="false" customHeight="false" outlineLevel="0" collapsed="false">
      <c r="A52" s="133" t="s">
        <v>22</v>
      </c>
      <c r="B52" s="103"/>
      <c r="C52" s="136"/>
      <c r="D52" s="135"/>
      <c r="E52" s="136"/>
      <c r="F52" s="136"/>
      <c r="G52" s="136"/>
      <c r="H52" s="136"/>
      <c r="I52" s="136"/>
      <c r="J52" s="136"/>
      <c r="K52" s="136"/>
      <c r="L52" s="135"/>
      <c r="M52" s="136"/>
      <c r="N52" s="135"/>
      <c r="O52" s="136"/>
      <c r="P52" s="135"/>
      <c r="Q52" s="136"/>
      <c r="R52" s="135"/>
      <c r="S52" s="136"/>
      <c r="T52" s="103"/>
      <c r="U52" s="103"/>
    </row>
    <row r="53" customFormat="false" ht="12.75" hidden="false" customHeight="false" outlineLevel="0" collapsed="false">
      <c r="A53" s="133"/>
      <c r="B53" s="103"/>
      <c r="C53" s="136"/>
      <c r="D53" s="135"/>
      <c r="E53" s="136"/>
      <c r="F53" s="136"/>
      <c r="G53" s="136"/>
      <c r="H53" s="136"/>
      <c r="I53" s="136"/>
      <c r="J53" s="136"/>
      <c r="K53" s="136"/>
      <c r="L53" s="135"/>
      <c r="M53" s="136"/>
      <c r="N53" s="135"/>
      <c r="O53" s="136"/>
      <c r="P53" s="135"/>
      <c r="Q53" s="136"/>
      <c r="R53" s="135"/>
      <c r="S53" s="136"/>
      <c r="T53" s="103"/>
      <c r="U53" s="103"/>
    </row>
    <row r="54" customFormat="false" ht="12.75" hidden="false" customHeight="false" outlineLevel="0" collapsed="false">
      <c r="A54" s="106"/>
      <c r="B54" s="103"/>
      <c r="C54" s="136"/>
      <c r="D54" s="135"/>
      <c r="E54" s="136"/>
      <c r="F54" s="136"/>
      <c r="G54" s="136"/>
      <c r="H54" s="136"/>
      <c r="I54" s="136"/>
      <c r="J54" s="136"/>
      <c r="K54" s="136"/>
      <c r="L54" s="135"/>
      <c r="M54" s="136"/>
      <c r="N54" s="135"/>
      <c r="O54" s="136"/>
      <c r="P54" s="135"/>
      <c r="Q54" s="136"/>
      <c r="R54" s="135"/>
      <c r="S54" s="136"/>
      <c r="T54" s="103"/>
      <c r="U54" s="103"/>
    </row>
    <row r="55" customFormat="false" ht="12.75" hidden="false" customHeight="false" outlineLevel="0" collapsed="false">
      <c r="A55" s="62" t="s">
        <v>92</v>
      </c>
      <c r="B55" s="103"/>
      <c r="C55" s="103"/>
      <c r="D55" s="124"/>
      <c r="E55" s="103"/>
      <c r="F55" s="103"/>
      <c r="G55" s="103"/>
      <c r="H55" s="103"/>
      <c r="I55" s="103"/>
      <c r="J55" s="103"/>
      <c r="K55" s="103"/>
      <c r="L55" s="124"/>
      <c r="M55" s="103"/>
      <c r="N55" s="124"/>
      <c r="O55" s="103"/>
      <c r="P55" s="124"/>
      <c r="Q55" s="103"/>
      <c r="R55" s="124"/>
      <c r="S55" s="103"/>
      <c r="T55" s="103"/>
      <c r="U55" s="103"/>
    </row>
    <row r="56" customFormat="false" ht="12.75" hidden="false" customHeight="false" outlineLevel="0" collapsed="false">
      <c r="A56" s="107" t="s">
        <v>22</v>
      </c>
      <c r="U56" s="106" t="str">
        <f aca="false">U7</f>
        <v>COMPANY # 032D</v>
      </c>
    </row>
    <row r="57" customFormat="false" ht="12.75" hidden="false" customHeight="false" outlineLevel="0" collapsed="false">
      <c r="A57" s="0"/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8"/>
      <c r="P57" s="103"/>
      <c r="Q57" s="103"/>
      <c r="R57" s="103"/>
      <c r="S57" s="103"/>
      <c r="T57" s="103"/>
      <c r="U57" s="107" t="str">
        <f aca="false">U8</f>
        <v>E-4</v>
      </c>
    </row>
    <row r="58" customFormat="false" ht="12.75" hidden="false" customHeight="false" outlineLevel="0" collapsed="false">
      <c r="O58" s="103"/>
    </row>
    <row r="59" customFormat="false" ht="12.75" hidden="false" customHeight="false" outlineLevel="0" collapsed="false">
      <c r="A59" s="103"/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8"/>
    </row>
    <row r="60" customFormat="false" ht="12.75" hidden="false" customHeight="false" outlineLevel="0" collapsed="false">
      <c r="A60" s="103"/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8"/>
    </row>
  </sheetData>
  <mergeCells count="3">
    <mergeCell ref="E10:I10"/>
    <mergeCell ref="K10:M10"/>
    <mergeCell ref="O10:Q10"/>
  </mergeCells>
  <printOptions headings="false" gridLines="false" gridLinesSet="true" horizontalCentered="false" verticalCentered="false"/>
  <pageMargins left="1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9"/>
  <sheetViews>
    <sheetView showFormulas="false" showGridLines="fals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A12" activeCellId="0" sqref="A12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28" width="40.62"/>
    <col collapsed="false" customWidth="true" hidden="false" outlineLevel="0" max="2" min="2" style="28" width="2.62"/>
    <col collapsed="false" customWidth="true" hidden="false" outlineLevel="0" max="3" min="3" style="28" width="16.24"/>
    <col collapsed="false" customWidth="true" hidden="false" outlineLevel="0" max="4" min="4" style="28" width="1.62"/>
    <col collapsed="false" customWidth="true" hidden="false" outlineLevel="0" max="5" min="5" style="28" width="17.74"/>
    <col collapsed="false" customWidth="true" hidden="false" outlineLevel="0" max="6" min="6" style="28" width="1.62"/>
    <col collapsed="false" customWidth="true" hidden="false" outlineLevel="0" max="7" min="7" style="28" width="17.37"/>
    <col collapsed="false" customWidth="true" hidden="false" outlineLevel="0" max="8" min="8" style="28" width="1.62"/>
    <col collapsed="false" customWidth="true" hidden="false" outlineLevel="0" max="9" min="9" style="28" width="17.49"/>
    <col collapsed="false" customWidth="true" hidden="false" outlineLevel="0" max="10" min="10" style="28" width="1.62"/>
    <col collapsed="false" customWidth="true" hidden="false" outlineLevel="0" max="11" min="11" style="28" width="18.62"/>
    <col collapsed="false" customWidth="true" hidden="false" outlineLevel="0" max="12" min="12" style="28" width="1.62"/>
    <col collapsed="false" customWidth="true" hidden="false" outlineLevel="0" max="13" min="13" style="28" width="18.49"/>
    <col collapsed="false" customWidth="true" hidden="false" outlineLevel="0" max="14" min="14" style="28" width="1.62"/>
    <col collapsed="false" customWidth="true" hidden="false" outlineLevel="0" max="15" min="15" style="28" width="16.87"/>
    <col collapsed="false" customWidth="true" hidden="false" outlineLevel="0" max="16" min="16" style="28" width="1.62"/>
    <col collapsed="false" customWidth="false" hidden="false" outlineLevel="0" max="257" min="17" style="28" width="20.24"/>
  </cols>
  <sheetData>
    <row r="1" customFormat="false" ht="15" hidden="false" customHeight="true" outlineLevel="0" collapsed="false">
      <c r="A1" s="29" t="s">
        <v>0</v>
      </c>
    </row>
    <row r="2" customFormat="false" ht="15" hidden="false" customHeight="true" outlineLevel="0" collapsed="false">
      <c r="A2" s="30" t="s">
        <v>1</v>
      </c>
      <c r="C2" s="31"/>
      <c r="E2" s="28" t="n">
        <f aca="false">1152+1935</f>
        <v>3087</v>
      </c>
    </row>
    <row r="3" customFormat="false" ht="15" hidden="false" customHeight="true" outlineLevel="0" collapsed="false">
      <c r="A3" s="30" t="s">
        <v>2</v>
      </c>
      <c r="C3" s="31"/>
    </row>
    <row r="4" customFormat="false" ht="15" hidden="false" customHeight="true" outlineLevel="0" collapsed="false">
      <c r="A4" s="29" t="s">
        <v>93</v>
      </c>
    </row>
    <row r="5" customFormat="false" ht="15" hidden="false" customHeight="true" outlineLevel="0" collapsed="false">
      <c r="A5" s="5" t="s">
        <v>29</v>
      </c>
    </row>
    <row r="6" customFormat="false" ht="15" hidden="false" customHeight="true" outlineLevel="0" collapsed="false"/>
    <row r="7" customFormat="false" ht="15" hidden="false" customHeight="true" outlineLevel="0" collapsed="false">
      <c r="A7" s="5" t="s">
        <v>5</v>
      </c>
      <c r="O7" s="32" t="str">
        <f aca="false">A2</f>
        <v>COMPANY # 032D</v>
      </c>
    </row>
    <row r="8" customFormat="false" ht="15" hidden="false" customHeight="true" outlineLevel="0" collapsed="false">
      <c r="A8" s="2" t="s">
        <v>6</v>
      </c>
      <c r="O8" s="33" t="s">
        <v>94</v>
      </c>
    </row>
    <row r="9" customFormat="false" ht="15" hidden="false" customHeight="true" outlineLevel="0" collapsed="false">
      <c r="A9" s="34"/>
      <c r="B9" s="35"/>
      <c r="C9" s="36"/>
      <c r="D9" s="35"/>
      <c r="E9" s="36" t="s">
        <v>8</v>
      </c>
      <c r="F9" s="35"/>
      <c r="G9" s="35"/>
      <c r="H9" s="35"/>
      <c r="I9" s="35"/>
      <c r="J9" s="35"/>
      <c r="K9" s="35"/>
      <c r="L9" s="35"/>
      <c r="M9" s="35"/>
      <c r="N9" s="35"/>
      <c r="O9" s="37"/>
    </row>
    <row r="10" customFormat="false" ht="15" hidden="false" customHeight="true" outlineLevel="0" collapsed="false">
      <c r="A10" s="38"/>
      <c r="B10" s="39"/>
      <c r="C10" s="40"/>
      <c r="D10" s="39"/>
      <c r="E10" s="40" t="s">
        <v>9</v>
      </c>
      <c r="F10" s="39"/>
      <c r="G10" s="39"/>
      <c r="H10" s="39"/>
      <c r="I10" s="41"/>
      <c r="J10" s="39"/>
      <c r="K10" s="41"/>
      <c r="L10" s="39"/>
      <c r="M10" s="39"/>
      <c r="N10" s="39"/>
      <c r="O10" s="42" t="s">
        <v>14</v>
      </c>
    </row>
    <row r="11" customFormat="false" ht="15" hidden="false" customHeight="true" outlineLevel="0" collapsed="false">
      <c r="A11" s="43" t="s">
        <v>95</v>
      </c>
      <c r="B11" s="39"/>
      <c r="C11" s="41" t="s">
        <v>96</v>
      </c>
      <c r="D11" s="39"/>
      <c r="E11" s="41" t="s">
        <v>16</v>
      </c>
      <c r="F11" s="39"/>
      <c r="G11" s="39"/>
      <c r="H11" s="39"/>
      <c r="I11" s="41"/>
      <c r="J11" s="39"/>
      <c r="K11" s="139" t="s">
        <v>10</v>
      </c>
      <c r="L11" s="139"/>
      <c r="M11" s="139"/>
      <c r="N11" s="44"/>
      <c r="O11" s="45" t="s">
        <v>16</v>
      </c>
    </row>
    <row r="12" customFormat="false" ht="15" hidden="false" customHeight="true" outlineLevel="0" collapsed="false">
      <c r="A12" s="46"/>
      <c r="B12" s="47"/>
      <c r="C12" s="48" t="s">
        <v>97</v>
      </c>
      <c r="D12" s="48"/>
      <c r="E12" s="48" t="s">
        <v>18</v>
      </c>
      <c r="F12" s="47"/>
      <c r="G12" s="140" t="s">
        <v>98</v>
      </c>
      <c r="H12" s="47"/>
      <c r="I12" s="48" t="s">
        <v>99</v>
      </c>
      <c r="J12" s="47"/>
      <c r="K12" s="48" t="s">
        <v>57</v>
      </c>
      <c r="L12" s="47"/>
      <c r="M12" s="140" t="s">
        <v>100</v>
      </c>
      <c r="N12" s="47"/>
      <c r="O12" s="49" t="s">
        <v>18</v>
      </c>
    </row>
    <row r="13" customFormat="false" ht="15" hidden="false" customHeight="true" outlineLevel="0" collapsed="false">
      <c r="A13" s="2" t="s">
        <v>84</v>
      </c>
      <c r="B13" s="39"/>
      <c r="C13" s="41"/>
      <c r="D13" s="41"/>
      <c r="E13" s="41"/>
      <c r="F13" s="39"/>
      <c r="G13" s="40"/>
      <c r="H13" s="39"/>
      <c r="I13" s="41"/>
      <c r="J13" s="39"/>
      <c r="K13" s="41"/>
      <c r="L13" s="39"/>
      <c r="M13" s="40"/>
      <c r="N13" s="39"/>
      <c r="O13" s="41"/>
    </row>
    <row r="14" customFormat="false" ht="15" hidden="false" customHeight="true" outlineLevel="0" collapsed="false">
      <c r="A14" s="2" t="s">
        <v>20</v>
      </c>
      <c r="B14" s="39"/>
      <c r="C14" s="41"/>
      <c r="D14" s="41"/>
      <c r="E14" s="41"/>
      <c r="F14" s="39"/>
      <c r="G14" s="40"/>
      <c r="H14" s="39"/>
      <c r="I14" s="41"/>
      <c r="J14" s="39"/>
      <c r="K14" s="41"/>
      <c r="L14" s="39"/>
      <c r="M14" s="40"/>
      <c r="N14" s="39"/>
      <c r="O14" s="41"/>
    </row>
    <row r="15" customFormat="false" ht="24.95" hidden="false" customHeight="true" outlineLevel="0" collapsed="false">
      <c r="A15" s="50" t="s">
        <v>101</v>
      </c>
      <c r="C15" s="50" t="n">
        <v>40</v>
      </c>
      <c r="D15" s="51"/>
      <c r="E15" s="50" t="n">
        <v>2168000</v>
      </c>
      <c r="F15" s="51"/>
      <c r="G15" s="50" t="n">
        <v>0</v>
      </c>
      <c r="H15" s="51"/>
      <c r="I15" s="50" t="n">
        <f aca="false">(1128000-1149000)*2</f>
        <v>-42000</v>
      </c>
      <c r="J15" s="51"/>
      <c r="K15" s="50"/>
      <c r="L15" s="51"/>
      <c r="M15" s="50"/>
      <c r="N15" s="51"/>
      <c r="O15" s="50" t="n">
        <f aca="false">SUM(E15:K15)</f>
        <v>2126000</v>
      </c>
    </row>
    <row r="16" customFormat="false" ht="24.95" hidden="false" customHeight="true" outlineLevel="0" collapsed="false">
      <c r="A16" s="50"/>
      <c r="C16" s="50"/>
      <c r="D16" s="51"/>
      <c r="E16" s="50"/>
      <c r="F16" s="51"/>
      <c r="G16" s="50"/>
      <c r="H16" s="51"/>
      <c r="I16" s="50"/>
      <c r="J16" s="51"/>
      <c r="K16" s="50"/>
      <c r="L16" s="51"/>
      <c r="M16" s="50"/>
      <c r="N16" s="51"/>
      <c r="O16" s="50" t="n">
        <f aca="false">SUM(E16:K16)</f>
        <v>0</v>
      </c>
    </row>
    <row r="17" customFormat="false" ht="24.95" hidden="false" customHeight="true" outlineLevel="0" collapsed="false">
      <c r="A17" s="50"/>
      <c r="C17" s="50"/>
      <c r="D17" s="51"/>
      <c r="E17" s="50"/>
      <c r="F17" s="51"/>
      <c r="G17" s="50"/>
      <c r="H17" s="51"/>
      <c r="I17" s="50"/>
      <c r="J17" s="51"/>
      <c r="K17" s="50"/>
      <c r="L17" s="51"/>
      <c r="M17" s="50"/>
      <c r="N17" s="51"/>
      <c r="O17" s="50" t="n">
        <f aca="false">SUM(E17:K17)</f>
        <v>0</v>
      </c>
    </row>
    <row r="18" customFormat="false" ht="24.95" hidden="false" customHeight="true" outlineLevel="0" collapsed="false">
      <c r="A18" s="50"/>
      <c r="C18" s="50"/>
      <c r="D18" s="51"/>
      <c r="E18" s="50"/>
      <c r="F18" s="51"/>
      <c r="G18" s="50"/>
      <c r="H18" s="51"/>
      <c r="I18" s="50"/>
      <c r="J18" s="51"/>
      <c r="K18" s="50"/>
      <c r="L18" s="51"/>
      <c r="M18" s="50"/>
      <c r="N18" s="51"/>
      <c r="O18" s="50" t="n">
        <f aca="false">SUM(E18:K18)</f>
        <v>0</v>
      </c>
    </row>
    <row r="19" customFormat="false" ht="24.95" hidden="false" customHeight="true" outlineLevel="0" collapsed="false">
      <c r="A19" s="50"/>
      <c r="C19" s="50"/>
      <c r="D19" s="51"/>
      <c r="E19" s="50"/>
      <c r="F19" s="51"/>
      <c r="G19" s="50"/>
      <c r="H19" s="51"/>
      <c r="I19" s="50"/>
      <c r="J19" s="51"/>
      <c r="K19" s="50"/>
      <c r="L19" s="51"/>
      <c r="M19" s="50"/>
      <c r="N19" s="51"/>
      <c r="O19" s="50" t="n">
        <f aca="false">SUM(E19:K19)</f>
        <v>0</v>
      </c>
    </row>
    <row r="20" customFormat="false" ht="24.95" hidden="false" customHeight="true" outlineLevel="0" collapsed="false">
      <c r="A20" s="50"/>
      <c r="C20" s="50"/>
      <c r="D20" s="51"/>
      <c r="E20" s="50"/>
      <c r="F20" s="51"/>
      <c r="G20" s="50"/>
      <c r="H20" s="51"/>
      <c r="I20" s="50"/>
      <c r="J20" s="51"/>
      <c r="K20" s="50"/>
      <c r="L20" s="51"/>
      <c r="M20" s="50"/>
      <c r="N20" s="51"/>
      <c r="O20" s="50" t="n">
        <f aca="false">SUM(E20:K20)</f>
        <v>0</v>
      </c>
    </row>
    <row r="21" customFormat="false" ht="24.95" hidden="false" customHeight="true" outlineLevel="0" collapsed="false">
      <c r="A21" s="50"/>
      <c r="C21" s="50"/>
      <c r="D21" s="51"/>
      <c r="E21" s="50"/>
      <c r="F21" s="51"/>
      <c r="G21" s="50"/>
      <c r="H21" s="51"/>
      <c r="I21" s="50"/>
      <c r="J21" s="51"/>
      <c r="K21" s="50"/>
      <c r="L21" s="51"/>
      <c r="M21" s="50"/>
      <c r="N21" s="51"/>
      <c r="O21" s="50" t="n">
        <f aca="false">SUM(E21:K21)</f>
        <v>0</v>
      </c>
    </row>
    <row r="22" customFormat="false" ht="24.95" hidden="false" customHeight="true" outlineLevel="0" collapsed="false">
      <c r="A22" s="50"/>
      <c r="C22" s="50"/>
      <c r="D22" s="51"/>
      <c r="E22" s="50"/>
      <c r="F22" s="51"/>
      <c r="G22" s="50"/>
      <c r="H22" s="51"/>
      <c r="I22" s="50"/>
      <c r="J22" s="51"/>
      <c r="K22" s="50"/>
      <c r="L22" s="51"/>
      <c r="M22" s="50"/>
      <c r="N22" s="51"/>
      <c r="O22" s="50" t="n">
        <f aca="false">SUM(E22:K22)</f>
        <v>0</v>
      </c>
    </row>
    <row r="23" customFormat="false" ht="24.95" hidden="false" customHeight="true" outlineLevel="0" collapsed="false">
      <c r="A23" s="50"/>
      <c r="C23" s="50"/>
      <c r="D23" s="51"/>
      <c r="E23" s="50"/>
      <c r="F23" s="51"/>
      <c r="G23" s="50"/>
      <c r="H23" s="51"/>
      <c r="I23" s="50"/>
      <c r="J23" s="51"/>
      <c r="K23" s="50"/>
      <c r="L23" s="51"/>
      <c r="M23" s="50"/>
      <c r="N23" s="51"/>
      <c r="O23" s="50" t="n">
        <f aca="false">SUM(E23:K23)</f>
        <v>0</v>
      </c>
    </row>
    <row r="24" customFormat="false" ht="24.95" hidden="false" customHeight="true" outlineLevel="0" collapsed="false">
      <c r="A24" s="50"/>
      <c r="C24" s="50"/>
      <c r="D24" s="51"/>
      <c r="E24" s="50"/>
      <c r="F24" s="51"/>
      <c r="G24" s="50"/>
      <c r="H24" s="51"/>
      <c r="I24" s="50"/>
      <c r="J24" s="51"/>
      <c r="K24" s="50"/>
      <c r="L24" s="51"/>
      <c r="M24" s="50"/>
      <c r="N24" s="51"/>
      <c r="O24" s="50" t="n">
        <f aca="false">SUM(E24:K24)</f>
        <v>0</v>
      </c>
    </row>
    <row r="25" customFormat="false" ht="24.95" hidden="false" customHeight="true" outlineLevel="0" collapsed="false">
      <c r="A25" s="50"/>
      <c r="C25" s="50"/>
      <c r="D25" s="51"/>
      <c r="E25" s="50"/>
      <c r="F25" s="51"/>
      <c r="G25" s="50"/>
      <c r="H25" s="51"/>
      <c r="I25" s="50"/>
      <c r="J25" s="51"/>
      <c r="K25" s="50"/>
      <c r="L25" s="51"/>
      <c r="M25" s="50"/>
      <c r="N25" s="51"/>
      <c r="O25" s="50" t="n">
        <f aca="false">SUM(E25:K25)</f>
        <v>0</v>
      </c>
    </row>
    <row r="26" customFormat="false" ht="24.95" hidden="false" customHeight="true" outlineLevel="0" collapsed="false">
      <c r="A26" s="50"/>
      <c r="C26" s="50"/>
      <c r="D26" s="51"/>
      <c r="E26" s="50"/>
      <c r="F26" s="51"/>
      <c r="G26" s="50"/>
      <c r="H26" s="51"/>
      <c r="I26" s="50"/>
      <c r="J26" s="51"/>
      <c r="K26" s="50"/>
      <c r="L26" s="51"/>
      <c r="M26" s="50"/>
      <c r="N26" s="51"/>
      <c r="O26" s="50" t="n">
        <f aca="false">SUM(E26:K26)</f>
        <v>0</v>
      </c>
    </row>
    <row r="27" customFormat="false" ht="24.95" hidden="false" customHeight="true" outlineLevel="0" collapsed="false">
      <c r="A27" s="50"/>
      <c r="C27" s="50"/>
      <c r="D27" s="51"/>
      <c r="E27" s="50"/>
      <c r="F27" s="51"/>
      <c r="G27" s="50"/>
      <c r="H27" s="51"/>
      <c r="I27" s="50"/>
      <c r="J27" s="51"/>
      <c r="K27" s="50"/>
      <c r="L27" s="51"/>
      <c r="M27" s="50"/>
      <c r="N27" s="51"/>
      <c r="O27" s="50" t="n">
        <f aca="false">SUM(E27:K27)</f>
        <v>0</v>
      </c>
    </row>
    <row r="28" customFormat="false" ht="24.95" hidden="false" customHeight="true" outlineLevel="0" collapsed="false">
      <c r="A28" s="50"/>
      <c r="C28" s="50"/>
      <c r="D28" s="51"/>
      <c r="E28" s="50"/>
      <c r="F28" s="51"/>
      <c r="G28" s="50"/>
      <c r="H28" s="51"/>
      <c r="I28" s="50"/>
      <c r="J28" s="51"/>
      <c r="K28" s="50"/>
      <c r="L28" s="51"/>
      <c r="M28" s="50"/>
      <c r="N28" s="51"/>
      <c r="O28" s="50" t="n">
        <f aca="false">SUM(E28:K28)</f>
        <v>0</v>
      </c>
    </row>
    <row r="29" customFormat="false" ht="24.95" hidden="false" customHeight="true" outlineLevel="0" collapsed="false">
      <c r="A29" s="50"/>
      <c r="C29" s="50"/>
      <c r="D29" s="51"/>
      <c r="E29" s="50"/>
      <c r="F29" s="51"/>
      <c r="G29" s="50"/>
      <c r="H29" s="51"/>
      <c r="I29" s="50"/>
      <c r="J29" s="51"/>
      <c r="K29" s="50"/>
      <c r="L29" s="51"/>
      <c r="M29" s="50"/>
      <c r="N29" s="51"/>
      <c r="O29" s="50" t="n">
        <f aca="false">SUM(E29:K29)</f>
        <v>0</v>
      </c>
    </row>
    <row r="30" customFormat="false" ht="24.95" hidden="false" customHeight="true" outlineLevel="0" collapsed="false">
      <c r="A30" s="50"/>
      <c r="C30" s="50"/>
      <c r="D30" s="51"/>
      <c r="E30" s="50"/>
      <c r="F30" s="51"/>
      <c r="G30" s="50"/>
      <c r="H30" s="51"/>
      <c r="I30" s="50"/>
      <c r="J30" s="51"/>
      <c r="K30" s="50"/>
      <c r="L30" s="51"/>
      <c r="M30" s="50"/>
      <c r="N30" s="51"/>
      <c r="O30" s="50" t="n">
        <f aca="false">SUM(E30:K30)</f>
        <v>0</v>
      </c>
    </row>
    <row r="31" customFormat="false" ht="24.95" hidden="false" customHeight="true" outlineLevel="0" collapsed="false">
      <c r="A31" s="50"/>
      <c r="C31" s="50"/>
      <c r="D31" s="51"/>
      <c r="E31" s="50"/>
      <c r="F31" s="51"/>
      <c r="G31" s="50"/>
      <c r="H31" s="51"/>
      <c r="I31" s="50"/>
      <c r="J31" s="51"/>
      <c r="K31" s="50"/>
      <c r="L31" s="51"/>
      <c r="M31" s="50"/>
      <c r="N31" s="51"/>
      <c r="O31" s="50" t="n">
        <f aca="false">SUM(E31:K31)</f>
        <v>0</v>
      </c>
    </row>
    <row r="32" customFormat="false" ht="24.95" hidden="false" customHeight="true" outlineLevel="0" collapsed="false">
      <c r="A32" s="50"/>
      <c r="C32" s="50"/>
      <c r="D32" s="51"/>
      <c r="E32" s="50"/>
      <c r="F32" s="51"/>
      <c r="G32" s="50"/>
      <c r="H32" s="51"/>
      <c r="I32" s="50"/>
      <c r="J32" s="51"/>
      <c r="K32" s="50"/>
      <c r="L32" s="51"/>
      <c r="M32" s="50"/>
      <c r="N32" s="51"/>
      <c r="O32" s="50" t="n">
        <f aca="false">SUM(E32:K32)</f>
        <v>0</v>
      </c>
    </row>
    <row r="33" customFormat="false" ht="24.95" hidden="false" customHeight="true" outlineLevel="0" collapsed="false">
      <c r="A33" s="50"/>
      <c r="C33" s="50"/>
      <c r="D33" s="51"/>
      <c r="E33" s="50"/>
      <c r="F33" s="51"/>
      <c r="G33" s="50"/>
      <c r="H33" s="51"/>
      <c r="I33" s="50"/>
      <c r="J33" s="51"/>
      <c r="K33" s="50"/>
      <c r="L33" s="51"/>
      <c r="M33" s="50"/>
      <c r="N33" s="51"/>
      <c r="O33" s="50" t="n">
        <f aca="false">SUM(E33:K33)</f>
        <v>0</v>
      </c>
    </row>
    <row r="34" customFormat="false" ht="24.95" hidden="false" customHeight="true" outlineLevel="0" collapsed="false">
      <c r="C34" s="32"/>
      <c r="D34" s="51"/>
      <c r="F34" s="51"/>
      <c r="H34" s="51"/>
      <c r="J34" s="51"/>
      <c r="L34" s="51"/>
      <c r="M34" s="51"/>
      <c r="N34" s="51"/>
      <c r="O34" s="32"/>
    </row>
    <row r="35" customFormat="false" ht="24.95" hidden="false" customHeight="true" outlineLevel="0" collapsed="false">
      <c r="A35" s="33" t="s">
        <v>102</v>
      </c>
      <c r="B35" s="32"/>
      <c r="C35" s="141"/>
      <c r="D35" s="51"/>
      <c r="E35" s="52" t="n">
        <f aca="false">SUM(E15:E33)</f>
        <v>2168000</v>
      </c>
      <c r="F35" s="51"/>
      <c r="G35" s="52" t="n">
        <f aca="false">SUM(G15:G33)</f>
        <v>0</v>
      </c>
      <c r="H35" s="51"/>
      <c r="I35" s="52" t="n">
        <f aca="false">SUM(I15:I33)</f>
        <v>-42000</v>
      </c>
      <c r="J35" s="51" t="s">
        <v>59</v>
      </c>
      <c r="K35" s="52" t="n">
        <f aca="false">SUM(K15:K33)</f>
        <v>0</v>
      </c>
      <c r="L35" s="51"/>
      <c r="M35" s="51"/>
      <c r="N35" s="51"/>
      <c r="O35" s="52" t="n">
        <f aca="false">SUM(O15:O33)</f>
        <v>2126000</v>
      </c>
      <c r="P35" s="32" t="s">
        <v>34</v>
      </c>
    </row>
    <row r="36" customFormat="false" ht="24.95" hidden="false" customHeight="true" outlineLevel="0" collapsed="false">
      <c r="A36" s="26" t="s">
        <v>103</v>
      </c>
      <c r="B36" s="142" t="s">
        <v>104</v>
      </c>
    </row>
    <row r="37" customFormat="false" ht="15.75" hidden="false" customHeight="true" outlineLevel="0" collapsed="false">
      <c r="A37" s="26" t="s">
        <v>105</v>
      </c>
      <c r="B37" s="142" t="s">
        <v>106</v>
      </c>
      <c r="O37" s="32" t="str">
        <f aca="false">O7</f>
        <v>COMPANY # 032D</v>
      </c>
    </row>
    <row r="38" customFormat="false" ht="10.5" hidden="false" customHeight="true" outlineLevel="0" collapsed="false">
      <c r="A38" s="28" t="s">
        <v>107</v>
      </c>
    </row>
    <row r="39" customFormat="false" ht="24.95" hidden="false" customHeight="true" outlineLevel="0" collapsed="false">
      <c r="O39" s="53" t="str">
        <f aca="false">O8</f>
        <v>E-5</v>
      </c>
    </row>
  </sheetData>
  <mergeCells count="1">
    <mergeCell ref="K11:M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82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2" activeCellId="0" sqref="A12"/>
    </sheetView>
  </sheetViews>
  <sheetFormatPr defaultColWidth="20.6171875" defaultRowHeight="12.75" customHeight="true" zeroHeight="false" outlineLevelRow="0" outlineLevelCol="0"/>
  <cols>
    <col collapsed="false" customWidth="true" hidden="false" outlineLevel="0" max="1" min="1" style="143" width="27.86"/>
    <col collapsed="false" customWidth="true" hidden="false" outlineLevel="0" max="2" min="2" style="143" width="1.62"/>
    <col collapsed="false" customWidth="true" hidden="false" outlineLevel="0" max="3" min="3" style="143" width="16.74"/>
    <col collapsed="false" customWidth="true" hidden="false" outlineLevel="0" max="4" min="4" style="144" width="2.62"/>
    <col collapsed="false" customWidth="true" hidden="false" outlineLevel="0" max="5" min="5" style="143" width="15.62"/>
    <col collapsed="false" customWidth="true" hidden="false" outlineLevel="0" max="6" min="6" style="144" width="2.62"/>
    <col collapsed="false" customWidth="true" hidden="false" outlineLevel="0" max="7" min="7" style="143" width="15.62"/>
    <col collapsed="false" customWidth="true" hidden="false" outlineLevel="0" max="8" min="8" style="144" width="2.62"/>
    <col collapsed="false" customWidth="true" hidden="false" outlineLevel="0" max="9" min="9" style="143" width="15.62"/>
    <col collapsed="false" customWidth="true" hidden="false" outlineLevel="0" max="10" min="10" style="144" width="2.62"/>
    <col collapsed="false" customWidth="true" hidden="false" outlineLevel="0" max="11" min="11" style="144" width="15.62"/>
    <col collapsed="false" customWidth="true" hidden="false" outlineLevel="0" max="12" min="12" style="144" width="2.99"/>
    <col collapsed="false" customWidth="true" hidden="false" outlineLevel="0" max="13" min="13" style="143" width="15.74"/>
    <col collapsed="false" customWidth="true" hidden="false" outlineLevel="0" max="14" min="14" style="143" width="2.62"/>
    <col collapsed="false" customWidth="true" hidden="false" outlineLevel="0" max="15" min="15" style="143" width="15.62"/>
    <col collapsed="false" customWidth="true" hidden="false" outlineLevel="0" max="16" min="16" style="144" width="2.49"/>
    <col collapsed="false" customWidth="true" hidden="false" outlineLevel="0" max="17" min="17" style="143" width="16.62"/>
    <col collapsed="false" customWidth="true" hidden="false" outlineLevel="0" max="18" min="18" style="143" width="2.62"/>
    <col collapsed="false" customWidth="true" hidden="false" outlineLevel="0" max="19" min="19" style="143" width="11.62"/>
    <col collapsed="false" customWidth="false" hidden="false" outlineLevel="0" max="257" min="20" style="143" width="20.62"/>
  </cols>
  <sheetData>
    <row r="1" customFormat="false" ht="12.75" hidden="false" customHeight="false" outlineLevel="0" collapsed="false">
      <c r="A1" s="145" t="s">
        <v>0</v>
      </c>
      <c r="B1" s="145"/>
      <c r="C1" s="146"/>
      <c r="E1" s="146"/>
      <c r="G1" s="146"/>
      <c r="I1" s="146"/>
      <c r="M1" s="146"/>
      <c r="N1" s="146"/>
      <c r="O1" s="146"/>
      <c r="Q1" s="146"/>
      <c r="R1" s="146"/>
    </row>
    <row r="2" customFormat="false" ht="12.75" hidden="false" customHeight="false" outlineLevel="0" collapsed="false">
      <c r="A2" s="147" t="s">
        <v>1</v>
      </c>
      <c r="B2" s="147"/>
      <c r="C2" s="146"/>
      <c r="E2" s="146"/>
      <c r="G2" s="146"/>
      <c r="I2" s="146"/>
      <c r="M2" s="146"/>
      <c r="N2" s="146"/>
      <c r="O2" s="146"/>
      <c r="Q2" s="146"/>
      <c r="R2" s="146"/>
    </row>
    <row r="3" customFormat="false" ht="12.75" hidden="false" customHeight="false" outlineLevel="0" collapsed="false">
      <c r="A3" s="147" t="s">
        <v>2</v>
      </c>
      <c r="B3" s="147"/>
      <c r="C3" s="146"/>
      <c r="E3" s="146"/>
      <c r="G3" s="146"/>
      <c r="I3" s="146"/>
      <c r="M3" s="146"/>
      <c r="N3" s="146"/>
      <c r="O3" s="146"/>
      <c r="Q3" s="146"/>
      <c r="R3" s="146"/>
    </row>
    <row r="4" customFormat="false" ht="12.75" hidden="false" customHeight="false" outlineLevel="0" collapsed="false">
      <c r="A4" s="145" t="s">
        <v>108</v>
      </c>
      <c r="B4" s="145"/>
      <c r="C4" s="146"/>
      <c r="E4" s="146"/>
      <c r="G4" s="146"/>
      <c r="I4" s="146"/>
      <c r="M4" s="146"/>
      <c r="N4" s="146"/>
      <c r="O4" s="146"/>
      <c r="Q4" s="146"/>
      <c r="R4" s="146"/>
    </row>
    <row r="5" customFormat="false" ht="12.75" hidden="false" customHeight="false" outlineLevel="0" collapsed="false">
      <c r="A5" s="147" t="s">
        <v>29</v>
      </c>
      <c r="B5" s="147"/>
      <c r="C5" s="146"/>
      <c r="E5" s="146"/>
      <c r="G5" s="146"/>
      <c r="I5" s="146"/>
      <c r="M5" s="146"/>
      <c r="N5" s="146"/>
      <c r="O5" s="146"/>
      <c r="Q5" s="146"/>
      <c r="R5" s="146"/>
    </row>
    <row r="7" customFormat="false" ht="12.75" hidden="false" customHeight="false" outlineLevel="0" collapsed="false">
      <c r="A7" s="5" t="s">
        <v>5</v>
      </c>
      <c r="B7" s="147"/>
      <c r="C7" s="146"/>
      <c r="E7" s="146"/>
      <c r="G7" s="146"/>
      <c r="I7" s="146"/>
      <c r="M7" s="146"/>
      <c r="N7" s="146"/>
      <c r="O7" s="146"/>
      <c r="Q7" s="148" t="str">
        <f aca="false">A2</f>
        <v>COMPANY # 032D</v>
      </c>
      <c r="R7" s="148"/>
    </row>
    <row r="8" customFormat="false" ht="13.5" hidden="false" customHeight="false" outlineLevel="0" collapsed="false">
      <c r="A8" s="2" t="s">
        <v>6</v>
      </c>
      <c r="B8" s="145"/>
      <c r="C8" s="146"/>
      <c r="E8" s="146"/>
      <c r="G8" s="146"/>
      <c r="I8" s="146"/>
      <c r="M8" s="146"/>
      <c r="N8" s="146"/>
      <c r="O8" s="146"/>
      <c r="Q8" s="149" t="s">
        <v>109</v>
      </c>
      <c r="R8" s="149"/>
    </row>
    <row r="9" customFormat="false" ht="19.5" hidden="false" customHeight="true" outlineLevel="0" collapsed="false">
      <c r="A9" s="150"/>
      <c r="B9" s="151"/>
      <c r="C9" s="152" t="s">
        <v>8</v>
      </c>
      <c r="D9" s="153"/>
      <c r="E9" s="151"/>
      <c r="F9" s="153"/>
      <c r="G9" s="151"/>
      <c r="H9" s="153"/>
      <c r="I9" s="154" t="s">
        <v>110</v>
      </c>
      <c r="J9" s="154"/>
      <c r="K9" s="154"/>
      <c r="L9" s="154"/>
      <c r="M9" s="154"/>
      <c r="N9" s="152"/>
      <c r="O9" s="152"/>
      <c r="P9" s="153"/>
      <c r="Q9" s="155"/>
      <c r="R9" s="156"/>
    </row>
    <row r="10" customFormat="false" ht="12.75" hidden="false" customHeight="false" outlineLevel="0" collapsed="false">
      <c r="A10" s="157"/>
      <c r="B10" s="156"/>
      <c r="C10" s="158" t="s">
        <v>111</v>
      </c>
      <c r="D10" s="159"/>
      <c r="E10" s="156"/>
      <c r="F10" s="159"/>
      <c r="G10" s="158" t="s">
        <v>112</v>
      </c>
      <c r="H10" s="159"/>
      <c r="I10" s="156"/>
      <c r="J10" s="159"/>
      <c r="K10" s="159"/>
      <c r="L10" s="159"/>
      <c r="M10" s="156"/>
      <c r="N10" s="156"/>
      <c r="O10" s="158" t="s">
        <v>113</v>
      </c>
      <c r="P10" s="159"/>
      <c r="Q10" s="160" t="s">
        <v>114</v>
      </c>
      <c r="R10" s="158"/>
    </row>
    <row r="11" customFormat="false" ht="12.75" hidden="false" customHeight="false" outlineLevel="0" collapsed="false">
      <c r="A11" s="161" t="s">
        <v>15</v>
      </c>
      <c r="B11" s="158"/>
      <c r="C11" s="158" t="s">
        <v>9</v>
      </c>
      <c r="D11" s="159"/>
      <c r="E11" s="158" t="s">
        <v>98</v>
      </c>
      <c r="F11" s="159"/>
      <c r="G11" s="158" t="s">
        <v>56</v>
      </c>
      <c r="H11" s="159"/>
      <c r="I11" s="158" t="s">
        <v>115</v>
      </c>
      <c r="J11" s="159"/>
      <c r="K11" s="158" t="s">
        <v>116</v>
      </c>
      <c r="L11" s="159"/>
      <c r="M11" s="158" t="s">
        <v>10</v>
      </c>
      <c r="N11" s="158"/>
      <c r="O11" s="158" t="s">
        <v>117</v>
      </c>
      <c r="P11" s="159"/>
      <c r="Q11" s="160" t="s">
        <v>16</v>
      </c>
      <c r="R11" s="158"/>
    </row>
    <row r="12" customFormat="false" ht="13.5" hidden="false" customHeight="false" outlineLevel="0" collapsed="false">
      <c r="A12" s="162"/>
      <c r="B12" s="163"/>
      <c r="C12" s="164" t="s">
        <v>118</v>
      </c>
      <c r="D12" s="165"/>
      <c r="E12" s="164" t="s">
        <v>119</v>
      </c>
      <c r="F12" s="165"/>
      <c r="G12" s="164" t="s">
        <v>119</v>
      </c>
      <c r="H12" s="165"/>
      <c r="I12" s="164" t="s">
        <v>120</v>
      </c>
      <c r="J12" s="165"/>
      <c r="K12" s="164" t="s">
        <v>121</v>
      </c>
      <c r="L12" s="165"/>
      <c r="M12" s="164" t="s">
        <v>122</v>
      </c>
      <c r="N12" s="164"/>
      <c r="O12" s="164" t="s">
        <v>123</v>
      </c>
      <c r="P12" s="165"/>
      <c r="Q12" s="166" t="s">
        <v>119</v>
      </c>
      <c r="R12" s="158"/>
    </row>
    <row r="13" customFormat="false" ht="13.5" hidden="false" customHeight="false" outlineLevel="0" collapsed="false">
      <c r="A13" s="146"/>
      <c r="B13" s="146"/>
      <c r="C13" s="146"/>
      <c r="E13" s="146"/>
      <c r="G13" s="146"/>
      <c r="I13" s="146"/>
      <c r="M13" s="146"/>
      <c r="N13" s="146"/>
      <c r="O13" s="146"/>
      <c r="Q13" s="146"/>
      <c r="R13" s="146"/>
    </row>
    <row r="14" customFormat="false" ht="18.75" hidden="false" customHeight="true" outlineLevel="0" collapsed="false">
      <c r="A14" s="167" t="s">
        <v>124</v>
      </c>
      <c r="B14" s="167"/>
      <c r="C14" s="168"/>
      <c r="E14" s="169"/>
      <c r="G14" s="169"/>
      <c r="I14" s="169"/>
      <c r="K14" s="169"/>
      <c r="M14" s="169"/>
      <c r="N14" s="170"/>
      <c r="O14" s="169"/>
      <c r="Q14" s="168" t="n">
        <f aca="false">SUM(C14:O14)</f>
        <v>0</v>
      </c>
      <c r="R14" s="156"/>
    </row>
    <row r="15" customFormat="false" ht="18.75" hidden="false" customHeight="true" outlineLevel="0" collapsed="false">
      <c r="A15" s="167" t="s">
        <v>125</v>
      </c>
      <c r="B15" s="167"/>
      <c r="C15" s="168"/>
      <c r="E15" s="169"/>
      <c r="G15" s="169"/>
      <c r="I15" s="169"/>
      <c r="K15" s="169"/>
      <c r="M15" s="169"/>
      <c r="N15" s="170"/>
      <c r="O15" s="169"/>
      <c r="Q15" s="168" t="n">
        <f aca="false">SUM(C15:O15)</f>
        <v>0</v>
      </c>
      <c r="R15" s="156"/>
    </row>
    <row r="16" customFormat="false" ht="18.75" hidden="false" customHeight="true" outlineLevel="0" collapsed="false">
      <c r="A16" s="167" t="s">
        <v>126</v>
      </c>
      <c r="B16" s="167"/>
      <c r="C16" s="168"/>
      <c r="E16" s="169"/>
      <c r="G16" s="169"/>
      <c r="I16" s="169"/>
      <c r="K16" s="169"/>
      <c r="M16" s="169"/>
      <c r="N16" s="170"/>
      <c r="O16" s="169"/>
      <c r="Q16" s="168" t="n">
        <f aca="false">SUM(C16:O16)</f>
        <v>0</v>
      </c>
      <c r="R16" s="156"/>
    </row>
    <row r="17" customFormat="false" ht="18.75" hidden="false" customHeight="true" outlineLevel="0" collapsed="false">
      <c r="A17" s="167" t="s">
        <v>127</v>
      </c>
      <c r="B17" s="167"/>
      <c r="C17" s="168"/>
      <c r="E17" s="169"/>
      <c r="G17" s="169"/>
      <c r="I17" s="169"/>
      <c r="K17" s="169"/>
      <c r="M17" s="169"/>
      <c r="N17" s="170"/>
      <c r="O17" s="169"/>
      <c r="Q17" s="168" t="n">
        <f aca="false">SUM(C17:O17)</f>
        <v>0</v>
      </c>
      <c r="R17" s="156"/>
    </row>
    <row r="18" customFormat="false" ht="18.75" hidden="false" customHeight="true" outlineLevel="0" collapsed="false">
      <c r="A18" s="167" t="s">
        <v>128</v>
      </c>
      <c r="B18" s="167"/>
      <c r="C18" s="168" t="n">
        <f aca="false">1464581.53+1005948.46</f>
        <v>2470529.99</v>
      </c>
      <c r="E18" s="169" t="n">
        <f aca="false">2892099-C18</f>
        <v>421569.01</v>
      </c>
      <c r="G18" s="169" t="n">
        <v>0</v>
      </c>
      <c r="I18" s="169"/>
      <c r="K18" s="169"/>
      <c r="M18" s="169"/>
      <c r="N18" s="170"/>
      <c r="O18" s="169"/>
      <c r="Q18" s="168" t="n">
        <f aca="false">SUM(C18:O18)</f>
        <v>2892099</v>
      </c>
      <c r="R18" s="156"/>
    </row>
    <row r="19" customFormat="false" ht="18.75" hidden="false" customHeight="true" outlineLevel="0" collapsed="false">
      <c r="A19" s="167" t="s">
        <v>129</v>
      </c>
      <c r="B19" s="167"/>
      <c r="C19" s="168" t="n">
        <f aca="false">SUM(C14:C18)</f>
        <v>2470529.99</v>
      </c>
      <c r="E19" s="168" t="n">
        <f aca="false">SUM(E14:E18)</f>
        <v>421569.01</v>
      </c>
      <c r="G19" s="168" t="n">
        <f aca="false">SUM(G14:G18)</f>
        <v>0</v>
      </c>
      <c r="I19" s="168" t="n">
        <f aca="false">SUM(I14:I18)</f>
        <v>0</v>
      </c>
      <c r="K19" s="168" t="n">
        <f aca="false">SUM(K14:K18)</f>
        <v>0</v>
      </c>
      <c r="M19" s="168" t="n">
        <f aca="false">SUM(M14:M18)</f>
        <v>0</v>
      </c>
      <c r="N19" s="170"/>
      <c r="O19" s="168" t="n">
        <f aca="false">SUM(O14:O18)</f>
        <v>0</v>
      </c>
      <c r="Q19" s="168" t="n">
        <f aca="false">SUM(C19:O19)</f>
        <v>2892099</v>
      </c>
      <c r="R19" s="156"/>
    </row>
    <row r="20" customFormat="false" ht="18.75" hidden="false" customHeight="true" outlineLevel="0" collapsed="false">
      <c r="A20" s="167" t="s">
        <v>130</v>
      </c>
      <c r="B20" s="167"/>
      <c r="C20" s="168" t="n">
        <f aca="false">-366914.76-874550.2+112417.62-0.5</f>
        <v>-1129047.84</v>
      </c>
      <c r="E20" s="169"/>
      <c r="G20" s="169"/>
      <c r="I20" s="169" t="n">
        <v>-40980</v>
      </c>
      <c r="K20" s="171"/>
      <c r="M20" s="169" t="n">
        <f aca="false">-21953+1166325-1303078-19143</f>
        <v>-177849</v>
      </c>
      <c r="N20" s="170"/>
      <c r="O20" s="171"/>
      <c r="Q20" s="168" t="n">
        <f aca="false">SUM(C20:O20)</f>
        <v>-1347876.84</v>
      </c>
      <c r="R20" s="156"/>
    </row>
    <row r="21" customFormat="false" ht="12.75" hidden="false" customHeight="false" outlineLevel="0" collapsed="false">
      <c r="A21" s="146"/>
      <c r="B21" s="146"/>
      <c r="C21" s="172"/>
      <c r="E21" s="173"/>
      <c r="G21" s="173"/>
      <c r="I21" s="173"/>
      <c r="K21" s="173"/>
      <c r="M21" s="173"/>
      <c r="N21" s="173"/>
      <c r="O21" s="173"/>
      <c r="Q21" s="172"/>
      <c r="R21" s="172"/>
    </row>
    <row r="22" customFormat="false" ht="12.75" hidden="false" customHeight="false" outlineLevel="0" collapsed="false">
      <c r="A22" s="146"/>
      <c r="B22" s="146"/>
      <c r="C22" s="174"/>
      <c r="E22" s="174"/>
      <c r="G22" s="174"/>
      <c r="I22" s="146"/>
      <c r="K22" s="146"/>
      <c r="M22" s="146"/>
      <c r="N22" s="146"/>
      <c r="O22" s="146"/>
      <c r="Q22" s="174"/>
      <c r="R22" s="174"/>
    </row>
    <row r="23" customFormat="false" ht="13.5" hidden="false" customHeight="false" outlineLevel="0" collapsed="false">
      <c r="A23" s="148" t="s">
        <v>131</v>
      </c>
      <c r="B23" s="148"/>
      <c r="C23" s="163" t="n">
        <f aca="false">SUM(C19:C21)</f>
        <v>1341482.15</v>
      </c>
      <c r="D23" s="175" t="s">
        <v>34</v>
      </c>
      <c r="E23" s="163" t="n">
        <f aca="false">SUM(E19:E21)</f>
        <v>421569.01</v>
      </c>
      <c r="F23" s="175" t="s">
        <v>59</v>
      </c>
      <c r="G23" s="163" t="n">
        <f aca="false">SUM(G19:G21)</f>
        <v>0</v>
      </c>
      <c r="H23" s="175" t="s">
        <v>59</v>
      </c>
      <c r="I23" s="163" t="n">
        <f aca="false">SUM(I19:I21)</f>
        <v>-40980</v>
      </c>
      <c r="K23" s="163" t="n">
        <f aca="false">SUM(K19:K21)</f>
        <v>0</v>
      </c>
      <c r="M23" s="163" t="n">
        <f aca="false">SUM(M19:M21)</f>
        <v>-177849</v>
      </c>
      <c r="N23" s="156"/>
      <c r="O23" s="163" t="n">
        <f aca="false">SUM(O19:O21)</f>
        <v>0</v>
      </c>
      <c r="Q23" s="163" t="n">
        <f aca="false">SUM(Q19:Q21)</f>
        <v>1544222.16</v>
      </c>
      <c r="R23" s="176" t="s">
        <v>34</v>
      </c>
    </row>
    <row r="24" customFormat="false" ht="13.5" hidden="false" customHeight="false" outlineLevel="0" collapsed="false">
      <c r="A24" s="146"/>
      <c r="B24" s="146"/>
      <c r="C24" s="172"/>
      <c r="E24" s="172"/>
      <c r="G24" s="172"/>
      <c r="I24" s="172"/>
      <c r="K24" s="172"/>
      <c r="M24" s="172"/>
      <c r="N24" s="172"/>
      <c r="O24" s="172"/>
      <c r="Q24" s="172"/>
      <c r="R24" s="172"/>
    </row>
    <row r="25" customFormat="false" ht="12.75" hidden="false" customHeight="false" outlineLevel="0" collapsed="false">
      <c r="A25" s="146"/>
      <c r="B25" s="146"/>
      <c r="C25" s="146"/>
      <c r="E25" s="146"/>
      <c r="F25" s="145" t="s">
        <v>132</v>
      </c>
      <c r="G25" s="146"/>
      <c r="I25" s="177"/>
      <c r="J25" s="178"/>
      <c r="K25" s="177"/>
      <c r="L25" s="178"/>
      <c r="M25" s="177" t="s">
        <v>133</v>
      </c>
      <c r="N25" s="177"/>
      <c r="O25" s="177" t="s">
        <v>134</v>
      </c>
      <c r="P25" s="179" t="s">
        <v>34</v>
      </c>
      <c r="Q25" s="180" t="s">
        <v>135</v>
      </c>
      <c r="R25" s="180"/>
    </row>
    <row r="26" customFormat="false" ht="12.75" hidden="false" customHeight="false" outlineLevel="0" collapsed="false">
      <c r="A26" s="146"/>
      <c r="B26" s="146"/>
      <c r="C26" s="146" t="n">
        <f aca="false">874+367</f>
        <v>1241</v>
      </c>
      <c r="F26" s="145" t="s">
        <v>136</v>
      </c>
      <c r="G26" s="146"/>
      <c r="I26" s="146"/>
      <c r="M26" s="146"/>
      <c r="N26" s="146"/>
      <c r="O26" s="146"/>
      <c r="Q26" s="180" t="s">
        <v>137</v>
      </c>
      <c r="R26" s="180"/>
    </row>
    <row r="27" customFormat="false" ht="12.75" hidden="false" customHeight="false" outlineLevel="0" collapsed="false">
      <c r="A27" s="146"/>
      <c r="B27" s="146"/>
      <c r="C27" s="146"/>
      <c r="F27" s="145" t="s">
        <v>138</v>
      </c>
      <c r="G27" s="146"/>
      <c r="I27" s="146"/>
      <c r="M27" s="146"/>
      <c r="N27" s="146"/>
      <c r="O27" s="146"/>
      <c r="Q27" s="181" t="s">
        <v>139</v>
      </c>
      <c r="R27" s="181"/>
    </row>
    <row r="28" customFormat="false" ht="12.75" hidden="false" customHeight="false" outlineLevel="0" collapsed="false">
      <c r="A28" s="146"/>
      <c r="B28" s="146"/>
      <c r="C28" s="146"/>
      <c r="G28" s="146"/>
      <c r="I28" s="146"/>
      <c r="M28" s="146"/>
      <c r="N28" s="146"/>
      <c r="O28" s="146"/>
      <c r="Q28" s="182" t="s">
        <v>140</v>
      </c>
      <c r="R28" s="182"/>
    </row>
    <row r="29" customFormat="false" ht="13.5" hidden="false" customHeight="false" outlineLevel="0" collapsed="false">
      <c r="C29" s="143" t="n">
        <v>1341482</v>
      </c>
      <c r="H29" s="183" t="s">
        <v>141</v>
      </c>
      <c r="I29" s="183"/>
      <c r="J29" s="183"/>
      <c r="K29" s="183"/>
      <c r="L29" s="183"/>
      <c r="M29" s="183"/>
      <c r="N29" s="183"/>
      <c r="O29" s="183"/>
      <c r="P29" s="183"/>
      <c r="Q29" s="183"/>
    </row>
    <row r="30" customFormat="false" ht="13.5" hidden="false" customHeight="false" outlineLevel="0" collapsed="false">
      <c r="A30" s="144"/>
      <c r="B30" s="144"/>
      <c r="C30" s="146"/>
      <c r="E30" s="146"/>
      <c r="G30" s="146"/>
      <c r="H30" s="184"/>
      <c r="I30" s="151"/>
      <c r="J30" s="153"/>
      <c r="K30" s="153"/>
      <c r="L30" s="153"/>
      <c r="M30" s="152" t="s">
        <v>142</v>
      </c>
      <c r="N30" s="153"/>
      <c r="O30" s="152" t="s">
        <v>143</v>
      </c>
      <c r="P30" s="152"/>
      <c r="Q30" s="185" t="s">
        <v>144</v>
      </c>
      <c r="R30" s="146"/>
    </row>
    <row r="31" customFormat="false" ht="13.5" hidden="false" customHeight="false" outlineLevel="0" collapsed="false">
      <c r="A31" s="183" t="s">
        <v>145</v>
      </c>
      <c r="B31" s="183"/>
      <c r="C31" s="183"/>
      <c r="D31" s="183"/>
      <c r="E31" s="183"/>
      <c r="G31" s="186"/>
      <c r="H31" s="187" t="s">
        <v>146</v>
      </c>
      <c r="I31" s="188"/>
      <c r="J31" s="165"/>
      <c r="K31" s="165"/>
      <c r="L31" s="165"/>
      <c r="M31" s="164" t="s">
        <v>119</v>
      </c>
      <c r="N31" s="165"/>
      <c r="O31" s="164" t="s">
        <v>119</v>
      </c>
      <c r="P31" s="164"/>
      <c r="Q31" s="166" t="s">
        <v>119</v>
      </c>
    </row>
    <row r="32" customFormat="false" ht="4.5" hidden="false" customHeight="true" outlineLevel="0" collapsed="false">
      <c r="A32" s="183"/>
      <c r="B32" s="183"/>
      <c r="C32" s="183"/>
      <c r="D32" s="183"/>
      <c r="E32" s="183"/>
      <c r="G32" s="186"/>
      <c r="H32" s="183"/>
      <c r="I32" s="183"/>
      <c r="J32" s="183"/>
      <c r="K32" s="183"/>
      <c r="L32" s="183"/>
      <c r="M32" s="183"/>
      <c r="N32" s="183"/>
      <c r="O32" s="183"/>
      <c r="P32" s="183"/>
      <c r="Q32" s="183"/>
    </row>
    <row r="33" customFormat="false" ht="16.5" hidden="false" customHeight="true" outlineLevel="0" collapsed="false">
      <c r="A33" s="189" t="s">
        <v>15</v>
      </c>
      <c r="B33" s="190"/>
      <c r="C33" s="191" t="s">
        <v>147</v>
      </c>
      <c r="D33" s="190"/>
      <c r="E33" s="192" t="s">
        <v>119</v>
      </c>
      <c r="G33" s="156"/>
      <c r="H33" s="2" t="s">
        <v>84</v>
      </c>
    </row>
    <row r="34" customFormat="false" ht="13.5" hidden="false" customHeight="false" outlineLevel="0" collapsed="false">
      <c r="A34" s="156"/>
      <c r="B34" s="144"/>
      <c r="E34" s="144"/>
      <c r="H34" s="2" t="s">
        <v>20</v>
      </c>
    </row>
    <row r="35" customFormat="false" ht="3.75" hidden="false" customHeight="true" outlineLevel="0" collapsed="false">
      <c r="A35" s="156"/>
      <c r="B35" s="144"/>
      <c r="E35" s="144"/>
      <c r="H35" s="193"/>
      <c r="I35" s="193"/>
      <c r="J35" s="159"/>
      <c r="K35" s="159"/>
      <c r="L35" s="159"/>
      <c r="M35" s="158"/>
      <c r="N35" s="159"/>
      <c r="O35" s="158"/>
      <c r="P35" s="158"/>
      <c r="Q35" s="158"/>
    </row>
    <row r="36" customFormat="false" ht="14.25" hidden="false" customHeight="true" outlineLevel="0" collapsed="false">
      <c r="A36" s="168" t="s">
        <v>148</v>
      </c>
      <c r="B36" s="144"/>
      <c r="C36" s="194" t="n">
        <v>1417</v>
      </c>
      <c r="E36" s="195" t="n">
        <v>-21953</v>
      </c>
      <c r="H36" s="145" t="s">
        <v>149</v>
      </c>
      <c r="I36" s="193"/>
      <c r="J36" s="159"/>
      <c r="K36" s="159"/>
      <c r="L36" s="159"/>
      <c r="M36" s="146"/>
      <c r="N36" s="144"/>
      <c r="O36" s="159"/>
      <c r="P36" s="159"/>
    </row>
    <row r="37" customFormat="false" ht="12.75" hidden="false" customHeight="false" outlineLevel="0" collapsed="false">
      <c r="A37" s="168" t="s">
        <v>150</v>
      </c>
      <c r="B37" s="144"/>
      <c r="C37" s="194" t="n">
        <v>1150</v>
      </c>
      <c r="E37" s="195" t="n">
        <f aca="false">1166325-1303078-19143</f>
        <v>-155896</v>
      </c>
      <c r="H37" s="145" t="s">
        <v>151</v>
      </c>
      <c r="I37" s="193"/>
      <c r="J37" s="159"/>
      <c r="K37" s="159"/>
      <c r="L37" s="159"/>
      <c r="M37" s="195"/>
      <c r="N37" s="144"/>
      <c r="O37" s="195"/>
      <c r="P37" s="159"/>
      <c r="Q37" s="195"/>
    </row>
    <row r="38" customFormat="false" ht="12.75" hidden="false" customHeight="false" outlineLevel="0" collapsed="false">
      <c r="A38" s="168" t="s">
        <v>152</v>
      </c>
      <c r="B38" s="144"/>
      <c r="C38" s="194"/>
      <c r="E38" s="195"/>
      <c r="G38" s="146"/>
      <c r="H38" s="159"/>
      <c r="I38" s="156"/>
      <c r="J38" s="159"/>
      <c r="K38" s="159"/>
      <c r="L38" s="159"/>
      <c r="M38" s="173"/>
      <c r="N38" s="144"/>
      <c r="O38" s="173"/>
      <c r="P38" s="159"/>
      <c r="Q38" s="173"/>
    </row>
    <row r="39" customFormat="false" ht="12.75" hidden="false" customHeight="false" outlineLevel="0" collapsed="false">
      <c r="A39" s="168"/>
      <c r="B39" s="144"/>
      <c r="C39" s="194"/>
      <c r="E39" s="195"/>
      <c r="H39" s="145" t="s">
        <v>153</v>
      </c>
      <c r="I39" s="193"/>
      <c r="J39" s="159"/>
      <c r="K39" s="159"/>
      <c r="L39" s="159"/>
      <c r="M39" s="196"/>
      <c r="N39" s="144"/>
      <c r="O39" s="196"/>
      <c r="P39" s="159"/>
      <c r="Q39" s="196"/>
    </row>
    <row r="40" customFormat="false" ht="12.75" hidden="false" customHeight="false" outlineLevel="0" collapsed="false">
      <c r="A40" s="197"/>
      <c r="B40" s="144"/>
      <c r="C40" s="198"/>
      <c r="E40" s="197"/>
      <c r="H40" s="145" t="s">
        <v>154</v>
      </c>
      <c r="I40" s="156"/>
      <c r="J40" s="159"/>
      <c r="K40" s="159"/>
      <c r="L40" s="159"/>
      <c r="M40" s="144"/>
      <c r="N40" s="144"/>
      <c r="O40" s="144"/>
      <c r="P40" s="159"/>
      <c r="Q40" s="144"/>
    </row>
    <row r="41" customFormat="false" ht="12.75" hidden="false" customHeight="false" outlineLevel="0" collapsed="false">
      <c r="A41" s="168"/>
      <c r="B41" s="144"/>
      <c r="C41" s="194"/>
      <c r="E41" s="195"/>
      <c r="H41" s="159"/>
      <c r="I41" s="195"/>
      <c r="J41" s="195"/>
      <c r="K41" s="195"/>
      <c r="L41" s="159"/>
      <c r="M41" s="195"/>
      <c r="N41" s="144"/>
      <c r="O41" s="195"/>
      <c r="P41" s="159"/>
      <c r="Q41" s="195"/>
    </row>
    <row r="42" customFormat="false" ht="12.75" hidden="false" customHeight="false" outlineLevel="0" collapsed="false">
      <c r="A42" s="197"/>
      <c r="B42" s="144"/>
      <c r="C42" s="198"/>
      <c r="E42" s="168"/>
      <c r="H42" s="159"/>
      <c r="I42" s="195"/>
      <c r="J42" s="195"/>
      <c r="K42" s="195"/>
      <c r="L42" s="159"/>
      <c r="M42" s="195"/>
      <c r="N42" s="144"/>
      <c r="O42" s="195"/>
      <c r="P42" s="159"/>
      <c r="Q42" s="195"/>
    </row>
    <row r="43" customFormat="false" ht="12.75" hidden="false" customHeight="false" outlineLevel="0" collapsed="false">
      <c r="A43" s="168"/>
      <c r="B43" s="144"/>
      <c r="C43" s="194"/>
      <c r="E43" s="195"/>
      <c r="H43" s="159"/>
      <c r="I43" s="195"/>
      <c r="J43" s="195"/>
      <c r="K43" s="195"/>
      <c r="L43" s="159"/>
      <c r="M43" s="195"/>
      <c r="N43" s="144"/>
      <c r="O43" s="195"/>
      <c r="P43" s="159"/>
      <c r="Q43" s="195"/>
    </row>
    <row r="44" customFormat="false" ht="12.75" hidden="false" customHeight="false" outlineLevel="0" collapsed="false">
      <c r="A44" s="168"/>
      <c r="B44" s="144"/>
      <c r="C44" s="198"/>
      <c r="E44" s="168"/>
      <c r="H44" s="159"/>
      <c r="I44" s="195"/>
      <c r="J44" s="195"/>
      <c r="K44" s="195"/>
      <c r="L44" s="159"/>
      <c r="M44" s="195"/>
      <c r="N44" s="144"/>
      <c r="O44" s="195"/>
      <c r="P44" s="159"/>
      <c r="Q44" s="195"/>
    </row>
    <row r="45" customFormat="false" ht="12.75" hidden="false" customHeight="false" outlineLevel="0" collapsed="false">
      <c r="A45" s="156"/>
      <c r="B45" s="144"/>
      <c r="C45" s="199"/>
      <c r="E45" s="159"/>
      <c r="H45" s="159"/>
      <c r="I45" s="195"/>
      <c r="J45" s="195"/>
      <c r="K45" s="195"/>
      <c r="L45" s="159"/>
      <c r="M45" s="195"/>
      <c r="N45" s="144"/>
      <c r="O45" s="195"/>
      <c r="P45" s="159"/>
      <c r="Q45" s="195"/>
    </row>
    <row r="46" customFormat="false" ht="13.5" hidden="false" customHeight="false" outlineLevel="0" collapsed="false">
      <c r="B46" s="144"/>
      <c r="C46" s="200" t="s">
        <v>155</v>
      </c>
      <c r="E46" s="201" t="n">
        <f aca="false">SUM(E36:E44)</f>
        <v>-177849</v>
      </c>
      <c r="H46" s="159"/>
      <c r="I46" s="159"/>
      <c r="J46" s="159"/>
      <c r="K46" s="159"/>
      <c r="L46" s="159"/>
      <c r="M46" s="159"/>
      <c r="N46" s="144"/>
      <c r="O46" s="159"/>
      <c r="P46" s="159"/>
      <c r="Q46" s="159"/>
    </row>
    <row r="47" customFormat="false" ht="13.5" hidden="false" customHeight="false" outlineLevel="0" collapsed="false">
      <c r="A47" s="156"/>
      <c r="B47" s="144"/>
      <c r="C47" s="144"/>
      <c r="H47" s="145" t="s">
        <v>156</v>
      </c>
      <c r="I47" s="193"/>
      <c r="J47" s="159"/>
      <c r="K47" s="159"/>
      <c r="L47" s="159"/>
      <c r="M47" s="159"/>
      <c r="N47" s="159"/>
      <c r="O47" s="159"/>
      <c r="P47" s="159"/>
      <c r="Q47" s="159"/>
    </row>
    <row r="48" customFormat="false" ht="12.75" hidden="false" customHeight="false" outlineLevel="0" collapsed="false">
      <c r="A48" s="156"/>
      <c r="B48" s="144"/>
      <c r="C48" s="144"/>
      <c r="H48" s="145" t="s">
        <v>157</v>
      </c>
      <c r="I48" s="156"/>
      <c r="J48" s="159"/>
      <c r="K48" s="159"/>
      <c r="L48" s="159"/>
      <c r="M48" s="195"/>
      <c r="N48" s="144"/>
      <c r="O48" s="195"/>
      <c r="P48" s="159"/>
      <c r="Q48" s="195"/>
    </row>
    <row r="49" customFormat="false" ht="12.75" hidden="false" customHeight="false" outlineLevel="0" collapsed="false">
      <c r="A49" s="156"/>
      <c r="B49" s="144"/>
      <c r="C49" s="144"/>
      <c r="H49" s="145" t="s">
        <v>158</v>
      </c>
      <c r="I49" s="144"/>
      <c r="J49" s="159"/>
      <c r="K49" s="159"/>
      <c r="L49" s="159"/>
      <c r="M49" s="173"/>
      <c r="N49" s="144"/>
      <c r="O49" s="173"/>
      <c r="P49" s="159"/>
      <c r="Q49" s="173"/>
    </row>
    <row r="50" customFormat="false" ht="12.75" hidden="false" customHeight="false" outlineLevel="0" collapsed="false">
      <c r="A50" s="176"/>
      <c r="B50" s="159"/>
      <c r="C50" s="159"/>
      <c r="D50" s="159"/>
      <c r="E50" s="202"/>
      <c r="H50" s="145" t="s">
        <v>159</v>
      </c>
      <c r="I50" s="193"/>
      <c r="J50" s="159"/>
      <c r="K50" s="159"/>
      <c r="L50" s="159"/>
      <c r="M50" s="195"/>
      <c r="N50" s="144"/>
      <c r="O50" s="195"/>
      <c r="P50" s="159"/>
      <c r="Q50" s="195"/>
    </row>
    <row r="51" customFormat="false" ht="12.75" hidden="false" customHeight="false" outlineLevel="0" collapsed="false">
      <c r="A51" s="158"/>
      <c r="B51" s="159"/>
      <c r="C51" s="203"/>
      <c r="D51" s="159"/>
      <c r="E51" s="202"/>
      <c r="H51" s="145" t="s">
        <v>160</v>
      </c>
      <c r="I51" s="156"/>
      <c r="J51" s="159"/>
      <c r="K51" s="159"/>
      <c r="L51" s="159"/>
      <c r="M51" s="173"/>
      <c r="N51" s="144"/>
      <c r="O51" s="173"/>
      <c r="P51" s="159"/>
      <c r="Q51" s="173"/>
    </row>
    <row r="52" customFormat="false" ht="12.75" hidden="false" customHeight="false" outlineLevel="0" collapsed="false">
      <c r="A52" s="156"/>
      <c r="B52" s="159"/>
      <c r="C52" s="159"/>
      <c r="D52" s="159"/>
      <c r="E52" s="202"/>
      <c r="H52" s="145" t="s">
        <v>161</v>
      </c>
      <c r="I52" s="193"/>
      <c r="J52" s="159"/>
      <c r="K52" s="159"/>
      <c r="L52" s="159"/>
      <c r="M52" s="195"/>
      <c r="N52" s="144"/>
      <c r="O52" s="195"/>
      <c r="P52" s="159"/>
      <c r="Q52" s="195"/>
    </row>
    <row r="53" customFormat="false" ht="12.75" hidden="false" customHeight="false" outlineLevel="0" collapsed="false">
      <c r="A53" s="156"/>
      <c r="B53" s="159"/>
      <c r="C53" s="159"/>
      <c r="D53" s="159"/>
      <c r="E53" s="202"/>
      <c r="H53" s="146"/>
      <c r="I53" s="156"/>
      <c r="J53" s="159"/>
      <c r="K53" s="159"/>
      <c r="L53" s="159"/>
      <c r="M53" s="173"/>
      <c r="N53" s="144"/>
      <c r="O53" s="173"/>
      <c r="P53" s="159"/>
      <c r="Q53" s="173"/>
    </row>
    <row r="54" customFormat="false" ht="12.75" hidden="false" customHeight="false" outlineLevel="0" collapsed="false">
      <c r="A54" s="156"/>
      <c r="B54" s="159"/>
      <c r="C54" s="159"/>
      <c r="D54" s="159"/>
      <c r="E54" s="202"/>
      <c r="H54" s="145" t="s">
        <v>162</v>
      </c>
      <c r="I54" s="193"/>
      <c r="J54" s="159"/>
      <c r="K54" s="159"/>
      <c r="L54" s="159"/>
      <c r="M54" s="196"/>
      <c r="N54" s="144"/>
      <c r="O54" s="196"/>
      <c r="P54" s="159"/>
      <c r="Q54" s="196"/>
    </row>
    <row r="55" customFormat="false" ht="12.75" hidden="false" customHeight="false" outlineLevel="0" collapsed="false">
      <c r="A55" s="156"/>
      <c r="B55" s="159"/>
      <c r="C55" s="159"/>
      <c r="D55" s="159"/>
      <c r="E55" s="202"/>
      <c r="H55" s="204"/>
      <c r="I55" s="205"/>
      <c r="J55" s="195"/>
      <c r="K55" s="195"/>
      <c r="L55" s="159"/>
      <c r="M55" s="195"/>
      <c r="N55" s="144"/>
      <c r="O55" s="195"/>
      <c r="P55" s="159"/>
      <c r="Q55" s="195" t="n">
        <f aca="false">SUM(M55:O55)</f>
        <v>0</v>
      </c>
    </row>
    <row r="56" customFormat="false" ht="12.75" hidden="false" customHeight="false" outlineLevel="0" collapsed="false">
      <c r="A56" s="206"/>
      <c r="B56" s="159"/>
      <c r="C56" s="206"/>
      <c r="D56" s="159"/>
      <c r="E56" s="202"/>
      <c r="H56" s="170"/>
      <c r="I56" s="195"/>
      <c r="J56" s="195"/>
      <c r="K56" s="195"/>
      <c r="L56" s="159"/>
      <c r="M56" s="195"/>
      <c r="N56" s="144"/>
      <c r="O56" s="195"/>
      <c r="P56" s="159"/>
      <c r="Q56" s="195"/>
    </row>
    <row r="57" customFormat="false" ht="12.75" hidden="false" customHeight="false" outlineLevel="0" collapsed="false">
      <c r="A57" s="156"/>
      <c r="B57" s="159"/>
      <c r="C57" s="159"/>
      <c r="D57" s="159"/>
      <c r="E57" s="202"/>
      <c r="H57" s="204"/>
      <c r="I57" s="195"/>
      <c r="J57" s="195"/>
      <c r="K57" s="195"/>
      <c r="L57" s="159"/>
      <c r="M57" s="195"/>
      <c r="N57" s="144"/>
      <c r="O57" s="195"/>
      <c r="P57" s="159"/>
      <c r="Q57" s="195"/>
    </row>
    <row r="58" customFormat="false" ht="12.75" hidden="false" customHeight="false" outlineLevel="0" collapsed="false">
      <c r="A58" s="206"/>
      <c r="B58" s="159"/>
      <c r="C58" s="156"/>
      <c r="D58" s="159"/>
      <c r="E58" s="202"/>
      <c r="H58" s="170"/>
      <c r="I58" s="195"/>
      <c r="J58" s="195"/>
      <c r="K58" s="195"/>
      <c r="L58" s="159"/>
      <c r="M58" s="195"/>
      <c r="N58" s="144"/>
      <c r="O58" s="195"/>
      <c r="P58" s="159"/>
      <c r="Q58" s="195"/>
    </row>
    <row r="59" customFormat="false" ht="12.75" hidden="false" customHeight="false" outlineLevel="0" collapsed="false">
      <c r="A59" s="156"/>
      <c r="B59" s="159"/>
      <c r="C59" s="159"/>
      <c r="D59" s="159"/>
      <c r="E59" s="202"/>
      <c r="H59" s="204"/>
      <c r="I59" s="195"/>
      <c r="J59" s="195"/>
      <c r="K59" s="195"/>
      <c r="L59" s="159"/>
      <c r="M59" s="195"/>
      <c r="N59" s="144"/>
      <c r="O59" s="195"/>
      <c r="P59" s="159"/>
      <c r="Q59" s="195"/>
    </row>
    <row r="60" customFormat="false" ht="12.75" hidden="false" customHeight="false" outlineLevel="0" collapsed="false">
      <c r="A60" s="156"/>
      <c r="B60" s="159"/>
      <c r="C60" s="156"/>
      <c r="D60" s="159"/>
      <c r="E60" s="202"/>
      <c r="H60" s="170"/>
      <c r="I60" s="195"/>
      <c r="J60" s="195"/>
      <c r="K60" s="195"/>
      <c r="L60" s="159"/>
      <c r="M60" s="195"/>
      <c r="N60" s="144"/>
      <c r="O60" s="195"/>
      <c r="P60" s="159"/>
      <c r="Q60" s="195"/>
    </row>
    <row r="61" customFormat="false" ht="12.75" hidden="false" customHeight="false" outlineLevel="0" collapsed="false">
      <c r="A61" s="156"/>
      <c r="B61" s="159"/>
      <c r="C61" s="159"/>
      <c r="D61" s="159"/>
      <c r="E61" s="202"/>
      <c r="G61" s="159"/>
      <c r="H61" s="159"/>
      <c r="I61" s="159"/>
      <c r="J61" s="159"/>
      <c r="K61" s="159"/>
      <c r="L61" s="159"/>
      <c r="M61" s="173"/>
      <c r="N61" s="144"/>
      <c r="O61" s="173"/>
      <c r="P61" s="159"/>
      <c r="Q61" s="173"/>
    </row>
    <row r="62" customFormat="false" ht="13.5" hidden="false" customHeight="false" outlineLevel="0" collapsed="false">
      <c r="A62" s="207"/>
      <c r="B62" s="159"/>
      <c r="C62" s="202"/>
      <c r="D62" s="159"/>
      <c r="E62" s="208"/>
      <c r="G62" s="159"/>
      <c r="H62" s="159"/>
      <c r="I62" s="159"/>
      <c r="J62" s="159"/>
      <c r="K62" s="209" t="s">
        <v>155</v>
      </c>
      <c r="L62" s="159"/>
      <c r="M62" s="163" t="n">
        <f aca="false">SUM(M36:M61)</f>
        <v>0</v>
      </c>
      <c r="N62" s="144"/>
      <c r="O62" s="163" t="n">
        <f aca="false">SUM(O36:O61)</f>
        <v>0</v>
      </c>
      <c r="P62" s="159"/>
      <c r="Q62" s="163" t="n">
        <f aca="false">SUM(Q36:Q61)</f>
        <v>0</v>
      </c>
    </row>
    <row r="63" customFormat="false" ht="13.5" hidden="false" customHeight="false" outlineLevel="0" collapsed="false">
      <c r="A63" s="156"/>
      <c r="B63" s="159"/>
      <c r="C63" s="156"/>
      <c r="D63" s="159"/>
      <c r="E63" s="202"/>
      <c r="H63" s="159"/>
      <c r="I63" s="156"/>
      <c r="K63" s="146"/>
      <c r="M63" s="210"/>
      <c r="N63" s="178"/>
      <c r="P63" s="177"/>
      <c r="Q63" s="210"/>
      <c r="R63" s="210"/>
    </row>
    <row r="64" customFormat="false" ht="12.75" hidden="false" customHeight="false" outlineLevel="0" collapsed="false">
      <c r="A64" s="156"/>
      <c r="B64" s="159"/>
      <c r="C64" s="156"/>
      <c r="D64" s="159"/>
      <c r="E64" s="202"/>
      <c r="H64" s="159"/>
      <c r="I64" s="156"/>
      <c r="K64" s="146"/>
      <c r="M64" s="144"/>
      <c r="N64" s="144"/>
      <c r="O64" s="146"/>
      <c r="P64" s="159"/>
      <c r="Q64" s="156"/>
      <c r="R64" s="156"/>
    </row>
    <row r="65" customFormat="false" ht="12.75" hidden="false" customHeight="false" outlineLevel="0" collapsed="false">
      <c r="A65" s="156"/>
      <c r="B65" s="159"/>
      <c r="C65" s="156"/>
      <c r="D65" s="159"/>
      <c r="E65" s="156"/>
      <c r="G65" s="146"/>
      <c r="H65" s="159"/>
      <c r="I65" s="156"/>
      <c r="M65" s="146"/>
      <c r="N65" s="146"/>
      <c r="O65" s="146"/>
      <c r="Q65" s="148" t="str">
        <f aca="false">Q7</f>
        <v>COMPANY # 032D</v>
      </c>
      <c r="R65" s="148"/>
    </row>
    <row r="66" customFormat="false" ht="12.75" hidden="false" customHeight="false" outlineLevel="0" collapsed="false">
      <c r="A66" s="202"/>
      <c r="B66" s="159"/>
      <c r="C66" s="202"/>
      <c r="D66" s="159"/>
      <c r="E66" s="202"/>
      <c r="H66" s="159"/>
      <c r="I66" s="202"/>
      <c r="Q66" s="148" t="s">
        <v>109</v>
      </c>
      <c r="R66" s="148"/>
    </row>
    <row r="67" customFormat="false" ht="12.75" hidden="false" customHeight="false" outlineLevel="0" collapsed="false">
      <c r="A67" s="202"/>
      <c r="B67" s="159"/>
      <c r="C67" s="202"/>
      <c r="H67" s="159"/>
      <c r="I67" s="202"/>
    </row>
    <row r="68" customFormat="false" ht="12.75" hidden="false" customHeight="false" outlineLevel="0" collapsed="false">
      <c r="A68" s="202"/>
      <c r="B68" s="159"/>
      <c r="C68" s="202"/>
      <c r="H68" s="159"/>
      <c r="I68" s="202"/>
    </row>
    <row r="69" customFormat="false" ht="12.75" hidden="false" customHeight="false" outlineLevel="0" collapsed="false">
      <c r="B69" s="144"/>
      <c r="H69" s="159"/>
      <c r="I69" s="202"/>
    </row>
    <row r="70" customFormat="false" ht="12.75" hidden="false" customHeight="false" outlineLevel="0" collapsed="false">
      <c r="D70" s="143"/>
      <c r="H70" s="159"/>
      <c r="I70" s="202"/>
    </row>
    <row r="71" customFormat="false" ht="12.75" hidden="false" customHeight="false" outlineLevel="0" collapsed="false">
      <c r="B71" s="144"/>
      <c r="H71" s="159"/>
      <c r="I71" s="202"/>
    </row>
    <row r="72" customFormat="false" ht="12.75" hidden="false" customHeight="false" outlineLevel="0" collapsed="false">
      <c r="B72" s="144"/>
      <c r="H72" s="159"/>
      <c r="I72" s="202"/>
    </row>
    <row r="73" customFormat="false" ht="12.75" hidden="false" customHeight="false" outlineLevel="0" collapsed="false">
      <c r="B73" s="144"/>
      <c r="H73" s="159"/>
      <c r="I73" s="202"/>
      <c r="Q73" s="146"/>
      <c r="R73" s="146"/>
    </row>
    <row r="74" customFormat="false" ht="12.75" hidden="false" customHeight="false" outlineLevel="0" collapsed="false">
      <c r="B74" s="144"/>
      <c r="H74" s="159"/>
      <c r="I74" s="202"/>
    </row>
    <row r="75" customFormat="false" ht="12.75" hidden="false" customHeight="false" outlineLevel="0" collapsed="false">
      <c r="B75" s="144"/>
      <c r="H75" s="159"/>
      <c r="I75" s="202"/>
    </row>
    <row r="76" customFormat="false" ht="12.75" hidden="false" customHeight="false" outlineLevel="0" collapsed="false">
      <c r="B76" s="144"/>
      <c r="H76" s="159"/>
      <c r="I76" s="202"/>
    </row>
    <row r="77" customFormat="false" ht="12.75" hidden="false" customHeight="false" outlineLevel="0" collapsed="false">
      <c r="B77" s="144"/>
      <c r="H77" s="159"/>
      <c r="I77" s="202"/>
    </row>
    <row r="78" customFormat="false" ht="12.75" hidden="false" customHeight="false" outlineLevel="0" collapsed="false">
      <c r="B78" s="144"/>
      <c r="H78" s="159"/>
      <c r="I78" s="202"/>
    </row>
    <row r="79" customFormat="false" ht="12.75" hidden="false" customHeight="false" outlineLevel="0" collapsed="false">
      <c r="B79" s="144"/>
      <c r="H79" s="159"/>
      <c r="I79" s="202"/>
    </row>
    <row r="80" customFormat="false" ht="12.75" hidden="false" customHeight="false" outlineLevel="0" collapsed="false">
      <c r="B80" s="144"/>
      <c r="H80" s="159"/>
      <c r="I80" s="202"/>
    </row>
    <row r="81" customFormat="false" ht="12.75" hidden="false" customHeight="false" outlineLevel="0" collapsed="false">
      <c r="B81" s="144"/>
      <c r="H81" s="159"/>
      <c r="I81" s="202"/>
    </row>
    <row r="82" customFormat="false" ht="12.75" hidden="false" customHeight="false" outlineLevel="0" collapsed="false">
      <c r="H82" s="159"/>
      <c r="I82" s="202"/>
    </row>
  </sheetData>
  <mergeCells count="3">
    <mergeCell ref="I9:M9"/>
    <mergeCell ref="H29:Q29"/>
    <mergeCell ref="A31:E31"/>
  </mergeCells>
  <printOptions headings="false" gridLines="false" gridLinesSet="true" horizontalCentered="false" verticalCentered="false"/>
  <pageMargins left="0.570138888888889" right="0.229861111111111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8" activeCellId="0" sqref="A8"/>
    </sheetView>
  </sheetViews>
  <sheetFormatPr defaultColWidth="18.6171875" defaultRowHeight="12.75" customHeight="true" zeroHeight="false" outlineLevelRow="0" outlineLevelCol="0"/>
  <cols>
    <col collapsed="false" customWidth="true" hidden="false" outlineLevel="0" max="1" min="1" style="1" width="40.11"/>
    <col collapsed="false" customWidth="true" hidden="false" outlineLevel="0" max="2" min="2" style="1" width="3.62"/>
    <col collapsed="false" customWidth="true" hidden="false" outlineLevel="0" max="3" min="3" style="1" width="16.37"/>
    <col collapsed="false" customWidth="true" hidden="false" outlineLevel="0" max="4" min="4" style="1" width="1.62"/>
    <col collapsed="false" customWidth="true" hidden="false" outlineLevel="0" max="5" min="5" style="1" width="16.37"/>
    <col collapsed="false" customWidth="true" hidden="false" outlineLevel="0" max="6" min="6" style="1" width="1.62"/>
    <col collapsed="false" customWidth="true" hidden="false" outlineLevel="0" max="7" min="7" style="1" width="16.37"/>
    <col collapsed="false" customWidth="true" hidden="false" outlineLevel="0" max="8" min="8" style="1" width="1.62"/>
    <col collapsed="false" customWidth="true" hidden="false" outlineLevel="0" max="9" min="9" style="1" width="16.24"/>
    <col collapsed="false" customWidth="true" hidden="false" outlineLevel="0" max="10" min="10" style="1" width="1.62"/>
    <col collapsed="false" customWidth="true" hidden="false" outlineLevel="0" max="11" min="11" style="1" width="16.24"/>
    <col collapsed="false" customWidth="true" hidden="false" outlineLevel="0" max="12" min="12" style="1" width="1.62"/>
    <col collapsed="false" customWidth="true" hidden="false" outlineLevel="0" max="13" min="13" style="1" width="16.37"/>
    <col collapsed="false" customWidth="true" hidden="false" outlineLevel="0" max="14" min="14" style="1" width="1.62"/>
    <col collapsed="false" customWidth="true" hidden="false" outlineLevel="0" max="15" min="15" style="1" width="10.62"/>
    <col collapsed="false" customWidth="true" hidden="false" outlineLevel="0" max="16" min="16" style="1" width="1.62"/>
    <col collapsed="false" customWidth="false" hidden="false" outlineLevel="0" max="17" min="17" style="1" width="18.62"/>
    <col collapsed="false" customWidth="true" hidden="false" outlineLevel="0" max="18" min="18" style="1" width="1.62"/>
    <col collapsed="false" customWidth="false" hidden="false" outlineLevel="0" max="19" min="19" style="1" width="18.62"/>
    <col collapsed="false" customWidth="true" hidden="false" outlineLevel="0" max="20" min="20" style="1" width="5.62"/>
    <col collapsed="false" customWidth="false" hidden="false" outlineLevel="0" max="257" min="21" style="1" width="18.62"/>
  </cols>
  <sheetData>
    <row r="1" customFormat="false" ht="12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customFormat="false" ht="12.75" hidden="false" customHeight="false" outlineLevel="0" collapsed="false">
      <c r="A2" s="4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customFormat="false" ht="12.75" hidden="false" customHeight="false" outlineLevel="0" collapsed="false">
      <c r="A3" s="4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customFormat="false" ht="12.75" hidden="false" customHeight="false" outlineLevel="0" collapsed="false">
      <c r="A4" s="2" t="s">
        <v>163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customFormat="false" ht="12.75" hidden="false" customHeight="false" outlineLevel="0" collapsed="false">
      <c r="A5" s="5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7" customFormat="false" ht="12.75" hidden="false" customHeight="false" outlineLevel="0" collapsed="false">
      <c r="A7" s="5" t="s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6" t="str">
        <f aca="false">A2</f>
        <v>COMPANY # 032D</v>
      </c>
      <c r="N7" s="3"/>
      <c r="O7" s="0"/>
      <c r="P7" s="3"/>
      <c r="Q7" s="3"/>
      <c r="R7" s="3"/>
      <c r="S7" s="3"/>
      <c r="T7" s="3"/>
    </row>
    <row r="8" customFormat="false" ht="12.75" hidden="false" customHeight="false" outlineLevel="0" collapsed="false">
      <c r="A8" s="2" t="s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4" t="s">
        <v>164</v>
      </c>
      <c r="P8" s="3"/>
      <c r="Q8" s="3"/>
      <c r="R8" s="3"/>
      <c r="S8" s="3"/>
      <c r="T8" s="3"/>
    </row>
    <row r="9" customFormat="false" ht="13.5" hidden="false" customHeight="false" outlineLevel="0" collapsed="false">
      <c r="A9" s="108"/>
      <c r="B9" s="108"/>
      <c r="C9" s="108"/>
      <c r="D9" s="108"/>
      <c r="E9" s="108"/>
      <c r="F9" s="108"/>
      <c r="G9" s="108"/>
      <c r="H9" s="108"/>
      <c r="I9" s="109"/>
      <c r="J9" s="109"/>
      <c r="K9" s="109"/>
      <c r="L9" s="108"/>
      <c r="M9" s="108"/>
      <c r="N9" s="108"/>
      <c r="O9" s="108"/>
      <c r="P9" s="3"/>
      <c r="Q9" s="3"/>
      <c r="R9" s="3"/>
      <c r="S9" s="3"/>
      <c r="T9" s="3"/>
    </row>
    <row r="10" customFormat="false" ht="13.5" hidden="false" customHeight="false" outlineLevel="0" collapsed="false">
      <c r="A10" s="110"/>
      <c r="B10" s="111"/>
      <c r="C10" s="112" t="s">
        <v>8</v>
      </c>
      <c r="D10" s="111"/>
      <c r="E10" s="111"/>
      <c r="F10" s="111"/>
      <c r="G10" s="112" t="s">
        <v>165</v>
      </c>
      <c r="H10" s="111"/>
      <c r="I10" s="113" t="s">
        <v>71</v>
      </c>
      <c r="J10" s="113"/>
      <c r="K10" s="113"/>
      <c r="L10" s="111"/>
      <c r="M10" s="111"/>
      <c r="N10" s="111"/>
      <c r="O10" s="114"/>
      <c r="P10" s="3"/>
      <c r="Q10" s="3"/>
      <c r="R10" s="3"/>
      <c r="S10" s="3"/>
      <c r="T10" s="3"/>
    </row>
    <row r="11" customFormat="false" ht="12.75" hidden="false" customHeight="false" outlineLevel="0" collapsed="false">
      <c r="A11" s="115" t="s">
        <v>15</v>
      </c>
      <c r="B11" s="116"/>
      <c r="C11" s="117" t="s">
        <v>18</v>
      </c>
      <c r="D11" s="116"/>
      <c r="E11" s="117" t="s">
        <v>166</v>
      </c>
      <c r="F11" s="116"/>
      <c r="G11" s="117" t="s">
        <v>167</v>
      </c>
      <c r="H11" s="116"/>
      <c r="I11" s="117" t="s">
        <v>77</v>
      </c>
      <c r="J11" s="118"/>
      <c r="K11" s="117" t="s">
        <v>78</v>
      </c>
      <c r="L11" s="117"/>
      <c r="M11" s="117" t="s">
        <v>18</v>
      </c>
      <c r="N11" s="116"/>
      <c r="O11" s="119"/>
      <c r="P11" s="3"/>
      <c r="Q11" s="3"/>
      <c r="R11" s="3"/>
      <c r="S11" s="3"/>
      <c r="T11" s="3"/>
    </row>
    <row r="12" customFormat="false" ht="13.5" hidden="false" customHeight="false" outlineLevel="0" collapsed="false">
      <c r="A12" s="120"/>
      <c r="B12" s="121"/>
      <c r="C12" s="122" t="s">
        <v>40</v>
      </c>
      <c r="D12" s="121"/>
      <c r="E12" s="122" t="s">
        <v>18</v>
      </c>
      <c r="F12" s="121"/>
      <c r="G12" s="122" t="s">
        <v>18</v>
      </c>
      <c r="H12" s="121"/>
      <c r="I12" s="122" t="s">
        <v>18</v>
      </c>
      <c r="J12" s="121"/>
      <c r="K12" s="122" t="s">
        <v>83</v>
      </c>
      <c r="L12" s="121"/>
      <c r="M12" s="122" t="s">
        <v>44</v>
      </c>
      <c r="N12" s="121"/>
      <c r="O12" s="123" t="s">
        <v>58</v>
      </c>
      <c r="P12" s="3"/>
      <c r="Q12" s="3"/>
      <c r="R12" s="3"/>
      <c r="S12" s="3"/>
      <c r="T12" s="3"/>
    </row>
    <row r="13" customFormat="false" ht="20.1" hidden="false" customHeight="true" outlineLevel="0" collapsed="false">
      <c r="A13" s="116"/>
      <c r="B13" s="116"/>
      <c r="C13" s="117"/>
      <c r="D13" s="116"/>
      <c r="E13" s="117"/>
      <c r="F13" s="116"/>
      <c r="G13" s="117"/>
      <c r="H13" s="116"/>
      <c r="I13" s="117"/>
      <c r="J13" s="116"/>
      <c r="K13" s="117"/>
      <c r="L13" s="116"/>
      <c r="M13" s="117"/>
      <c r="N13" s="116"/>
      <c r="O13" s="117"/>
      <c r="P13" s="3"/>
      <c r="Q13" s="3"/>
      <c r="R13" s="3"/>
      <c r="S13" s="3"/>
      <c r="T13" s="3"/>
    </row>
    <row r="14" customFormat="false" ht="12.75" hidden="false" customHeight="false" outlineLevel="0" collapsed="false">
      <c r="A14" s="2" t="s">
        <v>84</v>
      </c>
      <c r="B14" s="103"/>
      <c r="C14" s="103"/>
      <c r="D14" s="124"/>
      <c r="E14" s="104"/>
      <c r="F14" s="124"/>
      <c r="G14" s="104"/>
      <c r="H14" s="124"/>
      <c r="I14" s="104"/>
      <c r="J14" s="124"/>
      <c r="K14" s="104"/>
      <c r="L14" s="124"/>
      <c r="M14" s="108"/>
      <c r="N14" s="103"/>
      <c r="O14" s="104"/>
      <c r="P14" s="3"/>
      <c r="Q14" s="3"/>
      <c r="R14" s="3"/>
      <c r="S14" s="3"/>
      <c r="T14" s="3"/>
    </row>
    <row r="15" customFormat="false" ht="12.75" hidden="false" customHeight="false" outlineLevel="0" collapsed="false">
      <c r="A15" s="2" t="s">
        <v>20</v>
      </c>
      <c r="B15" s="103"/>
      <c r="C15" s="103"/>
      <c r="D15" s="124"/>
      <c r="E15" s="104"/>
      <c r="F15" s="124"/>
      <c r="G15" s="104"/>
      <c r="H15" s="124"/>
      <c r="I15" s="104"/>
      <c r="J15" s="124"/>
      <c r="K15" s="104"/>
      <c r="L15" s="124"/>
      <c r="M15" s="108"/>
      <c r="N15" s="103"/>
      <c r="O15" s="104"/>
    </row>
    <row r="16" customFormat="false" ht="12.75" hidden="false" customHeight="false" outlineLevel="0" collapsed="false">
      <c r="A16" s="2"/>
      <c r="B16" s="103"/>
      <c r="C16" s="103"/>
      <c r="D16" s="124"/>
      <c r="E16" s="104"/>
      <c r="F16" s="124"/>
      <c r="G16" s="104"/>
      <c r="H16" s="124"/>
      <c r="I16" s="104"/>
      <c r="J16" s="124"/>
      <c r="K16" s="104"/>
      <c r="L16" s="124"/>
      <c r="M16" s="108"/>
      <c r="N16" s="103"/>
      <c r="O16" s="104"/>
    </row>
    <row r="17" customFormat="false" ht="12.75" hidden="false" customHeight="false" outlineLevel="0" collapsed="false">
      <c r="A17" s="107" t="s">
        <v>168</v>
      </c>
      <c r="B17" s="103"/>
      <c r="C17" s="103"/>
      <c r="D17" s="124"/>
      <c r="E17" s="104"/>
      <c r="F17" s="124"/>
      <c r="G17" s="104"/>
      <c r="H17" s="124"/>
      <c r="I17" s="104"/>
      <c r="J17" s="124"/>
      <c r="K17" s="104"/>
      <c r="L17" s="124"/>
      <c r="M17" s="108"/>
      <c r="N17" s="103"/>
      <c r="O17" s="104"/>
    </row>
    <row r="18" customFormat="false" ht="12.75" hidden="false" customHeight="true" outlineLevel="0" collapsed="false">
      <c r="A18" s="125" t="s">
        <v>22</v>
      </c>
      <c r="B18" s="126"/>
      <c r="C18" s="125" t="n">
        <v>0</v>
      </c>
      <c r="D18" s="126"/>
      <c r="E18" s="125" t="s">
        <v>22</v>
      </c>
      <c r="F18" s="124"/>
      <c r="G18" s="125" t="s">
        <v>22</v>
      </c>
      <c r="H18" s="126"/>
      <c r="I18" s="125" t="s">
        <v>22</v>
      </c>
      <c r="J18" s="126"/>
      <c r="K18" s="125" t="s">
        <v>22</v>
      </c>
      <c r="L18" s="126"/>
      <c r="M18" s="128" t="n">
        <f aca="false">SUM(C18:I18)</f>
        <v>0</v>
      </c>
      <c r="N18" s="103"/>
      <c r="O18" s="211"/>
    </row>
    <row r="19" customFormat="false" ht="12.75" hidden="false" customHeight="true" outlineLevel="0" collapsed="false">
      <c r="A19" s="125"/>
      <c r="B19" s="126"/>
      <c r="C19" s="125"/>
      <c r="D19" s="126"/>
      <c r="E19" s="125"/>
      <c r="F19" s="124"/>
      <c r="G19" s="125"/>
      <c r="H19" s="126"/>
      <c r="I19" s="125"/>
      <c r="J19" s="126"/>
      <c r="K19" s="125"/>
      <c r="L19" s="126"/>
      <c r="M19" s="128" t="n">
        <f aca="false">SUM(C19:I19)</f>
        <v>0</v>
      </c>
      <c r="N19" s="103"/>
      <c r="O19" s="211"/>
    </row>
    <row r="20" customFormat="false" ht="12.75" hidden="false" customHeight="true" outlineLevel="0" collapsed="false">
      <c r="A20" s="125"/>
      <c r="B20" s="126"/>
      <c r="C20" s="125"/>
      <c r="D20" s="126"/>
      <c r="E20" s="125"/>
      <c r="F20" s="124"/>
      <c r="G20" s="125"/>
      <c r="H20" s="126"/>
      <c r="I20" s="125"/>
      <c r="J20" s="126"/>
      <c r="K20" s="125"/>
      <c r="L20" s="126"/>
      <c r="M20" s="128" t="n">
        <f aca="false">SUM(C20:I20)</f>
        <v>0</v>
      </c>
      <c r="N20" s="103"/>
      <c r="O20" s="211"/>
    </row>
    <row r="21" customFormat="false" ht="12.75" hidden="false" customHeight="true" outlineLevel="0" collapsed="false">
      <c r="A21" s="125"/>
      <c r="B21" s="126"/>
      <c r="C21" s="125"/>
      <c r="D21" s="126"/>
      <c r="E21" s="125"/>
      <c r="F21" s="124"/>
      <c r="G21" s="125"/>
      <c r="H21" s="126"/>
      <c r="I21" s="125"/>
      <c r="J21" s="126"/>
      <c r="K21" s="125"/>
      <c r="L21" s="126"/>
      <c r="M21" s="128" t="n">
        <f aca="false">SUM(C21:I21)</f>
        <v>0</v>
      </c>
      <c r="N21" s="103"/>
      <c r="O21" s="211"/>
    </row>
    <row r="22" customFormat="false" ht="12.75" hidden="false" customHeight="true" outlineLevel="0" collapsed="false">
      <c r="A22" s="125"/>
      <c r="B22" s="126"/>
      <c r="C22" s="125"/>
      <c r="D22" s="126"/>
      <c r="E22" s="125"/>
      <c r="F22" s="124"/>
      <c r="G22" s="125"/>
      <c r="H22" s="126"/>
      <c r="I22" s="125"/>
      <c r="J22" s="126"/>
      <c r="K22" s="125"/>
      <c r="L22" s="126"/>
      <c r="M22" s="128" t="n">
        <f aca="false">SUM(C22:I22)</f>
        <v>0</v>
      </c>
      <c r="N22" s="103"/>
      <c r="O22" s="211"/>
    </row>
    <row r="23" customFormat="false" ht="12.75" hidden="false" customHeight="true" outlineLevel="0" collapsed="false">
      <c r="A23" s="125"/>
      <c r="B23" s="126"/>
      <c r="C23" s="125"/>
      <c r="D23" s="126"/>
      <c r="E23" s="125"/>
      <c r="F23" s="124"/>
      <c r="G23" s="125"/>
      <c r="H23" s="126"/>
      <c r="I23" s="125"/>
      <c r="J23" s="126"/>
      <c r="K23" s="125"/>
      <c r="L23" s="126"/>
      <c r="M23" s="128" t="n">
        <f aca="false">SUM(C23:I23)</f>
        <v>0</v>
      </c>
      <c r="N23" s="103"/>
      <c r="O23" s="211"/>
    </row>
    <row r="24" customFormat="false" ht="12.75" hidden="false" customHeight="true" outlineLevel="0" collapsed="false">
      <c r="A24" s="125"/>
      <c r="B24" s="126"/>
      <c r="C24" s="125"/>
      <c r="D24" s="126"/>
      <c r="E24" s="125"/>
      <c r="F24" s="124"/>
      <c r="G24" s="125"/>
      <c r="H24" s="126"/>
      <c r="I24" s="125"/>
      <c r="J24" s="126"/>
      <c r="K24" s="125"/>
      <c r="L24" s="126"/>
      <c r="M24" s="128" t="n">
        <f aca="false">SUM(C24:I24)</f>
        <v>0</v>
      </c>
      <c r="N24" s="103"/>
      <c r="O24" s="211"/>
    </row>
    <row r="25" customFormat="false" ht="12.75" hidden="false" customHeight="true" outlineLevel="0" collapsed="false">
      <c r="A25" s="125"/>
      <c r="B25" s="126"/>
      <c r="C25" s="125"/>
      <c r="D25" s="126"/>
      <c r="E25" s="125"/>
      <c r="F25" s="124"/>
      <c r="G25" s="125"/>
      <c r="H25" s="126"/>
      <c r="I25" s="125"/>
      <c r="J25" s="126"/>
      <c r="K25" s="125"/>
      <c r="L25" s="126"/>
      <c r="M25" s="128" t="n">
        <f aca="false">SUM(C25:I25)</f>
        <v>0</v>
      </c>
      <c r="N25" s="103"/>
      <c r="O25" s="211"/>
    </row>
    <row r="26" customFormat="false" ht="12.75" hidden="false" customHeight="true" outlineLevel="0" collapsed="false">
      <c r="A26" s="125"/>
      <c r="B26" s="126"/>
      <c r="C26" s="125"/>
      <c r="D26" s="126"/>
      <c r="E26" s="125"/>
      <c r="F26" s="124"/>
      <c r="G26" s="125"/>
      <c r="H26" s="126"/>
      <c r="I26" s="125"/>
      <c r="J26" s="126"/>
      <c r="K26" s="125"/>
      <c r="L26" s="126"/>
      <c r="M26" s="128" t="n">
        <f aca="false">SUM(C26:I26)</f>
        <v>0</v>
      </c>
      <c r="N26" s="103"/>
      <c r="O26" s="211"/>
    </row>
    <row r="27" customFormat="false" ht="12.75" hidden="false" customHeight="false" outlineLevel="0" collapsed="false">
      <c r="A27" s="125"/>
      <c r="B27" s="126"/>
      <c r="C27" s="125" t="s">
        <v>22</v>
      </c>
      <c r="D27" s="126"/>
      <c r="E27" s="125"/>
      <c r="F27" s="124"/>
      <c r="G27" s="125"/>
      <c r="H27" s="126"/>
      <c r="I27" s="125"/>
      <c r="J27" s="126"/>
      <c r="K27" s="125"/>
      <c r="L27" s="126"/>
      <c r="M27" s="128" t="n">
        <f aca="false">SUM(C27:I27)</f>
        <v>0</v>
      </c>
      <c r="N27" s="103"/>
      <c r="O27" s="211"/>
    </row>
    <row r="28" customFormat="false" ht="12.75" hidden="false" customHeight="false" outlineLevel="0" collapsed="false">
      <c r="A28" s="125"/>
      <c r="B28" s="126"/>
      <c r="C28" s="125"/>
      <c r="D28" s="126"/>
      <c r="E28" s="125"/>
      <c r="F28" s="124"/>
      <c r="G28" s="125"/>
      <c r="H28" s="126"/>
      <c r="I28" s="125"/>
      <c r="J28" s="126"/>
      <c r="K28" s="125"/>
      <c r="L28" s="126"/>
      <c r="M28" s="128" t="n">
        <f aca="false">SUM(C28:I28)</f>
        <v>0</v>
      </c>
      <c r="N28" s="103"/>
      <c r="O28" s="211"/>
    </row>
    <row r="29" customFormat="false" ht="12.75" hidden="false" customHeight="false" outlineLevel="0" collapsed="false">
      <c r="A29" s="125"/>
      <c r="B29" s="126"/>
      <c r="C29" s="125"/>
      <c r="D29" s="126"/>
      <c r="E29" s="125"/>
      <c r="F29" s="124"/>
      <c r="G29" s="125"/>
      <c r="H29" s="126"/>
      <c r="I29" s="125"/>
      <c r="J29" s="126"/>
      <c r="K29" s="127"/>
      <c r="L29" s="126"/>
      <c r="M29" s="128" t="n">
        <f aca="false">SUM(C29:I29)</f>
        <v>0</v>
      </c>
      <c r="N29" s="103"/>
      <c r="O29" s="211"/>
    </row>
    <row r="30" customFormat="false" ht="23.25" hidden="false" customHeight="true" outlineLevel="0" collapsed="false">
      <c r="A30" s="130" t="s">
        <v>169</v>
      </c>
      <c r="B30" s="126"/>
      <c r="C30" s="131" t="n">
        <f aca="false">SUM(C18:C29)</f>
        <v>0</v>
      </c>
      <c r="D30" s="126"/>
      <c r="E30" s="131" t="n">
        <f aca="false">SUM(E18:E29)</f>
        <v>0</v>
      </c>
      <c r="F30" s="124"/>
      <c r="G30" s="131" t="n">
        <f aca="false">SUM(G18:G29)</f>
        <v>0</v>
      </c>
      <c r="H30" s="126"/>
      <c r="I30" s="131" t="n">
        <f aca="false">SUM(I18:I29)</f>
        <v>0</v>
      </c>
      <c r="J30" s="126"/>
      <c r="K30" s="127"/>
      <c r="L30" s="126"/>
      <c r="M30" s="132" t="n">
        <f aca="false">SUM(M18:M29)</f>
        <v>0</v>
      </c>
      <c r="N30" s="103"/>
      <c r="O30" s="211"/>
    </row>
    <row r="31" customFormat="false" ht="14.25" hidden="false" customHeight="true" outlineLevel="0" collapsed="false">
      <c r="A31" s="133" t="s">
        <v>87</v>
      </c>
      <c r="B31" s="134"/>
      <c r="C31" s="127"/>
      <c r="D31" s="134"/>
      <c r="E31" s="127"/>
      <c r="F31" s="135"/>
      <c r="G31" s="127"/>
      <c r="H31" s="134"/>
      <c r="I31" s="127"/>
      <c r="J31" s="134"/>
      <c r="K31" s="127"/>
      <c r="L31" s="134"/>
      <c r="M31" s="136"/>
      <c r="N31" s="136"/>
      <c r="O31" s="137"/>
    </row>
    <row r="32" customFormat="false" ht="14.25" hidden="false" customHeight="true" outlineLevel="0" collapsed="false">
      <c r="A32" s="101"/>
      <c r="B32" s="134"/>
      <c r="C32" s="127"/>
      <c r="D32" s="134"/>
      <c r="E32" s="127"/>
      <c r="F32" s="135"/>
      <c r="G32" s="127"/>
      <c r="H32" s="134"/>
      <c r="I32" s="127"/>
      <c r="J32" s="134"/>
      <c r="K32" s="127"/>
      <c r="L32" s="134"/>
      <c r="M32" s="136"/>
      <c r="N32" s="136"/>
      <c r="O32" s="137"/>
    </row>
    <row r="33" customFormat="false" ht="14.25" hidden="false" customHeight="true" outlineLevel="0" collapsed="false">
      <c r="A33" s="107" t="s">
        <v>170</v>
      </c>
      <c r="B33" s="134"/>
      <c r="C33" s="127"/>
      <c r="D33" s="134"/>
      <c r="E33" s="127"/>
      <c r="F33" s="135"/>
      <c r="G33" s="127"/>
      <c r="H33" s="134"/>
      <c r="I33" s="127"/>
      <c r="J33" s="134"/>
      <c r="K33" s="127"/>
      <c r="L33" s="134"/>
      <c r="M33" s="136"/>
      <c r="N33" s="136"/>
      <c r="O33" s="137"/>
    </row>
    <row r="34" customFormat="false" ht="14.25" hidden="false" customHeight="true" outlineLevel="0" collapsed="false">
      <c r="A34" s="125"/>
      <c r="B34" s="126"/>
      <c r="C34" s="125" t="n">
        <v>0</v>
      </c>
      <c r="D34" s="126"/>
      <c r="E34" s="125" t="s">
        <v>22</v>
      </c>
      <c r="F34" s="124"/>
      <c r="G34" s="125" t="s">
        <v>22</v>
      </c>
      <c r="H34" s="126"/>
      <c r="I34" s="125" t="s">
        <v>22</v>
      </c>
      <c r="J34" s="126"/>
      <c r="K34" s="125" t="s">
        <v>22</v>
      </c>
      <c r="L34" s="126"/>
      <c r="M34" s="128" t="n">
        <f aca="false">SUM(C34:I34)</f>
        <v>0</v>
      </c>
      <c r="N34" s="103"/>
      <c r="O34" s="211"/>
    </row>
    <row r="35" customFormat="false" ht="14.25" hidden="false" customHeight="true" outlineLevel="0" collapsed="false">
      <c r="A35" s="125"/>
      <c r="B35" s="126"/>
      <c r="C35" s="125"/>
      <c r="D35" s="126"/>
      <c r="E35" s="125"/>
      <c r="F35" s="124"/>
      <c r="G35" s="125"/>
      <c r="H35" s="126"/>
      <c r="I35" s="125"/>
      <c r="J35" s="126"/>
      <c r="K35" s="125"/>
      <c r="L35" s="126"/>
      <c r="M35" s="128" t="n">
        <f aca="false">SUM(C35:I35)</f>
        <v>0</v>
      </c>
      <c r="N35" s="103"/>
      <c r="O35" s="211"/>
    </row>
    <row r="36" customFormat="false" ht="12.75" hidden="false" customHeight="false" outlineLevel="0" collapsed="false">
      <c r="A36" s="125"/>
      <c r="B36" s="126"/>
      <c r="C36" s="125"/>
      <c r="D36" s="126"/>
      <c r="E36" s="125"/>
      <c r="F36" s="124"/>
      <c r="G36" s="125"/>
      <c r="H36" s="126"/>
      <c r="I36" s="125"/>
      <c r="J36" s="126"/>
      <c r="K36" s="125"/>
      <c r="L36" s="126"/>
      <c r="M36" s="128" t="n">
        <f aca="false">SUM(C36:I36)</f>
        <v>0</v>
      </c>
      <c r="N36" s="103"/>
      <c r="O36" s="211"/>
    </row>
    <row r="37" customFormat="false" ht="12.75" hidden="false" customHeight="false" outlineLevel="0" collapsed="false">
      <c r="A37" s="125"/>
      <c r="B37" s="126"/>
      <c r="C37" s="125"/>
      <c r="D37" s="126"/>
      <c r="E37" s="125"/>
      <c r="F37" s="124"/>
      <c r="G37" s="125"/>
      <c r="H37" s="126"/>
      <c r="I37" s="125"/>
      <c r="J37" s="126"/>
      <c r="K37" s="125"/>
      <c r="L37" s="126"/>
      <c r="M37" s="128" t="n">
        <f aca="false">SUM(C37:I37)</f>
        <v>0</v>
      </c>
      <c r="N37" s="103"/>
      <c r="O37" s="211"/>
    </row>
    <row r="38" customFormat="false" ht="12.75" hidden="false" customHeight="false" outlineLevel="0" collapsed="false">
      <c r="A38" s="125"/>
      <c r="B38" s="126"/>
      <c r="C38" s="125"/>
      <c r="D38" s="126"/>
      <c r="E38" s="125"/>
      <c r="F38" s="124"/>
      <c r="G38" s="125"/>
      <c r="H38" s="126"/>
      <c r="I38" s="125"/>
      <c r="J38" s="126"/>
      <c r="K38" s="125"/>
      <c r="L38" s="126"/>
      <c r="M38" s="128" t="n">
        <f aca="false">SUM(C38:I38)</f>
        <v>0</v>
      </c>
      <c r="N38" s="103"/>
      <c r="O38" s="211"/>
    </row>
    <row r="39" customFormat="false" ht="12.75" hidden="false" customHeight="false" outlineLevel="0" collapsed="false">
      <c r="A39" s="125"/>
      <c r="B39" s="126"/>
      <c r="C39" s="125"/>
      <c r="D39" s="126"/>
      <c r="E39" s="125"/>
      <c r="F39" s="124"/>
      <c r="G39" s="125"/>
      <c r="H39" s="126"/>
      <c r="I39" s="125"/>
      <c r="J39" s="126"/>
      <c r="K39" s="125"/>
      <c r="L39" s="126"/>
      <c r="M39" s="128" t="n">
        <f aca="false">SUM(C39:I39)</f>
        <v>0</v>
      </c>
      <c r="N39" s="103"/>
      <c r="O39" s="211"/>
    </row>
    <row r="40" customFormat="false" ht="12.75" hidden="false" customHeight="false" outlineLevel="0" collapsed="false">
      <c r="A40" s="125"/>
      <c r="B40" s="126"/>
      <c r="C40" s="125"/>
      <c r="D40" s="126"/>
      <c r="E40" s="125"/>
      <c r="F40" s="124"/>
      <c r="G40" s="125"/>
      <c r="H40" s="126"/>
      <c r="I40" s="125"/>
      <c r="J40" s="126"/>
      <c r="K40" s="125"/>
      <c r="L40" s="126"/>
      <c r="M40" s="128" t="n">
        <f aca="false">SUM(C40:I40)</f>
        <v>0</v>
      </c>
      <c r="N40" s="103"/>
      <c r="O40" s="211"/>
    </row>
    <row r="41" customFormat="false" ht="12.75" hidden="false" customHeight="false" outlineLevel="0" collapsed="false">
      <c r="A41" s="125"/>
      <c r="B41" s="126"/>
      <c r="C41" s="125" t="s">
        <v>22</v>
      </c>
      <c r="D41" s="126"/>
      <c r="E41" s="125"/>
      <c r="F41" s="124"/>
      <c r="G41" s="125"/>
      <c r="H41" s="126"/>
      <c r="I41" s="125"/>
      <c r="J41" s="126"/>
      <c r="K41" s="125"/>
      <c r="L41" s="126"/>
      <c r="M41" s="128" t="n">
        <f aca="false">SUM(C41:I41)</f>
        <v>0</v>
      </c>
      <c r="N41" s="103"/>
      <c r="O41" s="211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12.75" hidden="false" customHeight="false" outlineLevel="0" collapsed="false">
      <c r="A42" s="125"/>
      <c r="B42" s="126"/>
      <c r="C42" s="125"/>
      <c r="D42" s="126"/>
      <c r="E42" s="125"/>
      <c r="F42" s="124"/>
      <c r="G42" s="125"/>
      <c r="H42" s="126"/>
      <c r="I42" s="125"/>
      <c r="J42" s="126"/>
      <c r="K42" s="125"/>
      <c r="L42" s="126"/>
      <c r="M42" s="128" t="n">
        <f aca="false">SUM(C42:I42)</f>
        <v>0</v>
      </c>
      <c r="N42" s="103"/>
      <c r="O42" s="211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  <c r="GF42" s="19"/>
      <c r="GG42" s="19"/>
      <c r="GH42" s="19"/>
      <c r="GI42" s="19"/>
      <c r="GJ42" s="19"/>
      <c r="GK42" s="19"/>
      <c r="GL42" s="19"/>
      <c r="GM42" s="19"/>
      <c r="GN42" s="19"/>
      <c r="GO42" s="19"/>
      <c r="GP42" s="19"/>
      <c r="GQ42" s="19"/>
      <c r="GR42" s="19"/>
      <c r="GS42" s="19"/>
      <c r="GT42" s="19"/>
      <c r="GU42" s="19"/>
      <c r="GV42" s="19"/>
      <c r="GW42" s="19"/>
      <c r="GX42" s="19"/>
      <c r="GY42" s="19"/>
      <c r="GZ42" s="19"/>
      <c r="HA42" s="19"/>
      <c r="HB42" s="19"/>
      <c r="HC42" s="19"/>
      <c r="HD42" s="19"/>
      <c r="HE42" s="19"/>
      <c r="HF42" s="19"/>
      <c r="HG42" s="19"/>
      <c r="HH42" s="19"/>
      <c r="HI42" s="19"/>
      <c r="HJ42" s="19"/>
      <c r="HK42" s="19"/>
      <c r="HL42" s="19"/>
      <c r="HM42" s="19"/>
      <c r="HN42" s="19"/>
      <c r="HO42" s="19"/>
      <c r="HP42" s="19"/>
      <c r="HQ42" s="19"/>
      <c r="HR42" s="19"/>
      <c r="HS42" s="19"/>
      <c r="HT42" s="19"/>
      <c r="HU42" s="19"/>
      <c r="HV42" s="19"/>
      <c r="HW42" s="19"/>
      <c r="HX42" s="19"/>
      <c r="HY42" s="19"/>
      <c r="HZ42" s="19"/>
      <c r="IA42" s="19"/>
      <c r="IB42" s="19"/>
      <c r="IC42" s="19"/>
      <c r="ID42" s="19"/>
      <c r="IE42" s="19"/>
      <c r="IF42" s="19"/>
      <c r="IG42" s="19"/>
      <c r="IH42" s="19"/>
      <c r="II42" s="19"/>
      <c r="IJ42" s="19"/>
      <c r="IK42" s="19"/>
      <c r="IL42" s="19"/>
      <c r="IM42" s="19"/>
      <c r="IN42" s="19"/>
      <c r="IO42" s="19"/>
      <c r="IP42" s="19"/>
      <c r="IQ42" s="19"/>
      <c r="IR42" s="19"/>
      <c r="IS42" s="19"/>
      <c r="IT42" s="19"/>
      <c r="IU42" s="19"/>
      <c r="IV42" s="19"/>
      <c r="IW42" s="19"/>
    </row>
    <row r="43" customFormat="false" ht="12.75" hidden="false" customHeight="false" outlineLevel="0" collapsed="false">
      <c r="A43" s="125"/>
      <c r="B43" s="126"/>
      <c r="C43" s="125"/>
      <c r="D43" s="126"/>
      <c r="E43" s="125"/>
      <c r="F43" s="124"/>
      <c r="G43" s="125"/>
      <c r="H43" s="126"/>
      <c r="I43" s="125"/>
      <c r="J43" s="126"/>
      <c r="K43" s="125"/>
      <c r="L43" s="126"/>
      <c r="M43" s="128" t="n">
        <f aca="false">SUM(C43:I43)</f>
        <v>0</v>
      </c>
      <c r="N43" s="103"/>
      <c r="O43" s="211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 s="19"/>
      <c r="GC43" s="19"/>
      <c r="GD43" s="19"/>
      <c r="GE43" s="19"/>
      <c r="GF43" s="19"/>
      <c r="GG43" s="19"/>
      <c r="GH43" s="19"/>
      <c r="GI43" s="19"/>
      <c r="GJ43" s="19"/>
      <c r="GK43" s="19"/>
      <c r="GL43" s="19"/>
      <c r="GM43" s="19"/>
      <c r="GN43" s="19"/>
      <c r="GO43" s="19"/>
      <c r="GP43" s="19"/>
      <c r="GQ43" s="19"/>
      <c r="GR43" s="19"/>
      <c r="GS43" s="19"/>
      <c r="GT43" s="19"/>
      <c r="GU43" s="19"/>
      <c r="GV43" s="19"/>
      <c r="GW43" s="19"/>
      <c r="GX43" s="19"/>
      <c r="GY43" s="19"/>
      <c r="GZ43" s="19"/>
      <c r="HA43" s="19"/>
      <c r="HB43" s="19"/>
      <c r="HC43" s="19"/>
      <c r="HD43" s="19"/>
      <c r="HE43" s="19"/>
      <c r="HF43" s="19"/>
      <c r="HG43" s="19"/>
      <c r="HH43" s="19"/>
      <c r="HI43" s="19"/>
      <c r="HJ43" s="19"/>
      <c r="HK43" s="19"/>
      <c r="HL43" s="19"/>
      <c r="HM43" s="19"/>
      <c r="HN43" s="19"/>
      <c r="HO43" s="19"/>
      <c r="HP43" s="19"/>
      <c r="HQ43" s="19"/>
      <c r="HR43" s="19"/>
      <c r="HS43" s="19"/>
      <c r="HT43" s="19"/>
      <c r="HU43" s="19"/>
      <c r="HV43" s="19"/>
      <c r="HW43" s="19"/>
      <c r="HX43" s="19"/>
      <c r="HY43" s="19"/>
      <c r="HZ43" s="19"/>
      <c r="IA43" s="19"/>
      <c r="IB43" s="19"/>
      <c r="IC43" s="19"/>
      <c r="ID43" s="19"/>
      <c r="IE43" s="19"/>
      <c r="IF43" s="19"/>
      <c r="IG43" s="19"/>
      <c r="IH43" s="19"/>
      <c r="II43" s="19"/>
      <c r="IJ43" s="19"/>
      <c r="IK43" s="19"/>
      <c r="IL43" s="19"/>
      <c r="IM43" s="19"/>
      <c r="IN43" s="19"/>
      <c r="IO43" s="19"/>
      <c r="IP43" s="19"/>
      <c r="IQ43" s="19"/>
      <c r="IR43" s="19"/>
      <c r="IS43" s="19"/>
      <c r="IT43" s="19"/>
      <c r="IU43" s="19"/>
      <c r="IV43" s="19"/>
      <c r="IW43" s="19"/>
    </row>
    <row r="44" customFormat="false" ht="12.75" hidden="false" customHeight="false" outlineLevel="0" collapsed="false">
      <c r="A44" s="125"/>
      <c r="B44" s="126"/>
      <c r="C44" s="125"/>
      <c r="D44" s="126"/>
      <c r="E44" s="125"/>
      <c r="F44" s="124"/>
      <c r="G44" s="125"/>
      <c r="H44" s="126"/>
      <c r="I44" s="125"/>
      <c r="J44" s="126"/>
      <c r="K44" s="125"/>
      <c r="L44" s="126"/>
      <c r="M44" s="128" t="n">
        <f aca="false">SUM(C44:I44)</f>
        <v>0</v>
      </c>
      <c r="N44" s="103"/>
      <c r="O44" s="211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4"/>
      <c r="HH44" s="24"/>
      <c r="HI44" s="24"/>
      <c r="HJ44" s="24"/>
      <c r="HK44" s="24"/>
      <c r="HL44" s="24"/>
      <c r="HM44" s="24"/>
      <c r="HN44" s="24"/>
      <c r="HO44" s="24"/>
      <c r="HP44" s="24"/>
      <c r="HQ44" s="24"/>
      <c r="HR44" s="24"/>
      <c r="HS44" s="24"/>
      <c r="HT44" s="24"/>
      <c r="HU44" s="24"/>
      <c r="HV44" s="24"/>
      <c r="HW44" s="24"/>
      <c r="HX44" s="24"/>
      <c r="HY44" s="24"/>
      <c r="HZ44" s="24"/>
      <c r="IA44" s="24"/>
      <c r="IB44" s="24"/>
      <c r="IC44" s="24"/>
      <c r="ID44" s="24"/>
      <c r="IE44" s="24"/>
      <c r="IF44" s="24"/>
      <c r="IG44" s="24"/>
      <c r="IH44" s="24"/>
      <c r="II44" s="24"/>
      <c r="IJ44" s="24"/>
      <c r="IK44" s="24"/>
      <c r="IL44" s="24"/>
      <c r="IM44" s="24"/>
      <c r="IN44" s="24"/>
      <c r="IO44" s="24"/>
      <c r="IP44" s="24"/>
      <c r="IQ44" s="24"/>
      <c r="IR44" s="24"/>
      <c r="IS44" s="24"/>
      <c r="IT44" s="24"/>
      <c r="IU44" s="24"/>
      <c r="IV44" s="24"/>
      <c r="IW44" s="24"/>
    </row>
    <row r="45" customFormat="false" ht="12.75" hidden="false" customHeight="false" outlineLevel="0" collapsed="false">
      <c r="A45" s="125"/>
      <c r="B45" s="126"/>
      <c r="C45" s="125"/>
      <c r="D45" s="126"/>
      <c r="E45" s="125"/>
      <c r="F45" s="124"/>
      <c r="G45" s="125"/>
      <c r="H45" s="126"/>
      <c r="I45" s="125"/>
      <c r="J45" s="126"/>
      <c r="K45" s="125"/>
      <c r="L45" s="126"/>
      <c r="M45" s="128" t="n">
        <f aca="false">SUM(C45:I45)</f>
        <v>0</v>
      </c>
      <c r="N45" s="103"/>
      <c r="O45" s="211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  <c r="FG45" s="19"/>
      <c r="FH45" s="19"/>
      <c r="FI45" s="19"/>
      <c r="FJ45" s="19"/>
      <c r="FK45" s="19"/>
      <c r="FL45" s="19"/>
      <c r="FM45" s="19"/>
      <c r="FN45" s="19"/>
      <c r="FO45" s="19"/>
      <c r="FP45" s="19"/>
      <c r="FQ45" s="19"/>
      <c r="FR45" s="19"/>
      <c r="FS45" s="19"/>
      <c r="FT45" s="19"/>
      <c r="FU45" s="19"/>
      <c r="FV45" s="19"/>
      <c r="FW45" s="19"/>
      <c r="FX45" s="19"/>
      <c r="FY45" s="19"/>
      <c r="FZ45" s="19"/>
      <c r="GA45" s="19"/>
      <c r="GB45" s="19"/>
      <c r="GC45" s="19"/>
      <c r="GD45" s="19"/>
      <c r="GE45" s="19"/>
      <c r="GF45" s="19"/>
      <c r="GG45" s="19"/>
      <c r="GH45" s="19"/>
      <c r="GI45" s="19"/>
      <c r="GJ45" s="19"/>
      <c r="GK45" s="19"/>
      <c r="GL45" s="19"/>
      <c r="GM45" s="19"/>
      <c r="GN45" s="19"/>
      <c r="GO45" s="19"/>
      <c r="GP45" s="19"/>
      <c r="GQ45" s="19"/>
      <c r="GR45" s="19"/>
      <c r="GS45" s="19"/>
      <c r="GT45" s="19"/>
      <c r="GU45" s="19"/>
      <c r="GV45" s="19"/>
      <c r="GW45" s="19"/>
      <c r="GX45" s="19"/>
      <c r="GY45" s="19"/>
      <c r="GZ45" s="19"/>
      <c r="HA45" s="19"/>
      <c r="HB45" s="19"/>
      <c r="HC45" s="19"/>
      <c r="HD45" s="19"/>
      <c r="HE45" s="19"/>
      <c r="HF45" s="19"/>
      <c r="HG45" s="19"/>
      <c r="HH45" s="19"/>
      <c r="HI45" s="19"/>
      <c r="HJ45" s="19"/>
      <c r="HK45" s="19"/>
      <c r="HL45" s="19"/>
      <c r="HM45" s="19"/>
      <c r="HN45" s="19"/>
      <c r="HO45" s="19"/>
      <c r="HP45" s="19"/>
      <c r="HQ45" s="19"/>
      <c r="HR45" s="19"/>
      <c r="HS45" s="19"/>
      <c r="HT45" s="19"/>
      <c r="HU45" s="19"/>
      <c r="HV45" s="19"/>
      <c r="HW45" s="19"/>
      <c r="HX45" s="19"/>
      <c r="HY45" s="19"/>
      <c r="HZ45" s="19"/>
      <c r="IA45" s="19"/>
      <c r="IB45" s="19"/>
      <c r="IC45" s="19"/>
      <c r="ID45" s="19"/>
      <c r="IE45" s="19"/>
      <c r="IF45" s="19"/>
      <c r="IG45" s="19"/>
      <c r="IH45" s="19"/>
      <c r="II45" s="19"/>
      <c r="IJ45" s="19"/>
      <c r="IK45" s="19"/>
      <c r="IL45" s="19"/>
      <c r="IM45" s="19"/>
      <c r="IN45" s="19"/>
      <c r="IO45" s="19"/>
      <c r="IP45" s="19"/>
      <c r="IQ45" s="19"/>
      <c r="IR45" s="19"/>
      <c r="IS45" s="19"/>
      <c r="IT45" s="19"/>
      <c r="IU45" s="19"/>
      <c r="IV45" s="19"/>
      <c r="IW45" s="19"/>
    </row>
    <row r="46" customFormat="false" ht="15.75" hidden="false" customHeight="true" outlineLevel="0" collapsed="false">
      <c r="A46" s="138"/>
      <c r="B46" s="103"/>
      <c r="C46" s="124"/>
      <c r="D46" s="124"/>
      <c r="E46" s="138"/>
      <c r="F46" s="124"/>
      <c r="G46" s="138"/>
      <c r="H46" s="124"/>
      <c r="I46" s="138"/>
      <c r="J46" s="124"/>
      <c r="K46" s="138"/>
      <c r="L46" s="124"/>
      <c r="M46" s="124"/>
      <c r="N46" s="103"/>
      <c r="O46" s="138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19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19"/>
      <c r="FF46" s="19"/>
      <c r="FG46" s="19"/>
      <c r="FH46" s="19"/>
      <c r="FI46" s="19"/>
      <c r="FJ46" s="19"/>
      <c r="FK46" s="19"/>
      <c r="FL46" s="19"/>
      <c r="FM46" s="19"/>
      <c r="FN46" s="19"/>
      <c r="FO46" s="19"/>
      <c r="FP46" s="19"/>
      <c r="FQ46" s="19"/>
      <c r="FR46" s="19"/>
      <c r="FS46" s="19"/>
      <c r="FT46" s="19"/>
      <c r="FU46" s="19"/>
      <c r="FV46" s="19"/>
      <c r="FW46" s="19"/>
      <c r="FX46" s="19"/>
      <c r="FY46" s="19"/>
      <c r="FZ46" s="19"/>
      <c r="GA46" s="19"/>
      <c r="GB46" s="19"/>
      <c r="GC46" s="19"/>
      <c r="GD46" s="19"/>
      <c r="GE46" s="19"/>
      <c r="GF46" s="19"/>
      <c r="GG46" s="19"/>
      <c r="GH46" s="19"/>
      <c r="GI46" s="19"/>
      <c r="GJ46" s="19"/>
      <c r="GK46" s="19"/>
      <c r="GL46" s="19"/>
      <c r="GM46" s="19"/>
      <c r="GN46" s="19"/>
      <c r="GO46" s="19"/>
      <c r="GP46" s="19"/>
      <c r="GQ46" s="19"/>
      <c r="GR46" s="19"/>
      <c r="GS46" s="19"/>
      <c r="GT46" s="19"/>
      <c r="GU46" s="19"/>
      <c r="GV46" s="19"/>
      <c r="GW46" s="19"/>
      <c r="GX46" s="19"/>
      <c r="GY46" s="19"/>
      <c r="GZ46" s="19"/>
      <c r="HA46" s="19"/>
      <c r="HB46" s="19"/>
      <c r="HC46" s="19"/>
      <c r="HD46" s="19"/>
      <c r="HE46" s="19"/>
      <c r="HF46" s="19"/>
      <c r="HG46" s="19"/>
      <c r="HH46" s="19"/>
      <c r="HI46" s="19"/>
      <c r="HJ46" s="19"/>
      <c r="HK46" s="19"/>
      <c r="HL46" s="19"/>
      <c r="HM46" s="19"/>
      <c r="HN46" s="19"/>
      <c r="HO46" s="19"/>
      <c r="HP46" s="19"/>
      <c r="HQ46" s="19"/>
      <c r="HR46" s="19"/>
      <c r="HS46" s="19"/>
      <c r="HT46" s="19"/>
      <c r="HU46" s="19"/>
      <c r="HV46" s="19"/>
      <c r="HW46" s="19"/>
      <c r="HX46" s="19"/>
      <c r="HY46" s="19"/>
      <c r="HZ46" s="19"/>
      <c r="IA46" s="19"/>
      <c r="IB46" s="19"/>
      <c r="IC46" s="19"/>
      <c r="ID46" s="19"/>
      <c r="IE46" s="19"/>
      <c r="IF46" s="19"/>
      <c r="IG46" s="19"/>
      <c r="IH46" s="19"/>
      <c r="II46" s="19"/>
      <c r="IJ46" s="19"/>
      <c r="IK46" s="19"/>
      <c r="IL46" s="19"/>
      <c r="IM46" s="19"/>
      <c r="IN46" s="19"/>
      <c r="IO46" s="19"/>
      <c r="IP46" s="19"/>
      <c r="IQ46" s="19"/>
      <c r="IR46" s="19"/>
      <c r="IS46" s="19"/>
      <c r="IT46" s="19"/>
      <c r="IU46" s="19"/>
      <c r="IV46" s="19"/>
      <c r="IW46" s="19"/>
    </row>
    <row r="47" customFormat="false" ht="15.75" hidden="false" customHeight="true" outlineLevel="0" collapsed="false">
      <c r="A47" s="6" t="s">
        <v>171</v>
      </c>
      <c r="B47" s="103"/>
      <c r="C47" s="132" t="n">
        <f aca="false">SUM(C34:C46)</f>
        <v>0</v>
      </c>
      <c r="D47" s="135"/>
      <c r="E47" s="132" t="n">
        <f aca="false">SUM(E34:E46)</f>
        <v>0</v>
      </c>
      <c r="F47" s="135"/>
      <c r="G47" s="132" t="n">
        <f aca="false">SUM(G34:G46)</f>
        <v>0</v>
      </c>
      <c r="H47" s="135"/>
      <c r="I47" s="132" t="n">
        <f aca="false">SUM(I34:I46)</f>
        <v>0</v>
      </c>
      <c r="J47" s="135"/>
      <c r="K47" s="136"/>
      <c r="L47" s="135"/>
      <c r="M47" s="132" t="n">
        <f aca="false">SUM(M34:M46)</f>
        <v>0</v>
      </c>
      <c r="N47" s="103"/>
      <c r="O47" s="103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19"/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19"/>
      <c r="EK47" s="19"/>
      <c r="EL47" s="19"/>
      <c r="EM47" s="19"/>
      <c r="EN47" s="19"/>
      <c r="EO47" s="19"/>
      <c r="EP47" s="19"/>
      <c r="EQ47" s="19"/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19"/>
      <c r="FV47" s="19"/>
      <c r="FW47" s="19"/>
      <c r="FX47" s="19"/>
      <c r="FY47" s="19"/>
      <c r="FZ47" s="19"/>
      <c r="GA47" s="19"/>
      <c r="GB47" s="19"/>
      <c r="GC47" s="19"/>
      <c r="GD47" s="19"/>
      <c r="GE47" s="19"/>
      <c r="GF47" s="19"/>
      <c r="GG47" s="19"/>
      <c r="GH47" s="19"/>
      <c r="GI47" s="19"/>
      <c r="GJ47" s="19"/>
      <c r="GK47" s="19"/>
      <c r="GL47" s="19"/>
      <c r="GM47" s="19"/>
      <c r="GN47" s="19"/>
      <c r="GO47" s="19"/>
      <c r="GP47" s="19"/>
      <c r="GQ47" s="19"/>
      <c r="GR47" s="19"/>
      <c r="GS47" s="19"/>
      <c r="GT47" s="19"/>
      <c r="GU47" s="19"/>
      <c r="GV47" s="19"/>
      <c r="GW47" s="19"/>
      <c r="GX47" s="19"/>
      <c r="GY47" s="19"/>
      <c r="GZ47" s="19"/>
      <c r="HA47" s="19"/>
      <c r="HB47" s="19"/>
      <c r="HC47" s="19"/>
      <c r="HD47" s="19"/>
      <c r="HE47" s="19"/>
      <c r="HF47" s="19"/>
      <c r="HG47" s="19"/>
      <c r="HH47" s="19"/>
      <c r="HI47" s="19"/>
      <c r="HJ47" s="19"/>
      <c r="HK47" s="19"/>
      <c r="HL47" s="19"/>
      <c r="HM47" s="19"/>
      <c r="HN47" s="19"/>
      <c r="HO47" s="19"/>
      <c r="HP47" s="19"/>
      <c r="HQ47" s="19"/>
      <c r="HR47" s="19"/>
      <c r="HS47" s="19"/>
      <c r="HT47" s="19"/>
      <c r="HU47" s="19"/>
      <c r="HV47" s="19"/>
      <c r="HW47" s="19"/>
      <c r="HX47" s="19"/>
      <c r="HY47" s="19"/>
      <c r="HZ47" s="19"/>
      <c r="IA47" s="19"/>
      <c r="IB47" s="19"/>
      <c r="IC47" s="19"/>
      <c r="ID47" s="19"/>
      <c r="IE47" s="19"/>
      <c r="IF47" s="19"/>
      <c r="IG47" s="19"/>
      <c r="IH47" s="19"/>
      <c r="II47" s="19"/>
      <c r="IJ47" s="19"/>
      <c r="IK47" s="19"/>
      <c r="IL47" s="19"/>
      <c r="IM47" s="19"/>
      <c r="IN47" s="19"/>
      <c r="IO47" s="19"/>
      <c r="IP47" s="19"/>
      <c r="IQ47" s="19"/>
      <c r="IR47" s="19"/>
      <c r="IS47" s="19"/>
      <c r="IT47" s="19"/>
      <c r="IU47" s="19"/>
      <c r="IV47" s="19"/>
      <c r="IW47" s="19"/>
    </row>
    <row r="48" customFormat="false" ht="15.75" hidden="false" customHeight="true" outlineLevel="0" collapsed="false">
      <c r="A48" s="133" t="s">
        <v>87</v>
      </c>
      <c r="B48" s="103"/>
      <c r="C48" s="136"/>
      <c r="D48" s="135"/>
      <c r="E48" s="136"/>
      <c r="F48" s="135"/>
      <c r="G48" s="136"/>
      <c r="H48" s="135"/>
      <c r="I48" s="136"/>
      <c r="J48" s="135"/>
      <c r="K48" s="136"/>
      <c r="L48" s="135"/>
      <c r="M48" s="136"/>
      <c r="N48" s="103"/>
      <c r="O48" s="103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  <c r="EB48" s="19"/>
      <c r="EC48" s="19"/>
      <c r="ED48" s="19"/>
      <c r="EE48" s="19"/>
      <c r="EF48" s="19"/>
      <c r="EG48" s="19"/>
      <c r="EH48" s="19"/>
      <c r="EI48" s="19"/>
      <c r="EJ48" s="19"/>
      <c r="EK48" s="19"/>
      <c r="EL48" s="19"/>
      <c r="EM48" s="19"/>
      <c r="EN48" s="19"/>
      <c r="EO48" s="19"/>
      <c r="EP48" s="19"/>
      <c r="EQ48" s="19"/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  <c r="FD48" s="19"/>
      <c r="FE48" s="19"/>
      <c r="FF48" s="19"/>
      <c r="FG48" s="19"/>
      <c r="FH48" s="19"/>
      <c r="FI48" s="19"/>
      <c r="FJ48" s="19"/>
      <c r="FK48" s="19"/>
      <c r="FL48" s="19"/>
      <c r="FM48" s="19"/>
      <c r="FN48" s="19"/>
      <c r="FO48" s="19"/>
      <c r="FP48" s="19"/>
      <c r="FQ48" s="19"/>
      <c r="FR48" s="19"/>
      <c r="FS48" s="19"/>
      <c r="FT48" s="19"/>
      <c r="FU48" s="19"/>
      <c r="FV48" s="19"/>
      <c r="FW48" s="19"/>
      <c r="FX48" s="19"/>
      <c r="FY48" s="19"/>
      <c r="FZ48" s="19"/>
      <c r="GA48" s="19"/>
      <c r="GB48" s="19"/>
      <c r="GC48" s="19"/>
      <c r="GD48" s="19"/>
      <c r="GE48" s="19"/>
      <c r="GF48" s="19"/>
      <c r="GG48" s="19"/>
      <c r="GH48" s="19"/>
      <c r="GI48" s="19"/>
      <c r="GJ48" s="19"/>
      <c r="GK48" s="19"/>
      <c r="GL48" s="19"/>
      <c r="GM48" s="19"/>
      <c r="GN48" s="19"/>
      <c r="GO48" s="19"/>
      <c r="GP48" s="19"/>
      <c r="GQ48" s="19"/>
      <c r="GR48" s="19"/>
      <c r="GS48" s="19"/>
      <c r="GT48" s="19"/>
      <c r="GU48" s="19"/>
      <c r="GV48" s="19"/>
      <c r="GW48" s="19"/>
      <c r="GX48" s="19"/>
      <c r="GY48" s="19"/>
      <c r="GZ48" s="19"/>
      <c r="HA48" s="19"/>
      <c r="HB48" s="19"/>
      <c r="HC48" s="19"/>
      <c r="HD48" s="19"/>
      <c r="HE48" s="19"/>
      <c r="HF48" s="19"/>
      <c r="HG48" s="19"/>
      <c r="HH48" s="19"/>
      <c r="HI48" s="19"/>
      <c r="HJ48" s="19"/>
      <c r="HK48" s="19"/>
      <c r="HL48" s="19"/>
      <c r="HM48" s="19"/>
      <c r="HN48" s="19"/>
      <c r="HO48" s="19"/>
      <c r="HP48" s="19"/>
      <c r="HQ48" s="19"/>
      <c r="HR48" s="19"/>
      <c r="HS48" s="19"/>
      <c r="HT48" s="19"/>
      <c r="HU48" s="19"/>
      <c r="HV48" s="19"/>
      <c r="HW48" s="19"/>
      <c r="HX48" s="19"/>
      <c r="HY48" s="19"/>
      <c r="HZ48" s="19"/>
      <c r="IA48" s="19"/>
      <c r="IB48" s="19"/>
      <c r="IC48" s="19"/>
      <c r="ID48" s="19"/>
      <c r="IE48" s="19"/>
      <c r="IF48" s="19"/>
      <c r="IG48" s="19"/>
      <c r="IH48" s="19"/>
      <c r="II48" s="19"/>
      <c r="IJ48" s="19"/>
      <c r="IK48" s="19"/>
      <c r="IL48" s="19"/>
      <c r="IM48" s="19"/>
      <c r="IN48" s="19"/>
      <c r="IO48" s="19"/>
      <c r="IP48" s="19"/>
      <c r="IQ48" s="19"/>
      <c r="IR48" s="19"/>
      <c r="IS48" s="19"/>
      <c r="IT48" s="19"/>
      <c r="IU48" s="19"/>
      <c r="IV48" s="19"/>
      <c r="IW48" s="19"/>
    </row>
    <row r="49" customFormat="false" ht="12.75" hidden="false" customHeight="false" outlineLevel="0" collapsed="false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6" t="str">
        <f aca="false">A2</f>
        <v>COMPANY # 032D</v>
      </c>
      <c r="N49" s="3"/>
      <c r="O49" s="0"/>
    </row>
    <row r="50" customFormat="false" ht="12.75" hidden="false" customHeight="false" outlineLevel="0" collapsed="false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4" t="s">
        <v>164</v>
      </c>
    </row>
  </sheetData>
  <mergeCells count="1">
    <mergeCell ref="I10:K10"/>
  </mergeCells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37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2" activeCellId="0" sqref="A12"/>
    </sheetView>
  </sheetViews>
  <sheetFormatPr defaultColWidth="20.6171875" defaultRowHeight="18" customHeight="true" zeroHeight="false" outlineLevelRow="0" outlineLevelCol="0"/>
  <cols>
    <col collapsed="false" customWidth="true" hidden="false" outlineLevel="0" max="1" min="1" style="212" width="40.62"/>
    <col collapsed="false" customWidth="true" hidden="false" outlineLevel="0" max="2" min="2" style="212" width="3.62"/>
    <col collapsed="false" customWidth="true" hidden="false" outlineLevel="0" max="3" min="3" style="212" width="12.62"/>
    <col collapsed="false" customWidth="true" hidden="false" outlineLevel="0" max="4" min="4" style="212" width="2.62"/>
    <col collapsed="false" customWidth="true" hidden="false" outlineLevel="0" max="5" min="5" style="212" width="12.62"/>
    <col collapsed="false" customWidth="true" hidden="false" outlineLevel="0" max="6" min="6" style="212" width="2.62"/>
    <col collapsed="false" customWidth="true" hidden="false" outlineLevel="0" max="7" min="7" style="212" width="12.62"/>
    <col collapsed="false" customWidth="true" hidden="false" outlineLevel="0" max="8" min="8" style="212" width="2.62"/>
    <col collapsed="false" customWidth="true" hidden="false" outlineLevel="0" max="9" min="9" style="212" width="12.62"/>
    <col collapsed="false" customWidth="true" hidden="false" outlineLevel="0" max="10" min="10" style="212" width="2.62"/>
    <col collapsed="false" customWidth="true" hidden="false" outlineLevel="0" max="11" min="11" style="212" width="12.62"/>
    <col collapsed="false" customWidth="true" hidden="false" outlineLevel="0" max="12" min="12" style="212" width="2.62"/>
    <col collapsed="false" customWidth="true" hidden="false" outlineLevel="0" max="13" min="13" style="212" width="12.62"/>
    <col collapsed="false" customWidth="true" hidden="false" outlineLevel="0" max="14" min="14" style="212" width="2.62"/>
    <col collapsed="false" customWidth="true" hidden="false" outlineLevel="0" max="15" min="15" style="212" width="12.62"/>
    <col collapsed="false" customWidth="true" hidden="false" outlineLevel="0" max="16" min="16" style="212" width="2.62"/>
    <col collapsed="false" customWidth="true" hidden="false" outlineLevel="0" max="17" min="17" style="212" width="12.62"/>
    <col collapsed="false" customWidth="true" hidden="false" outlineLevel="0" max="18" min="18" style="212" width="2.62"/>
    <col collapsed="false" customWidth="true" hidden="false" outlineLevel="0" max="19" min="19" style="212" width="12.62"/>
    <col collapsed="false" customWidth="true" hidden="false" outlineLevel="0" max="20" min="20" style="212" width="3.62"/>
    <col collapsed="false" customWidth="true" hidden="false" outlineLevel="0" max="21" min="21" style="212" width="7.62"/>
    <col collapsed="false" customWidth="false" hidden="false" outlineLevel="0" max="257" min="22" style="212" width="20.62"/>
  </cols>
  <sheetData>
    <row r="1" customFormat="false" ht="15" hidden="false" customHeight="true" outlineLevel="0" collapsed="false">
      <c r="A1" s="213" t="s">
        <v>0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</row>
    <row r="2" customFormat="false" ht="15" hidden="false" customHeight="true" outlineLevel="0" collapsed="false">
      <c r="A2" s="30" t="s">
        <v>1</v>
      </c>
      <c r="B2" s="214"/>
      <c r="C2" s="215"/>
      <c r="D2" s="215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</row>
    <row r="3" customFormat="false" ht="15" hidden="false" customHeight="true" outlineLevel="0" collapsed="false">
      <c r="A3" s="30" t="s">
        <v>2</v>
      </c>
      <c r="B3" s="214"/>
      <c r="C3" s="215"/>
      <c r="D3" s="215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</row>
    <row r="4" customFormat="false" ht="15" hidden="false" customHeight="true" outlineLevel="0" collapsed="false">
      <c r="A4" s="213" t="s">
        <v>172</v>
      </c>
      <c r="B4" s="214"/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</row>
    <row r="5" customFormat="false" ht="15" hidden="false" customHeight="true" outlineLevel="0" collapsed="false">
      <c r="A5" s="5" t="s">
        <v>29</v>
      </c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214"/>
    </row>
    <row r="6" customFormat="false" ht="15" hidden="false" customHeight="true" outlineLevel="0" collapsed="false"/>
    <row r="7" customFormat="false" ht="15" hidden="false" customHeight="true" outlineLevel="0" collapsed="false">
      <c r="A7" s="5" t="s">
        <v>5</v>
      </c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  <c r="M7" s="214"/>
      <c r="N7" s="214"/>
      <c r="O7" s="214"/>
      <c r="P7" s="214"/>
      <c r="Q7" s="214"/>
      <c r="R7" s="214"/>
      <c r="S7" s="216" t="str">
        <f aca="false">A2</f>
        <v>COMPANY # 032D</v>
      </c>
      <c r="T7" s="214"/>
    </row>
    <row r="8" customFormat="false" ht="15" hidden="false" customHeight="true" outlineLevel="0" collapsed="false">
      <c r="A8" s="2" t="s">
        <v>6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214"/>
      <c r="R8" s="214"/>
      <c r="S8" s="217" t="s">
        <v>173</v>
      </c>
      <c r="T8" s="214"/>
    </row>
    <row r="9" customFormat="false" ht="15" hidden="false" customHeight="true" outlineLevel="0" collapsed="false">
      <c r="A9" s="34"/>
      <c r="B9" s="35"/>
      <c r="C9" s="36" t="s">
        <v>8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7"/>
      <c r="T9" s="214"/>
    </row>
    <row r="10" customFormat="false" ht="15" hidden="false" customHeight="true" outlineLevel="0" collapsed="false">
      <c r="A10" s="38"/>
      <c r="B10" s="39"/>
      <c r="C10" s="40" t="s">
        <v>9</v>
      </c>
      <c r="D10" s="39"/>
      <c r="E10" s="41" t="s">
        <v>10</v>
      </c>
      <c r="F10" s="39"/>
      <c r="G10" s="41" t="s">
        <v>11</v>
      </c>
      <c r="H10" s="39"/>
      <c r="I10" s="41" t="s">
        <v>10</v>
      </c>
      <c r="J10" s="39"/>
      <c r="K10" s="41" t="s">
        <v>12</v>
      </c>
      <c r="L10" s="39"/>
      <c r="M10" s="41" t="s">
        <v>10</v>
      </c>
      <c r="N10" s="39"/>
      <c r="O10" s="41" t="s">
        <v>13</v>
      </c>
      <c r="P10" s="39"/>
      <c r="Q10" s="41" t="s">
        <v>10</v>
      </c>
      <c r="R10" s="39"/>
      <c r="S10" s="42" t="s">
        <v>14</v>
      </c>
      <c r="T10" s="218"/>
    </row>
    <row r="11" customFormat="false" ht="15" hidden="false" customHeight="true" outlineLevel="0" collapsed="false">
      <c r="A11" s="43" t="s">
        <v>15</v>
      </c>
      <c r="B11" s="39"/>
      <c r="C11" s="41" t="s">
        <v>16</v>
      </c>
      <c r="D11" s="39"/>
      <c r="E11" s="41" t="s">
        <v>17</v>
      </c>
      <c r="F11" s="39"/>
      <c r="G11" s="41" t="s">
        <v>16</v>
      </c>
      <c r="H11" s="39"/>
      <c r="I11" s="40" t="s">
        <v>17</v>
      </c>
      <c r="J11" s="44"/>
      <c r="K11" s="41" t="s">
        <v>16</v>
      </c>
      <c r="L11" s="39"/>
      <c r="M11" s="40" t="s">
        <v>17</v>
      </c>
      <c r="N11" s="39"/>
      <c r="O11" s="41" t="s">
        <v>16</v>
      </c>
      <c r="P11" s="39"/>
      <c r="Q11" s="40" t="s">
        <v>17</v>
      </c>
      <c r="R11" s="39"/>
      <c r="S11" s="45" t="s">
        <v>16</v>
      </c>
      <c r="T11" s="218"/>
    </row>
    <row r="12" customFormat="false" ht="15" hidden="false" customHeight="true" outlineLevel="0" collapsed="false">
      <c r="A12" s="46"/>
      <c r="B12" s="47"/>
      <c r="C12" s="48" t="s">
        <v>18</v>
      </c>
      <c r="D12" s="48"/>
      <c r="E12" s="48" t="s">
        <v>18</v>
      </c>
      <c r="F12" s="47"/>
      <c r="G12" s="48" t="s">
        <v>18</v>
      </c>
      <c r="H12" s="47"/>
      <c r="I12" s="48" t="s">
        <v>18</v>
      </c>
      <c r="J12" s="47"/>
      <c r="K12" s="48" t="s">
        <v>18</v>
      </c>
      <c r="L12" s="47"/>
      <c r="M12" s="48" t="s">
        <v>18</v>
      </c>
      <c r="N12" s="47"/>
      <c r="O12" s="48" t="s">
        <v>18</v>
      </c>
      <c r="P12" s="47"/>
      <c r="Q12" s="48" t="s">
        <v>18</v>
      </c>
      <c r="R12" s="47"/>
      <c r="S12" s="49" t="s">
        <v>18</v>
      </c>
      <c r="T12" s="218"/>
    </row>
    <row r="13" customFormat="false" ht="15" hidden="false" customHeight="true" outlineLevel="0" collapsed="false">
      <c r="A13" s="2" t="s">
        <v>84</v>
      </c>
      <c r="B13" s="39"/>
      <c r="C13" s="41"/>
      <c r="D13" s="41"/>
      <c r="E13" s="41"/>
      <c r="F13" s="39"/>
      <c r="G13" s="41"/>
      <c r="H13" s="39"/>
      <c r="I13" s="41"/>
      <c r="J13" s="39"/>
      <c r="K13" s="41"/>
      <c r="L13" s="39"/>
      <c r="M13" s="41"/>
      <c r="N13" s="39"/>
      <c r="O13" s="41"/>
      <c r="P13" s="39"/>
      <c r="Q13" s="41"/>
      <c r="R13" s="39"/>
      <c r="S13" s="41"/>
      <c r="T13" s="218"/>
    </row>
    <row r="14" customFormat="false" ht="15" hidden="false" customHeight="true" outlineLevel="0" collapsed="false">
      <c r="A14" s="2" t="s">
        <v>20</v>
      </c>
      <c r="B14" s="39"/>
      <c r="C14" s="41"/>
      <c r="D14" s="41"/>
      <c r="E14" s="41"/>
      <c r="F14" s="39"/>
      <c r="G14" s="41"/>
      <c r="H14" s="39"/>
      <c r="I14" s="41"/>
      <c r="J14" s="39"/>
      <c r="K14" s="41"/>
      <c r="L14" s="39"/>
      <c r="M14" s="41"/>
      <c r="N14" s="39"/>
      <c r="O14" s="41"/>
      <c r="P14" s="39"/>
      <c r="Q14" s="41"/>
      <c r="R14" s="39"/>
      <c r="S14" s="41"/>
      <c r="T14" s="218"/>
    </row>
    <row r="15" customFormat="false" ht="24.95" hidden="false" customHeight="true" outlineLevel="0" collapsed="false">
      <c r="A15" s="219" t="s">
        <v>174</v>
      </c>
      <c r="B15" s="220"/>
      <c r="C15" s="221" t="n">
        <v>10407261</v>
      </c>
      <c r="D15" s="222"/>
      <c r="E15" s="219" t="n">
        <f aca="false">9436484-C15</f>
        <v>-970777</v>
      </c>
      <c r="F15" s="222"/>
      <c r="G15" s="219" t="n">
        <f aca="false">SUM(C15:E15)</f>
        <v>9436484</v>
      </c>
      <c r="H15" s="222"/>
      <c r="I15" s="219" t="n">
        <f aca="false">10254369.14-G15</f>
        <v>817885.140000001</v>
      </c>
      <c r="J15" s="222"/>
      <c r="K15" s="219" t="n">
        <f aca="false">SUM(G15:I15)</f>
        <v>10254369.14</v>
      </c>
      <c r="L15" s="222"/>
      <c r="M15" s="219"/>
      <c r="N15" s="222"/>
      <c r="O15" s="219" t="n">
        <f aca="false">SUM(K15:M15)</f>
        <v>10254369.14</v>
      </c>
      <c r="P15" s="222"/>
      <c r="Q15" s="219"/>
      <c r="R15" s="222"/>
      <c r="S15" s="219" t="n">
        <f aca="false">SUM(O15:Q15)</f>
        <v>10254369.14</v>
      </c>
      <c r="T15" s="214"/>
    </row>
    <row r="16" customFormat="false" ht="24.95" hidden="false" customHeight="true" outlineLevel="0" collapsed="false">
      <c r="A16" s="219" t="s">
        <v>175</v>
      </c>
      <c r="B16" s="220"/>
      <c r="C16" s="221" t="n">
        <v>-48470</v>
      </c>
      <c r="D16" s="222"/>
      <c r="E16" s="219" t="n">
        <v>48470</v>
      </c>
      <c r="F16" s="222"/>
      <c r="G16" s="219" t="n">
        <f aca="false">SUM(C16:E16)</f>
        <v>0</v>
      </c>
      <c r="H16" s="222"/>
      <c r="I16" s="219" t="n">
        <v>0</v>
      </c>
      <c r="J16" s="222"/>
      <c r="K16" s="219" t="n">
        <f aca="false">SUM(G16:I16)</f>
        <v>0</v>
      </c>
      <c r="L16" s="222"/>
      <c r="M16" s="219"/>
      <c r="N16" s="222"/>
      <c r="O16" s="219" t="n">
        <f aca="false">SUM(K16:M16)</f>
        <v>0</v>
      </c>
      <c r="P16" s="222"/>
      <c r="Q16" s="219"/>
      <c r="R16" s="222"/>
      <c r="S16" s="219" t="n">
        <f aca="false">SUM(O16:Q16)</f>
        <v>0</v>
      </c>
      <c r="T16" s="214"/>
    </row>
    <row r="17" customFormat="false" ht="24.95" hidden="false" customHeight="true" outlineLevel="0" collapsed="false">
      <c r="A17" s="219"/>
      <c r="B17" s="220"/>
      <c r="C17" s="221"/>
      <c r="D17" s="222"/>
      <c r="E17" s="219"/>
      <c r="F17" s="222"/>
      <c r="G17" s="219" t="n">
        <f aca="false">SUM(C17:E17)</f>
        <v>0</v>
      </c>
      <c r="H17" s="222"/>
      <c r="I17" s="219"/>
      <c r="J17" s="222"/>
      <c r="K17" s="219" t="n">
        <f aca="false">SUM(G17:I17)</f>
        <v>0</v>
      </c>
      <c r="L17" s="222"/>
      <c r="M17" s="219"/>
      <c r="N17" s="222"/>
      <c r="O17" s="219" t="n">
        <f aca="false">SUM(K17:M17)</f>
        <v>0</v>
      </c>
      <c r="P17" s="222"/>
      <c r="Q17" s="219"/>
      <c r="R17" s="222"/>
      <c r="S17" s="219" t="n">
        <f aca="false">SUM(O17:Q17)</f>
        <v>0</v>
      </c>
      <c r="T17" s="214"/>
    </row>
    <row r="18" customFormat="false" ht="24.95" hidden="false" customHeight="true" outlineLevel="0" collapsed="false">
      <c r="A18" s="219"/>
      <c r="B18" s="220"/>
      <c r="C18" s="221"/>
      <c r="D18" s="222"/>
      <c r="E18" s="219"/>
      <c r="F18" s="222"/>
      <c r="G18" s="219" t="n">
        <f aca="false">SUM(C18:E18)</f>
        <v>0</v>
      </c>
      <c r="H18" s="222"/>
      <c r="I18" s="219"/>
      <c r="J18" s="222"/>
      <c r="K18" s="219" t="n">
        <f aca="false">SUM(G18:I18)</f>
        <v>0</v>
      </c>
      <c r="L18" s="222"/>
      <c r="M18" s="219"/>
      <c r="N18" s="222"/>
      <c r="O18" s="219" t="n">
        <f aca="false">SUM(K18:M18)</f>
        <v>0</v>
      </c>
      <c r="P18" s="222"/>
      <c r="Q18" s="219"/>
      <c r="R18" s="222"/>
      <c r="S18" s="219" t="n">
        <f aca="false">SUM(O18:Q18)</f>
        <v>0</v>
      </c>
      <c r="T18" s="214"/>
    </row>
    <row r="19" customFormat="false" ht="24.95" hidden="false" customHeight="true" outlineLevel="0" collapsed="false">
      <c r="A19" s="219"/>
      <c r="B19" s="220"/>
      <c r="C19" s="221"/>
      <c r="D19" s="222"/>
      <c r="E19" s="219"/>
      <c r="F19" s="222"/>
      <c r="G19" s="219" t="n">
        <f aca="false">SUM(C19:E19)</f>
        <v>0</v>
      </c>
      <c r="H19" s="222"/>
      <c r="I19" s="219"/>
      <c r="J19" s="222"/>
      <c r="K19" s="219" t="n">
        <f aca="false">SUM(G19:I19)</f>
        <v>0</v>
      </c>
      <c r="L19" s="222"/>
      <c r="M19" s="219"/>
      <c r="N19" s="222"/>
      <c r="O19" s="219" t="n">
        <f aca="false">SUM(K19:M19)</f>
        <v>0</v>
      </c>
      <c r="P19" s="222"/>
      <c r="Q19" s="219"/>
      <c r="R19" s="222"/>
      <c r="S19" s="219" t="n">
        <f aca="false">SUM(O19:Q19)</f>
        <v>0</v>
      </c>
      <c r="T19" s="214"/>
    </row>
    <row r="20" customFormat="false" ht="24.95" hidden="false" customHeight="true" outlineLevel="0" collapsed="false">
      <c r="A20" s="219"/>
      <c r="B20" s="220"/>
      <c r="C20" s="221"/>
      <c r="D20" s="222"/>
      <c r="E20" s="219"/>
      <c r="F20" s="222"/>
      <c r="G20" s="219" t="n">
        <f aca="false">SUM(C20:E20)</f>
        <v>0</v>
      </c>
      <c r="H20" s="222"/>
      <c r="I20" s="219"/>
      <c r="J20" s="222"/>
      <c r="K20" s="219" t="n">
        <f aca="false">SUM(G20:I20)</f>
        <v>0</v>
      </c>
      <c r="L20" s="222"/>
      <c r="M20" s="219"/>
      <c r="N20" s="222"/>
      <c r="O20" s="219" t="n">
        <f aca="false">SUM(K20:M20)</f>
        <v>0</v>
      </c>
      <c r="P20" s="222"/>
      <c r="Q20" s="219"/>
      <c r="R20" s="222"/>
      <c r="S20" s="219" t="n">
        <f aca="false">SUM(O20:Q20)</f>
        <v>0</v>
      </c>
      <c r="T20" s="214"/>
    </row>
    <row r="21" customFormat="false" ht="24.95" hidden="false" customHeight="true" outlineLevel="0" collapsed="false">
      <c r="A21" s="219"/>
      <c r="B21" s="220"/>
      <c r="C21" s="221"/>
      <c r="D21" s="222"/>
      <c r="E21" s="219"/>
      <c r="F21" s="222"/>
      <c r="G21" s="219" t="n">
        <f aca="false">SUM(C21:E21)</f>
        <v>0</v>
      </c>
      <c r="H21" s="222"/>
      <c r="I21" s="219"/>
      <c r="J21" s="222"/>
      <c r="K21" s="219" t="n">
        <f aca="false">SUM(G21:I21)</f>
        <v>0</v>
      </c>
      <c r="L21" s="222"/>
      <c r="M21" s="219"/>
      <c r="N21" s="222"/>
      <c r="O21" s="219" t="n">
        <f aca="false">SUM(K21:M21)</f>
        <v>0</v>
      </c>
      <c r="P21" s="222"/>
      <c r="Q21" s="219"/>
      <c r="R21" s="222"/>
      <c r="S21" s="219" t="n">
        <f aca="false">SUM(O21:Q21)</f>
        <v>0</v>
      </c>
      <c r="T21" s="214"/>
    </row>
    <row r="22" customFormat="false" ht="24.95" hidden="false" customHeight="true" outlineLevel="0" collapsed="false">
      <c r="A22" s="219"/>
      <c r="B22" s="220"/>
      <c r="C22" s="221"/>
      <c r="D22" s="222"/>
      <c r="E22" s="219"/>
      <c r="F22" s="222"/>
      <c r="G22" s="219" t="n">
        <f aca="false">SUM(C22:E22)</f>
        <v>0</v>
      </c>
      <c r="H22" s="222"/>
      <c r="I22" s="219"/>
      <c r="J22" s="222"/>
      <c r="K22" s="219" t="n">
        <f aca="false">SUM(G22:I22)</f>
        <v>0</v>
      </c>
      <c r="L22" s="222"/>
      <c r="M22" s="219"/>
      <c r="N22" s="222"/>
      <c r="O22" s="219" t="n">
        <f aca="false">SUM(K22:M22)</f>
        <v>0</v>
      </c>
      <c r="P22" s="222"/>
      <c r="Q22" s="219"/>
      <c r="R22" s="222"/>
      <c r="S22" s="219" t="n">
        <f aca="false">SUM(O22:Q22)</f>
        <v>0</v>
      </c>
      <c r="T22" s="214"/>
    </row>
    <row r="23" customFormat="false" ht="24.95" hidden="false" customHeight="true" outlineLevel="0" collapsed="false">
      <c r="A23" s="219"/>
      <c r="B23" s="220"/>
      <c r="C23" s="221"/>
      <c r="D23" s="222"/>
      <c r="E23" s="219"/>
      <c r="F23" s="222"/>
      <c r="G23" s="219" t="n">
        <f aca="false">SUM(C23:E23)</f>
        <v>0</v>
      </c>
      <c r="H23" s="222"/>
      <c r="I23" s="219"/>
      <c r="J23" s="222"/>
      <c r="K23" s="219" t="n">
        <f aca="false">SUM(G23:I23)</f>
        <v>0</v>
      </c>
      <c r="L23" s="222"/>
      <c r="M23" s="219"/>
      <c r="N23" s="222"/>
      <c r="O23" s="219" t="n">
        <f aca="false">SUM(K23:M23)</f>
        <v>0</v>
      </c>
      <c r="P23" s="222"/>
      <c r="Q23" s="219"/>
      <c r="R23" s="222"/>
      <c r="S23" s="219" t="n">
        <f aca="false">SUM(O23:Q23)</f>
        <v>0</v>
      </c>
      <c r="T23" s="214"/>
    </row>
    <row r="24" customFormat="false" ht="24.95" hidden="false" customHeight="true" outlineLevel="0" collapsed="false">
      <c r="A24" s="219"/>
      <c r="B24" s="220"/>
      <c r="C24" s="221"/>
      <c r="D24" s="222"/>
      <c r="E24" s="219"/>
      <c r="F24" s="222"/>
      <c r="G24" s="219" t="n">
        <f aca="false">SUM(C24:E24)</f>
        <v>0</v>
      </c>
      <c r="H24" s="222"/>
      <c r="I24" s="219"/>
      <c r="J24" s="222"/>
      <c r="K24" s="219" t="n">
        <f aca="false">SUM(G24:I24)</f>
        <v>0</v>
      </c>
      <c r="L24" s="222"/>
      <c r="M24" s="219"/>
      <c r="N24" s="222"/>
      <c r="O24" s="219" t="n">
        <f aca="false">SUM(K24:M24)</f>
        <v>0</v>
      </c>
      <c r="P24" s="222"/>
      <c r="Q24" s="219"/>
      <c r="R24" s="222"/>
      <c r="S24" s="219" t="n">
        <f aca="false">SUM(O24:Q24)</f>
        <v>0</v>
      </c>
      <c r="T24" s="214"/>
    </row>
    <row r="25" customFormat="false" ht="24.95" hidden="false" customHeight="true" outlineLevel="0" collapsed="false">
      <c r="A25" s="219"/>
      <c r="B25" s="220"/>
      <c r="C25" s="221"/>
      <c r="D25" s="222"/>
      <c r="E25" s="219"/>
      <c r="F25" s="222"/>
      <c r="G25" s="219" t="n">
        <f aca="false">SUM(C25:E25)</f>
        <v>0</v>
      </c>
      <c r="H25" s="222"/>
      <c r="I25" s="219"/>
      <c r="J25" s="222"/>
      <c r="K25" s="219" t="n">
        <f aca="false">SUM(G25:I25)</f>
        <v>0</v>
      </c>
      <c r="L25" s="222"/>
      <c r="M25" s="219"/>
      <c r="N25" s="222"/>
      <c r="O25" s="219" t="n">
        <f aca="false">SUM(K25:M25)</f>
        <v>0</v>
      </c>
      <c r="P25" s="222"/>
      <c r="Q25" s="219"/>
      <c r="R25" s="222"/>
      <c r="S25" s="219" t="n">
        <f aca="false">SUM(O25:Q25)</f>
        <v>0</v>
      </c>
      <c r="T25" s="214"/>
    </row>
    <row r="26" customFormat="false" ht="24.95" hidden="false" customHeight="true" outlineLevel="0" collapsed="false">
      <c r="A26" s="219"/>
      <c r="B26" s="220"/>
      <c r="C26" s="221"/>
      <c r="D26" s="222"/>
      <c r="E26" s="219"/>
      <c r="F26" s="222"/>
      <c r="G26" s="219" t="n">
        <f aca="false">SUM(C26:E26)</f>
        <v>0</v>
      </c>
      <c r="H26" s="222"/>
      <c r="I26" s="219"/>
      <c r="J26" s="222"/>
      <c r="K26" s="219" t="n">
        <f aca="false">SUM(G26:I26)</f>
        <v>0</v>
      </c>
      <c r="L26" s="222"/>
      <c r="M26" s="219"/>
      <c r="N26" s="222"/>
      <c r="O26" s="219" t="n">
        <f aca="false">SUM(K26:M26)</f>
        <v>0</v>
      </c>
      <c r="P26" s="222"/>
      <c r="Q26" s="219"/>
      <c r="R26" s="222"/>
      <c r="S26" s="219" t="n">
        <f aca="false">SUM(O26:Q26)</f>
        <v>0</v>
      </c>
      <c r="T26" s="214"/>
    </row>
    <row r="27" customFormat="false" ht="24.95" hidden="false" customHeight="true" outlineLevel="0" collapsed="false">
      <c r="A27" s="219"/>
      <c r="B27" s="220"/>
      <c r="C27" s="221"/>
      <c r="D27" s="222"/>
      <c r="E27" s="219"/>
      <c r="F27" s="222"/>
      <c r="G27" s="219" t="n">
        <f aca="false">SUM(C27:E27)</f>
        <v>0</v>
      </c>
      <c r="H27" s="222"/>
      <c r="I27" s="219"/>
      <c r="J27" s="222"/>
      <c r="K27" s="219" t="n">
        <f aca="false">SUM(G27:I27)</f>
        <v>0</v>
      </c>
      <c r="L27" s="222"/>
      <c r="M27" s="219"/>
      <c r="N27" s="222"/>
      <c r="O27" s="219" t="n">
        <f aca="false">SUM(K27:M27)</f>
        <v>0</v>
      </c>
      <c r="P27" s="222"/>
      <c r="Q27" s="219"/>
      <c r="R27" s="222"/>
      <c r="S27" s="219" t="n">
        <f aca="false">SUM(O27:Q27)</f>
        <v>0</v>
      </c>
      <c r="T27" s="214"/>
    </row>
    <row r="28" customFormat="false" ht="24.95" hidden="false" customHeight="true" outlineLevel="0" collapsed="false">
      <c r="A28" s="219"/>
      <c r="B28" s="220"/>
      <c r="C28" s="221"/>
      <c r="D28" s="222"/>
      <c r="E28" s="219"/>
      <c r="F28" s="222"/>
      <c r="G28" s="219" t="n">
        <f aca="false">SUM(C28:E28)</f>
        <v>0</v>
      </c>
      <c r="H28" s="222"/>
      <c r="I28" s="219"/>
      <c r="J28" s="222"/>
      <c r="K28" s="219" t="n">
        <f aca="false">SUM(G28:I28)</f>
        <v>0</v>
      </c>
      <c r="L28" s="222"/>
      <c r="M28" s="219"/>
      <c r="N28" s="222"/>
      <c r="O28" s="219" t="n">
        <f aca="false">SUM(K28:M28)</f>
        <v>0</v>
      </c>
      <c r="P28" s="222"/>
      <c r="Q28" s="219"/>
      <c r="R28" s="222"/>
      <c r="S28" s="219" t="n">
        <f aca="false">SUM(O28:Q28)</f>
        <v>0</v>
      </c>
      <c r="T28" s="214"/>
    </row>
    <row r="29" customFormat="false" ht="24.95" hidden="false" customHeight="true" outlineLevel="0" collapsed="false">
      <c r="A29" s="214"/>
      <c r="B29" s="214"/>
      <c r="C29" s="223" t="s">
        <v>22</v>
      </c>
      <c r="D29" s="223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4"/>
      <c r="Q29" s="214"/>
      <c r="R29" s="214"/>
      <c r="S29" s="214"/>
      <c r="T29" s="214"/>
    </row>
    <row r="30" customFormat="false" ht="24.95" hidden="false" customHeight="true" outlineLevel="0" collapsed="false">
      <c r="A30" s="216" t="s">
        <v>176</v>
      </c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</row>
    <row r="31" customFormat="false" ht="24.95" hidden="false" customHeight="true" outlineLevel="0" collapsed="false">
      <c r="A31" s="216" t="s">
        <v>177</v>
      </c>
      <c r="B31" s="216" t="s">
        <v>34</v>
      </c>
      <c r="C31" s="224" t="n">
        <f aca="false">SUM(C15:C28)</f>
        <v>10358791</v>
      </c>
      <c r="D31" s="214"/>
      <c r="E31" s="224" t="n">
        <f aca="false">SUM(E15:E28)</f>
        <v>-922307</v>
      </c>
      <c r="F31" s="214"/>
      <c r="G31" s="224" t="n">
        <f aca="false">SUM(G15:G28)</f>
        <v>9436484</v>
      </c>
      <c r="H31" s="214"/>
      <c r="I31" s="224" t="n">
        <f aca="false">SUM(I15:I28)</f>
        <v>817885.140000001</v>
      </c>
      <c r="J31" s="214"/>
      <c r="K31" s="224" t="n">
        <f aca="false">SUM(K15:K28)</f>
        <v>10254369.14</v>
      </c>
      <c r="L31" s="214"/>
      <c r="M31" s="224" t="n">
        <f aca="false">SUM(M15:M28)</f>
        <v>0</v>
      </c>
      <c r="N31" s="214"/>
      <c r="O31" s="224" t="n">
        <f aca="false">SUM(O15:O28)</f>
        <v>10254369.14</v>
      </c>
      <c r="P31" s="214"/>
      <c r="Q31" s="224" t="n">
        <f aca="false">SUM(Q15:Q28)</f>
        <v>0</v>
      </c>
      <c r="R31" s="214"/>
      <c r="S31" s="224" t="n">
        <f aca="false">SUM(S15:S28)</f>
        <v>10254369.14</v>
      </c>
      <c r="T31" s="216" t="s">
        <v>34</v>
      </c>
    </row>
    <row r="32" customFormat="false" ht="24.95" hidden="false" customHeight="true" outlineLevel="0" collapsed="false">
      <c r="A32" s="96" t="s">
        <v>178</v>
      </c>
    </row>
    <row r="33" customFormat="false" ht="14.25" hidden="false" customHeight="true" outlineLevel="0" collapsed="false">
      <c r="A33" s="225" t="s">
        <v>64</v>
      </c>
      <c r="B33" s="214"/>
      <c r="C33" s="214"/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214"/>
      <c r="Q33" s="214"/>
      <c r="R33" s="214"/>
      <c r="S33" s="214"/>
      <c r="T33" s="214"/>
    </row>
    <row r="34" customFormat="false" ht="14.25" hidden="false" customHeight="true" outlineLevel="0" collapsed="false">
      <c r="A34" s="225" t="s">
        <v>22</v>
      </c>
    </row>
    <row r="35" customFormat="false" ht="14.25" hidden="false" customHeight="true" outlineLevel="0" collapsed="false">
      <c r="A35" s="225" t="s">
        <v>22</v>
      </c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 s="216" t="str">
        <f aca="false">S7</f>
        <v>COMPANY # 032D</v>
      </c>
      <c r="T35" s="214"/>
    </row>
    <row r="36" customFormat="false" ht="24.95" hidden="false" customHeight="true" outlineLevel="0" collapsed="false">
      <c r="A36" s="214"/>
      <c r="B36" s="214"/>
      <c r="C36" s="214"/>
      <c r="D36" s="214"/>
      <c r="E36" s="214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214"/>
      <c r="R36" s="214"/>
      <c r="S36" s="217" t="str">
        <f aca="false">S8</f>
        <v>E-11</v>
      </c>
      <c r="T36" s="214"/>
    </row>
    <row r="37" customFormat="false" ht="24.95" hidden="false" customHeight="true" outlineLevel="0" collapsed="false"/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75"/>
  <sheetViews>
    <sheetView showFormulas="false" showGridLines="false" showRowColHeaders="true" showZeros="true" rightToLeft="false" tabSelected="false" showOutlineSymbols="true" defaultGridColor="true" view="normal" topLeftCell="B1" colorId="64" zoomScale="75" zoomScaleNormal="75" zoomScalePageLayoutView="100" workbookViewId="0">
      <selection pane="topLeft" activeCell="A8" activeCellId="0" sqref="A8"/>
    </sheetView>
  </sheetViews>
  <sheetFormatPr defaultColWidth="14.6171875" defaultRowHeight="15.75" customHeight="true" zeroHeight="false" outlineLevelRow="0" outlineLevelCol="0"/>
  <cols>
    <col collapsed="false" customWidth="true" hidden="true" outlineLevel="0" max="1" min="1" style="226" width="32.99"/>
    <col collapsed="false" customWidth="true" hidden="false" outlineLevel="0" max="2" min="2" style="226" width="1.62"/>
    <col collapsed="false" customWidth="true" hidden="false" outlineLevel="0" max="3" min="3" style="226" width="16.74"/>
    <col collapsed="false" customWidth="true" hidden="false" outlineLevel="0" max="4" min="4" style="226" width="1.62"/>
    <col collapsed="false" customWidth="true" hidden="false" outlineLevel="0" max="5" min="5" style="227" width="8.62"/>
    <col collapsed="false" customWidth="true" hidden="false" outlineLevel="0" max="6" min="6" style="228" width="1.62"/>
    <col collapsed="false" customWidth="true" hidden="false" outlineLevel="0" max="7" min="7" style="229" width="6.62"/>
    <col collapsed="false" customWidth="true" hidden="false" outlineLevel="0" max="8" min="8" style="228" width="1.62"/>
    <col collapsed="false" customWidth="false" hidden="false" outlineLevel="0" max="9" min="9" style="226" width="14.62"/>
    <col collapsed="false" customWidth="true" hidden="false" outlineLevel="0" max="10" min="10" style="228" width="1.62"/>
    <col collapsed="false" customWidth="false" hidden="false" outlineLevel="0" max="11" min="11" style="226" width="14.62"/>
    <col collapsed="false" customWidth="true" hidden="false" outlineLevel="0" max="12" min="12" style="226" width="1.49"/>
    <col collapsed="false" customWidth="false" hidden="false" outlineLevel="0" max="13" min="13" style="226" width="14.62"/>
    <col collapsed="false" customWidth="true" hidden="false" outlineLevel="0" max="14" min="14" style="226" width="1.49"/>
    <col collapsed="false" customWidth="false" hidden="false" outlineLevel="0" max="15" min="15" style="226" width="14.62"/>
    <col collapsed="false" customWidth="true" hidden="false" outlineLevel="0" max="16" min="16" style="226" width="1.62"/>
    <col collapsed="false" customWidth="false" hidden="false" outlineLevel="0" max="17" min="17" style="226" width="14.62"/>
    <col collapsed="false" customWidth="true" hidden="false" outlineLevel="0" max="18" min="18" style="226" width="1.62"/>
    <col collapsed="false" customWidth="false" hidden="false" outlineLevel="0" max="19" min="19" style="226" width="14.62"/>
    <col collapsed="false" customWidth="true" hidden="false" outlineLevel="0" max="20" min="20" style="226" width="1.62"/>
    <col collapsed="false" customWidth="false" hidden="false" outlineLevel="0" max="21" min="21" style="226" width="14.62"/>
    <col collapsed="false" customWidth="true" hidden="false" outlineLevel="0" max="22" min="22" style="226" width="1.62"/>
    <col collapsed="false" customWidth="true" hidden="false" outlineLevel="0" max="23" min="23" style="226" width="25.62"/>
    <col collapsed="false" customWidth="true" hidden="false" outlineLevel="0" max="24" min="24" style="226" width="1.62"/>
    <col collapsed="false" customWidth="false" hidden="false" outlineLevel="0" max="25" min="25" style="226" width="14.62"/>
    <col collapsed="false" customWidth="true" hidden="false" outlineLevel="0" max="26" min="26" style="226" width="1.62"/>
    <col collapsed="false" customWidth="true" hidden="false" outlineLevel="0" max="27" min="27" style="226" width="15.62"/>
    <col collapsed="false" customWidth="true" hidden="false" outlineLevel="0" max="28" min="28" style="226" width="1.62"/>
    <col collapsed="false" customWidth="false" hidden="false" outlineLevel="0" max="257" min="29" style="226" width="14.62"/>
  </cols>
  <sheetData>
    <row r="1" customFormat="false" ht="15.75" hidden="false" customHeight="false" outlineLevel="0" collapsed="false">
      <c r="A1" s="230" t="s">
        <v>0</v>
      </c>
      <c r="C1" s="231"/>
      <c r="E1" s="232"/>
      <c r="G1" s="233"/>
      <c r="I1" s="231"/>
      <c r="K1" s="231"/>
      <c r="M1" s="231"/>
      <c r="O1" s="231"/>
      <c r="Q1" s="231"/>
      <c r="S1" s="231"/>
      <c r="U1" s="231"/>
      <c r="W1" s="231"/>
      <c r="Y1" s="231"/>
      <c r="AA1" s="231"/>
      <c r="AC1" s="231"/>
    </row>
    <row r="2" customFormat="false" ht="15.75" hidden="false" customHeight="false" outlineLevel="0" collapsed="false">
      <c r="A2" s="30" t="s">
        <v>1</v>
      </c>
      <c r="C2" s="231"/>
      <c r="E2" s="232"/>
      <c r="G2" s="233"/>
      <c r="I2" s="231"/>
      <c r="K2" s="231"/>
      <c r="M2" s="231"/>
      <c r="O2" s="231"/>
      <c r="Q2" s="231"/>
      <c r="S2" s="231"/>
      <c r="U2" s="231"/>
      <c r="W2" s="231"/>
      <c r="Y2" s="231"/>
      <c r="AA2" s="231"/>
      <c r="AC2" s="231"/>
    </row>
    <row r="3" customFormat="false" ht="15.75" hidden="false" customHeight="false" outlineLevel="0" collapsed="false">
      <c r="A3" s="30" t="s">
        <v>2</v>
      </c>
      <c r="C3" s="231"/>
      <c r="E3" s="232"/>
      <c r="G3" s="233"/>
      <c r="I3" s="231"/>
      <c r="K3" s="231"/>
      <c r="M3" s="231"/>
      <c r="O3" s="231"/>
      <c r="Q3" s="231"/>
      <c r="S3" s="231"/>
      <c r="U3" s="231"/>
      <c r="W3" s="231"/>
      <c r="Y3" s="231"/>
      <c r="AA3" s="231"/>
      <c r="AC3" s="231"/>
    </row>
    <row r="4" customFormat="false" ht="15.75" hidden="false" customHeight="false" outlineLevel="0" collapsed="false">
      <c r="A4" s="230" t="s">
        <v>179</v>
      </c>
      <c r="C4" s="231"/>
      <c r="E4" s="232"/>
      <c r="G4" s="233"/>
      <c r="I4" s="231"/>
      <c r="K4" s="231"/>
      <c r="M4" s="231"/>
      <c r="O4" s="231"/>
      <c r="Q4" s="231"/>
      <c r="S4" s="231"/>
      <c r="U4" s="231"/>
      <c r="W4" s="231"/>
      <c r="Y4" s="231"/>
      <c r="AA4" s="231"/>
      <c r="AC4" s="231"/>
    </row>
    <row r="5" customFormat="false" ht="15.75" hidden="false" customHeight="false" outlineLevel="0" collapsed="false">
      <c r="A5" s="5" t="s">
        <v>4</v>
      </c>
      <c r="C5" s="231"/>
      <c r="E5" s="232"/>
      <c r="G5" s="233"/>
      <c r="I5" s="231"/>
      <c r="K5" s="231"/>
      <c r="M5" s="231"/>
      <c r="O5" s="231"/>
      <c r="Q5" s="231"/>
      <c r="S5" s="231"/>
      <c r="U5" s="231"/>
      <c r="W5" s="231"/>
      <c r="Y5" s="231"/>
      <c r="AA5" s="231"/>
      <c r="AC5" s="231"/>
    </row>
    <row r="7" customFormat="false" ht="15.75" hidden="false" customHeight="false" outlineLevel="0" collapsed="false">
      <c r="A7" s="5" t="s">
        <v>5</v>
      </c>
      <c r="C7" s="231"/>
      <c r="E7" s="232"/>
      <c r="G7" s="233"/>
      <c r="I7" s="231"/>
      <c r="K7" s="231"/>
      <c r="M7" s="234" t="s">
        <v>180</v>
      </c>
      <c r="O7" s="231"/>
      <c r="Q7" s="231"/>
      <c r="S7" s="231"/>
      <c r="U7" s="231"/>
      <c r="W7" s="231"/>
      <c r="Y7" s="231"/>
      <c r="AA7" s="231"/>
      <c r="AC7" s="235" t="str">
        <f aca="false">A2</f>
        <v>COMPANY # 032D</v>
      </c>
    </row>
    <row r="8" customFormat="false" ht="16.5" hidden="false" customHeight="false" outlineLevel="0" collapsed="false">
      <c r="A8" s="2" t="s">
        <v>6</v>
      </c>
      <c r="C8" s="231"/>
      <c r="E8" s="232"/>
      <c r="G8" s="233"/>
      <c r="I8" s="231"/>
      <c r="K8" s="231"/>
      <c r="M8" s="231"/>
      <c r="O8" s="231"/>
      <c r="Q8" s="231"/>
      <c r="S8" s="231"/>
      <c r="U8" s="231"/>
      <c r="W8" s="231"/>
      <c r="Y8" s="231"/>
      <c r="AA8" s="231"/>
      <c r="AC8" s="27" t="s">
        <v>181</v>
      </c>
    </row>
    <row r="9" customFormat="false" ht="16.5" hidden="false" customHeight="false" outlineLevel="0" collapsed="false">
      <c r="A9" s="236"/>
      <c r="B9" s="237"/>
      <c r="C9" s="238"/>
      <c r="D9" s="237"/>
      <c r="E9" s="239"/>
      <c r="F9" s="240"/>
      <c r="G9" s="241"/>
      <c r="H9" s="240"/>
      <c r="I9" s="238" t="s">
        <v>182</v>
      </c>
      <c r="J9" s="240"/>
      <c r="K9" s="242" t="s">
        <v>40</v>
      </c>
      <c r="L9" s="242"/>
      <c r="M9" s="242"/>
      <c r="N9" s="242"/>
      <c r="O9" s="242"/>
      <c r="P9" s="237"/>
      <c r="Q9" s="238"/>
      <c r="R9" s="243"/>
      <c r="S9" s="238"/>
      <c r="T9" s="243"/>
      <c r="U9" s="242" t="s">
        <v>183</v>
      </c>
      <c r="V9" s="242"/>
      <c r="W9" s="242"/>
      <c r="X9" s="237"/>
      <c r="Y9" s="244" t="s">
        <v>44</v>
      </c>
      <c r="Z9" s="244"/>
      <c r="AA9" s="244"/>
      <c r="AB9" s="244"/>
      <c r="AC9" s="244"/>
    </row>
    <row r="10" customFormat="false" ht="15.75" hidden="false" customHeight="false" outlineLevel="0" collapsed="false">
      <c r="A10" s="245" t="s">
        <v>184</v>
      </c>
      <c r="B10" s="246"/>
      <c r="C10" s="247" t="s">
        <v>185</v>
      </c>
      <c r="D10" s="246"/>
      <c r="E10" s="248" t="s">
        <v>186</v>
      </c>
      <c r="F10" s="249"/>
      <c r="G10" s="250" t="s">
        <v>187</v>
      </c>
      <c r="H10" s="249"/>
      <c r="I10" s="247" t="s">
        <v>57</v>
      </c>
      <c r="J10" s="249"/>
      <c r="K10" s="247" t="s">
        <v>39</v>
      </c>
      <c r="L10" s="246"/>
      <c r="M10" s="247" t="s">
        <v>188</v>
      </c>
      <c r="N10" s="246"/>
      <c r="O10" s="247"/>
      <c r="P10" s="246"/>
      <c r="Q10" s="247" t="s">
        <v>98</v>
      </c>
      <c r="R10" s="246"/>
      <c r="S10" s="247" t="s">
        <v>56</v>
      </c>
      <c r="T10" s="246"/>
      <c r="U10" s="247" t="s">
        <v>57</v>
      </c>
      <c r="V10" s="246"/>
      <c r="W10" s="247" t="s">
        <v>15</v>
      </c>
      <c r="X10" s="246"/>
      <c r="Y10" s="247" t="s">
        <v>39</v>
      </c>
      <c r="Z10" s="246"/>
      <c r="AA10" s="247" t="s">
        <v>188</v>
      </c>
      <c r="AB10" s="246"/>
      <c r="AC10" s="251"/>
    </row>
    <row r="11" customFormat="false" ht="16.5" hidden="false" customHeight="false" outlineLevel="0" collapsed="false">
      <c r="A11" s="252"/>
      <c r="B11" s="253"/>
      <c r="C11" s="254" t="s">
        <v>189</v>
      </c>
      <c r="D11" s="253"/>
      <c r="E11" s="255" t="s">
        <v>190</v>
      </c>
      <c r="F11" s="256"/>
      <c r="G11" s="257" t="s">
        <v>191</v>
      </c>
      <c r="H11" s="256"/>
      <c r="I11" s="254" t="s">
        <v>192</v>
      </c>
      <c r="J11" s="256"/>
      <c r="K11" s="254" t="s">
        <v>193</v>
      </c>
      <c r="L11" s="253"/>
      <c r="M11" s="254" t="s">
        <v>193</v>
      </c>
      <c r="N11" s="253"/>
      <c r="O11" s="254" t="s">
        <v>155</v>
      </c>
      <c r="P11" s="253"/>
      <c r="Q11" s="254" t="s">
        <v>194</v>
      </c>
      <c r="R11" s="253"/>
      <c r="S11" s="254" t="s">
        <v>194</v>
      </c>
      <c r="T11" s="253"/>
      <c r="U11" s="254" t="s">
        <v>194</v>
      </c>
      <c r="V11" s="253"/>
      <c r="W11" s="254"/>
      <c r="X11" s="253"/>
      <c r="Y11" s="254" t="s">
        <v>193</v>
      </c>
      <c r="Z11" s="253"/>
      <c r="AA11" s="254" t="s">
        <v>193</v>
      </c>
      <c r="AB11" s="253"/>
      <c r="AC11" s="258" t="s">
        <v>155</v>
      </c>
    </row>
    <row r="12" customFormat="false" ht="16.5" hidden="false" customHeight="false" outlineLevel="0" collapsed="false">
      <c r="A12" s="2" t="s">
        <v>84</v>
      </c>
      <c r="B12" s="246"/>
      <c r="C12" s="247"/>
      <c r="D12" s="246"/>
      <c r="E12" s="248"/>
      <c r="F12" s="249"/>
      <c r="G12" s="250"/>
      <c r="H12" s="249"/>
      <c r="I12" s="247"/>
      <c r="J12" s="249"/>
      <c r="K12" s="247"/>
      <c r="L12" s="246"/>
      <c r="M12" s="247"/>
      <c r="N12" s="246"/>
      <c r="O12" s="247"/>
      <c r="P12" s="246"/>
      <c r="Q12" s="247"/>
      <c r="R12" s="246"/>
      <c r="S12" s="247"/>
      <c r="T12" s="246"/>
      <c r="U12" s="247"/>
      <c r="V12" s="246"/>
      <c r="W12" s="247"/>
      <c r="X12" s="246"/>
      <c r="Y12" s="247"/>
      <c r="Z12" s="246"/>
      <c r="AA12" s="247"/>
      <c r="AB12" s="246"/>
      <c r="AC12" s="247"/>
    </row>
    <row r="13" customFormat="false" ht="15.75" hidden="false" customHeight="false" outlineLevel="0" collapsed="false">
      <c r="A13" s="2" t="s">
        <v>20</v>
      </c>
      <c r="C13" s="231"/>
      <c r="E13" s="232"/>
      <c r="G13" s="233"/>
      <c r="I13" s="231"/>
      <c r="K13" s="231"/>
      <c r="M13" s="231"/>
      <c r="O13" s="231"/>
      <c r="Q13" s="231"/>
      <c r="S13" s="231"/>
      <c r="U13" s="231"/>
      <c r="W13" s="231"/>
      <c r="Y13" s="231"/>
      <c r="AA13" s="231"/>
      <c r="AC13" s="231"/>
    </row>
    <row r="14" customFormat="false" ht="15.75" hidden="false" customHeight="false" outlineLevel="0" collapsed="false">
      <c r="A14" s="27" t="s">
        <v>195</v>
      </c>
      <c r="C14" s="231"/>
      <c r="E14" s="232"/>
      <c r="G14" s="233"/>
      <c r="I14" s="231"/>
      <c r="K14" s="231"/>
      <c r="M14" s="231"/>
      <c r="O14" s="231"/>
      <c r="Q14" s="231"/>
      <c r="S14" s="231"/>
      <c r="U14" s="231"/>
      <c r="W14" s="231"/>
      <c r="Y14" s="231"/>
      <c r="AA14" s="231"/>
      <c r="AC14" s="231"/>
    </row>
    <row r="15" customFormat="false" ht="15.75" hidden="false" customHeight="false" outlineLevel="0" collapsed="false">
      <c r="A15" s="231"/>
      <c r="C15" s="231"/>
      <c r="E15" s="232"/>
      <c r="G15" s="233"/>
      <c r="I15" s="231"/>
      <c r="K15" s="231"/>
      <c r="M15" s="231"/>
      <c r="O15" s="231"/>
      <c r="Q15" s="231"/>
      <c r="S15" s="231"/>
      <c r="U15" s="231"/>
      <c r="W15" s="231"/>
      <c r="Y15" s="231"/>
      <c r="AA15" s="231"/>
      <c r="AC15" s="231"/>
    </row>
    <row r="16" customFormat="false" ht="19.5" hidden="false" customHeight="false" outlineLevel="0" collapsed="false">
      <c r="A16" s="259" t="s">
        <v>196</v>
      </c>
      <c r="C16" s="260" t="s">
        <v>197</v>
      </c>
      <c r="E16" s="261" t="s">
        <v>22</v>
      </c>
      <c r="G16" s="262" t="n">
        <v>0</v>
      </c>
      <c r="I16" s="263" t="s">
        <v>22</v>
      </c>
      <c r="K16" s="264"/>
      <c r="M16" s="231"/>
      <c r="O16" s="264" t="n">
        <f aca="false">SUM(K16:M16)</f>
        <v>0</v>
      </c>
      <c r="Q16" s="263"/>
      <c r="S16" s="263"/>
      <c r="U16" s="263"/>
      <c r="W16" s="263"/>
      <c r="Y16" s="264" t="n">
        <f aca="false">SUM(O16:U16)</f>
        <v>0</v>
      </c>
      <c r="AA16" s="231"/>
      <c r="AC16" s="264" t="n">
        <f aca="false">+Y16+AA16</f>
        <v>0</v>
      </c>
    </row>
    <row r="17" customFormat="false" ht="15.75" hidden="false" customHeight="false" outlineLevel="0" collapsed="false">
      <c r="A17" s="265"/>
      <c r="C17" s="265"/>
      <c r="E17" s="266"/>
      <c r="G17" s="267"/>
      <c r="I17" s="265"/>
      <c r="K17" s="231"/>
      <c r="M17" s="231"/>
      <c r="O17" s="231"/>
      <c r="Q17" s="265"/>
      <c r="S17" s="265"/>
      <c r="U17" s="265"/>
      <c r="W17" s="265"/>
      <c r="Y17" s="231"/>
      <c r="AA17" s="231"/>
      <c r="AC17" s="231"/>
    </row>
    <row r="18" customFormat="false" ht="16.5" hidden="false" customHeight="false" outlineLevel="0" collapsed="false">
      <c r="A18" s="263" t="s">
        <v>198</v>
      </c>
      <c r="C18" s="260" t="s">
        <v>199</v>
      </c>
      <c r="E18" s="261"/>
      <c r="G18" s="262"/>
      <c r="I18" s="263"/>
      <c r="K18" s="268"/>
      <c r="M18" s="231"/>
      <c r="O18" s="268" t="n">
        <f aca="false">SUM(K18:M18)</f>
        <v>0</v>
      </c>
      <c r="Q18" s="268"/>
      <c r="S18" s="268"/>
      <c r="U18" s="268"/>
      <c r="W18" s="263"/>
      <c r="Y18" s="268" t="n">
        <f aca="false">SUM(O18:U18)</f>
        <v>0</v>
      </c>
      <c r="AA18" s="231"/>
      <c r="AC18" s="268" t="n">
        <f aca="false">+Y18+AA18</f>
        <v>0</v>
      </c>
    </row>
    <row r="19" customFormat="false" ht="15.75" hidden="false" customHeight="false" outlineLevel="0" collapsed="false">
      <c r="A19" s="265"/>
      <c r="C19" s="265"/>
      <c r="E19" s="266"/>
      <c r="G19" s="267"/>
      <c r="I19" s="265"/>
      <c r="K19" s="231"/>
      <c r="M19" s="231"/>
      <c r="O19" s="231"/>
      <c r="Q19" s="265"/>
      <c r="S19" s="265"/>
      <c r="U19" s="265"/>
      <c r="W19" s="265"/>
      <c r="Y19" s="231"/>
      <c r="AA19" s="231"/>
      <c r="AC19" s="231"/>
    </row>
    <row r="20" customFormat="false" ht="16.5" hidden="false" customHeight="false" outlineLevel="0" collapsed="false">
      <c r="A20" s="27" t="s">
        <v>200</v>
      </c>
      <c r="C20" s="265"/>
      <c r="E20" s="267"/>
      <c r="F20" s="267"/>
      <c r="G20" s="267"/>
      <c r="H20" s="267"/>
      <c r="I20" s="267"/>
      <c r="K20" s="268" t="n">
        <f aca="false">SUM(K15:K19)</f>
        <v>0</v>
      </c>
      <c r="M20" s="231"/>
      <c r="O20" s="268" t="n">
        <f aca="false">SUM(O15:O19)</f>
        <v>0</v>
      </c>
      <c r="Q20" s="268" t="n">
        <f aca="false">SUM(Q15:Q19)</f>
        <v>0</v>
      </c>
      <c r="S20" s="268" t="n">
        <f aca="false">SUM(S15:S19)</f>
        <v>0</v>
      </c>
      <c r="U20" s="268" t="n">
        <f aca="false">SUM(U15:U19)</f>
        <v>0</v>
      </c>
      <c r="W20" s="263"/>
      <c r="Y20" s="268" t="n">
        <f aca="false">SUM(Y15:Y19)</f>
        <v>0</v>
      </c>
      <c r="AA20" s="231"/>
      <c r="AC20" s="268" t="n">
        <f aca="false">SUM(AC15:AC19)</f>
        <v>0</v>
      </c>
    </row>
    <row r="21" customFormat="false" ht="15.75" hidden="false" customHeight="false" outlineLevel="0" collapsed="false">
      <c r="A21" s="265"/>
      <c r="C21" s="265"/>
      <c r="E21" s="266"/>
      <c r="G21" s="265"/>
      <c r="H21" s="265"/>
      <c r="I21" s="265"/>
      <c r="K21" s="231"/>
      <c r="M21" s="231"/>
      <c r="O21" s="231"/>
      <c r="Q21" s="265"/>
      <c r="S21" s="265"/>
      <c r="U21" s="265"/>
      <c r="W21" s="265"/>
      <c r="Y21" s="231"/>
      <c r="AA21" s="231"/>
      <c r="AC21" s="231"/>
    </row>
    <row r="22" customFormat="false" ht="15.75" hidden="false" customHeight="false" outlineLevel="0" collapsed="false">
      <c r="A22" s="27" t="s">
        <v>201</v>
      </c>
      <c r="E22" s="266"/>
      <c r="G22" s="265"/>
      <c r="H22" s="265"/>
      <c r="I22" s="265"/>
      <c r="AA22" s="231"/>
    </row>
    <row r="23" customFormat="false" ht="15.75" hidden="false" customHeight="false" outlineLevel="0" collapsed="false">
      <c r="A23" s="27"/>
      <c r="E23" s="266"/>
      <c r="G23" s="265"/>
      <c r="H23" s="265"/>
      <c r="I23" s="265"/>
      <c r="AA23" s="231"/>
    </row>
    <row r="24" customFormat="false" ht="15.75" hidden="false" customHeight="false" outlineLevel="0" collapsed="false">
      <c r="A24" s="27" t="s">
        <v>202</v>
      </c>
      <c r="C24" s="269"/>
      <c r="E24" s="266"/>
      <c r="G24" s="265"/>
      <c r="H24" s="265"/>
      <c r="I24" s="265"/>
      <c r="AA24" s="231"/>
    </row>
    <row r="25" customFormat="false" ht="15.75" hidden="false" customHeight="false" outlineLevel="0" collapsed="false">
      <c r="A25" s="27" t="s">
        <v>203</v>
      </c>
      <c r="E25" s="266"/>
      <c r="G25" s="265"/>
      <c r="H25" s="265"/>
      <c r="I25" s="265"/>
      <c r="AA25" s="231"/>
    </row>
    <row r="26" customFormat="false" ht="24.75" hidden="false" customHeight="true" outlineLevel="0" collapsed="false">
      <c r="A26" s="263"/>
      <c r="C26" s="260"/>
      <c r="E26" s="261"/>
      <c r="G26" s="262"/>
      <c r="I26" s="263"/>
      <c r="M26" s="264"/>
      <c r="O26" s="264" t="n">
        <f aca="false">SUM(K26:M26)</f>
        <v>0</v>
      </c>
      <c r="Q26" s="263"/>
      <c r="S26" s="263"/>
      <c r="U26" s="263"/>
      <c r="W26" s="263"/>
      <c r="AA26" s="264" t="n">
        <f aca="false">SUM(O26:U26)</f>
        <v>0</v>
      </c>
      <c r="AC26" s="264" t="n">
        <f aca="false">+Y26+AA26</f>
        <v>0</v>
      </c>
    </row>
    <row r="27" customFormat="false" ht="24.75" hidden="false" customHeight="true" outlineLevel="0" collapsed="false">
      <c r="A27" s="263"/>
      <c r="C27" s="260"/>
      <c r="E27" s="261"/>
      <c r="G27" s="262"/>
      <c r="I27" s="263"/>
      <c r="M27" s="264"/>
      <c r="O27" s="264" t="n">
        <f aca="false">SUM(K27:M27)</f>
        <v>0</v>
      </c>
      <c r="Q27" s="263"/>
      <c r="S27" s="263"/>
      <c r="U27" s="263"/>
      <c r="W27" s="263"/>
      <c r="AA27" s="264" t="n">
        <f aca="false">SUM(O27:U27)</f>
        <v>0</v>
      </c>
      <c r="AC27" s="264" t="n">
        <f aca="false">+Y27+AA27</f>
        <v>0</v>
      </c>
    </row>
    <row r="28" customFormat="false" ht="24.75" hidden="false" customHeight="true" outlineLevel="0" collapsed="false">
      <c r="A28" s="263"/>
      <c r="C28" s="260"/>
      <c r="E28" s="261"/>
      <c r="G28" s="262"/>
      <c r="I28" s="263"/>
      <c r="M28" s="264"/>
      <c r="O28" s="264" t="n">
        <f aca="false">SUM(K28:M28)</f>
        <v>0</v>
      </c>
      <c r="Q28" s="263"/>
      <c r="S28" s="263"/>
      <c r="U28" s="263"/>
      <c r="W28" s="263"/>
      <c r="AA28" s="264" t="n">
        <f aca="false">SUM(O28:U28)</f>
        <v>0</v>
      </c>
      <c r="AC28" s="264" t="n">
        <f aca="false">+Y28+AA28</f>
        <v>0</v>
      </c>
    </row>
    <row r="29" customFormat="false" ht="24.75" hidden="false" customHeight="true" outlineLevel="0" collapsed="false">
      <c r="A29" s="263"/>
      <c r="C29" s="260"/>
      <c r="E29" s="261"/>
      <c r="G29" s="262"/>
      <c r="I29" s="263"/>
      <c r="M29" s="264"/>
      <c r="O29" s="264" t="n">
        <f aca="false">SUM(K29:M29)</f>
        <v>0</v>
      </c>
      <c r="Q29" s="263"/>
      <c r="S29" s="263"/>
      <c r="U29" s="263"/>
      <c r="W29" s="263"/>
      <c r="AA29" s="264" t="n">
        <f aca="false">SUM(O29:U29)</f>
        <v>0</v>
      </c>
      <c r="AC29" s="264" t="n">
        <f aca="false">+Y29+AA29</f>
        <v>0</v>
      </c>
    </row>
    <row r="30" customFormat="false" ht="24.75" hidden="false" customHeight="true" outlineLevel="0" collapsed="false">
      <c r="A30" s="263"/>
      <c r="C30" s="260"/>
      <c r="E30" s="261"/>
      <c r="G30" s="262"/>
      <c r="I30" s="263"/>
      <c r="M30" s="264"/>
      <c r="O30" s="264" t="n">
        <f aca="false">SUM(K30:M30)</f>
        <v>0</v>
      </c>
      <c r="Q30" s="263"/>
      <c r="S30" s="263"/>
      <c r="U30" s="263"/>
      <c r="W30" s="263"/>
      <c r="AA30" s="264" t="n">
        <f aca="false">SUM(O30:U30)</f>
        <v>0</v>
      </c>
      <c r="AC30" s="264" t="n">
        <f aca="false">+Y30+AA30</f>
        <v>0</v>
      </c>
    </row>
    <row r="31" customFormat="false" ht="24.75" hidden="false" customHeight="true" outlineLevel="0" collapsed="false">
      <c r="A31" s="263"/>
      <c r="C31" s="260"/>
      <c r="E31" s="261"/>
      <c r="G31" s="262"/>
      <c r="I31" s="263"/>
      <c r="M31" s="264"/>
      <c r="O31" s="264" t="n">
        <f aca="false">SUM(K31:M31)</f>
        <v>0</v>
      </c>
      <c r="Q31" s="263"/>
      <c r="S31" s="263"/>
      <c r="U31" s="263"/>
      <c r="W31" s="263"/>
      <c r="AA31" s="264" t="n">
        <f aca="false">SUM(O31:U31)</f>
        <v>0</v>
      </c>
      <c r="AC31" s="264" t="n">
        <f aca="false">+Y31+AA31</f>
        <v>0</v>
      </c>
    </row>
    <row r="32" customFormat="false" ht="24.75" hidden="false" customHeight="true" outlineLevel="0" collapsed="false">
      <c r="A32" s="263"/>
      <c r="C32" s="260"/>
      <c r="E32" s="261"/>
      <c r="G32" s="262"/>
      <c r="I32" s="263"/>
      <c r="M32" s="264"/>
      <c r="O32" s="264" t="n">
        <f aca="false">SUM(K32:M32)</f>
        <v>0</v>
      </c>
      <c r="Q32" s="263"/>
      <c r="S32" s="263"/>
      <c r="U32" s="263"/>
      <c r="W32" s="263"/>
      <c r="AA32" s="264" t="n">
        <f aca="false">SUM(O32:U32)</f>
        <v>0</v>
      </c>
      <c r="AC32" s="264" t="n">
        <f aca="false">+Y32+AA32</f>
        <v>0</v>
      </c>
    </row>
    <row r="33" customFormat="false" ht="24.75" hidden="false" customHeight="true" outlineLevel="0" collapsed="false">
      <c r="A33" s="263"/>
      <c r="C33" s="260"/>
      <c r="E33" s="261"/>
      <c r="G33" s="262"/>
      <c r="I33" s="263"/>
      <c r="M33" s="264"/>
      <c r="O33" s="264" t="n">
        <f aca="false">SUM(K33:M33)</f>
        <v>0</v>
      </c>
      <c r="Q33" s="263"/>
      <c r="S33" s="263"/>
      <c r="U33" s="263"/>
      <c r="W33" s="263"/>
      <c r="AA33" s="264" t="n">
        <f aca="false">SUM(O33:U33)</f>
        <v>0</v>
      </c>
      <c r="AC33" s="264" t="n">
        <f aca="false">+Y33+AA33</f>
        <v>0</v>
      </c>
    </row>
    <row r="34" customFormat="false" ht="24.75" hidden="false" customHeight="true" outlineLevel="0" collapsed="false">
      <c r="A34" s="263"/>
      <c r="C34" s="260"/>
      <c r="E34" s="261"/>
      <c r="G34" s="262"/>
      <c r="I34" s="263"/>
      <c r="M34" s="264"/>
      <c r="O34" s="264" t="n">
        <f aca="false">SUM(K34:M34)</f>
        <v>0</v>
      </c>
      <c r="Q34" s="263"/>
      <c r="S34" s="263"/>
      <c r="U34" s="263"/>
      <c r="W34" s="263"/>
      <c r="AA34" s="264" t="n">
        <f aca="false">SUM(O34:U34)</f>
        <v>0</v>
      </c>
      <c r="AC34" s="264" t="n">
        <f aca="false">+Y34+AA34</f>
        <v>0</v>
      </c>
    </row>
    <row r="35" customFormat="false" ht="24.75" hidden="false" customHeight="true" outlineLevel="0" collapsed="false">
      <c r="A35" s="263"/>
      <c r="C35" s="260"/>
      <c r="E35" s="261"/>
      <c r="G35" s="262"/>
      <c r="I35" s="263"/>
      <c r="M35" s="268"/>
      <c r="O35" s="268" t="n">
        <f aca="false">SUM(K35:M35)</f>
        <v>0</v>
      </c>
      <c r="Q35" s="268"/>
      <c r="S35" s="268"/>
      <c r="U35" s="268"/>
      <c r="W35" s="263"/>
      <c r="AA35" s="268" t="n">
        <f aca="false">SUM(O35:U35)</f>
        <v>0</v>
      </c>
      <c r="AC35" s="268" t="n">
        <f aca="false">+Y35+AA35</f>
        <v>0</v>
      </c>
    </row>
    <row r="36" customFormat="false" ht="33" hidden="false" customHeight="true" outlineLevel="0" collapsed="false">
      <c r="A36" s="270" t="s">
        <v>204</v>
      </c>
      <c r="E36" s="226"/>
      <c r="F36" s="226"/>
      <c r="G36" s="226"/>
      <c r="H36" s="226"/>
      <c r="M36" s="268" t="n">
        <f aca="false">SUM(M26:M35)</f>
        <v>0</v>
      </c>
      <c r="O36" s="268" t="n">
        <f aca="false">SUM(K36:M36)</f>
        <v>0</v>
      </c>
      <c r="Q36" s="268" t="n">
        <f aca="false">SUM(Q26:Q35)</f>
        <v>0</v>
      </c>
      <c r="S36" s="268" t="n">
        <f aca="false">SUM(S26:S35)</f>
        <v>0</v>
      </c>
      <c r="U36" s="268" t="n">
        <f aca="false">SUM(U26:U35)</f>
        <v>0</v>
      </c>
      <c r="AA36" s="268" t="n">
        <f aca="false">SUM(O36:U36)</f>
        <v>0</v>
      </c>
      <c r="AC36" s="268" t="n">
        <f aca="false">SUM(AC26:AC35)</f>
        <v>0</v>
      </c>
    </row>
    <row r="37" customFormat="false" ht="15.75" hidden="false" customHeight="false" outlineLevel="0" collapsed="false">
      <c r="A37" s="265"/>
      <c r="E37" s="226"/>
      <c r="F37" s="226"/>
      <c r="G37" s="226"/>
      <c r="H37" s="226"/>
      <c r="J37" s="226"/>
    </row>
    <row r="38" customFormat="false" ht="27.95" hidden="false" customHeight="true" outlineLevel="0" collapsed="false">
      <c r="A38" s="259" t="s">
        <v>205</v>
      </c>
      <c r="C38" s="260" t="s">
        <v>206</v>
      </c>
      <c r="E38" s="232"/>
      <c r="G38" s="265"/>
      <c r="I38" s="265"/>
      <c r="M38" s="264"/>
      <c r="O38" s="264" t="n">
        <f aca="false">SUM(K38:M38)</f>
        <v>0</v>
      </c>
      <c r="Q38" s="263"/>
      <c r="S38" s="263"/>
      <c r="U38" s="263"/>
      <c r="W38" s="263"/>
      <c r="AA38" s="264" t="n">
        <f aca="false">SUM(O38:U38)</f>
        <v>0</v>
      </c>
      <c r="AC38" s="264" t="n">
        <f aca="false">+Y38+AA38</f>
        <v>0</v>
      </c>
    </row>
    <row r="39" customFormat="false" ht="15.75" hidden="false" customHeight="false" outlineLevel="0" collapsed="false">
      <c r="A39" s="271"/>
      <c r="E39" s="232"/>
      <c r="G39" s="265"/>
      <c r="I39" s="265"/>
    </row>
    <row r="40" customFormat="false" ht="27.95" hidden="false" customHeight="true" outlineLevel="0" collapsed="false">
      <c r="A40" s="263" t="s">
        <v>207</v>
      </c>
      <c r="C40" s="260" t="s">
        <v>208</v>
      </c>
      <c r="E40" s="232"/>
      <c r="G40" s="265"/>
      <c r="I40" s="228"/>
      <c r="M40" s="268"/>
      <c r="O40" s="268" t="n">
        <f aca="false">SUM(K40:M40)</f>
        <v>0</v>
      </c>
      <c r="Q40" s="268"/>
      <c r="S40" s="268"/>
      <c r="U40" s="268"/>
      <c r="W40" s="263"/>
      <c r="AA40" s="268" t="n">
        <f aca="false">SUM(O40:U40)</f>
        <v>0</v>
      </c>
      <c r="AC40" s="268" t="n">
        <f aca="false">+Y40+AA40</f>
        <v>0</v>
      </c>
    </row>
    <row r="41" customFormat="false" ht="15.75" hidden="false" customHeight="false" outlineLevel="0" collapsed="false">
      <c r="E41" s="232"/>
      <c r="G41" s="265"/>
      <c r="I41" s="228"/>
    </row>
    <row r="42" customFormat="false" ht="15.75" hidden="false" customHeight="false" outlineLevel="0" collapsed="false">
      <c r="E42" s="272"/>
      <c r="G42" s="228"/>
      <c r="I42" s="228"/>
    </row>
    <row r="43" customFormat="false" ht="16.5" hidden="false" customHeight="false" outlineLevel="0" collapsed="false">
      <c r="A43" s="27" t="s">
        <v>209</v>
      </c>
      <c r="B43" s="27"/>
      <c r="D43" s="273"/>
      <c r="E43" s="272"/>
      <c r="G43" s="228"/>
      <c r="I43" s="228"/>
      <c r="L43" s="273"/>
      <c r="M43" s="274" t="n">
        <f aca="false">SUM(M36:M41)</f>
        <v>0</v>
      </c>
      <c r="N43" s="273"/>
      <c r="O43" s="274" t="n">
        <f aca="false">SUM(O36:O41)</f>
        <v>0</v>
      </c>
      <c r="P43" s="273"/>
      <c r="Q43" s="274" t="n">
        <f aca="false">SUM(Q36:Q41)</f>
        <v>0</v>
      </c>
      <c r="R43" s="273"/>
      <c r="S43" s="274" t="n">
        <f aca="false">SUM(S36:S41)</f>
        <v>0</v>
      </c>
      <c r="T43" s="273"/>
      <c r="U43" s="274" t="n">
        <f aca="false">SUM(U36:U41)</f>
        <v>0</v>
      </c>
      <c r="V43" s="273"/>
      <c r="X43" s="273"/>
      <c r="Z43" s="273"/>
      <c r="AA43" s="274" t="n">
        <f aca="false">SUM(AA36:AA41)</f>
        <v>0</v>
      </c>
      <c r="AB43" s="273"/>
      <c r="AC43" s="274" t="n">
        <f aca="false">SUM(AC36:AC41)</f>
        <v>0</v>
      </c>
      <c r="AD43" s="273"/>
    </row>
    <row r="44" customFormat="false" ht="16.5" hidden="false" customHeight="false" outlineLevel="0" collapsed="false">
      <c r="A44" s="231"/>
      <c r="D44" s="273"/>
      <c r="E44" s="272"/>
      <c r="G44" s="228"/>
      <c r="H44" s="272"/>
      <c r="I44" s="228"/>
      <c r="K44" s="231"/>
      <c r="L44" s="273"/>
      <c r="M44" s="231"/>
      <c r="N44" s="273"/>
      <c r="O44" s="231"/>
      <c r="P44" s="273"/>
      <c r="Q44" s="231"/>
      <c r="R44" s="273"/>
      <c r="S44" s="231"/>
      <c r="T44" s="273"/>
      <c r="U44" s="231"/>
      <c r="V44" s="273"/>
      <c r="X44" s="273"/>
      <c r="Y44" s="231"/>
      <c r="Z44" s="273"/>
      <c r="AA44" s="231"/>
      <c r="AB44" s="273"/>
      <c r="AC44" s="231"/>
    </row>
    <row r="45" customFormat="false" ht="15.75" hidden="false" customHeight="false" outlineLevel="0" collapsed="false">
      <c r="A45" s="275"/>
      <c r="B45" s="87"/>
      <c r="D45" s="273"/>
      <c r="E45" s="272"/>
      <c r="G45" s="228"/>
      <c r="H45" s="272"/>
      <c r="I45" s="228"/>
      <c r="K45" s="231"/>
      <c r="L45" s="273"/>
      <c r="M45" s="231"/>
      <c r="N45" s="273"/>
      <c r="O45" s="235"/>
      <c r="P45" s="273"/>
      <c r="Q45" s="231"/>
      <c r="R45" s="273"/>
      <c r="S45" s="231"/>
      <c r="T45" s="273"/>
      <c r="U45" s="231"/>
      <c r="V45" s="273"/>
      <c r="X45" s="273"/>
      <c r="Y45" s="235"/>
      <c r="Z45" s="273"/>
      <c r="AA45" s="235"/>
      <c r="AB45" s="273"/>
      <c r="AC45" s="231"/>
    </row>
    <row r="46" customFormat="false" ht="16.5" hidden="false" customHeight="false" outlineLevel="0" collapsed="false">
      <c r="A46" s="27" t="s">
        <v>210</v>
      </c>
      <c r="B46" s="27"/>
      <c r="D46" s="273"/>
      <c r="E46" s="272"/>
      <c r="G46" s="228"/>
      <c r="H46" s="272"/>
      <c r="I46" s="228"/>
      <c r="K46" s="274" t="n">
        <f aca="false">K43+K20</f>
        <v>0</v>
      </c>
      <c r="L46" s="273"/>
      <c r="M46" s="274" t="n">
        <f aca="false">M43+M20</f>
        <v>0</v>
      </c>
      <c r="N46" s="273"/>
      <c r="O46" s="274" t="n">
        <f aca="false">O43+O20</f>
        <v>0</v>
      </c>
      <c r="P46" s="273"/>
      <c r="Q46" s="274" t="n">
        <f aca="false">Q43+Q20</f>
        <v>0</v>
      </c>
      <c r="R46" s="273"/>
      <c r="S46" s="274" t="n">
        <f aca="false">S43+S20</f>
        <v>0</v>
      </c>
      <c r="T46" s="273"/>
      <c r="U46" s="274" t="n">
        <f aca="false">U43+U20</f>
        <v>0</v>
      </c>
      <c r="V46" s="273"/>
      <c r="X46" s="273"/>
      <c r="Y46" s="274" t="n">
        <f aca="false">Y43+Y20</f>
        <v>0</v>
      </c>
      <c r="Z46" s="273"/>
      <c r="AA46" s="274" t="n">
        <f aca="false">AA43+AA20</f>
        <v>0</v>
      </c>
      <c r="AB46" s="273"/>
      <c r="AC46" s="274" t="n">
        <f aca="false">AC43+AC20</f>
        <v>0</v>
      </c>
      <c r="AD46" s="273"/>
    </row>
    <row r="47" customFormat="false" ht="16.5" hidden="false" customHeight="false" outlineLevel="0" collapsed="false">
      <c r="D47" s="273"/>
      <c r="E47" s="272"/>
      <c r="G47" s="228"/>
      <c r="H47" s="272"/>
      <c r="I47" s="228"/>
      <c r="L47" s="273"/>
      <c r="N47" s="273"/>
      <c r="P47" s="273"/>
      <c r="R47" s="273"/>
      <c r="T47" s="273"/>
      <c r="V47" s="273"/>
      <c r="X47" s="273"/>
      <c r="Z47" s="273"/>
      <c r="AB47" s="273"/>
    </row>
    <row r="48" customFormat="false" ht="15.75" hidden="false" customHeight="false" outlineLevel="0" collapsed="false">
      <c r="E48" s="272"/>
      <c r="G48" s="228"/>
      <c r="H48" s="272"/>
      <c r="I48" s="228"/>
      <c r="R48" s="273"/>
      <c r="T48" s="273"/>
      <c r="V48" s="273"/>
      <c r="X48" s="273"/>
      <c r="Z48" s="273"/>
      <c r="AA48" s="276"/>
      <c r="AB48" s="273"/>
    </row>
    <row r="49" customFormat="false" ht="15.75" hidden="false" customHeight="false" outlineLevel="0" collapsed="false">
      <c r="A49" s="27" t="s">
        <v>211</v>
      </c>
      <c r="C49" s="27"/>
      <c r="E49" s="272"/>
      <c r="G49" s="228"/>
      <c r="H49" s="272"/>
      <c r="I49" s="228"/>
      <c r="K49" s="231"/>
      <c r="M49" s="231"/>
      <c r="O49" s="231"/>
      <c r="Q49" s="277"/>
      <c r="S49" s="231"/>
      <c r="U49" s="231"/>
      <c r="W49" s="231"/>
      <c r="Y49" s="231"/>
      <c r="AA49" s="231"/>
      <c r="AB49" s="273"/>
      <c r="AC49" s="273"/>
    </row>
    <row r="50" customFormat="false" ht="19.5" hidden="false" customHeight="false" outlineLevel="0" collapsed="false">
      <c r="A50" s="278" t="s">
        <v>212</v>
      </c>
      <c r="C50" s="27"/>
      <c r="E50" s="272"/>
      <c r="G50" s="228"/>
      <c r="H50" s="272"/>
      <c r="I50" s="228"/>
      <c r="K50" s="231"/>
      <c r="M50" s="231"/>
      <c r="O50" s="231"/>
      <c r="Q50" s="277" t="s">
        <v>22</v>
      </c>
      <c r="S50" s="231"/>
      <c r="U50" s="231"/>
      <c r="W50" s="231"/>
      <c r="Y50" s="231"/>
      <c r="AA50" s="231"/>
      <c r="AC50" s="235" t="str">
        <f aca="false">A2</f>
        <v>COMPANY # 032D</v>
      </c>
    </row>
    <row r="51" customFormat="false" ht="15.75" hidden="false" customHeight="false" outlineLevel="0" collapsed="false">
      <c r="A51" s="27"/>
      <c r="C51" s="27"/>
      <c r="E51" s="272"/>
      <c r="G51" s="228"/>
      <c r="H51" s="272"/>
      <c r="I51" s="228"/>
      <c r="K51" s="231"/>
      <c r="M51" s="231"/>
      <c r="O51" s="231"/>
      <c r="Q51" s="277" t="s">
        <v>22</v>
      </c>
      <c r="S51" s="231"/>
      <c r="U51" s="231"/>
      <c r="W51" s="231"/>
      <c r="Y51" s="231"/>
      <c r="AA51" s="231"/>
      <c r="AC51" s="27" t="s">
        <v>181</v>
      </c>
    </row>
    <row r="52" customFormat="false" ht="15.75" hidden="false" customHeight="false" outlineLevel="0" collapsed="false">
      <c r="A52" s="231"/>
      <c r="C52" s="231"/>
      <c r="E52" s="272"/>
      <c r="G52" s="228"/>
      <c r="H52" s="272"/>
      <c r="I52" s="228"/>
      <c r="K52" s="231"/>
      <c r="M52" s="231"/>
      <c r="O52" s="231"/>
      <c r="Q52" s="231"/>
      <c r="S52" s="231"/>
      <c r="U52" s="231"/>
      <c r="W52" s="231"/>
      <c r="Y52" s="231"/>
      <c r="AA52" s="231"/>
      <c r="AC52" s="276"/>
    </row>
    <row r="53" customFormat="false" ht="15.75" hidden="false" customHeight="false" outlineLevel="0" collapsed="false">
      <c r="A53" s="231"/>
      <c r="C53" s="231"/>
      <c r="E53" s="272"/>
      <c r="G53" s="228"/>
      <c r="H53" s="272"/>
      <c r="I53" s="228"/>
      <c r="K53" s="231"/>
      <c r="M53" s="231"/>
      <c r="O53" s="231"/>
      <c r="Q53" s="231"/>
      <c r="S53" s="231"/>
      <c r="U53" s="231"/>
      <c r="W53" s="231"/>
      <c r="Y53" s="231"/>
      <c r="AA53" s="231"/>
      <c r="AC53" s="276"/>
    </row>
    <row r="54" customFormat="false" ht="15.75" hidden="false" customHeight="false" outlineLevel="0" collapsed="false">
      <c r="E54" s="272"/>
      <c r="G54" s="228"/>
      <c r="H54" s="272"/>
      <c r="I54" s="228"/>
    </row>
    <row r="55" customFormat="false" ht="15.75" hidden="false" customHeight="false" outlineLevel="0" collapsed="false">
      <c r="E55" s="272"/>
      <c r="G55" s="228"/>
      <c r="H55" s="272"/>
      <c r="I55" s="228"/>
    </row>
    <row r="56" customFormat="false" ht="15.75" hidden="false" customHeight="false" outlineLevel="0" collapsed="false">
      <c r="E56" s="272"/>
      <c r="G56" s="228"/>
      <c r="H56" s="272"/>
      <c r="I56" s="228"/>
    </row>
    <row r="57" customFormat="false" ht="15.75" hidden="false" customHeight="false" outlineLevel="0" collapsed="false">
      <c r="E57" s="272"/>
      <c r="G57" s="228"/>
      <c r="H57" s="272"/>
      <c r="I57" s="228"/>
    </row>
    <row r="58" customFormat="false" ht="15.75" hidden="false" customHeight="false" outlineLevel="0" collapsed="false">
      <c r="E58" s="272"/>
      <c r="G58" s="228"/>
      <c r="H58" s="272"/>
      <c r="I58" s="228"/>
    </row>
    <row r="59" customFormat="false" ht="15.75" hidden="false" customHeight="false" outlineLevel="0" collapsed="false">
      <c r="E59" s="272"/>
      <c r="G59" s="228"/>
      <c r="H59" s="272"/>
      <c r="I59" s="228"/>
    </row>
    <row r="60" customFormat="false" ht="15.75" hidden="false" customHeight="false" outlineLevel="0" collapsed="false">
      <c r="E60" s="272"/>
      <c r="G60" s="228"/>
      <c r="H60" s="272"/>
      <c r="I60" s="228"/>
    </row>
    <row r="61" customFormat="false" ht="15.75" hidden="false" customHeight="false" outlineLevel="0" collapsed="false">
      <c r="E61" s="272"/>
      <c r="G61" s="228"/>
      <c r="H61" s="272"/>
      <c r="I61" s="228"/>
    </row>
    <row r="62" customFormat="false" ht="15.75" hidden="false" customHeight="false" outlineLevel="0" collapsed="false">
      <c r="E62" s="272"/>
      <c r="G62" s="228"/>
      <c r="H62" s="272"/>
      <c r="I62" s="228"/>
    </row>
    <row r="63" customFormat="false" ht="15.75" hidden="false" customHeight="false" outlineLevel="0" collapsed="false">
      <c r="E63" s="272"/>
      <c r="G63" s="228"/>
      <c r="H63" s="272"/>
      <c r="I63" s="228"/>
    </row>
    <row r="64" customFormat="false" ht="15.75" hidden="false" customHeight="false" outlineLevel="0" collapsed="false">
      <c r="E64" s="272"/>
      <c r="G64" s="228"/>
      <c r="H64" s="272"/>
      <c r="I64" s="228"/>
    </row>
    <row r="65" customFormat="false" ht="15.75" hidden="false" customHeight="false" outlineLevel="0" collapsed="false">
      <c r="E65" s="272"/>
      <c r="G65" s="228"/>
      <c r="H65" s="272"/>
      <c r="I65" s="228"/>
    </row>
    <row r="66" customFormat="false" ht="15.75" hidden="false" customHeight="false" outlineLevel="0" collapsed="false">
      <c r="E66" s="272"/>
      <c r="G66" s="228"/>
      <c r="H66" s="272"/>
      <c r="I66" s="228"/>
    </row>
    <row r="67" customFormat="false" ht="15.75" hidden="false" customHeight="false" outlineLevel="0" collapsed="false">
      <c r="E67" s="272"/>
      <c r="G67" s="228"/>
      <c r="H67" s="272"/>
      <c r="I67" s="228"/>
    </row>
    <row r="68" customFormat="false" ht="15.75" hidden="false" customHeight="false" outlineLevel="0" collapsed="false">
      <c r="E68" s="272"/>
      <c r="G68" s="228"/>
      <c r="H68" s="272"/>
      <c r="I68" s="228"/>
    </row>
    <row r="69" customFormat="false" ht="15.75" hidden="false" customHeight="false" outlineLevel="0" collapsed="false">
      <c r="J69" s="279"/>
    </row>
    <row r="71" customFormat="false" ht="15.75" hidden="false" customHeight="false" outlineLevel="0" collapsed="false">
      <c r="E71" s="232"/>
      <c r="G71" s="233"/>
      <c r="I71" s="27"/>
    </row>
    <row r="72" customFormat="false" ht="15.75" hidden="false" customHeight="false" outlineLevel="0" collapsed="false">
      <c r="E72" s="62" t="s">
        <v>213</v>
      </c>
      <c r="G72" s="233"/>
      <c r="I72" s="27"/>
    </row>
    <row r="73" customFormat="false" ht="15.75" hidden="false" customHeight="false" outlineLevel="0" collapsed="false">
      <c r="E73" s="232"/>
      <c r="G73" s="233"/>
      <c r="H73" s="62" t="s">
        <v>214</v>
      </c>
      <c r="I73" s="27"/>
    </row>
    <row r="74" customFormat="false" ht="15.75" hidden="false" customHeight="false" outlineLevel="0" collapsed="false">
      <c r="E74" s="232"/>
      <c r="G74" s="233"/>
      <c r="I74" s="231"/>
    </row>
    <row r="75" customFormat="false" ht="15.75" hidden="false" customHeight="false" outlineLevel="0" collapsed="false">
      <c r="E75" s="232"/>
      <c r="G75" s="233"/>
      <c r="I75" s="231"/>
    </row>
  </sheetData>
  <mergeCells count="3">
    <mergeCell ref="K9:O9"/>
    <mergeCell ref="U9:W9"/>
    <mergeCell ref="Y9:AC9"/>
  </mergeCells>
  <printOptions headings="false" gridLines="false" gridLinesSet="true" horizontalCentered="false" verticalCentered="false"/>
  <pageMargins left="0.747916666666667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1998-03-02T19:21:31Z</dcterms:created>
  <dc:creator>EOC Finance &amp; Accounting</dc:creator>
  <dc:description/>
  <dc:language>en-US</dc:language>
  <cp:lastModifiedBy>jnelso2</cp:lastModifiedBy>
  <cp:lastPrinted>2001-07-23T19:21:51Z</cp:lastPrinted>
  <cp:revision>0</cp:revision>
  <dc:subject/>
  <dc:title>esch</dc:title>
</cp:coreProperties>
</file>