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unterparty" sheetId="1" state="visible" r:id="rId3"/>
    <sheet name="May Origination" sheetId="2" state="hidden" r:id="rId4"/>
    <sheet name="April Origination" sheetId="3" state="hidden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<sst xmlns="http://schemas.openxmlformats.org/spreadsheetml/2006/main" count="8899" uniqueCount="2318">
  <si>
    <t xml:space="preserve">EnronOnline New Counterparties for Year 2001--Second Quarter</t>
  </si>
  <si>
    <t xml:space="preserve">For US Gas and Power</t>
  </si>
  <si>
    <t xml:space="preserve">Counterparty</t>
  </si>
  <si>
    <t xml:space="preserve">REGION</t>
  </si>
  <si>
    <t xml:space="preserve">EOL ID</t>
  </si>
  <si>
    <t xml:space="preserve">Transaction Date</t>
  </si>
  <si>
    <t xml:space="preserve">Product Type</t>
  </si>
  <si>
    <t xml:space="preserve">Product</t>
  </si>
  <si>
    <t xml:space="preserve">Risk Book</t>
  </si>
  <si>
    <t xml:space="preserve">LOCATION</t>
  </si>
  <si>
    <t xml:space="preserve">U.S. Natural Gas</t>
  </si>
  <si>
    <t xml:space="preserve">AEC Storage and Hub Services Inc.</t>
  </si>
  <si>
    <t xml:space="preserve">Central Gas</t>
  </si>
  <si>
    <t xml:space="preserve">US Gas Phy Fwd Firm &lt; or = 1Mo </t>
  </si>
  <si>
    <t xml:space="preserve">US Gas Phy       NGPL Midcont            23-25Jun01      USD/MM</t>
  </si>
  <si>
    <t xml:space="preserve">ENA-IM Mid Central South</t>
  </si>
  <si>
    <t xml:space="preserve">IF-NGPL/MIDCON</t>
  </si>
  <si>
    <t xml:space="preserve">NG Energy Trading, L.L.C.</t>
  </si>
  <si>
    <t xml:space="preserve">US Gas Phy Fwd Firm non-TX &lt; or = 1Mo </t>
  </si>
  <si>
    <t xml:space="preserve">US Gas Phy       ANR SW Pool             04Apr01         USD/MM</t>
  </si>
  <si>
    <t xml:space="preserve">IF-ANR/OK</t>
  </si>
  <si>
    <t xml:space="preserve">Total Central Gas New Customers</t>
  </si>
  <si>
    <t xml:space="preserve">Target Central Gas New Customers</t>
  </si>
  <si>
    <t xml:space="preserve">Calcasieu Gas Gathering System</t>
  </si>
  <si>
    <t xml:space="preserve">East Gas</t>
  </si>
  <si>
    <t xml:space="preserve">US Gas Phy       HeHub                   09-11Jun01      USD/MM</t>
  </si>
  <si>
    <t xml:space="preserve">ENA-IM NE GULF1</t>
  </si>
  <si>
    <t xml:space="preserve">IF-HEHUB</t>
  </si>
  <si>
    <t xml:space="preserve">Florida Gas Utility</t>
  </si>
  <si>
    <t xml:space="preserve">US Gas Phy       FGT Z2                  22Jun01         USD/MM</t>
  </si>
  <si>
    <t xml:space="preserve">ENA-IM NE GULF4</t>
  </si>
  <si>
    <t xml:space="preserve">IF-FGT/Z2</t>
  </si>
  <si>
    <t xml:space="preserve">Riley Natural Gas Company</t>
  </si>
  <si>
    <t xml:space="preserve">US Gas Phy       Dom SP TT               Jul01           USD/MM</t>
  </si>
  <si>
    <t xml:space="preserve">ENA-IM ME CNG</t>
  </si>
  <si>
    <t xml:space="preserve">IF-CNG/APPALACH</t>
  </si>
  <si>
    <t xml:space="preserve">Sequent Energy Management, LLC</t>
  </si>
  <si>
    <t xml:space="preserve">US Gas Phy       SONAT Z-0 Tier2 Pool    21Jun01         USD/MM</t>
  </si>
  <si>
    <t xml:space="preserve">IF-SONAT/LA</t>
  </si>
  <si>
    <t xml:space="preserve">EnergyUSA - Appalachian Corp</t>
  </si>
  <si>
    <t xml:space="preserve">US Gas Phy       TCO Pool                26Apr01         USD/MM</t>
  </si>
  <si>
    <t xml:space="preserve">ENA-IM ME TCO</t>
  </si>
  <si>
    <t xml:space="preserve">IF-CGT/APPALAC</t>
  </si>
  <si>
    <t xml:space="preserve">Highland Energy Company</t>
  </si>
  <si>
    <t xml:space="preserve">US Gas Phy       TENN Z-0                01May01         USD/MM</t>
  </si>
  <si>
    <t xml:space="preserve">ENA-IM NE GULF3</t>
  </si>
  <si>
    <t xml:space="preserve">IF-TENN/TX</t>
  </si>
  <si>
    <t xml:space="preserve">J. M. Huber Corporation</t>
  </si>
  <si>
    <t xml:space="preserve">US Gas Phy       TENN 800                20Apr01         USD/MM</t>
  </si>
  <si>
    <t xml:space="preserve">IF-TENN/LA_OFF</t>
  </si>
  <si>
    <t xml:space="preserve">National Fuel Gas Distribution Corporation</t>
  </si>
  <si>
    <t xml:space="preserve">US Gas Phy       TENN 800                26Apr01         USD/MM</t>
  </si>
  <si>
    <t xml:space="preserve">South Jersey Resources Group LLC</t>
  </si>
  <si>
    <t xml:space="preserve">US Gas Phy       TranscoZ6NNY            05-07May01      USD/MM</t>
  </si>
  <si>
    <t xml:space="preserve">ENA-IM ME NEW YORK</t>
  </si>
  <si>
    <t xml:space="preserve">TRANSCO/Z6NONNY</t>
  </si>
  <si>
    <t xml:space="preserve">Texaco Energy Marketing L.P.</t>
  </si>
  <si>
    <t xml:space="preserve">US Gas Phy       Transco Z6 NY           04Apr01         USD/MM</t>
  </si>
  <si>
    <t xml:space="preserve">IF-TRANSCO/Z6</t>
  </si>
  <si>
    <t xml:space="preserve">Westport Oil &amp; Gas Company, Inc.</t>
  </si>
  <si>
    <t xml:space="preserve">US Gas Phy       TENN 800                25Apr01         USD/MM</t>
  </si>
  <si>
    <t xml:space="preserve">Total East Gas New Customers</t>
  </si>
  <si>
    <t xml:space="preserve">Target East Gas New Customers</t>
  </si>
  <si>
    <t xml:space="preserve">Forest Oil Corporation</t>
  </si>
  <si>
    <t xml:space="preserve">Financial Gas</t>
  </si>
  <si>
    <t xml:space="preserve">US Gas Fin Swap</t>
  </si>
  <si>
    <t xml:space="preserve">US Gas Swap      Nymex                   Nov01-Mar02     USD/MM</t>
  </si>
  <si>
    <t xml:space="preserve">NG-Price</t>
  </si>
  <si>
    <t xml:space="preserve">NX1</t>
  </si>
  <si>
    <t xml:space="preserve">Gulf South Pipeline Company, LP</t>
  </si>
  <si>
    <t xml:space="preserve">US Gas Swap      Nymex                   Aug01           USD/MM-L</t>
  </si>
  <si>
    <t xml:space="preserve">Vitol Capital Management Ltd.</t>
  </si>
  <si>
    <t xml:space="preserve">US Gas Swap      Nymex                   Jul01           USD/MM</t>
  </si>
  <si>
    <t xml:space="preserve">XTO Energy Inc.</t>
  </si>
  <si>
    <t xml:space="preserve">BP Corporation North America Inc.</t>
  </si>
  <si>
    <t xml:space="preserve">US Gas Swap      Nymex                   Jun01           USD/MM</t>
  </si>
  <si>
    <t xml:space="preserve">Empire District Electric Company</t>
  </si>
  <si>
    <t xml:space="preserve">US Gas Fin Opt Put</t>
  </si>
  <si>
    <t xml:space="preserve">US Gas Fin Opt   NYMEX        EP3.5      Jul01           USD/MM-L</t>
  </si>
  <si>
    <t xml:space="preserve">NG EXOTIC</t>
  </si>
  <si>
    <t xml:space="preserve">NXB2</t>
  </si>
  <si>
    <t xml:space="preserve">Richardson Energy Marketing, Ltd.</t>
  </si>
  <si>
    <t xml:space="preserve">Total Financial Gas New Customers</t>
  </si>
  <si>
    <t xml:space="preserve">Target Financial Gas New Customers</t>
  </si>
  <si>
    <t xml:space="preserve">Kinder Morgan Texas Pipeline, L.P.</t>
  </si>
  <si>
    <t xml:space="preserve">Texas Gas</t>
  </si>
  <si>
    <t xml:space="preserve">US Gas Phy Fwd Firm TX &lt; or = 1Mo </t>
  </si>
  <si>
    <t xml:space="preserve">US Gas Phy       Exxon Katy              18Apr01         USD/MM</t>
  </si>
  <si>
    <t xml:space="preserve">HPLC - IM HPLC</t>
  </si>
  <si>
    <t xml:space="preserve">IF-KATY</t>
  </si>
  <si>
    <t xml:space="preserve">Total Texas Gas New Customers</t>
  </si>
  <si>
    <t xml:space="preserve">Target Texas Gas New Customers</t>
  </si>
  <si>
    <t xml:space="preserve">SG Interests I, Ltd.</t>
  </si>
  <si>
    <t xml:space="preserve">West Gas</t>
  </si>
  <si>
    <t xml:space="preserve">US Gas Phy Fwd Firm non-TX &lt; or = 1Mo (RESTRICTED)</t>
  </si>
  <si>
    <t xml:space="preserve">US Gas Phy       EP Blanco Avg           05Apr01         USD/MM</t>
  </si>
  <si>
    <t xml:space="preserve">ENA - IM West</t>
  </si>
  <si>
    <t xml:space="preserve">IF-ELPO/SJ</t>
  </si>
  <si>
    <t xml:space="preserve">Total West Gas New Customers</t>
  </si>
  <si>
    <t xml:space="preserve">Target West Gas New Customers</t>
  </si>
  <si>
    <t xml:space="preserve">Canada</t>
  </si>
  <si>
    <t xml:space="preserve">Midstream Energy Marketing, Inc.</t>
  </si>
  <si>
    <t xml:space="preserve">Canada-Gas</t>
  </si>
  <si>
    <t xml:space="preserve">CAN Gas Phy Fwd Firm West &lt; or = 1Mo</t>
  </si>
  <si>
    <t xml:space="preserve">CAN Gas Phy      NIT                     31May01         CAD/GJ</t>
  </si>
  <si>
    <t xml:space="preserve">EC-IM Canada West</t>
  </si>
  <si>
    <t xml:space="preserve">AECO-CDN/IM</t>
  </si>
  <si>
    <t xml:space="preserve">Total Canada New Customers</t>
  </si>
  <si>
    <t xml:space="preserve">Target Canada New Customers</t>
  </si>
  <si>
    <t xml:space="preserve">ENMAX Energy Corporation</t>
  </si>
  <si>
    <t xml:space="preserve">Alberta Power</t>
  </si>
  <si>
    <t xml:space="preserve">CAN Power Fin Swap</t>
  </si>
  <si>
    <t xml:space="preserve">CAN Pwr Swap     PPoA Flat               02May01         CAD/MWh</t>
  </si>
  <si>
    <t xml:space="preserve">ST Alberta</t>
  </si>
  <si>
    <t xml:space="preserve">Financial Deal - R21 (Alberta)</t>
  </si>
  <si>
    <t xml:space="preserve">Total Alberta New Customers</t>
  </si>
  <si>
    <t xml:space="preserve">Target Alberta New Customers</t>
  </si>
  <si>
    <t xml:space="preserve">U.S. Power</t>
  </si>
  <si>
    <t xml:space="preserve">Hafslund Energy Trading, LLC</t>
  </si>
  <si>
    <t xml:space="preserve">West Power</t>
  </si>
  <si>
    <t xml:space="preserve">US West Power Phy Fwd CAISO</t>
  </si>
  <si>
    <t xml:space="preserve">US Pwr Phy CAISO NP15 Peak               21-30Jun01      USD/MWh</t>
  </si>
  <si>
    <t xml:space="preserve">ST-CA</t>
  </si>
  <si>
    <t xml:space="preserve">NP-15</t>
  </si>
  <si>
    <t xml:space="preserve">El Paso Electric Company</t>
  </si>
  <si>
    <t xml:space="preserve">US West Power Phy Fwd Firm</t>
  </si>
  <si>
    <t xml:space="preserve">US Pwr Phy Firm  PALVE OffPk             03-31Jul01      USD/MWh</t>
  </si>
  <si>
    <t xml:space="preserve">ST-SW</t>
  </si>
  <si>
    <t xml:space="preserve">PALO VERDE</t>
  </si>
  <si>
    <t xml:space="preserve">City of Tacoma, Department of Public Utilities (dba Tacoma Power)</t>
  </si>
  <si>
    <t xml:space="preserve">US Pwr Phy Firm  Mid-C Peak              12Apr01         USD/MWh</t>
  </si>
  <si>
    <t xml:space="preserve">ST-NW</t>
  </si>
  <si>
    <t xml:space="preserve">MID COLUMBIA</t>
  </si>
  <si>
    <t xml:space="preserve">Public Utility Dist. No. 2 of Grant Cty</t>
  </si>
  <si>
    <t xml:space="preserve">US Pwr Phy Firm  Mid-C OffPk             May01           USD/MWh</t>
  </si>
  <si>
    <t xml:space="preserve">LT-NW</t>
  </si>
  <si>
    <t xml:space="preserve">TransCanada Power, a division of TransCanada Energy Ltd.</t>
  </si>
  <si>
    <t xml:space="preserve">US Pwr Phy Firm  Mid-C Peak              02May01         USD/MWh</t>
  </si>
  <si>
    <t xml:space="preserve">Total West Power New Customers</t>
  </si>
  <si>
    <t xml:space="preserve">Target West Power New Customers</t>
  </si>
  <si>
    <t xml:space="preserve">Alliant Energy Corporate Services, Inc., as authorized agent</t>
  </si>
  <si>
    <t xml:space="preserve">Midwest Power</t>
  </si>
  <si>
    <t xml:space="preserve">US East Power Phy Fwd Firm</t>
  </si>
  <si>
    <t xml:space="preserve">US Pwr Phy Firm  COMED Peak              26Apr01         USD/MWh</t>
  </si>
  <si>
    <t xml:space="preserve">ST-Main</t>
  </si>
  <si>
    <t xml:space="preserve">COMED (into) System Border</t>
  </si>
  <si>
    <t xml:space="preserve">Alliant Energy Corporate Services, Inc., as authorized agent for and on behalf of IES Util</t>
  </si>
  <si>
    <t xml:space="preserve">US Pwr Phy Firm  COMED Peak              24Apr01         USD/MWh</t>
  </si>
  <si>
    <t xml:space="preserve">Carolina Power &amp; Light Company</t>
  </si>
  <si>
    <t xml:space="preserve">US Pwr Phy Firm  Cinergy Peak            Jun01           USD/MWh</t>
  </si>
  <si>
    <t xml:space="preserve">ST-ECAR</t>
  </si>
  <si>
    <t xml:space="preserve">CINERGY (Into) System</t>
  </si>
  <si>
    <t xml:space="preserve">Peco Energy Company</t>
  </si>
  <si>
    <t xml:space="preserve">US Pwr Phy Firm  COMED Peak              09Apr01         USD/MWh</t>
  </si>
  <si>
    <t xml:space="preserve">Central Illinois Light Company</t>
  </si>
  <si>
    <t xml:space="preserve">US Pwr Phy Firm  COMED Off-Peak          05-30Jun01      USD/MWh</t>
  </si>
  <si>
    <t xml:space="preserve">EPMI-Midwest</t>
  </si>
  <si>
    <t xml:space="preserve">Exelon Generation Company, LLC</t>
  </si>
  <si>
    <t xml:space="preserve">US Pwr Phy Firm  COMED Peak              18Jun01         USD/MWh</t>
  </si>
  <si>
    <t xml:space="preserve">Morgan Stanley Capital Group Inc.</t>
  </si>
  <si>
    <t xml:space="preserve">US Pwr Phy Firm  Cinergy Peak            27Jun01         USD/MWh</t>
  </si>
  <si>
    <t xml:space="preserve">The Energy Authority, Inc.</t>
  </si>
  <si>
    <t xml:space="preserve">US Pwr Phy Firm  Cinergy Peak            29Jun01         USD/MWh</t>
  </si>
  <si>
    <t xml:space="preserve">ANP Marketing Company</t>
  </si>
  <si>
    <t xml:space="preserve">Northeast Power</t>
  </si>
  <si>
    <t xml:space="preserve">US Pwr Phy Firm  NEPOOL Peak             02Jul01         USD/MWh</t>
  </si>
  <si>
    <t xml:space="preserve">ST-New England</t>
  </si>
  <si>
    <t xml:space="preserve">NEPOOL PTF</t>
  </si>
  <si>
    <t xml:space="preserve">Engage Energy America LLC</t>
  </si>
  <si>
    <t xml:space="preserve">US Pwr Phy Firm  NEPOOL Peak             27Jun01         USD/MWh</t>
  </si>
  <si>
    <t xml:space="preserve">Griffin Energy Marketing, L.L.C.</t>
  </si>
  <si>
    <t xml:space="preserve">US Pwr Phy Firm  NEPOOL Peak             14Jun01         USD/MWh</t>
  </si>
  <si>
    <t xml:space="preserve">Ontario Power Generation Inc.</t>
  </si>
  <si>
    <t xml:space="preserve">US East Power Fin Swap</t>
  </si>
  <si>
    <t xml:space="preserve">US Pwr Fin Swap  ISO NY Z-A Peak         15Jun01         USD/MWh</t>
  </si>
  <si>
    <t xml:space="preserve">NYISO Zone A (WEST)</t>
  </si>
  <si>
    <t xml:space="preserve">Central Hudson Gas &amp; Electric Corporation</t>
  </si>
  <si>
    <t xml:space="preserve">US Pwr Fin Swap  ISO NY Z-G Peak         04May01         USD/MWh</t>
  </si>
  <si>
    <t xml:space="preserve">NYISO Zone G (HUD VL)</t>
  </si>
  <si>
    <t xml:space="preserve">South Carolina Electric &amp; Gas Company</t>
  </si>
  <si>
    <t xml:space="preserve">Southeast Power</t>
  </si>
  <si>
    <t xml:space="preserve">US Pwr Phy Firm  TVA Peak                08Jun01         USD/MWh</t>
  </si>
  <si>
    <t xml:space="preserve">ST-SERC</t>
  </si>
  <si>
    <t xml:space="preserve">TVA  (Into) System Border</t>
  </si>
  <si>
    <t xml:space="preserve">TXU Electric Company</t>
  </si>
  <si>
    <t xml:space="preserve">US East Power Phy Fwd Firm Unplan B</t>
  </si>
  <si>
    <t xml:space="preserve">US Pwr Phy Unp B ERCOT Peak              20Jun01         USD/MWh</t>
  </si>
  <si>
    <t xml:space="preserve">ST-ERCOT</t>
  </si>
  <si>
    <t xml:space="preserve">ERCOT System</t>
  </si>
  <si>
    <t xml:space="preserve">ONEOK Power Marketing Company</t>
  </si>
  <si>
    <t xml:space="preserve">US Pwr Phy Firm  Entergy Peak            Jun01           USD/MWh</t>
  </si>
  <si>
    <t xml:space="preserve">LT-SPP</t>
  </si>
  <si>
    <t xml:space="preserve">Entergy (Into) System Border</t>
  </si>
  <si>
    <t xml:space="preserve">Southern Company Services, Inc.</t>
  </si>
  <si>
    <t xml:space="preserve">US Pwr Phy Firm  SOCO Peak               Jun01           USD/MWh</t>
  </si>
  <si>
    <t xml:space="preserve">LT-SERC</t>
  </si>
  <si>
    <t xml:space="preserve">SOCO (Into) System</t>
  </si>
  <si>
    <t xml:space="preserve">Total East Power New Customers</t>
  </si>
  <si>
    <t xml:space="preserve">Target East Power New Customers</t>
  </si>
  <si>
    <t xml:space="preserve">Total New Customers</t>
  </si>
  <si>
    <t xml:space="preserve">Target New Customers</t>
  </si>
  <si>
    <t xml:space="preserve">Deal #</t>
  </si>
  <si>
    <t xml:space="preserve">Deal Date</t>
  </si>
  <si>
    <t xml:space="preserve">Origination</t>
  </si>
  <si>
    <t xml:space="preserve">Granting Book</t>
  </si>
  <si>
    <t xml:space="preserve">Originator</t>
  </si>
  <si>
    <t xml:space="preserve">Value</t>
  </si>
  <si>
    <t xml:space="preserve">Calgary Co-Op</t>
  </si>
  <si>
    <t xml:space="preserve">Canada Origination</t>
  </si>
  <si>
    <t xml:space="preserve">Davies</t>
  </si>
  <si>
    <t xml:space="preserve">Arc</t>
  </si>
  <si>
    <t xml:space="preserve">Various Deals</t>
  </si>
  <si>
    <t xml:space="preserve">PML</t>
  </si>
  <si>
    <t xml:space="preserve">Devries</t>
  </si>
  <si>
    <t xml:space="preserve">Canada Origination Count</t>
  </si>
  <si>
    <t xml:space="preserve">VC0975</t>
  </si>
  <si>
    <t xml:space="preserve">KCS</t>
  </si>
  <si>
    <t xml:space="preserve">Energy Capital Resources</t>
  </si>
  <si>
    <t xml:space="preserve">Quick</t>
  </si>
  <si>
    <t xml:space="preserve">Energy Capital Resources Count</t>
  </si>
  <si>
    <t xml:space="preserve">E%0439.1</t>
  </si>
  <si>
    <t xml:space="preserve">Reliant Energy</t>
  </si>
  <si>
    <t xml:space="preserve">Gas Assets</t>
  </si>
  <si>
    <t xml:space="preserve">FT-HPLC</t>
  </si>
  <si>
    <t xml:space="preserve">J. Wallis</t>
  </si>
  <si>
    <t xml:space="preserve">Accrual Value</t>
  </si>
  <si>
    <t xml:space="preserve">B. Riley</t>
  </si>
  <si>
    <t xml:space="preserve">Facility Fees</t>
  </si>
  <si>
    <t xml:space="preserve">S. Schneider</t>
  </si>
  <si>
    <t xml:space="preserve">V76199</t>
  </si>
  <si>
    <t xml:space="preserve">Lyondell</t>
  </si>
  <si>
    <t xml:space="preserve">lamphier</t>
  </si>
  <si>
    <t xml:space="preserve">V76448</t>
  </si>
  <si>
    <t xml:space="preserve">Global Octanes  Texas</t>
  </si>
  <si>
    <t xml:space="preserve">Papayoti</t>
  </si>
  <si>
    <t xml:space="preserve">Formosa</t>
  </si>
  <si>
    <t xml:space="preserve">FT-WELLHEAD</t>
  </si>
  <si>
    <t xml:space="preserve">Hilgurt</t>
  </si>
  <si>
    <t xml:space="preserve">Gas Assets Count</t>
  </si>
  <si>
    <t xml:space="preserve">excelon energy</t>
  </si>
  <si>
    <t xml:space="preserve">Gas Origination - West</t>
  </si>
  <si>
    <t xml:space="preserve">FT-Denver</t>
  </si>
  <si>
    <t xml:space="preserve">Lucci</t>
  </si>
  <si>
    <t xml:space="preserve">Sinclair Oil</t>
  </si>
  <si>
    <t xml:space="preserve">Rainbow Gas</t>
  </si>
  <si>
    <t xml:space="preserve">Dominion E&amp;P</t>
  </si>
  <si>
    <t xml:space="preserve">VB5063</t>
  </si>
  <si>
    <t xml:space="preserve">EJW Family</t>
  </si>
  <si>
    <t xml:space="preserve">VB4828</t>
  </si>
  <si>
    <t xml:space="preserve">Patina Oil</t>
  </si>
  <si>
    <t xml:space="preserve">VC0613.1</t>
  </si>
  <si>
    <t xml:space="preserve">e-prime</t>
  </si>
  <si>
    <t xml:space="preserve">Fuller</t>
  </si>
  <si>
    <t xml:space="preserve">VC2610.1</t>
  </si>
  <si>
    <t xml:space="preserve">HS Energy Services</t>
  </si>
  <si>
    <t xml:space="preserve">Orro</t>
  </si>
  <si>
    <t xml:space="preserve">CMS</t>
  </si>
  <si>
    <t xml:space="preserve">Retex</t>
  </si>
  <si>
    <t xml:space="preserve">Kennedy Oil</t>
  </si>
  <si>
    <t xml:space="preserve">V85231.1</t>
  </si>
  <si>
    <t xml:space="preserve">E prime</t>
  </si>
  <si>
    <t xml:space="preserve">FT-Nwest</t>
  </si>
  <si>
    <t xml:space="preserve">VA7823.1</t>
  </si>
  <si>
    <t xml:space="preserve">VC3685</t>
  </si>
  <si>
    <t xml:space="preserve">V98141</t>
  </si>
  <si>
    <t xml:space="preserve">Arizona Public Service</t>
  </si>
  <si>
    <t xml:space="preserve">FT-TEXAS</t>
  </si>
  <si>
    <t xml:space="preserve">Ward</t>
  </si>
  <si>
    <t xml:space="preserve">FT-WEST</t>
  </si>
  <si>
    <t xml:space="preserve">QI4184.4</t>
  </si>
  <si>
    <t xml:space="preserve">ECC</t>
  </si>
  <si>
    <t xml:space="preserve">VB7504</t>
  </si>
  <si>
    <t xml:space="preserve">City of Pasadena (May Transport)</t>
  </si>
  <si>
    <t xml:space="preserve">GD-NEW</t>
  </si>
  <si>
    <t xml:space="preserve">Transport Model (84 to 87)</t>
  </si>
  <si>
    <t xml:space="preserve">NWPL</t>
  </si>
  <si>
    <t xml:space="preserve">Tycholiz</t>
  </si>
  <si>
    <t xml:space="preserve">Whitt</t>
  </si>
  <si>
    <t xml:space="preserve">Harrison</t>
  </si>
  <si>
    <t xml:space="preserve">VA0763.1</t>
  </si>
  <si>
    <t xml:space="preserve">6369993/V49670.2</t>
  </si>
  <si>
    <t xml:space="preserve">Smurfit-Stone Container Corporation</t>
  </si>
  <si>
    <t xml:space="preserve">VA5249/796406</t>
  </si>
  <si>
    <t xml:space="preserve">Transport Sierra Pacific Power Company &amp; Cinergy Marketing &amp; Trading LLC</t>
  </si>
  <si>
    <t xml:space="preserve">VB4034</t>
  </si>
  <si>
    <t xml:space="preserve">Western Gas</t>
  </si>
  <si>
    <t xml:space="preserve">VB4113</t>
  </si>
  <si>
    <t xml:space="preserve">VB4044</t>
  </si>
  <si>
    <t xml:space="preserve">VB4132</t>
  </si>
  <si>
    <t xml:space="preserve">V4234</t>
  </si>
  <si>
    <t xml:space="preserve">Cannon Interests- Houston</t>
  </si>
  <si>
    <t xml:space="preserve">809969/VC1329</t>
  </si>
  <si>
    <t xml:space="preserve">Raised Aluminum</t>
  </si>
  <si>
    <t xml:space="preserve">Teal Ridge Energy</t>
  </si>
  <si>
    <t xml:space="preserve">GD-New</t>
  </si>
  <si>
    <t xml:space="preserve">QS5478.W</t>
  </si>
  <si>
    <t xml:space="preserve">Citizens Communications</t>
  </si>
  <si>
    <t xml:space="preserve">GD-NEWJR</t>
  </si>
  <si>
    <t xml:space="preserve">V97927.1</t>
  </si>
  <si>
    <t xml:space="preserve">V89671</t>
  </si>
  <si>
    <t xml:space="preserve">MGMT-WEST</t>
  </si>
  <si>
    <t xml:space="preserve">V70861</t>
  </si>
  <si>
    <t xml:space="preserve">Tucson</t>
  </si>
  <si>
    <t xml:space="preserve">V80973</t>
  </si>
  <si>
    <t xml:space="preserve">PaloAlto</t>
  </si>
  <si>
    <t xml:space="preserve">VA2303</t>
  </si>
  <si>
    <t xml:space="preserve">NA4410</t>
  </si>
  <si>
    <t xml:space="preserve">VA7344</t>
  </si>
  <si>
    <t xml:space="preserve">AES</t>
  </si>
  <si>
    <t xml:space="preserve">VB0897.1</t>
  </si>
  <si>
    <t xml:space="preserve">APS</t>
  </si>
  <si>
    <t xml:space="preserve">VB2255</t>
  </si>
  <si>
    <t xml:space="preserve">City of Mesa</t>
  </si>
  <si>
    <t xml:space="preserve">VB3363</t>
  </si>
  <si>
    <t xml:space="preserve">VB6907</t>
  </si>
  <si>
    <t xml:space="preserve">ft. James</t>
  </si>
  <si>
    <t xml:space="preserve">South</t>
  </si>
  <si>
    <t xml:space="preserve">VB6769</t>
  </si>
  <si>
    <t xml:space="preserve">VB9822</t>
  </si>
  <si>
    <t xml:space="preserve">V98819</t>
  </si>
  <si>
    <t xml:space="preserve">Marathon</t>
  </si>
  <si>
    <t xml:space="preserve">VC7923</t>
  </si>
  <si>
    <t xml:space="preserve">Gas Origination - West Count</t>
  </si>
  <si>
    <t xml:space="preserve">VB6943.1</t>
  </si>
  <si>
    <t xml:space="preserve">Mexichem</t>
  </si>
  <si>
    <t xml:space="preserve">Mexico Origination</t>
  </si>
  <si>
    <t xml:space="preserve">ng-price</t>
  </si>
  <si>
    <t xml:space="preserve">Perez</t>
  </si>
  <si>
    <t xml:space="preserve">V95630.1</t>
  </si>
  <si>
    <t xml:space="preserve">Vitro</t>
  </si>
  <si>
    <t xml:space="preserve">Mexico origination</t>
  </si>
  <si>
    <t xml:space="preserve">Williams</t>
  </si>
  <si>
    <t xml:space="preserve">VC0510</t>
  </si>
  <si>
    <t xml:space="preserve">Fibras</t>
  </si>
  <si>
    <t xml:space="preserve">VC0539</t>
  </si>
  <si>
    <t xml:space="preserve">Nylon De Mexico</t>
  </si>
  <si>
    <t xml:space="preserve">VC0552</t>
  </si>
  <si>
    <t xml:space="preserve">Polykron</t>
  </si>
  <si>
    <t xml:space="preserve">VC0578</t>
  </si>
  <si>
    <t xml:space="preserve">Univex</t>
  </si>
  <si>
    <t xml:space="preserve">VC3376.1</t>
  </si>
  <si>
    <t xml:space="preserve">Lamosa</t>
  </si>
  <si>
    <t xml:space="preserve">VC3366</t>
  </si>
  <si>
    <t xml:space="preserve">Nemek</t>
  </si>
  <si>
    <t xml:space="preserve">VC3371</t>
  </si>
  <si>
    <t xml:space="preserve">Sanitarios</t>
  </si>
  <si>
    <t xml:space="preserve">VC7636</t>
  </si>
  <si>
    <t xml:space="preserve">Sigma</t>
  </si>
  <si>
    <t xml:space="preserve">VD8049</t>
  </si>
  <si>
    <t xml:space="preserve">VD7864</t>
  </si>
  <si>
    <t xml:space="preserve">Fibras/Nylon/Polykron</t>
  </si>
  <si>
    <t xml:space="preserve">Mexico Origination Count</t>
  </si>
  <si>
    <t xml:space="preserve">V55945</t>
  </si>
  <si>
    <t xml:space="preserve">Vermont Gas</t>
  </si>
  <si>
    <t xml:space="preserve">Middle Market - Canada</t>
  </si>
  <si>
    <t xml:space="preserve">FT-CAND-EGSC</t>
  </si>
  <si>
    <t xml:space="preserve">Grant Oh</t>
  </si>
  <si>
    <t xml:space="preserve">Q21100</t>
  </si>
  <si>
    <t xml:space="preserve">Premstar</t>
  </si>
  <si>
    <t xml:space="preserve">V69659</t>
  </si>
  <si>
    <t xml:space="preserve">Energy West</t>
  </si>
  <si>
    <t xml:space="preserve">Howard Sangwine</t>
  </si>
  <si>
    <t xml:space="preserve">V70857</t>
  </si>
  <si>
    <t xml:space="preserve">V70842</t>
  </si>
  <si>
    <t xml:space="preserve">Domtar</t>
  </si>
  <si>
    <t xml:space="preserve">Cyntia Pastega</t>
  </si>
  <si>
    <t xml:space="preserve">V73904</t>
  </si>
  <si>
    <t xml:space="preserve">V74125</t>
  </si>
  <si>
    <t xml:space="preserve">Vermont</t>
  </si>
  <si>
    <t xml:space="preserve">V74140</t>
  </si>
  <si>
    <t xml:space="preserve">V73942</t>
  </si>
  <si>
    <t xml:space="preserve">Husky</t>
  </si>
  <si>
    <t xml:space="preserve">V75838</t>
  </si>
  <si>
    <t xml:space="preserve">V75852</t>
  </si>
  <si>
    <t xml:space="preserve">V76733</t>
  </si>
  <si>
    <t xml:space="preserve">Sarah Mulholland</t>
  </si>
  <si>
    <t xml:space="preserve">V73593</t>
  </si>
  <si>
    <t xml:space="preserve">John Wilson</t>
  </si>
  <si>
    <t xml:space="preserve">V77849</t>
  </si>
  <si>
    <t xml:space="preserve">Pacificorp</t>
  </si>
  <si>
    <t xml:space="preserve">Dean Drozdiak</t>
  </si>
  <si>
    <t xml:space="preserve">V77879</t>
  </si>
  <si>
    <t xml:space="preserve">V78465</t>
  </si>
  <si>
    <t xml:space="preserve">Corp du Ft. St. Jean</t>
  </si>
  <si>
    <t xml:space="preserve">V77924</t>
  </si>
  <si>
    <t xml:space="preserve">V81108</t>
  </si>
  <si>
    <t xml:space="preserve">V81120</t>
  </si>
  <si>
    <t xml:space="preserve">V81131</t>
  </si>
  <si>
    <t xml:space="preserve">V82436</t>
  </si>
  <si>
    <t xml:space="preserve">V82444</t>
  </si>
  <si>
    <t xml:space="preserve">V83205</t>
  </si>
  <si>
    <t xml:space="preserve">V83217</t>
  </si>
  <si>
    <t xml:space="preserve">V85105</t>
  </si>
  <si>
    <t xml:space="preserve">V86698</t>
  </si>
  <si>
    <t xml:space="preserve">V86480</t>
  </si>
  <si>
    <t xml:space="preserve">V86779</t>
  </si>
  <si>
    <t xml:space="preserve">V89673</t>
  </si>
  <si>
    <t xml:space="preserve">V90318</t>
  </si>
  <si>
    <t xml:space="preserve">V90421</t>
  </si>
  <si>
    <t xml:space="preserve">V90344</t>
  </si>
  <si>
    <t xml:space="preserve">V92184</t>
  </si>
  <si>
    <t xml:space="preserve">V92495</t>
  </si>
  <si>
    <t xml:space="preserve">V94420</t>
  </si>
  <si>
    <t xml:space="preserve">QJ3173</t>
  </si>
  <si>
    <t xml:space="preserve">Raven</t>
  </si>
  <si>
    <t xml:space="preserve">V97502</t>
  </si>
  <si>
    <t xml:space="preserve">V98625</t>
  </si>
  <si>
    <t xml:space="preserve">Gerry Hrap</t>
  </si>
  <si>
    <t xml:space="preserve">VA3935</t>
  </si>
  <si>
    <t xml:space="preserve">VB7367</t>
  </si>
  <si>
    <t xml:space="preserve">VB7372</t>
  </si>
  <si>
    <t xml:space="preserve">VB7389</t>
  </si>
  <si>
    <t xml:space="preserve">VB7248</t>
  </si>
  <si>
    <t xml:space="preserve">Georgia-Pacific</t>
  </si>
  <si>
    <t xml:space="preserve">FT-CAND-EGSC-EA</t>
  </si>
  <si>
    <t xml:space="preserve">VB9202</t>
  </si>
  <si>
    <t xml:space="preserve">VB9229</t>
  </si>
  <si>
    <t xml:space="preserve">VC1331</t>
  </si>
  <si>
    <t xml:space="preserve">Northstar</t>
  </si>
  <si>
    <t xml:space="preserve">FT-CAND-EGSC-OP</t>
  </si>
  <si>
    <t xml:space="preserve">VC1001</t>
  </si>
  <si>
    <t xml:space="preserve">VC5925</t>
  </si>
  <si>
    <t xml:space="preserve">VC6042</t>
  </si>
  <si>
    <t xml:space="preserve">Sunoco</t>
  </si>
  <si>
    <t xml:space="preserve">VC6167</t>
  </si>
  <si>
    <t xml:space="preserve">VC6316</t>
  </si>
  <si>
    <t xml:space="preserve">EOG</t>
  </si>
  <si>
    <t xml:space="preserve">VC6377</t>
  </si>
  <si>
    <t xml:space="preserve">ER3383</t>
  </si>
  <si>
    <t xml:space="preserve">Maxx Petroleum</t>
  </si>
  <si>
    <t xml:space="preserve">VC7981</t>
  </si>
  <si>
    <t xml:space="preserve">Oxford Marathon</t>
  </si>
  <si>
    <t xml:space="preserve">VC8016</t>
  </si>
  <si>
    <t xml:space="preserve">VD3585</t>
  </si>
  <si>
    <t xml:space="preserve">VD3694</t>
  </si>
  <si>
    <t xml:space="preserve">VD3748</t>
  </si>
  <si>
    <t xml:space="preserve">Cowan</t>
  </si>
  <si>
    <t xml:space="preserve">VD8241</t>
  </si>
  <si>
    <t xml:space="preserve">Petro Canada</t>
  </si>
  <si>
    <t xml:space="preserve">VD8265</t>
  </si>
  <si>
    <t xml:space="preserve">Eric Le Dain</t>
  </si>
  <si>
    <t xml:space="preserve">Birch Hill / Ranch Res</t>
  </si>
  <si>
    <t xml:space="preserve">FT-CAND-EGSC-A</t>
  </si>
  <si>
    <t xml:space="preserve">Middle Market - Canada Count</t>
  </si>
  <si>
    <t xml:space="preserve">V70296</t>
  </si>
  <si>
    <t xml:space="preserve">CILCO</t>
  </si>
  <si>
    <t xml:space="preserve">Middle Market - Central</t>
  </si>
  <si>
    <t xml:space="preserve">Enpower</t>
  </si>
  <si>
    <t xml:space="preserve">Carrabine</t>
  </si>
  <si>
    <t xml:space="preserve">VC3049</t>
  </si>
  <si>
    <t xml:space="preserve">NG Energy</t>
  </si>
  <si>
    <t xml:space="preserve">FT-INT- CEN-MKT2</t>
  </si>
  <si>
    <t xml:space="preserve">Pollan</t>
  </si>
  <si>
    <t xml:space="preserve">NG-ENERGY</t>
  </si>
  <si>
    <t xml:space="preserve">FT-INT-CEN-MGMT</t>
  </si>
  <si>
    <t xml:space="preserve">VC2957</t>
  </si>
  <si>
    <t xml:space="preserve">ENTERGY LOUSIANA</t>
  </si>
  <si>
    <t xml:space="preserve">FT-INT-CEN-MID</t>
  </si>
  <si>
    <t xml:space="preserve">Frihart</t>
  </si>
  <si>
    <t xml:space="preserve">V72539.1/2</t>
  </si>
  <si>
    <t xml:space="preserve">EES</t>
  </si>
  <si>
    <t xml:space="preserve">FT-Ontario</t>
  </si>
  <si>
    <t xml:space="preserve">Patel</t>
  </si>
  <si>
    <t xml:space="preserve">V80300</t>
  </si>
  <si>
    <t xml:space="preserve">Cilco</t>
  </si>
  <si>
    <t xml:space="preserve">ft-ontario</t>
  </si>
  <si>
    <t xml:space="preserve">V80312.1</t>
  </si>
  <si>
    <t xml:space="preserve">Midamerican</t>
  </si>
  <si>
    <t xml:space="preserve">V82176.2</t>
  </si>
  <si>
    <t xml:space="preserve">V90168.1</t>
  </si>
  <si>
    <t xml:space="preserve">V95332</t>
  </si>
  <si>
    <t xml:space="preserve">VA5892</t>
  </si>
  <si>
    <t xml:space="preserve">Consumers</t>
  </si>
  <si>
    <t xml:space="preserve">VA7396</t>
  </si>
  <si>
    <t xml:space="preserve">VC2238.1</t>
  </si>
  <si>
    <t xml:space="preserve">Michcon</t>
  </si>
  <si>
    <t xml:space="preserve">VC2670.2</t>
  </si>
  <si>
    <t xml:space="preserve">VC3186.1</t>
  </si>
  <si>
    <t xml:space="preserve">ng-mm</t>
  </si>
  <si>
    <t xml:space="preserve">VC3186.2</t>
  </si>
  <si>
    <t xml:space="preserve">V74111</t>
  </si>
  <si>
    <t xml:space="preserve">GD-CENTRAL</t>
  </si>
  <si>
    <t xml:space="preserve">gd-central</t>
  </si>
  <si>
    <t xml:space="preserve">V80595.1</t>
  </si>
  <si>
    <t xml:space="preserve">wpl</t>
  </si>
  <si>
    <t xml:space="preserve">pollan</t>
  </si>
  <si>
    <t xml:space="preserve">V93275.1</t>
  </si>
  <si>
    <t xml:space="preserve">utilicorp</t>
  </si>
  <si>
    <t xml:space="preserve">VC3697.2</t>
  </si>
  <si>
    <t xml:space="preserve">Alcoa</t>
  </si>
  <si>
    <t xml:space="preserve">VC3697.3</t>
  </si>
  <si>
    <t xml:space="preserve">VD8091.1</t>
  </si>
  <si>
    <t xml:space="preserve">frihart</t>
  </si>
  <si>
    <t xml:space="preserve">V78409</t>
  </si>
  <si>
    <t xml:space="preserve">MUDO</t>
  </si>
  <si>
    <t xml:space="preserve">GD-options</t>
  </si>
  <si>
    <t xml:space="preserve">V69527</t>
  </si>
  <si>
    <t xml:space="preserve">Wps</t>
  </si>
  <si>
    <t xml:space="preserve">V69528</t>
  </si>
  <si>
    <t xml:space="preserve">V73417</t>
  </si>
  <si>
    <t xml:space="preserve">V73399</t>
  </si>
  <si>
    <t xml:space="preserve">V73644</t>
  </si>
  <si>
    <t xml:space="preserve">V73711</t>
  </si>
  <si>
    <t xml:space="preserve">V74113</t>
  </si>
  <si>
    <t xml:space="preserve">Tiger</t>
  </si>
  <si>
    <t xml:space="preserve">Stevens</t>
  </si>
  <si>
    <t xml:space="preserve">V76717</t>
  </si>
  <si>
    <t xml:space="preserve">AmerenServices</t>
  </si>
  <si>
    <t xml:space="preserve">V76731</t>
  </si>
  <si>
    <t xml:space="preserve">V77534.1</t>
  </si>
  <si>
    <t xml:space="preserve">V78473.1</t>
  </si>
  <si>
    <t xml:space="preserve">V78480.1</t>
  </si>
  <si>
    <t xml:space="preserve">Clinton Energy</t>
  </si>
  <si>
    <t xml:space="preserve">V80481.1</t>
  </si>
  <si>
    <t xml:space="preserve">V80480.1</t>
  </si>
  <si>
    <t xml:space="preserve">V80482.1</t>
  </si>
  <si>
    <t xml:space="preserve">V80373</t>
  </si>
  <si>
    <t xml:space="preserve">WPSEnergy</t>
  </si>
  <si>
    <t xml:space="preserve">V80378</t>
  </si>
  <si>
    <t xml:space="preserve">WPL</t>
  </si>
  <si>
    <t xml:space="preserve">V80417</t>
  </si>
  <si>
    <t xml:space="preserve">V81096</t>
  </si>
  <si>
    <t xml:space="preserve">V82086</t>
  </si>
  <si>
    <t xml:space="preserve">V82206</t>
  </si>
  <si>
    <t xml:space="preserve">V83105</t>
  </si>
  <si>
    <t xml:space="preserve">V83278.1</t>
  </si>
  <si>
    <t xml:space="preserve">V85806</t>
  </si>
  <si>
    <t xml:space="preserve">V85844</t>
  </si>
  <si>
    <t xml:space="preserve">V85877</t>
  </si>
  <si>
    <t xml:space="preserve">V85881</t>
  </si>
  <si>
    <t xml:space="preserve">V86715</t>
  </si>
  <si>
    <t xml:space="preserve">V86749</t>
  </si>
  <si>
    <t xml:space="preserve">V90470.1-2</t>
  </si>
  <si>
    <t xml:space="preserve">V87003</t>
  </si>
  <si>
    <t xml:space="preserve">V90866</t>
  </si>
  <si>
    <t xml:space="preserve">WPS</t>
  </si>
  <si>
    <t xml:space="preserve">V92288-2289</t>
  </si>
  <si>
    <t xml:space="preserve">V92289</t>
  </si>
  <si>
    <t xml:space="preserve">V92792</t>
  </si>
  <si>
    <t xml:space="preserve">V92929</t>
  </si>
  <si>
    <t xml:space="preserve">V92933</t>
  </si>
  <si>
    <t xml:space="preserve">V93192</t>
  </si>
  <si>
    <t xml:space="preserve">V95614</t>
  </si>
  <si>
    <t xml:space="preserve">V76266</t>
  </si>
  <si>
    <t xml:space="preserve">VA4769-70</t>
  </si>
  <si>
    <t xml:space="preserve">VA4768</t>
  </si>
  <si>
    <t xml:space="preserve">VA4774.1</t>
  </si>
  <si>
    <t xml:space="preserve">VA5346</t>
  </si>
  <si>
    <t xml:space="preserve">VA4388</t>
  </si>
  <si>
    <t xml:space="preserve">Wisconsin</t>
  </si>
  <si>
    <t xml:space="preserve">VA5309</t>
  </si>
  <si>
    <t xml:space="preserve">VA7261</t>
  </si>
  <si>
    <t xml:space="preserve">VA7320</t>
  </si>
  <si>
    <t xml:space="preserve">VB0308</t>
  </si>
  <si>
    <t xml:space="preserve">VBA9969</t>
  </si>
  <si>
    <t xml:space="preserve">Mid American</t>
  </si>
  <si>
    <t xml:space="preserve">VB0891</t>
  </si>
  <si>
    <t xml:space="preserve">WP&amp;L</t>
  </si>
  <si>
    <t xml:space="preserve">VB0878</t>
  </si>
  <si>
    <t xml:space="preserve">VB6888</t>
  </si>
  <si>
    <t xml:space="preserve">VB7376</t>
  </si>
  <si>
    <t xml:space="preserve">VC3698</t>
  </si>
  <si>
    <t xml:space="preserve">VC3702</t>
  </si>
  <si>
    <t xml:space="preserve">VC3958.1</t>
  </si>
  <si>
    <t xml:space="preserve">VA4771.1</t>
  </si>
  <si>
    <t xml:space="preserve">VC5325</t>
  </si>
  <si>
    <t xml:space="preserve">VC5330</t>
  </si>
  <si>
    <t xml:space="preserve">VC6622</t>
  </si>
  <si>
    <t xml:space="preserve">VC7510</t>
  </si>
  <si>
    <t xml:space="preserve">VC7514</t>
  </si>
  <si>
    <t xml:space="preserve">VC7757</t>
  </si>
  <si>
    <t xml:space="preserve">VC7936</t>
  </si>
  <si>
    <t xml:space="preserve">VC7622</t>
  </si>
  <si>
    <t xml:space="preserve">VC7623</t>
  </si>
  <si>
    <t xml:space="preserve">VC9781</t>
  </si>
  <si>
    <t xml:space="preserve">VC9789</t>
  </si>
  <si>
    <t xml:space="preserve">VD3281</t>
  </si>
  <si>
    <t xml:space="preserve">VD3330</t>
  </si>
  <si>
    <t xml:space="preserve">VD3401</t>
  </si>
  <si>
    <t xml:space="preserve">VD3412</t>
  </si>
  <si>
    <t xml:space="preserve">VD3421</t>
  </si>
  <si>
    <t xml:space="preserve">VD5423</t>
  </si>
  <si>
    <t xml:space="preserve">Middle Market - Central Count</t>
  </si>
  <si>
    <t xml:space="preserve">V67844</t>
  </si>
  <si>
    <t xml:space="preserve">Prior Energy</t>
  </si>
  <si>
    <t xml:space="preserve">Middle Market - East</t>
  </si>
  <si>
    <t xml:space="preserve">FT-EAST</t>
  </si>
  <si>
    <t xml:space="preserve">Black</t>
  </si>
  <si>
    <t xml:space="preserve">V81011</t>
  </si>
  <si>
    <t xml:space="preserve">TotalFinalElf</t>
  </si>
  <si>
    <t xml:space="preserve">Depaolis</t>
  </si>
  <si>
    <t xml:space="preserve">V85848</t>
  </si>
  <si>
    <t xml:space="preserve">Enron Energy Services</t>
  </si>
  <si>
    <t xml:space="preserve">ft-east</t>
  </si>
  <si>
    <t xml:space="preserve">Taylor</t>
  </si>
  <si>
    <t xml:space="preserve">VA6791</t>
  </si>
  <si>
    <t xml:space="preserve">Superior Natural Gas</t>
  </si>
  <si>
    <t xml:space="preserve">Pereira</t>
  </si>
  <si>
    <t xml:space="preserve">VA2311.1</t>
  </si>
  <si>
    <t xml:space="preserve">FP&amp;L</t>
  </si>
  <si>
    <t xml:space="preserve">V68876</t>
  </si>
  <si>
    <t xml:space="preserve">Crosstex Energy</t>
  </si>
  <si>
    <t xml:space="preserve">Ferries</t>
  </si>
  <si>
    <t xml:space="preserve">VB7408</t>
  </si>
  <si>
    <t xml:space="preserve">Ena-Upstream Comp. LLC</t>
  </si>
  <si>
    <t xml:space="preserve">Zively</t>
  </si>
  <si>
    <t xml:space="preserve">VB3225.3</t>
  </si>
  <si>
    <t xml:space="preserve">FT-Intra-Gulf</t>
  </si>
  <si>
    <t xml:space="preserve">VB3225.2</t>
  </si>
  <si>
    <t xml:space="preserve">V77786</t>
  </si>
  <si>
    <t xml:space="preserve">Keyspan</t>
  </si>
  <si>
    <t xml:space="preserve">FT-NEWYORK</t>
  </si>
  <si>
    <t xml:space="preserve">Smith</t>
  </si>
  <si>
    <t xml:space="preserve">V82363</t>
  </si>
  <si>
    <t xml:space="preserve">V85998</t>
  </si>
  <si>
    <t xml:space="preserve">V85812</t>
  </si>
  <si>
    <t xml:space="preserve">Dominion Field Services</t>
  </si>
  <si>
    <t xml:space="preserve">VB7055</t>
  </si>
  <si>
    <t xml:space="preserve">FPL Power Mkting</t>
  </si>
  <si>
    <t xml:space="preserve">Barbe</t>
  </si>
  <si>
    <t xml:space="preserve">Ft-Texas</t>
  </si>
  <si>
    <t xml:space="preserve">Linder Oil Company, a Partnership</t>
  </si>
  <si>
    <t xml:space="preserve">FT-Wellhead</t>
  </si>
  <si>
    <t xml:space="preserve">VB7234</t>
  </si>
  <si>
    <t xml:space="preserve">Stone Energy</t>
  </si>
  <si>
    <t xml:space="preserve">VB7201</t>
  </si>
  <si>
    <t xml:space="preserve">VB7430</t>
  </si>
  <si>
    <t xml:space="preserve">Tolar Energy</t>
  </si>
  <si>
    <t xml:space="preserve">VB7439</t>
  </si>
  <si>
    <t xml:space="preserve">Century Exploration</t>
  </si>
  <si>
    <t xml:space="preserve">VB9158</t>
  </si>
  <si>
    <t xml:space="preserve">W&amp;T Offshore</t>
  </si>
  <si>
    <t xml:space="preserve">VB9177</t>
  </si>
  <si>
    <t xml:space="preserve">VB9211</t>
  </si>
  <si>
    <t xml:space="preserve">VB9224</t>
  </si>
  <si>
    <t xml:space="preserve">VC1444</t>
  </si>
  <si>
    <t xml:space="preserve">VC1443</t>
  </si>
  <si>
    <t xml:space="preserve">VC1442</t>
  </si>
  <si>
    <t xml:space="preserve">VC1439</t>
  </si>
  <si>
    <t xml:space="preserve">VC0495</t>
  </si>
  <si>
    <t xml:space="preserve">Spinnaker Exploration</t>
  </si>
  <si>
    <t xml:space="preserve">VC0512</t>
  </si>
  <si>
    <t xml:space="preserve">VC0524</t>
  </si>
  <si>
    <t xml:space="preserve">VC05232</t>
  </si>
  <si>
    <t xml:space="preserve">VC1462</t>
  </si>
  <si>
    <t xml:space="preserve">Energy Resource Tech</t>
  </si>
  <si>
    <t xml:space="preserve">VC1459</t>
  </si>
  <si>
    <t xml:space="preserve">VC1455</t>
  </si>
  <si>
    <t xml:space="preserve">VC1454</t>
  </si>
  <si>
    <t xml:space="preserve">VC1445</t>
  </si>
  <si>
    <t xml:space="preserve">VC1441</t>
  </si>
  <si>
    <t xml:space="preserve">Wilmar Pipeline</t>
  </si>
  <si>
    <t xml:space="preserve">VC1438</t>
  </si>
  <si>
    <t xml:space="preserve">Shoreline Gas</t>
  </si>
  <si>
    <t xml:space="preserve">VC0995</t>
  </si>
  <si>
    <t xml:space="preserve">VC0948</t>
  </si>
  <si>
    <t xml:space="preserve">VC0754</t>
  </si>
  <si>
    <t xml:space="preserve">VC0692</t>
  </si>
  <si>
    <t xml:space="preserve">Phoenix Gas Pipeline</t>
  </si>
  <si>
    <t xml:space="preserve">VC0535</t>
  </si>
  <si>
    <t xml:space="preserve">VC0499</t>
  </si>
  <si>
    <t xml:space="preserve">Aviara Energy Corp.</t>
  </si>
  <si>
    <t xml:space="preserve">VC0365</t>
  </si>
  <si>
    <t xml:space="preserve">Orion Pipeline</t>
  </si>
  <si>
    <t xml:space="preserve">VC2819</t>
  </si>
  <si>
    <t xml:space="preserve">stone energy</t>
  </si>
  <si>
    <t xml:space="preserve">VC2839</t>
  </si>
  <si>
    <t xml:space="preserve">VC2873</t>
  </si>
  <si>
    <t xml:space="preserve">VC2883</t>
  </si>
  <si>
    <t xml:space="preserve">VC4075</t>
  </si>
  <si>
    <t xml:space="preserve">Flextrend Development</t>
  </si>
  <si>
    <t xml:space="preserve">VC4079</t>
  </si>
  <si>
    <t xml:space="preserve">Cabot Oil &amp; Gas</t>
  </si>
  <si>
    <t xml:space="preserve">VC4103</t>
  </si>
  <si>
    <t xml:space="preserve">VC4106</t>
  </si>
  <si>
    <t xml:space="preserve">Juniper Energy</t>
  </si>
  <si>
    <t xml:space="preserve">Bryan</t>
  </si>
  <si>
    <t xml:space="preserve">Samedan Oil Co.</t>
  </si>
  <si>
    <t xml:space="preserve">v82865.1</t>
  </si>
  <si>
    <t xml:space="preserve">Continental</t>
  </si>
  <si>
    <t xml:space="preserve">VC7852.1</t>
  </si>
  <si>
    <t xml:space="preserve">continental gas</t>
  </si>
  <si>
    <t xml:space="preserve">VC2249</t>
  </si>
  <si>
    <t xml:space="preserve">Enterprise Products</t>
  </si>
  <si>
    <t xml:space="preserve">GD-Hub</t>
  </si>
  <si>
    <t xml:space="preserve">Shipos</t>
  </si>
  <si>
    <t xml:space="preserve">VA1819</t>
  </si>
  <si>
    <t xml:space="preserve">Baltimore  Gas &amp; Electric</t>
  </si>
  <si>
    <t xml:space="preserve">gd-options</t>
  </si>
  <si>
    <t xml:space="preserve">VB9904</t>
  </si>
  <si>
    <t xml:space="preserve">H.S. Energy Services</t>
  </si>
  <si>
    <t xml:space="preserve">GD-OPTIONS</t>
  </si>
  <si>
    <t xml:space="preserve">Sonat bidweek lumpsum</t>
  </si>
  <si>
    <t xml:space="preserve">IE-Gulf</t>
  </si>
  <si>
    <t xml:space="preserve">QY8934/QY9925</t>
  </si>
  <si>
    <t xml:space="preserve">Florida Power/Dominion</t>
  </si>
  <si>
    <t xml:space="preserve">Distigas of Massachusetts Corp.</t>
  </si>
  <si>
    <t xml:space="preserve">Unocal</t>
  </si>
  <si>
    <t xml:space="preserve">Cima Energy</t>
  </si>
  <si>
    <t xml:space="preserve">VA1763.1</t>
  </si>
  <si>
    <t xml:space="preserve">Sempra</t>
  </si>
  <si>
    <t xml:space="preserve">IE-gulf</t>
  </si>
  <si>
    <t xml:space="preserve">VA7480</t>
  </si>
  <si>
    <t xml:space="preserve">SCANA</t>
  </si>
  <si>
    <t xml:space="preserve">VA7193.1</t>
  </si>
  <si>
    <t xml:space="preserve">Enline Energy</t>
  </si>
  <si>
    <t xml:space="preserve">VA7272</t>
  </si>
  <si>
    <t xml:space="preserve">Jefferson Cocke Co.</t>
  </si>
  <si>
    <t xml:space="preserve">VB2419.1</t>
  </si>
  <si>
    <t xml:space="preserve">SwiftEnergy</t>
  </si>
  <si>
    <t xml:space="preserve">140844/140838</t>
  </si>
  <si>
    <t xml:space="preserve">Mirant Americas Energy</t>
  </si>
  <si>
    <t xml:space="preserve">VB7490</t>
  </si>
  <si>
    <t xml:space="preserve">VB7415</t>
  </si>
  <si>
    <t xml:space="preserve">clark-mobile</t>
  </si>
  <si>
    <t xml:space="preserve">Boyle</t>
  </si>
  <si>
    <t xml:space="preserve">VB8036</t>
  </si>
  <si>
    <t xml:space="preserve">Samson Resources</t>
  </si>
  <si>
    <t xml:space="preserve">VB8202</t>
  </si>
  <si>
    <t xml:space="preserve">duke Energy</t>
  </si>
  <si>
    <t xml:space="preserve">VC0644</t>
  </si>
  <si>
    <t xml:space="preserve">FGU</t>
  </si>
  <si>
    <t xml:space="preserve">Metromedia</t>
  </si>
  <si>
    <t xml:space="preserve">Nippon Oil</t>
  </si>
  <si>
    <t xml:space="preserve">Mirant</t>
  </si>
  <si>
    <t xml:space="preserve">Susan</t>
  </si>
  <si>
    <t xml:space="preserve">El Paso</t>
  </si>
  <si>
    <t xml:space="preserve">Otto</t>
  </si>
  <si>
    <t xml:space="preserve">V69687</t>
  </si>
  <si>
    <t xml:space="preserve">Vineyard Oil &amp; Gas</t>
  </si>
  <si>
    <t xml:space="preserve">IE-Mkt</t>
  </si>
  <si>
    <t xml:space="preserve">Singer</t>
  </si>
  <si>
    <t xml:space="preserve">V76344</t>
  </si>
  <si>
    <t xml:space="preserve">Gatherco, Inc.</t>
  </si>
  <si>
    <t xml:space="preserve">V95524</t>
  </si>
  <si>
    <t xml:space="preserve">Cumberland Valley Res.</t>
  </si>
  <si>
    <t xml:space="preserve">V98111</t>
  </si>
  <si>
    <t xml:space="preserve">Mason Producing</t>
  </si>
  <si>
    <t xml:space="preserve">793457/354/376&amp;770337</t>
  </si>
  <si>
    <t xml:space="preserve">VA4396</t>
  </si>
  <si>
    <t xml:space="preserve">VA6701</t>
  </si>
  <si>
    <t xml:space="preserve">Calpine Energy Services</t>
  </si>
  <si>
    <t xml:space="preserve">800091/800132</t>
  </si>
  <si>
    <t xml:space="preserve">Hydro-Quebec</t>
  </si>
  <si>
    <t xml:space="preserve">Oxford Oil Company</t>
  </si>
  <si>
    <t xml:space="preserve">800260/799616</t>
  </si>
  <si>
    <t xml:space="preserve">804700</t>
  </si>
  <si>
    <t xml:space="preserve">Power Gas Marketing</t>
  </si>
  <si>
    <t xml:space="preserve">FPL</t>
  </si>
  <si>
    <t xml:space="preserve">Indeck-Pepperall</t>
  </si>
  <si>
    <t xml:space="preserve">Kenoil</t>
  </si>
  <si>
    <t xml:space="preserve">The Oxford Oil Co.</t>
  </si>
  <si>
    <t xml:space="preserve">MxEnergy</t>
  </si>
  <si>
    <t xml:space="preserve">V70170</t>
  </si>
  <si>
    <t xml:space="preserve">NG-Exotic</t>
  </si>
  <si>
    <t xml:space="preserve">IE-North</t>
  </si>
  <si>
    <t xml:space="preserve">V72771</t>
  </si>
  <si>
    <t xml:space="preserve">Upstream</t>
  </si>
  <si>
    <t xml:space="preserve">V84709</t>
  </si>
  <si>
    <t xml:space="preserve">North Central Oil</t>
  </si>
  <si>
    <t xml:space="preserve">IE-north</t>
  </si>
  <si>
    <t xml:space="preserve">V84803</t>
  </si>
  <si>
    <t xml:space="preserve">VA7961</t>
  </si>
  <si>
    <t xml:space="preserve">VB3481</t>
  </si>
  <si>
    <t xml:space="preserve">VB3493</t>
  </si>
  <si>
    <t xml:space="preserve">Interstate Gas Supply</t>
  </si>
  <si>
    <t xml:space="preserve">IE-Transport</t>
  </si>
  <si>
    <t xml:space="preserve">VB6942</t>
  </si>
  <si>
    <t xml:space="preserve">VB4860</t>
  </si>
  <si>
    <t xml:space="preserve">V70305</t>
  </si>
  <si>
    <t xml:space="preserve">CityofTallahassee</t>
  </si>
  <si>
    <t xml:space="preserve">Ng-Price</t>
  </si>
  <si>
    <t xml:space="preserve">V73135</t>
  </si>
  <si>
    <t xml:space="preserve">NU8732</t>
  </si>
  <si>
    <t xml:space="preserve">Alabama</t>
  </si>
  <si>
    <t xml:space="preserve">V81094</t>
  </si>
  <si>
    <t xml:space="preserve">Mainline Energy</t>
  </si>
  <si>
    <t xml:space="preserve">NU8752</t>
  </si>
  <si>
    <t xml:space="preserve">QF6611</t>
  </si>
  <si>
    <t xml:space="preserve">NO4632</t>
  </si>
  <si>
    <t xml:space="preserve">Ralaco</t>
  </si>
  <si>
    <t xml:space="preserve">NO4613</t>
  </si>
  <si>
    <t xml:space="preserve">Riceland</t>
  </si>
  <si>
    <t xml:space="preserve">V82865.1</t>
  </si>
  <si>
    <t xml:space="preserve">V92753</t>
  </si>
  <si>
    <t xml:space="preserve">VA2891.1</t>
  </si>
  <si>
    <t xml:space="preserve">Hiland Partners </t>
  </si>
  <si>
    <t xml:space="preserve">ForestOil</t>
  </si>
  <si>
    <t xml:space="preserve">VB6943</t>
  </si>
  <si>
    <t xml:space="preserve">VB6791</t>
  </si>
  <si>
    <t xml:space="preserve">VB9843</t>
  </si>
  <si>
    <t xml:space="preserve">VA2311.3</t>
  </si>
  <si>
    <t xml:space="preserve">Talylor</t>
  </si>
  <si>
    <t xml:space="preserve">VA2311.4</t>
  </si>
  <si>
    <t xml:space="preserve">VC0861</t>
  </si>
  <si>
    <t xml:space="preserve">VC1000</t>
  </si>
  <si>
    <t xml:space="preserve">N/A</t>
  </si>
  <si>
    <t xml:space="preserve">VC3422</t>
  </si>
  <si>
    <t xml:space="preserve">VA2311</t>
  </si>
  <si>
    <t xml:space="preserve">VC6713</t>
  </si>
  <si>
    <t xml:space="preserve">VC7729</t>
  </si>
  <si>
    <t xml:space="preserve">VC7852</t>
  </si>
  <si>
    <t xml:space="preserve">VD6721</t>
  </si>
  <si>
    <t xml:space="preserve">Select Energy</t>
  </si>
  <si>
    <t xml:space="preserve">V89373.7</t>
  </si>
  <si>
    <t xml:space="preserve">Texican Natural Gas</t>
  </si>
  <si>
    <t xml:space="preserve">Options</t>
  </si>
  <si>
    <t xml:space="preserve">Middle Market - East Count</t>
  </si>
  <si>
    <t xml:space="preserve">V70744.1</t>
  </si>
  <si>
    <t xml:space="preserve">EOG Resources</t>
  </si>
  <si>
    <t xml:space="preserve">Middle Market - NYMEX</t>
  </si>
  <si>
    <t xml:space="preserve">Lagrasta</t>
  </si>
  <si>
    <t xml:space="preserve">V70927.1</t>
  </si>
  <si>
    <t xml:space="preserve">Tudor</t>
  </si>
  <si>
    <t xml:space="preserve">Abramo</t>
  </si>
  <si>
    <t xml:space="preserve">V70954</t>
  </si>
  <si>
    <t xml:space="preserve">V70732</t>
  </si>
  <si>
    <t xml:space="preserve">V70849.1</t>
  </si>
  <si>
    <t xml:space="preserve">ees</t>
  </si>
  <si>
    <t xml:space="preserve">Frank</t>
  </si>
  <si>
    <t xml:space="preserve">V70691</t>
  </si>
  <si>
    <t xml:space="preserve">V70866</t>
  </si>
  <si>
    <t xml:space="preserve">V69526</t>
  </si>
  <si>
    <t xml:space="preserve">V70884</t>
  </si>
  <si>
    <t xml:space="preserve">V66997</t>
  </si>
  <si>
    <t xml:space="preserve">HSEnergy</t>
  </si>
  <si>
    <t xml:space="preserve">V69420</t>
  </si>
  <si>
    <t xml:space="preserve">Neumin</t>
  </si>
  <si>
    <t xml:space="preserve">Breslau</t>
  </si>
  <si>
    <t xml:space="preserve">V69427</t>
  </si>
  <si>
    <t xml:space="preserve">NobleGasMktg</t>
  </si>
  <si>
    <t xml:space="preserve">V69430</t>
  </si>
  <si>
    <t xml:space="preserve">ClaytonWilliams</t>
  </si>
  <si>
    <t xml:space="preserve">V69444</t>
  </si>
  <si>
    <t xml:space="preserve">Midcoast</t>
  </si>
  <si>
    <t xml:space="preserve">V70316</t>
  </si>
  <si>
    <t xml:space="preserve">V70325</t>
  </si>
  <si>
    <t xml:space="preserve">V70335</t>
  </si>
  <si>
    <t xml:space="preserve">V70345</t>
  </si>
  <si>
    <t xml:space="preserve">V70375</t>
  </si>
  <si>
    <t xml:space="preserve">V70380</t>
  </si>
  <si>
    <t xml:space="preserve">V70386</t>
  </si>
  <si>
    <t xml:space="preserve">V70390</t>
  </si>
  <si>
    <t xml:space="preserve">V70392</t>
  </si>
  <si>
    <t xml:space="preserve">V70400</t>
  </si>
  <si>
    <t xml:space="preserve">V70404</t>
  </si>
  <si>
    <t xml:space="preserve">WTG </t>
  </si>
  <si>
    <t xml:space="preserve">V70411</t>
  </si>
  <si>
    <t xml:space="preserve">V70742</t>
  </si>
  <si>
    <t xml:space="preserve">Gilbert</t>
  </si>
  <si>
    <t xml:space="preserve">V70846</t>
  </si>
  <si>
    <t xml:space="preserve">NewPower</t>
  </si>
  <si>
    <t xml:space="preserve">V70851</t>
  </si>
  <si>
    <t xml:space="preserve">V70858</t>
  </si>
  <si>
    <t xml:space="preserve">Aries</t>
  </si>
  <si>
    <t xml:space="preserve">V70958</t>
  </si>
  <si>
    <t xml:space="preserve">V70960</t>
  </si>
  <si>
    <t xml:space="preserve">V71008</t>
  </si>
  <si>
    <t xml:space="preserve">V72121</t>
  </si>
  <si>
    <t xml:space="preserve">New Power</t>
  </si>
  <si>
    <t xml:space="preserve">V73199</t>
  </si>
  <si>
    <t xml:space="preserve">V73208</t>
  </si>
  <si>
    <t xml:space="preserve">V73633</t>
  </si>
  <si>
    <t xml:space="preserve">V73649</t>
  </si>
  <si>
    <t xml:space="preserve">V73718</t>
  </si>
  <si>
    <t xml:space="preserve">V73770</t>
  </si>
  <si>
    <t xml:space="preserve">V73922</t>
  </si>
  <si>
    <t xml:space="preserve">V34591.3</t>
  </si>
  <si>
    <t xml:space="preserve">Proctor&amp;Gamble</t>
  </si>
  <si>
    <t xml:space="preserve">V74100</t>
  </si>
  <si>
    <t xml:space="preserve">V74086</t>
  </si>
  <si>
    <t xml:space="preserve">V74105</t>
  </si>
  <si>
    <t xml:space="preserve">V74123</t>
  </si>
  <si>
    <t xml:space="preserve">V73409</t>
  </si>
  <si>
    <t xml:space="preserve">Exco</t>
  </si>
  <si>
    <t xml:space="preserve">V73406</t>
  </si>
  <si>
    <t xml:space="preserve">Noble</t>
  </si>
  <si>
    <t xml:space="preserve">V73400</t>
  </si>
  <si>
    <t xml:space="preserve">V73727-29-30-32</t>
  </si>
  <si>
    <t xml:space="preserve">Peoples</t>
  </si>
  <si>
    <t xml:space="preserve">V74054</t>
  </si>
  <si>
    <t xml:space="preserve">Westlake</t>
  </si>
  <si>
    <t xml:space="preserve">V73414-15-16</t>
  </si>
  <si>
    <t xml:space="preserve">V73405</t>
  </si>
  <si>
    <t xml:space="preserve">KinderMorgan</t>
  </si>
  <si>
    <t xml:space="preserve">V73901</t>
  </si>
  <si>
    <t xml:space="preserve">V74023</t>
  </si>
  <si>
    <t xml:space="preserve">V74405</t>
  </si>
  <si>
    <t xml:space="preserve">General Mills</t>
  </si>
  <si>
    <t xml:space="preserve">V76245</t>
  </si>
  <si>
    <t xml:space="preserve">V76259</t>
  </si>
  <si>
    <t xml:space="preserve">V76301</t>
  </si>
  <si>
    <t xml:space="preserve">V76314</t>
  </si>
  <si>
    <t xml:space="preserve">V76328</t>
  </si>
  <si>
    <t xml:space="preserve">Eprime</t>
  </si>
  <si>
    <t xml:space="preserve">V76333</t>
  </si>
  <si>
    <t xml:space="preserve">V76713</t>
  </si>
  <si>
    <t xml:space="preserve">V67871.4</t>
  </si>
  <si>
    <t xml:space="preserve">V76791</t>
  </si>
  <si>
    <t xml:space="preserve">V76310-11</t>
  </si>
  <si>
    <t xml:space="preserve">BP Capitol</t>
  </si>
  <si>
    <t xml:space="preserve">V76312</t>
  </si>
  <si>
    <t xml:space="preserve">V76760</t>
  </si>
  <si>
    <t xml:space="preserve">V76783</t>
  </si>
  <si>
    <t xml:space="preserve">Catequil</t>
  </si>
  <si>
    <t xml:space="preserve">V76663</t>
  </si>
  <si>
    <t xml:space="preserve">Noble Gas</t>
  </si>
  <si>
    <t xml:space="preserve">V76788.</t>
  </si>
  <si>
    <t xml:space="preserve">V78266.1-2</t>
  </si>
  <si>
    <t xml:space="preserve">V78554</t>
  </si>
  <si>
    <t xml:space="preserve">PMI</t>
  </si>
  <si>
    <t xml:space="preserve">smith</t>
  </si>
  <si>
    <t xml:space="preserve">V78800</t>
  </si>
  <si>
    <t xml:space="preserve">ortiz</t>
  </si>
  <si>
    <t xml:space="preserve">EI9660.6</t>
  </si>
  <si>
    <t xml:space="preserve">Belco</t>
  </si>
  <si>
    <t xml:space="preserve">V78493</t>
  </si>
  <si>
    <t xml:space="preserve">V78492</t>
  </si>
  <si>
    <t xml:space="preserve">V78617</t>
  </si>
  <si>
    <t xml:space="preserve">V78762</t>
  </si>
  <si>
    <t xml:space="preserve">V48774</t>
  </si>
  <si>
    <t xml:space="preserve">Peoples (correction)</t>
  </si>
  <si>
    <t xml:space="preserve">V80483</t>
  </si>
  <si>
    <t xml:space="preserve">Amerada Hess</t>
  </si>
  <si>
    <t xml:space="preserve">V81042-V81043</t>
  </si>
  <si>
    <t xml:space="preserve">Vernon Faulconer</t>
  </si>
  <si>
    <t xml:space="preserve">V34591.4</t>
  </si>
  <si>
    <t xml:space="preserve">V70742.2</t>
  </si>
  <si>
    <t xml:space="preserve">V34591.5</t>
  </si>
  <si>
    <t xml:space="preserve">V34591</t>
  </si>
  <si>
    <t xml:space="preserve">QZ2383</t>
  </si>
  <si>
    <t xml:space="preserve">Weirton Steel</t>
  </si>
  <si>
    <t xml:space="preserve">V80415</t>
  </si>
  <si>
    <t xml:space="preserve">V80419</t>
  </si>
  <si>
    <t xml:space="preserve">V80684</t>
  </si>
  <si>
    <t xml:space="preserve">New</t>
  </si>
  <si>
    <t xml:space="preserve">V81001</t>
  </si>
  <si>
    <t xml:space="preserve">V81002</t>
  </si>
  <si>
    <t xml:space="preserve">V81003</t>
  </si>
  <si>
    <t xml:space="preserve">V81020</t>
  </si>
  <si>
    <t xml:space="preserve">V81100</t>
  </si>
  <si>
    <t xml:space="preserve">V81102</t>
  </si>
  <si>
    <t xml:space="preserve">V82201</t>
  </si>
  <si>
    <t xml:space="preserve">V82209</t>
  </si>
  <si>
    <t xml:space="preserve">V82716</t>
  </si>
  <si>
    <t xml:space="preserve">V82724</t>
  </si>
  <si>
    <t xml:space="preserve">V82731</t>
  </si>
  <si>
    <t xml:space="preserve">CMSFieldServices</t>
  </si>
  <si>
    <t xml:space="preserve">Lewis</t>
  </si>
  <si>
    <t xml:space="preserve">V82740</t>
  </si>
  <si>
    <t xml:space="preserve">V83102</t>
  </si>
  <si>
    <t xml:space="preserve">KernOil</t>
  </si>
  <si>
    <t xml:space="preserve">V67871</t>
  </si>
  <si>
    <t xml:space="preserve">V83669</t>
  </si>
  <si>
    <t xml:space="preserve">V82921.1-2</t>
  </si>
  <si>
    <t xml:space="preserve">V83602.1</t>
  </si>
  <si>
    <t xml:space="preserve">old world industri</t>
  </si>
  <si>
    <t xml:space="preserve">V82966.1-3</t>
  </si>
  <si>
    <t xml:space="preserve">V83553</t>
  </si>
  <si>
    <t xml:space="preserve">V84586</t>
  </si>
  <si>
    <t xml:space="preserve">V84593</t>
  </si>
  <si>
    <t xml:space="preserve">V85757</t>
  </si>
  <si>
    <t xml:space="preserve">V85776</t>
  </si>
  <si>
    <t xml:space="preserve">V85784</t>
  </si>
  <si>
    <t xml:space="preserve">V86778</t>
  </si>
  <si>
    <t xml:space="preserve">V85790</t>
  </si>
  <si>
    <t xml:space="preserve">V85811</t>
  </si>
  <si>
    <t xml:space="preserve">GreatLakes</t>
  </si>
  <si>
    <t xml:space="preserve">V85825</t>
  </si>
  <si>
    <t xml:space="preserve">V85860</t>
  </si>
  <si>
    <t xml:space="preserve">V85884</t>
  </si>
  <si>
    <t xml:space="preserve">V85908</t>
  </si>
  <si>
    <t xml:space="preserve">V86218</t>
  </si>
  <si>
    <t xml:space="preserve">PublicServiceofColorado</t>
  </si>
  <si>
    <t xml:space="preserve">V86219</t>
  </si>
  <si>
    <t xml:space="preserve">V86377</t>
  </si>
  <si>
    <t xml:space="preserve">V86695.3</t>
  </si>
  <si>
    <t xml:space="preserve">Pmi</t>
  </si>
  <si>
    <t xml:space="preserve">V86695.1</t>
  </si>
  <si>
    <t xml:space="preserve">V85965.1</t>
  </si>
  <si>
    <t xml:space="preserve">V86501.1-2.-3</t>
  </si>
  <si>
    <t xml:space="preserve">V85972.1</t>
  </si>
  <si>
    <t xml:space="preserve">v86500.1</t>
  </si>
  <si>
    <t xml:space="preserve">PCS</t>
  </si>
  <si>
    <t xml:space="preserve">V86717</t>
  </si>
  <si>
    <t xml:space="preserve">V86717.2</t>
  </si>
  <si>
    <t xml:space="preserve">V86566.1.2</t>
  </si>
  <si>
    <t xml:space="preserve">V86714.2</t>
  </si>
  <si>
    <t xml:space="preserve">Nobel</t>
  </si>
  <si>
    <t xml:space="preserve">V86714.1</t>
  </si>
  <si>
    <t xml:space="preserve">V85970.1</t>
  </si>
  <si>
    <t xml:space="preserve">frank</t>
  </si>
  <si>
    <t xml:space="preserve">V90801.1-2</t>
  </si>
  <si>
    <t xml:space="preserve">V90352.1-2</t>
  </si>
  <si>
    <t xml:space="preserve">V90353</t>
  </si>
  <si>
    <t xml:space="preserve">Co-energy</t>
  </si>
  <si>
    <t xml:space="preserve">V90355-356-358</t>
  </si>
  <si>
    <t xml:space="preserve">V90367.1</t>
  </si>
  <si>
    <t xml:space="preserve">contour</t>
  </si>
  <si>
    <t xml:space="preserve">V90359.1</t>
  </si>
  <si>
    <t xml:space="preserve">V89672</t>
  </si>
  <si>
    <t xml:space="preserve">V89681</t>
  </si>
  <si>
    <t xml:space="preserve">V89698</t>
  </si>
  <si>
    <t xml:space="preserve">Figueroa</t>
  </si>
  <si>
    <t xml:space="preserve">V89702</t>
  </si>
  <si>
    <t xml:space="preserve">V89706</t>
  </si>
  <si>
    <t xml:space="preserve">V89715</t>
  </si>
  <si>
    <t xml:space="preserve">V90219</t>
  </si>
  <si>
    <t xml:space="preserve">GulfGasUtilities</t>
  </si>
  <si>
    <t xml:space="preserve">V90313</t>
  </si>
  <si>
    <t xml:space="preserve">GeneralElectric</t>
  </si>
  <si>
    <t xml:space="preserve">V90420</t>
  </si>
  <si>
    <t xml:space="preserve">V90424</t>
  </si>
  <si>
    <t xml:space="preserve">V90429</t>
  </si>
  <si>
    <t xml:space="preserve">NorthTexasGas</t>
  </si>
  <si>
    <t xml:space="preserve">V90435</t>
  </si>
  <si>
    <t xml:space="preserve">V90492</t>
  </si>
  <si>
    <t xml:space="preserve">V90878</t>
  </si>
  <si>
    <t xml:space="preserve">V90415</t>
  </si>
  <si>
    <t xml:space="preserve">V92770</t>
  </si>
  <si>
    <t xml:space="preserve">V92773</t>
  </si>
  <si>
    <t xml:space="preserve">SanDiegoGas</t>
  </si>
  <si>
    <t xml:space="preserve">V92925</t>
  </si>
  <si>
    <t xml:space="preserve">V92864</t>
  </si>
  <si>
    <t xml:space="preserve">MetropolitanAtlanta</t>
  </si>
  <si>
    <t xml:space="preserve">V93183</t>
  </si>
  <si>
    <t xml:space="preserve">V92955</t>
  </si>
  <si>
    <t xml:space="preserve">V93104</t>
  </si>
  <si>
    <t xml:space="preserve">V93257</t>
  </si>
  <si>
    <t xml:space="preserve">V92295.1</t>
  </si>
  <si>
    <t xml:space="preserve">V93211.1</t>
  </si>
  <si>
    <t xml:space="preserve">V95533</t>
  </si>
  <si>
    <t xml:space="preserve">V95536</t>
  </si>
  <si>
    <t xml:space="preserve">V95543</t>
  </si>
  <si>
    <t xml:space="preserve">V95558</t>
  </si>
  <si>
    <t xml:space="preserve">V96438</t>
  </si>
  <si>
    <t xml:space="preserve">V98117</t>
  </si>
  <si>
    <t xml:space="preserve">V98243</t>
  </si>
  <si>
    <t xml:space="preserve">V98278</t>
  </si>
  <si>
    <t xml:space="preserve">V98287</t>
  </si>
  <si>
    <t xml:space="preserve">V98296</t>
  </si>
  <si>
    <t xml:space="preserve">V98454</t>
  </si>
  <si>
    <t xml:space="preserve">V98771</t>
  </si>
  <si>
    <t xml:space="preserve">Westlake Petrochemical</t>
  </si>
  <si>
    <t xml:space="preserve">V98349</t>
  </si>
  <si>
    <t xml:space="preserve">CNG Producing</t>
  </si>
  <si>
    <t xml:space="preserve">V98663</t>
  </si>
  <si>
    <t xml:space="preserve">otto</t>
  </si>
  <si>
    <t xml:space="preserve">V98777</t>
  </si>
  <si>
    <t xml:space="preserve">V98908</t>
  </si>
  <si>
    <t xml:space="preserve">Denbury Res.</t>
  </si>
  <si>
    <t xml:space="preserve">V98923.1</t>
  </si>
  <si>
    <t xml:space="preserve">VA2120.1</t>
  </si>
  <si>
    <t xml:space="preserve">VA2122</t>
  </si>
  <si>
    <t xml:space="preserve">VA2123</t>
  </si>
  <si>
    <t xml:space="preserve">VA2310</t>
  </si>
  <si>
    <t xml:space="preserve">VA1378</t>
  </si>
  <si>
    <t xml:space="preserve">VA1389</t>
  </si>
  <si>
    <t xml:space="preserve">VA1438</t>
  </si>
  <si>
    <t xml:space="preserve">VA1450</t>
  </si>
  <si>
    <t xml:space="preserve">VA1954</t>
  </si>
  <si>
    <t xml:space="preserve">ShellChemical</t>
  </si>
  <si>
    <t xml:space="preserve">VA1470</t>
  </si>
  <si>
    <t xml:space="preserve">VA1477</t>
  </si>
  <si>
    <t xml:space="preserve">VA1969</t>
  </si>
  <si>
    <t xml:space="preserve">VA1971</t>
  </si>
  <si>
    <t xml:space="preserve">VA1974</t>
  </si>
  <si>
    <t xml:space="preserve">V83657</t>
  </si>
  <si>
    <t xml:space="preserve">VA4767.1</t>
  </si>
  <si>
    <t xml:space="preserve">VA5255</t>
  </si>
  <si>
    <t xml:space="preserve">VA4775-77</t>
  </si>
  <si>
    <t xml:space="preserve">VA5293.1</t>
  </si>
  <si>
    <t xml:space="preserve">Dominion</t>
  </si>
  <si>
    <t xml:space="preserve">Continental </t>
  </si>
  <si>
    <t xml:space="preserve">VA5345</t>
  </si>
  <si>
    <t xml:space="preserve">Mariner</t>
  </si>
  <si>
    <t xml:space="preserve">VA5344</t>
  </si>
  <si>
    <t xml:space="preserve">VA5335</t>
  </si>
  <si>
    <t xml:space="preserve">VA5331</t>
  </si>
  <si>
    <t xml:space="preserve">VA5320</t>
  </si>
  <si>
    <t xml:space="preserve">NA5314</t>
  </si>
  <si>
    <t xml:space="preserve">VA5242</t>
  </si>
  <si>
    <t xml:space="preserve">NA4404</t>
  </si>
  <si>
    <t xml:space="preserve">N.Texas Gas</t>
  </si>
  <si>
    <t xml:space="preserve">NA4372</t>
  </si>
  <si>
    <t xml:space="preserve">Citizens</t>
  </si>
  <si>
    <t xml:space="preserve">VA4347</t>
  </si>
  <si>
    <t xml:space="preserve">VA4333</t>
  </si>
  <si>
    <t xml:space="preserve">VA4328</t>
  </si>
  <si>
    <t xml:space="preserve">VA4314</t>
  </si>
  <si>
    <t xml:space="preserve">VA4314.</t>
  </si>
  <si>
    <t xml:space="preserve">VA4264</t>
  </si>
  <si>
    <t xml:space="preserve">VA4258</t>
  </si>
  <si>
    <t xml:space="preserve">VA4246</t>
  </si>
  <si>
    <t xml:space="preserve">VA5362</t>
  </si>
  <si>
    <t xml:space="preserve">VA5363</t>
  </si>
  <si>
    <t xml:space="preserve">VA5365</t>
  </si>
  <si>
    <t xml:space="preserve">VA5323</t>
  </si>
  <si>
    <t xml:space="preserve">VA8073.1</t>
  </si>
  <si>
    <t xml:space="preserve">Daimon Partners</t>
  </si>
  <si>
    <t xml:space="preserve">VA7327.1</t>
  </si>
  <si>
    <t xml:space="preserve">VA7246</t>
  </si>
  <si>
    <t xml:space="preserve">Feitier</t>
  </si>
  <si>
    <t xml:space="preserve">VA7265</t>
  </si>
  <si>
    <t xml:space="preserve">VA7291</t>
  </si>
  <si>
    <t xml:space="preserve">VA7298</t>
  </si>
  <si>
    <t xml:space="preserve">VA7317</t>
  </si>
  <si>
    <t xml:space="preserve">VA7328</t>
  </si>
  <si>
    <t xml:space="preserve">VA7350</t>
  </si>
  <si>
    <t xml:space="preserve">VA7357</t>
  </si>
  <si>
    <t xml:space="preserve">VA7850</t>
  </si>
  <si>
    <t xml:space="preserve">VA7853</t>
  </si>
  <si>
    <t xml:space="preserve">VA9963</t>
  </si>
  <si>
    <t xml:space="preserve">VA9982</t>
  </si>
  <si>
    <t xml:space="preserve">Nicor Int</t>
  </si>
  <si>
    <t xml:space="preserve">VB0359</t>
  </si>
  <si>
    <t xml:space="preserve">North Texas Gas</t>
  </si>
  <si>
    <t xml:space="preserve">VB0333</t>
  </si>
  <si>
    <t xml:space="preserve">VB0376</t>
  </si>
  <si>
    <t xml:space="preserve">VB0585</t>
  </si>
  <si>
    <t xml:space="preserve">Markwest Hydro</t>
  </si>
  <si>
    <t xml:space="preserve">V86778.4/V95543.2</t>
  </si>
  <si>
    <t xml:space="preserve">VA9607</t>
  </si>
  <si>
    <t xml:space="preserve">VA9958</t>
  </si>
  <si>
    <t xml:space="preserve">Highland Parks</t>
  </si>
  <si>
    <t xml:space="preserve">VB3424</t>
  </si>
  <si>
    <t xml:space="preserve">Old World Industri</t>
  </si>
  <si>
    <t xml:space="preserve">VB3454</t>
  </si>
  <si>
    <t xml:space="preserve">Taylor/Dominion</t>
  </si>
  <si>
    <t xml:space="preserve">NB3499</t>
  </si>
  <si>
    <t xml:space="preserve">VB4123</t>
  </si>
  <si>
    <t xml:space="preserve">VB3520-21</t>
  </si>
  <si>
    <t xml:space="preserve">VB3518.1</t>
  </si>
  <si>
    <t xml:space="preserve">EEs</t>
  </si>
  <si>
    <t xml:space="preserve">VB3868.1-3</t>
  </si>
  <si>
    <t xml:space="preserve">VB6825</t>
  </si>
  <si>
    <t xml:space="preserve">VB6755</t>
  </si>
  <si>
    <t xml:space="preserve">VB6790</t>
  </si>
  <si>
    <t xml:space="preserve">VB6795</t>
  </si>
  <si>
    <t xml:space="preserve">VB6846</t>
  </si>
  <si>
    <t xml:space="preserve">VB6900</t>
  </si>
  <si>
    <t xml:space="preserve">VB6926</t>
  </si>
  <si>
    <t xml:space="preserve">Praxair</t>
  </si>
  <si>
    <t xml:space="preserve">VB6963</t>
  </si>
  <si>
    <t xml:space="preserve">VB6965</t>
  </si>
  <si>
    <t xml:space="preserve">VB6972</t>
  </si>
  <si>
    <t xml:space="preserve">VB6976</t>
  </si>
  <si>
    <t xml:space="preserve">Cokinos</t>
  </si>
  <si>
    <t xml:space="preserve">VB6999</t>
  </si>
  <si>
    <t xml:space="preserve">VB7061</t>
  </si>
  <si>
    <t xml:space="preserve">VB7464</t>
  </si>
  <si>
    <t xml:space="preserve">American Assurance</t>
  </si>
  <si>
    <t xml:space="preserve">Ortiz</t>
  </si>
  <si>
    <t xml:space="preserve">VB9809</t>
  </si>
  <si>
    <t xml:space="preserve">VB9837</t>
  </si>
  <si>
    <t xml:space="preserve">E Prime</t>
  </si>
  <si>
    <t xml:space="preserve">Continenal</t>
  </si>
  <si>
    <t xml:space="preserve">VB9934</t>
  </si>
  <si>
    <t xml:space="preserve">VB9951</t>
  </si>
  <si>
    <t xml:space="preserve">VB9982</t>
  </si>
  <si>
    <t xml:space="preserve">VB9996</t>
  </si>
  <si>
    <t xml:space="preserve">VB9999</t>
  </si>
  <si>
    <t xml:space="preserve">VC0010</t>
  </si>
  <si>
    <t xml:space="preserve">VC0053</t>
  </si>
  <si>
    <t xml:space="preserve">VC0066</t>
  </si>
  <si>
    <t xml:space="preserve">VC0072</t>
  </si>
  <si>
    <t xml:space="preserve">VC0433</t>
  </si>
  <si>
    <t xml:space="preserve">EGM Plastic</t>
  </si>
  <si>
    <t xml:space="preserve">Berkeland</t>
  </si>
  <si>
    <t xml:space="preserve">VC0473</t>
  </si>
  <si>
    <t xml:space="preserve">VC0500</t>
  </si>
  <si>
    <t xml:space="preserve">VC0620</t>
  </si>
  <si>
    <t xml:space="preserve">VC0802</t>
  </si>
  <si>
    <t xml:space="preserve">VC1107</t>
  </si>
  <si>
    <t xml:space="preserve">Clayton Williams</t>
  </si>
  <si>
    <t xml:space="preserve">VC1122</t>
  </si>
  <si>
    <t xml:space="preserve">VC0762</t>
  </si>
  <si>
    <t xml:space="preserve">Kcs</t>
  </si>
  <si>
    <t xml:space="preserve">VB9833</t>
  </si>
  <si>
    <t xml:space="preserve">VC3603</t>
  </si>
  <si>
    <t xml:space="preserve">VC3710.2</t>
  </si>
  <si>
    <t xml:space="preserve">VC3710</t>
  </si>
  <si>
    <t xml:space="preserve">VC3501/3504</t>
  </si>
  <si>
    <t xml:space="preserve">VC3479</t>
  </si>
  <si>
    <t xml:space="preserve">VC3645</t>
  </si>
  <si>
    <t xml:space="preserve">VC3438</t>
  </si>
  <si>
    <t xml:space="preserve">National Fuel</t>
  </si>
  <si>
    <t xml:space="preserve">VC3221</t>
  </si>
  <si>
    <t xml:space="preserve">VC3225</t>
  </si>
  <si>
    <t xml:space="preserve">VC3229</t>
  </si>
  <si>
    <t xml:space="preserve">Welch</t>
  </si>
  <si>
    <t xml:space="preserve">VC3244</t>
  </si>
  <si>
    <t xml:space="preserve">VC3253</t>
  </si>
  <si>
    <t xml:space="preserve">VC3265</t>
  </si>
  <si>
    <t xml:space="preserve">Enterprise</t>
  </si>
  <si>
    <t xml:space="preserve">VC3276</t>
  </si>
  <si>
    <t xml:space="preserve">VC3451</t>
  </si>
  <si>
    <t xml:space="preserve">VC3581</t>
  </si>
  <si>
    <t xml:space="preserve">VC3961.1</t>
  </si>
  <si>
    <t xml:space="preserve">VC7717</t>
  </si>
  <si>
    <t xml:space="preserve">VC5301</t>
  </si>
  <si>
    <t xml:space="preserve">VC5310</t>
  </si>
  <si>
    <t xml:space="preserve">Lausche</t>
  </si>
  <si>
    <t xml:space="preserve">Hiland</t>
  </si>
  <si>
    <t xml:space="preserve">VC7449</t>
  </si>
  <si>
    <t xml:space="preserve">VC7467</t>
  </si>
  <si>
    <t xml:space="preserve">VC7477</t>
  </si>
  <si>
    <t xml:space="preserve">VC7496</t>
  </si>
  <si>
    <t xml:space="preserve">VC7621</t>
  </si>
  <si>
    <t xml:space="preserve">VC7626</t>
  </si>
  <si>
    <t xml:space="preserve">VC7771</t>
  </si>
  <si>
    <t xml:space="preserve">ContinentalGas</t>
  </si>
  <si>
    <t xml:space="preserve">VC7853</t>
  </si>
  <si>
    <t xml:space="preserve">VC8209</t>
  </si>
  <si>
    <t xml:space="preserve">VC8211</t>
  </si>
  <si>
    <t xml:space="preserve">VC8213</t>
  </si>
  <si>
    <t xml:space="preserve">VC8216</t>
  </si>
  <si>
    <t xml:space="preserve">VC7610-VC7611</t>
  </si>
  <si>
    <t xml:space="preserve">T-BOONE</t>
  </si>
  <si>
    <t xml:space="preserve">VC7612-14</t>
  </si>
  <si>
    <t xml:space="preserve">VC7416-7433</t>
  </si>
  <si>
    <t xml:space="preserve">VC7387-1-2-3-</t>
  </si>
  <si>
    <t xml:space="preserve">VC6281-</t>
  </si>
  <si>
    <t xml:space="preserve">VC6285-6284</t>
  </si>
  <si>
    <t xml:space="preserve">VC6286-6287</t>
  </si>
  <si>
    <t xml:space="preserve">Coenergy</t>
  </si>
  <si>
    <t xml:space="preserve">KCS Energy</t>
  </si>
  <si>
    <t xml:space="preserve">VD3350</t>
  </si>
  <si>
    <t xml:space="preserve">VD3559</t>
  </si>
  <si>
    <t xml:space="preserve">VD3536</t>
  </si>
  <si>
    <t xml:space="preserve">VD3514</t>
  </si>
  <si>
    <t xml:space="preserve">VD3578</t>
  </si>
  <si>
    <t xml:space="preserve">VC9726</t>
  </si>
  <si>
    <t xml:space="preserve">VC9740</t>
  </si>
  <si>
    <t xml:space="preserve">VC9758</t>
  </si>
  <si>
    <t xml:space="preserve">VC9764</t>
  </si>
  <si>
    <t xml:space="preserve">VC9799</t>
  </si>
  <si>
    <t xml:space="preserve">VD1316</t>
  </si>
  <si>
    <t xml:space="preserve">VD3178</t>
  </si>
  <si>
    <t xml:space="preserve">VD3306</t>
  </si>
  <si>
    <t xml:space="preserve">VD3316</t>
  </si>
  <si>
    <t xml:space="preserve">VD3353</t>
  </si>
  <si>
    <t xml:space="preserve">VD5497</t>
  </si>
  <si>
    <t xml:space="preserve">VD6687</t>
  </si>
  <si>
    <t xml:space="preserve">VD6856</t>
  </si>
  <si>
    <t xml:space="preserve">VD7084</t>
  </si>
  <si>
    <t xml:space="preserve">VD7102</t>
  </si>
  <si>
    <t xml:space="preserve">VD7862</t>
  </si>
  <si>
    <t xml:space="preserve">VD7871</t>
  </si>
  <si>
    <t xml:space="preserve">VD7119</t>
  </si>
  <si>
    <t xml:space="preserve">VD8327</t>
  </si>
  <si>
    <t xml:space="preserve">VD8329</t>
  </si>
  <si>
    <t xml:space="preserve">VD7035</t>
  </si>
  <si>
    <t xml:space="preserve">Caroline Abramo</t>
  </si>
  <si>
    <t xml:space="preserve">Middle Market - Nymex</t>
  </si>
  <si>
    <t xml:space="preserve">V70962</t>
  </si>
  <si>
    <t xml:space="preserve">Louis Dreyfus Natural Gas</t>
  </si>
  <si>
    <t xml:space="preserve">OTTO</t>
  </si>
  <si>
    <t xml:space="preserve">V70967</t>
  </si>
  <si>
    <t xml:space="preserve">V69533</t>
  </si>
  <si>
    <t xml:space="preserve">V69951</t>
  </si>
  <si>
    <t xml:space="preserve">V69265.1</t>
  </si>
  <si>
    <t xml:space="preserve">KINDER MORGAN</t>
  </si>
  <si>
    <t xml:space="preserve">V70029.1</t>
  </si>
  <si>
    <t xml:space="preserve">HUNTSMAN PETRO CHEM</t>
  </si>
  <si>
    <t xml:space="preserve">TROY BLACK</t>
  </si>
  <si>
    <t xml:space="preserve">V70029.2</t>
  </si>
  <si>
    <t xml:space="preserve">SWIFT ENERGY</t>
  </si>
  <si>
    <t xml:space="preserve">FERRIES</t>
  </si>
  <si>
    <t xml:space="preserve">V74025</t>
  </si>
  <si>
    <t xml:space="preserve">Questar Energy Trading</t>
  </si>
  <si>
    <t xml:space="preserve">V78242</t>
  </si>
  <si>
    <t xml:space="preserve">Markwest Hydr</t>
  </si>
  <si>
    <t xml:space="preserve">V78446</t>
  </si>
  <si>
    <t xml:space="preserve">V80315</t>
  </si>
  <si>
    <t xml:space="preserve">V82865.1/778291</t>
  </si>
  <si>
    <t xml:space="preserve">gilbert</t>
  </si>
  <si>
    <t xml:space="preserve">V83025</t>
  </si>
  <si>
    <t xml:space="preserve">V89104.1</t>
  </si>
  <si>
    <t xml:space="preserve">V89104.2</t>
  </si>
  <si>
    <t xml:space="preserve">V89031.1-4</t>
  </si>
  <si>
    <t xml:space="preserve">V95342.1</t>
  </si>
  <si>
    <t xml:space="preserve">imperial sugar</t>
  </si>
  <si>
    <t xml:space="preserve">V95600</t>
  </si>
  <si>
    <t xml:space="preserve">VA1908.1</t>
  </si>
  <si>
    <t xml:space="preserve">marathon oil</t>
  </si>
  <si>
    <t xml:space="preserve">VA1952.1</t>
  </si>
  <si>
    <t xml:space="preserve">VA2891.1/2</t>
  </si>
  <si>
    <t xml:space="preserve">VA6445.1</t>
  </si>
  <si>
    <t xml:space="preserve">HS ENERGY SERVICES</t>
  </si>
  <si>
    <t xml:space="preserve">VB0897.2</t>
  </si>
  <si>
    <t xml:space="preserve">Hiland Partners</t>
  </si>
  <si>
    <t xml:space="preserve">Gilbert/Ferries</t>
  </si>
  <si>
    <t xml:space="preserve">VBA9942</t>
  </si>
  <si>
    <t xml:space="preserve">PECOS PRODUCTION</t>
  </si>
  <si>
    <t xml:space="preserve">VB3252</t>
  </si>
  <si>
    <t xml:space="preserve">PROCER GAMBLE</t>
  </si>
  <si>
    <t xml:space="preserve">FEITLER</t>
  </si>
  <si>
    <t xml:space="preserve">VB3421.1</t>
  </si>
  <si>
    <t xml:space="preserve">Belden &amp; Blake</t>
  </si>
  <si>
    <t xml:space="preserve">John Singer</t>
  </si>
  <si>
    <t xml:space="preserve">V45278.2/3</t>
  </si>
  <si>
    <t xml:space="preserve">FT-Lonestar</t>
  </si>
  <si>
    <t xml:space="preserve">S. Patel</t>
  </si>
  <si>
    <t xml:space="preserve">VB7507.1</t>
  </si>
  <si>
    <t xml:space="preserve">Co-energy Trading</t>
  </si>
  <si>
    <t xml:space="preserve">GD-Options</t>
  </si>
  <si>
    <t xml:space="preserve">VB7507.2</t>
  </si>
  <si>
    <t xml:space="preserve">VC0363</t>
  </si>
  <si>
    <t xml:space="preserve">VC4011</t>
  </si>
  <si>
    <t xml:space="preserve">Segundo Ravano</t>
  </si>
  <si>
    <t xml:space="preserve">Bethlehem Steel</t>
  </si>
  <si>
    <t xml:space="preserve">VC8218.1</t>
  </si>
  <si>
    <t xml:space="preserve">V56918</t>
  </si>
  <si>
    <t xml:space="preserve">North Coast Energy</t>
  </si>
  <si>
    <t xml:space="preserve">FT-INT-CEN-MKT2</t>
  </si>
  <si>
    <t xml:space="preserve">VC9214</t>
  </si>
  <si>
    <t xml:space="preserve">VD1136.1</t>
  </si>
  <si>
    <t xml:space="preserve">Wasatch Energy LLC</t>
  </si>
  <si>
    <t xml:space="preserve">Waha</t>
  </si>
  <si>
    <t xml:space="preserve">VD3705</t>
  </si>
  <si>
    <t xml:space="preserve">DUPONT</t>
  </si>
  <si>
    <t xml:space="preserve">Shipos/Breslau</t>
  </si>
  <si>
    <t xml:space="preserve">VD8286</t>
  </si>
  <si>
    <t xml:space="preserve">VD8139</t>
  </si>
  <si>
    <t xml:space="preserve">ORTIZ</t>
  </si>
  <si>
    <t xml:space="preserve">VD6086</t>
  </si>
  <si>
    <t xml:space="preserve">Middle Market - NYMEX Count</t>
  </si>
  <si>
    <t xml:space="preserve">EO9882.B/C</t>
  </si>
  <si>
    <t xml:space="preserve">Solvay</t>
  </si>
  <si>
    <t xml:space="preserve">Middle Market - Texas</t>
  </si>
  <si>
    <t xml:space="preserve">TOM MARTIN</t>
  </si>
  <si>
    <t xml:space="preserve">EV655.3/4</t>
  </si>
  <si>
    <t xml:space="preserve">LOUISIANA PACIFIC</t>
  </si>
  <si>
    <t xml:space="preserve">V22954.8</t>
  </si>
  <si>
    <t xml:space="preserve">GOLDSTON OIL</t>
  </si>
  <si>
    <t xml:space="preserve">V22954</t>
  </si>
  <si>
    <t xml:space="preserve">VB3526</t>
  </si>
  <si>
    <t xml:space="preserve">Global Octane Texas</t>
  </si>
  <si>
    <t xml:space="preserve">Middle Market - Texas Count</t>
  </si>
  <si>
    <t xml:space="preserve">BP Energy</t>
  </si>
  <si>
    <t xml:space="preserve">Power-Ercot</t>
  </si>
  <si>
    <t xml:space="preserve">East Power</t>
  </si>
  <si>
    <t xml:space="preserve">Curry</t>
  </si>
  <si>
    <t xml:space="preserve">EPMI</t>
  </si>
  <si>
    <t xml:space="preserve">Power-Ercot Count</t>
  </si>
  <si>
    <t xml:space="preserve">Power-Midwest Origination</t>
  </si>
  <si>
    <t xml:space="preserve">Sewell</t>
  </si>
  <si>
    <t xml:space="preserve">Baughman</t>
  </si>
  <si>
    <t xml:space="preserve">DTE</t>
  </si>
  <si>
    <t xml:space="preserve">Valderama</t>
  </si>
  <si>
    <t xml:space="preserve">Transalta Energy</t>
  </si>
  <si>
    <t xml:space="preserve">Cinergy Services</t>
  </si>
  <si>
    <t xml:space="preserve">Alliant</t>
  </si>
  <si>
    <t xml:space="preserve">TEA</t>
  </si>
  <si>
    <t xml:space="preserve">AMPO-OHIO</t>
  </si>
  <si>
    <t xml:space="preserve">Contingent Call Options</t>
  </si>
  <si>
    <t xml:space="preserve">CC010516-1</t>
  </si>
  <si>
    <t xml:space="preserve">EGM</t>
  </si>
  <si>
    <t xml:space="preserve">Power-Midwest Origination Count</t>
  </si>
  <si>
    <t xml:space="preserve">Old Dominion</t>
  </si>
  <si>
    <t xml:space="preserve">Power-Northeast Origination</t>
  </si>
  <si>
    <t xml:space="preserve">Wheeler</t>
  </si>
  <si>
    <t xml:space="preserve">CLP</t>
  </si>
  <si>
    <t xml:space="preserve">Bernstein</t>
  </si>
  <si>
    <t xml:space="preserve">GE Treasury</t>
  </si>
  <si>
    <t xml:space="preserve">Dalton</t>
  </si>
  <si>
    <t xml:space="preserve">Power-Northeast Origination Count</t>
  </si>
  <si>
    <t xml:space="preserve">CC010409-3</t>
  </si>
  <si>
    <t xml:space="preserve">Deseret</t>
  </si>
  <si>
    <t xml:space="preserve">Power-Southeast Origination</t>
  </si>
  <si>
    <t xml:space="preserve">Cargill</t>
  </si>
  <si>
    <t xml:space="preserve">Braddock</t>
  </si>
  <si>
    <t xml:space="preserve">Morgan Stanley</t>
  </si>
  <si>
    <t xml:space="preserve">Rorschach</t>
  </si>
  <si>
    <t xml:space="preserve">Utilicorp</t>
  </si>
  <si>
    <t xml:space="preserve">Power-Southeast Origination Count</t>
  </si>
  <si>
    <t xml:space="preserve">Multiple Deals</t>
  </si>
  <si>
    <t xml:space="preserve">West Power Origination</t>
  </si>
  <si>
    <t xml:space="preserve">LTSW</t>
  </si>
  <si>
    <t xml:space="preserve">Foster</t>
  </si>
  <si>
    <t xml:space="preserve">LTNW</t>
  </si>
  <si>
    <t xml:space="preserve">LTCA</t>
  </si>
  <si>
    <t xml:space="preserve">LTWMGMT</t>
  </si>
  <si>
    <t xml:space="preserve">STSW</t>
  </si>
  <si>
    <t xml:space="preserve">STNW</t>
  </si>
  <si>
    <t xml:space="preserve">STCA</t>
  </si>
  <si>
    <t xml:space="preserve">DWR</t>
  </si>
  <si>
    <t xml:space="preserve">Power Origination--LT-WMGMT</t>
  </si>
  <si>
    <t xml:space="preserve">Calger</t>
  </si>
  <si>
    <t xml:space="preserve">Power Origination--LT-SW</t>
  </si>
  <si>
    <t xml:space="preserve">Power Origination--LT-CA</t>
  </si>
  <si>
    <t xml:space="preserve">Palo Alto</t>
  </si>
  <si>
    <t xml:space="preserve">Power Origination--LT-CA(NP-15)</t>
  </si>
  <si>
    <t xml:space="preserve">Dyre</t>
  </si>
  <si>
    <t xml:space="preserve">Pastoria</t>
  </si>
  <si>
    <t xml:space="preserve">Thomas</t>
  </si>
  <si>
    <t xml:space="preserve">Parquet</t>
  </si>
  <si>
    <t xml:space="preserve">PSCO</t>
  </si>
  <si>
    <t xml:space="preserve">LV Turbine Sale</t>
  </si>
  <si>
    <t xml:space="preserve">Blue Dog</t>
  </si>
  <si>
    <t xml:space="preserve">Santa Clara</t>
  </si>
  <si>
    <t xml:space="preserve">Dyer</t>
  </si>
  <si>
    <t xml:space="preserve">D5A turbine</t>
  </si>
  <si>
    <t xml:space="preserve">West Power Origination Count</t>
  </si>
  <si>
    <t xml:space="preserve">Grand Count</t>
  </si>
  <si>
    <t xml:space="preserve">Star V.P.</t>
  </si>
  <si>
    <t xml:space="preserve">Austin Energy</t>
  </si>
  <si>
    <t xml:space="preserve">Ercot Orig</t>
  </si>
  <si>
    <t xml:space="preserve">Power</t>
  </si>
  <si>
    <t xml:space="preserve">Chris Ahn</t>
  </si>
  <si>
    <t xml:space="preserve">No Value Deals (1)</t>
  </si>
  <si>
    <t xml:space="preserve">Ercot Orig Count</t>
  </si>
  <si>
    <t xml:space="preserve">ES5826.4/5/6</t>
  </si>
  <si>
    <t xml:space="preserve">Dreyfus</t>
  </si>
  <si>
    <t xml:space="preserve">EW6618.H</t>
  </si>
  <si>
    <t xml:space="preserve">NS4520.6/7</t>
  </si>
  <si>
    <t xml:space="preserve">EEX Exploration</t>
  </si>
  <si>
    <t xml:space="preserve">J. Bubert</t>
  </si>
  <si>
    <t xml:space="preserve">Q90732.3/4</t>
  </si>
  <si>
    <t xml:space="preserve">Conoco</t>
  </si>
  <si>
    <t xml:space="preserve">EW3951.5/6</t>
  </si>
  <si>
    <t xml:space="preserve">Wagner Oil</t>
  </si>
  <si>
    <t xml:space="preserve">M. Morris</t>
  </si>
  <si>
    <t xml:space="preserve">EK9457.E</t>
  </si>
  <si>
    <t xml:space="preserve">Carrizo </t>
  </si>
  <si>
    <t xml:space="preserve">ES6993.3/4</t>
  </si>
  <si>
    <t xml:space="preserve">J.. Martinez</t>
  </si>
  <si>
    <t xml:space="preserve">EV2548.3/4</t>
  </si>
  <si>
    <t xml:space="preserve">Hassie Hunt</t>
  </si>
  <si>
    <t xml:space="preserve">EX9028.4/5</t>
  </si>
  <si>
    <t xml:space="preserve">Suemar</t>
  </si>
  <si>
    <t xml:space="preserve">M. Bilberry</t>
  </si>
  <si>
    <t xml:space="preserve">N21606.3/4</t>
  </si>
  <si>
    <t xml:space="preserve">Q61916.2</t>
  </si>
  <si>
    <t xml:space="preserve">V42762.1</t>
  </si>
  <si>
    <t xml:space="preserve">Pure</t>
  </si>
  <si>
    <t xml:space="preserve">V43163.1/2</t>
  </si>
  <si>
    <t xml:space="preserve">EW5116.2</t>
  </si>
  <si>
    <t xml:space="preserve">Royal</t>
  </si>
  <si>
    <t xml:space="preserve">EV8976.5/6</t>
  </si>
  <si>
    <t xml:space="preserve">Cordell Development</t>
  </si>
  <si>
    <t xml:space="preserve">G. Lofton</t>
  </si>
  <si>
    <t xml:space="preserve">NR8357.3/4</t>
  </si>
  <si>
    <t xml:space="preserve">Kriken Oil</t>
  </si>
  <si>
    <t xml:space="preserve">Q84065.8</t>
  </si>
  <si>
    <t xml:space="preserve">Entex Gas </t>
  </si>
  <si>
    <t xml:space="preserve">V55940.1/2</t>
  </si>
  <si>
    <t xml:space="preserve">Bass Enterprises</t>
  </si>
  <si>
    <t xml:space="preserve">V56106.1/2</t>
  </si>
  <si>
    <t xml:space="preserve">MARQUEE</t>
  </si>
  <si>
    <t xml:space="preserve">V56670.1</t>
  </si>
  <si>
    <t xml:space="preserve">MSLATX</t>
  </si>
  <si>
    <t xml:space="preserve">V22954.1</t>
  </si>
  <si>
    <t xml:space="preserve">GAS ASSETS</t>
  </si>
  <si>
    <t xml:space="preserve">LAMPHIER</t>
  </si>
  <si>
    <t xml:space="preserve">V10339</t>
  </si>
  <si>
    <t xml:space="preserve">Southern</t>
  </si>
  <si>
    <t xml:space="preserve">Wallis</t>
  </si>
  <si>
    <t xml:space="preserve">V31516-19</t>
  </si>
  <si>
    <t xml:space="preserve">various</t>
  </si>
  <si>
    <t xml:space="preserve">Gas Origination -  Mid Market West</t>
  </si>
  <si>
    <t xml:space="preserve">V40795.1</t>
  </si>
  <si>
    <t xml:space="preserve">Western Gas Resources</t>
  </si>
  <si>
    <t xml:space="preserve">V54334.1</t>
  </si>
  <si>
    <t xml:space="preserve">V54336.1</t>
  </si>
  <si>
    <t xml:space="preserve">V54329.1</t>
  </si>
  <si>
    <t xml:space="preserve">V54341.1</t>
  </si>
  <si>
    <t xml:space="preserve">KN Retail Gas Services</t>
  </si>
  <si>
    <t xml:space="preserve">V16627</t>
  </si>
  <si>
    <t xml:space="preserve">DUKE ENERGY</t>
  </si>
  <si>
    <t xml:space="preserve">Miller</t>
  </si>
  <si>
    <t xml:space="preserve">NF1164</t>
  </si>
  <si>
    <t xml:space="preserve">Mercado</t>
  </si>
  <si>
    <t xml:space="preserve">FT-West</t>
  </si>
  <si>
    <t xml:space="preserve">QR0453</t>
  </si>
  <si>
    <t xml:space="preserve">City of Pasadena</t>
  </si>
  <si>
    <t xml:space="preserve">609214/725150</t>
  </si>
  <si>
    <t xml:space="preserve">City of Pasadena(addition to overage granted 3/29/01)</t>
  </si>
  <si>
    <t xml:space="preserve">V41871.1</t>
  </si>
  <si>
    <t xml:space="preserve">Western New Mexico Natural Gas Co.</t>
  </si>
  <si>
    <t xml:space="preserve">Smurfit Capacity</t>
  </si>
  <si>
    <t xml:space="preserve">V50299.1/745696</t>
  </si>
  <si>
    <t xml:space="preserve">Arizon Public Service Company</t>
  </si>
  <si>
    <t xml:space="preserve">QS5478.T</t>
  </si>
  <si>
    <t xml:space="preserve">NF1164.F</t>
  </si>
  <si>
    <t xml:space="preserve">MERCADO</t>
  </si>
  <si>
    <t xml:space="preserve">NF1164.E</t>
  </si>
  <si>
    <t xml:space="preserve">NF1164.D</t>
  </si>
  <si>
    <t xml:space="preserve">QS5478.Q</t>
  </si>
  <si>
    <t xml:space="preserve">Citizens (Daily/Tom)</t>
  </si>
  <si>
    <t xml:space="preserve">QS5478.R</t>
  </si>
  <si>
    <t xml:space="preserve">NF1164.C</t>
  </si>
  <si>
    <t xml:space="preserve">Mercado Gas</t>
  </si>
  <si>
    <t xml:space="preserve">V39711</t>
  </si>
  <si>
    <t xml:space="preserve">Ward1</t>
  </si>
  <si>
    <t xml:space="preserve">V79713</t>
  </si>
  <si>
    <t xml:space="preserve">V39741</t>
  </si>
  <si>
    <t xml:space="preserve">QS5478.S</t>
  </si>
  <si>
    <t xml:space="preserve">V10337.1</t>
  </si>
  <si>
    <t xml:space="preserve">NF1164.f</t>
  </si>
  <si>
    <t xml:space="preserve">QS5478</t>
  </si>
  <si>
    <t xml:space="preserve">Citizen</t>
  </si>
  <si>
    <t xml:space="preserve">QS5478.N</t>
  </si>
  <si>
    <t xml:space="preserve">CITIZENS</t>
  </si>
  <si>
    <t xml:space="preserve">Pala Alto</t>
  </si>
  <si>
    <t xml:space="preserve">Citizens </t>
  </si>
  <si>
    <t xml:space="preserve">QS5478.V</t>
  </si>
  <si>
    <t xml:space="preserve">QS5478.U</t>
  </si>
  <si>
    <t xml:space="preserve">Gas Origination -  Mid Market West Count</t>
  </si>
  <si>
    <t xml:space="preserve">TransAlta Energy</t>
  </si>
  <si>
    <t xml:space="preserve">QT7913</t>
  </si>
  <si>
    <t xml:space="preserve">QW8224</t>
  </si>
  <si>
    <t xml:space="preserve">V23177.1</t>
  </si>
  <si>
    <t xml:space="preserve">V23148.1</t>
  </si>
  <si>
    <t xml:space="preserve">V61705</t>
  </si>
  <si>
    <t xml:space="preserve">V10642</t>
  </si>
  <si>
    <t xml:space="preserve">IMC</t>
  </si>
  <si>
    <t xml:space="preserve">V17058</t>
  </si>
  <si>
    <t xml:space="preserve">Petro</t>
  </si>
  <si>
    <t xml:space="preserve">Eric LeDain</t>
  </si>
  <si>
    <t xml:space="preserve">V17366.2</t>
  </si>
  <si>
    <t xml:space="preserve">Slater Steel</t>
  </si>
  <si>
    <t xml:space="preserve">QP2405</t>
  </si>
  <si>
    <t xml:space="preserve">Gas Alberta</t>
  </si>
  <si>
    <t xml:space="preserve">V19643</t>
  </si>
  <si>
    <t xml:space="preserve">QW8222</t>
  </si>
  <si>
    <t xml:space="preserve">V22271</t>
  </si>
  <si>
    <t xml:space="preserve">V23354</t>
  </si>
  <si>
    <t xml:space="preserve">FT-ONTARIO</t>
  </si>
  <si>
    <t xml:space="preserve">V34461</t>
  </si>
  <si>
    <t xml:space="preserve">V34525</t>
  </si>
  <si>
    <t xml:space="preserve">V34795</t>
  </si>
  <si>
    <t xml:space="preserve">EU3086</t>
  </si>
  <si>
    <t xml:space="preserve">V34549</t>
  </si>
  <si>
    <t xml:space="preserve">V34805</t>
  </si>
  <si>
    <t xml:space="preserve">V34741</t>
  </si>
  <si>
    <t xml:space="preserve">V34763</t>
  </si>
  <si>
    <t xml:space="preserve">V34694</t>
  </si>
  <si>
    <t xml:space="preserve">V36822.1</t>
  </si>
  <si>
    <t xml:space="preserve">Overpayment of Jan Deal</t>
  </si>
  <si>
    <t xml:space="preserve">V36124</t>
  </si>
  <si>
    <t xml:space="preserve">V36144</t>
  </si>
  <si>
    <t xml:space="preserve">V34816</t>
  </si>
  <si>
    <t xml:space="preserve">V42773</t>
  </si>
  <si>
    <t xml:space="preserve">V42827</t>
  </si>
  <si>
    <t xml:space="preserve">V43066</t>
  </si>
  <si>
    <t xml:space="preserve">V43166</t>
  </si>
  <si>
    <t xml:space="preserve">V41363</t>
  </si>
  <si>
    <t xml:space="preserve">Intra Ontario</t>
  </si>
  <si>
    <t xml:space="preserve">V46184</t>
  </si>
  <si>
    <t xml:space="preserve">V46188</t>
  </si>
  <si>
    <t xml:space="preserve">V47291</t>
  </si>
  <si>
    <t xml:space="preserve">Murphy Oil</t>
  </si>
  <si>
    <t xml:space="preserve">V47371</t>
  </si>
  <si>
    <t xml:space="preserve">V47389</t>
  </si>
  <si>
    <t xml:space="preserve">V48274</t>
  </si>
  <si>
    <t xml:space="preserve">Agrium</t>
  </si>
  <si>
    <t xml:space="preserve">V49774</t>
  </si>
  <si>
    <t xml:space="preserve">V50683</t>
  </si>
  <si>
    <t xml:space="preserve">Talisman</t>
  </si>
  <si>
    <t xml:space="preserve">V50803</t>
  </si>
  <si>
    <t xml:space="preserve">V50439</t>
  </si>
  <si>
    <t xml:space="preserve">Agruim</t>
  </si>
  <si>
    <t xml:space="preserve">V53783</t>
  </si>
  <si>
    <t xml:space="preserve">V56546</t>
  </si>
  <si>
    <t xml:space="preserve">V55912</t>
  </si>
  <si>
    <t xml:space="preserve">V55916</t>
  </si>
  <si>
    <t xml:space="preserve">V55938</t>
  </si>
  <si>
    <t xml:space="preserve">V57728.2</t>
  </si>
  <si>
    <t xml:space="preserve">V57275</t>
  </si>
  <si>
    <t xml:space="preserve">V57482</t>
  </si>
  <si>
    <t xml:space="preserve">V60617</t>
  </si>
  <si>
    <t xml:space="preserve">TRIOCO</t>
  </si>
  <si>
    <t xml:space="preserve">V60398</t>
  </si>
  <si>
    <t xml:space="preserve">IMC Canada</t>
  </si>
  <si>
    <t xml:space="preserve">V61396</t>
  </si>
  <si>
    <t xml:space="preserve">V62102</t>
  </si>
  <si>
    <t xml:space="preserve">Strathcona Paper</t>
  </si>
  <si>
    <t xml:space="preserve">V64801</t>
  </si>
  <si>
    <t xml:space="preserve">HQ</t>
  </si>
  <si>
    <t xml:space="preserve">V64156</t>
  </si>
  <si>
    <t xml:space="preserve">V64164</t>
  </si>
  <si>
    <t xml:space="preserve">V64177</t>
  </si>
  <si>
    <t xml:space="preserve">V64186</t>
  </si>
  <si>
    <t xml:space="preserve">V64811</t>
  </si>
  <si>
    <t xml:space="preserve">Oxford</t>
  </si>
  <si>
    <t xml:space="preserve">V64823</t>
  </si>
  <si>
    <t xml:space="preserve">V64829</t>
  </si>
  <si>
    <t xml:space="preserve">V64832</t>
  </si>
  <si>
    <t xml:space="preserve">V64856</t>
  </si>
  <si>
    <t xml:space="preserve">QX08479</t>
  </si>
  <si>
    <t xml:space="preserve">QW2025</t>
  </si>
  <si>
    <t xml:space="preserve">SASK</t>
  </si>
  <si>
    <t xml:space="preserve">V04580</t>
  </si>
  <si>
    <t xml:space="preserve">AB CASH</t>
  </si>
  <si>
    <t xml:space="preserve">FT-NTHWEST</t>
  </si>
  <si>
    <t xml:space="preserve">V67301</t>
  </si>
  <si>
    <t xml:space="preserve">TALISMAN</t>
  </si>
  <si>
    <t xml:space="preserve">V67956</t>
  </si>
  <si>
    <t xml:space="preserve">HUSKY</t>
  </si>
  <si>
    <t xml:space="preserve">Chateau</t>
  </si>
  <si>
    <t xml:space="preserve">Copration Du</t>
  </si>
  <si>
    <t xml:space="preserve">V53624.1</t>
  </si>
  <si>
    <t xml:space="preserve">Consumer Gas</t>
  </si>
  <si>
    <t xml:space="preserve">FT-Cen-Mkt2</t>
  </si>
  <si>
    <t xml:space="preserve">v28217</t>
  </si>
  <si>
    <t xml:space="preserve">wisconsin</t>
  </si>
  <si>
    <t xml:space="preserve">ft-cent</t>
  </si>
  <si>
    <t xml:space="preserve">McCaffry</t>
  </si>
  <si>
    <t xml:space="preserve">V36343</t>
  </si>
  <si>
    <t xml:space="preserve">WISCONSIN POWER</t>
  </si>
  <si>
    <t xml:space="preserve">FT-CENT</t>
  </si>
  <si>
    <t xml:space="preserve">V56091</t>
  </si>
  <si>
    <t xml:space="preserve">TERRA INDUSTRIES</t>
  </si>
  <si>
    <t xml:space="preserve">FRIHART</t>
  </si>
  <si>
    <t xml:space="preserve">V56550</t>
  </si>
  <si>
    <t xml:space="preserve">Archer Daniels Midland </t>
  </si>
  <si>
    <t xml:space="preserve">Carribine</t>
  </si>
  <si>
    <t xml:space="preserve">Entergy Louisiana</t>
  </si>
  <si>
    <t xml:space="preserve">V46814</t>
  </si>
  <si>
    <t xml:space="preserve">NNG</t>
  </si>
  <si>
    <t xml:space="preserve">McCaffy</t>
  </si>
  <si>
    <t xml:space="preserve">V17089.1</t>
  </si>
  <si>
    <t xml:space="preserve">Utilicorp United</t>
  </si>
  <si>
    <t xml:space="preserve">V48817</t>
  </si>
  <si>
    <t xml:space="preserve">Michgan Consolidated</t>
  </si>
  <si>
    <t xml:space="preserve">V51092.1</t>
  </si>
  <si>
    <t xml:space="preserve">V53940.1</t>
  </si>
  <si>
    <t xml:space="preserve">Q88629.5/6/7/8</t>
  </si>
  <si>
    <t xml:space="preserve">Consumer Eng</t>
  </si>
  <si>
    <t xml:space="preserve">V67045.1/2</t>
  </si>
  <si>
    <t xml:space="preserve">NG-MM</t>
  </si>
  <si>
    <t xml:space="preserve">v35795</t>
  </si>
  <si>
    <t xml:space="preserve">V42828</t>
  </si>
  <si>
    <t xml:space="preserve">WISONSIN</t>
  </si>
  <si>
    <t xml:space="preserve">V43489.1</t>
  </si>
  <si>
    <t xml:space="preserve">TERRA</t>
  </si>
  <si>
    <t xml:space="preserve">V50035.1</t>
  </si>
  <si>
    <t xml:space="preserve">04/23/201</t>
  </si>
  <si>
    <t xml:space="preserve">UNION</t>
  </si>
  <si>
    <t xml:space="preserve">V10635.1</t>
  </si>
  <si>
    <t xml:space="preserve">Clinton</t>
  </si>
  <si>
    <t xml:space="preserve">V11098</t>
  </si>
  <si>
    <t xml:space="preserve">V11107</t>
  </si>
  <si>
    <t xml:space="preserve">V22970.1-2</t>
  </si>
  <si>
    <t xml:space="preserve">V22750</t>
  </si>
  <si>
    <t xml:space="preserve">V25941</t>
  </si>
  <si>
    <t xml:space="preserve">V17089</t>
  </si>
  <si>
    <t xml:space="preserve">V33760</t>
  </si>
  <si>
    <t xml:space="preserve">V39141</t>
  </si>
  <si>
    <t xml:space="preserve">V38757</t>
  </si>
  <si>
    <t xml:space="preserve">Midsouth</t>
  </si>
  <si>
    <t xml:space="preserve">QM1827</t>
  </si>
  <si>
    <t xml:space="preserve">V43139</t>
  </si>
  <si>
    <t xml:space="preserve">V43271</t>
  </si>
  <si>
    <t xml:space="preserve">V45236</t>
  </si>
  <si>
    <t xml:space="preserve">Mid Central South</t>
  </si>
  <si>
    <t xml:space="preserve">V45264</t>
  </si>
  <si>
    <t xml:space="preserve">V45275</t>
  </si>
  <si>
    <t xml:space="preserve">V46106-07</t>
  </si>
  <si>
    <t xml:space="preserve">V48049</t>
  </si>
  <si>
    <t xml:space="preserve">V47137.1</t>
  </si>
  <si>
    <t xml:space="preserve">V52271</t>
  </si>
  <si>
    <t xml:space="preserve">V53591</t>
  </si>
  <si>
    <t xml:space="preserve">V53610</t>
  </si>
  <si>
    <t xml:space="preserve">V53944</t>
  </si>
  <si>
    <t xml:space="preserve">V55790</t>
  </si>
  <si>
    <t xml:space="preserve">V57796</t>
  </si>
  <si>
    <t xml:space="preserve">V56730</t>
  </si>
  <si>
    <t xml:space="preserve">MidAmerican</t>
  </si>
  <si>
    <t xml:space="preserve">V57093</t>
  </si>
  <si>
    <t xml:space="preserve">V60427</t>
  </si>
  <si>
    <t xml:space="preserve">V61603</t>
  </si>
  <si>
    <t xml:space="preserve">V61628</t>
  </si>
  <si>
    <t xml:space="preserve">V61684</t>
  </si>
  <si>
    <t xml:space="preserve">V63289</t>
  </si>
  <si>
    <t xml:space="preserve">V63855-56</t>
  </si>
  <si>
    <t xml:space="preserve">WPS </t>
  </si>
  <si>
    <t xml:space="preserve">V63854-53</t>
  </si>
  <si>
    <t xml:space="preserve">V67213</t>
  </si>
  <si>
    <t xml:space="preserve">V66590</t>
  </si>
  <si>
    <t xml:space="preserve">V67398</t>
  </si>
  <si>
    <t xml:space="preserve">V67090.1</t>
  </si>
  <si>
    <t xml:space="preserve">V67091.1</t>
  </si>
  <si>
    <t xml:space="preserve">V67119.1</t>
  </si>
  <si>
    <t xml:space="preserve">V22970</t>
  </si>
  <si>
    <t xml:space="preserve">MidSouth</t>
  </si>
  <si>
    <t xml:space="preserve">MidCentralSouth</t>
  </si>
  <si>
    <t xml:space="preserve">V46106</t>
  </si>
  <si>
    <t xml:space="preserve">V48049.1</t>
  </si>
  <si>
    <t xml:space="preserve">NG-price</t>
  </si>
  <si>
    <t xml:space="preserve">V67398.1</t>
  </si>
  <si>
    <t xml:space="preserve">QX8443</t>
  </si>
  <si>
    <t xml:space="preserve">Mayne &amp; Mertz</t>
  </si>
  <si>
    <t xml:space="preserve">V01233</t>
  </si>
  <si>
    <t xml:space="preserve">Wilmar Pipeline Inc.</t>
  </si>
  <si>
    <t xml:space="preserve">V33609</t>
  </si>
  <si>
    <t xml:space="preserve">Scana Energy Marketing</t>
  </si>
  <si>
    <t xml:space="preserve">DePaolis</t>
  </si>
  <si>
    <t xml:space="preserve">V33651</t>
  </si>
  <si>
    <t xml:space="preserve">V34802</t>
  </si>
  <si>
    <t xml:space="preserve">V53514</t>
  </si>
  <si>
    <t xml:space="preserve">TotalFinaElf</t>
  </si>
  <si>
    <t xml:space="preserve">V09140</t>
  </si>
  <si>
    <t xml:space="preserve">NUI Corp.</t>
  </si>
  <si>
    <t xml:space="preserve">South Carolina Pipeline Corp.</t>
  </si>
  <si>
    <t xml:space="preserve">FT-Gulfeast</t>
  </si>
  <si>
    <t xml:space="preserve">PCS Nitrogen Fetilizer</t>
  </si>
  <si>
    <t xml:space="preserve">UGI Utilities</t>
  </si>
  <si>
    <t xml:space="preserve">V35258</t>
  </si>
  <si>
    <t xml:space="preserve">Southern Company</t>
  </si>
  <si>
    <t xml:space="preserve">DeMoes</t>
  </si>
  <si>
    <t xml:space="preserve">V40482</t>
  </si>
  <si>
    <t xml:space="preserve">V42530</t>
  </si>
  <si>
    <t xml:space="preserve">City of Tallahasee</t>
  </si>
  <si>
    <t xml:space="preserve">V42399.1</t>
  </si>
  <si>
    <t xml:space="preserve">V42399.2</t>
  </si>
  <si>
    <t xml:space="preserve">V47584</t>
  </si>
  <si>
    <t xml:space="preserve">Tropicana</t>
  </si>
  <si>
    <t xml:space="preserve">V48276.2</t>
  </si>
  <si>
    <t xml:space="preserve">V48496.1</t>
  </si>
  <si>
    <t xml:space="preserve">WoodWard</t>
  </si>
  <si>
    <t xml:space="preserve">V48512.1</t>
  </si>
  <si>
    <t xml:space="preserve">V48568.1</t>
  </si>
  <si>
    <t xml:space="preserve">Texican</t>
  </si>
  <si>
    <t xml:space="preserve">V51034</t>
  </si>
  <si>
    <t xml:space="preserve">ft-tp-hedge</t>
  </si>
  <si>
    <t xml:space="preserve">Kaiser</t>
  </si>
  <si>
    <t xml:space="preserve">V51093.1</t>
  </si>
  <si>
    <t xml:space="preserve">V53464.1</t>
  </si>
  <si>
    <t xml:space="preserve">Jefferson Cocke M.V.D.</t>
  </si>
  <si>
    <t xml:space="preserve">V53934.1</t>
  </si>
  <si>
    <t xml:space="preserve">V56056.1</t>
  </si>
  <si>
    <t xml:space="preserve">v56507.1</t>
  </si>
  <si>
    <t xml:space="preserve">V56047.2</t>
  </si>
  <si>
    <t xml:space="preserve">v56692.2</t>
  </si>
  <si>
    <t xml:space="preserve">v55597</t>
  </si>
  <si>
    <t xml:space="preserve">Crosstex</t>
  </si>
  <si>
    <t xml:space="preserve">V55511.1</t>
  </si>
  <si>
    <t xml:space="preserve">NRG</t>
  </si>
  <si>
    <t xml:space="preserve">v57832.1</t>
  </si>
  <si>
    <t xml:space="preserve">IDACORP</t>
  </si>
  <si>
    <t xml:space="preserve">SHORELINE GAS</t>
  </si>
  <si>
    <t xml:space="preserve">TAYLOR</t>
  </si>
  <si>
    <t xml:space="preserve">END USERES</t>
  </si>
  <si>
    <t xml:space="preserve">MGAG</t>
  </si>
  <si>
    <t xml:space="preserve">AGL</t>
  </si>
  <si>
    <t xml:space="preserve">SOUTHSTAR ENERGY</t>
  </si>
  <si>
    <t xml:space="preserve">UNOCAL</t>
  </si>
  <si>
    <t xml:space="preserve">HUNT PETROLEUM</t>
  </si>
  <si>
    <t xml:space="preserve">Elk River</t>
  </si>
  <si>
    <t xml:space="preserve">South Florida</t>
  </si>
  <si>
    <t xml:space="preserve">Zivley</t>
  </si>
  <si>
    <t xml:space="preserve">V48431</t>
  </si>
  <si>
    <t xml:space="preserve">Ena Upstream</t>
  </si>
  <si>
    <t xml:space="preserve">Ft-Intra-Gulf</t>
  </si>
  <si>
    <t xml:space="preserve">V48517</t>
  </si>
  <si>
    <t xml:space="preserve">V51091</t>
  </si>
  <si>
    <t xml:space="preserve">ferries</t>
  </si>
  <si>
    <t xml:space="preserve">V51004</t>
  </si>
  <si>
    <t xml:space="preserve">V52717</t>
  </si>
  <si>
    <t xml:space="preserve">V52707</t>
  </si>
  <si>
    <t xml:space="preserve">V52699</t>
  </si>
  <si>
    <t xml:space="preserve">V55437</t>
  </si>
  <si>
    <t xml:space="preserve">V56027</t>
  </si>
  <si>
    <t xml:space="preserve">Phoenix Gas PL</t>
  </si>
  <si>
    <t xml:space="preserve">V39669</t>
  </si>
  <si>
    <t xml:space="preserve">Cumberland Valley res</t>
  </si>
  <si>
    <t xml:space="preserve">FT-MKTEAST</t>
  </si>
  <si>
    <t xml:space="preserve">V53956</t>
  </si>
  <si>
    <t xml:space="preserve">Indeck Pepperell</t>
  </si>
  <si>
    <t xml:space="preserve">V56976</t>
  </si>
  <si>
    <t xml:space="preserve">Columbia Gas Transmission</t>
  </si>
  <si>
    <t xml:space="preserve">Goodell</t>
  </si>
  <si>
    <t xml:space="preserve">V56556</t>
  </si>
  <si>
    <t xml:space="preserve">V59421</t>
  </si>
  <si>
    <t xml:space="preserve">Eastern American </t>
  </si>
  <si>
    <t xml:space="preserve">MetroMedia</t>
  </si>
  <si>
    <t xml:space="preserve">MXENERGY.COM</t>
  </si>
  <si>
    <t xml:space="preserve">V62470</t>
  </si>
  <si>
    <t xml:space="preserve">PSEG Energy Resources</t>
  </si>
  <si>
    <t xml:space="preserve">Muhl</t>
  </si>
  <si>
    <t xml:space="preserve">V64809</t>
  </si>
  <si>
    <t xml:space="preserve">760309/760510</t>
  </si>
  <si>
    <t xml:space="preserve">FPL MKTG</t>
  </si>
  <si>
    <t xml:space="preserve">V34764</t>
  </si>
  <si>
    <t xml:space="preserve">Lump Sum for Sonat April Bus.</t>
  </si>
  <si>
    <t xml:space="preserve">FT-Northeast</t>
  </si>
  <si>
    <t xml:space="preserve">QY8179</t>
  </si>
  <si>
    <t xml:space="preserve">V48412.2</t>
  </si>
  <si>
    <t xml:space="preserve">V48285</t>
  </si>
  <si>
    <t xml:space="preserve">V47877</t>
  </si>
  <si>
    <t xml:space="preserve">V47867</t>
  </si>
  <si>
    <t xml:space="preserve">V52413</t>
  </si>
  <si>
    <t xml:space="preserve">V53195</t>
  </si>
  <si>
    <t xml:space="preserve">V56001</t>
  </si>
  <si>
    <t xml:space="preserve">V56030</t>
  </si>
  <si>
    <t xml:space="preserve">Ashland Chemical</t>
  </si>
  <si>
    <t xml:space="preserve">V56036</t>
  </si>
  <si>
    <t xml:space="preserve">V55963</t>
  </si>
  <si>
    <t xml:space="preserve">V55954</t>
  </si>
  <si>
    <t xml:space="preserve">V56890</t>
  </si>
  <si>
    <t xml:space="preserve">V57064</t>
  </si>
  <si>
    <t xml:space="preserve">V57729</t>
  </si>
  <si>
    <t xml:space="preserve">V59880</t>
  </si>
  <si>
    <t xml:space="preserve">PSEG</t>
  </si>
  <si>
    <t xml:space="preserve">CIMA</t>
  </si>
  <si>
    <t xml:space="preserve">Lexington</t>
  </si>
  <si>
    <t xml:space="preserve">Shelby</t>
  </si>
  <si>
    <t xml:space="preserve">Kings Mountain</t>
  </si>
  <si>
    <t xml:space="preserve">ConEd</t>
  </si>
  <si>
    <t xml:space="preserve">V67168</t>
  </si>
  <si>
    <t xml:space="preserve">PriorEnergyCorp</t>
  </si>
  <si>
    <t xml:space="preserve">Select</t>
  </si>
  <si>
    <t xml:space="preserve">V46233</t>
  </si>
  <si>
    <t xml:space="preserve">MetroMEdia</t>
  </si>
  <si>
    <t xml:space="preserve">FT-VNG</t>
  </si>
  <si>
    <t xml:space="preserve">V49613.1</t>
  </si>
  <si>
    <t xml:space="preserve">KCS Energy Services Inc.</t>
  </si>
  <si>
    <t xml:space="preserve">GD-HUB</t>
  </si>
  <si>
    <t xml:space="preserve">V49937.1</t>
  </si>
  <si>
    <t xml:space="preserve">Thermo CoGeneration Partnership</t>
  </si>
  <si>
    <t xml:space="preserve">V27724</t>
  </si>
  <si>
    <t xml:space="preserve">V32066</t>
  </si>
  <si>
    <t xml:space="preserve">V50143</t>
  </si>
  <si>
    <t xml:space="preserve">Baltimore Gas &amp; EP</t>
  </si>
  <si>
    <t xml:space="preserve">V54664</t>
  </si>
  <si>
    <t xml:space="preserve">V54638</t>
  </si>
  <si>
    <t xml:space="preserve">V64467</t>
  </si>
  <si>
    <t xml:space="preserve">Conectiv</t>
  </si>
  <si>
    <t xml:space="preserve">V64569</t>
  </si>
  <si>
    <t xml:space="preserve">V53540</t>
  </si>
  <si>
    <t xml:space="preserve">Dominion Field Services Inc.</t>
  </si>
  <si>
    <t xml:space="preserve">V57788</t>
  </si>
  <si>
    <t xml:space="preserve">AK Steel</t>
  </si>
  <si>
    <t xml:space="preserve">Feitler</t>
  </si>
  <si>
    <t xml:space="preserve">Intra-TX</t>
  </si>
  <si>
    <t xml:space="preserve">QY7884</t>
  </si>
  <si>
    <t xml:space="preserve">UGI</t>
  </si>
  <si>
    <t xml:space="preserve">V43158</t>
  </si>
  <si>
    <t xml:space="preserve">V47151.1</t>
  </si>
  <si>
    <t xml:space="preserve">Pepco</t>
  </si>
  <si>
    <t xml:space="preserve">V49937</t>
  </si>
  <si>
    <t xml:space="preserve">Thermo Cogeneration</t>
  </si>
  <si>
    <t xml:space="preserve">V56527.1</t>
  </si>
  <si>
    <t xml:space="preserve">V55597.1</t>
  </si>
  <si>
    <t xml:space="preserve">Q59864.3</t>
  </si>
  <si>
    <t xml:space="preserve">Blacksburg</t>
  </si>
  <si>
    <t xml:space="preserve">V60582</t>
  </si>
  <si>
    <t xml:space="preserve">V11111</t>
  </si>
  <si>
    <t xml:space="preserve">Tallahassee</t>
  </si>
  <si>
    <t xml:space="preserve">V66703</t>
  </si>
  <si>
    <t xml:space="preserve">V67862</t>
  </si>
  <si>
    <t xml:space="preserve">Qy7884</t>
  </si>
  <si>
    <t xml:space="preserve">Ng-price</t>
  </si>
  <si>
    <t xml:space="preserve">Pepco Energy Services</t>
  </si>
  <si>
    <t xml:space="preserve">V56527</t>
  </si>
  <si>
    <t xml:space="preserve">V55597</t>
  </si>
  <si>
    <t xml:space="preserve">v11111</t>
  </si>
  <si>
    <t xml:space="preserve">V20848</t>
  </si>
  <si>
    <t xml:space="preserve">V23017</t>
  </si>
  <si>
    <t xml:space="preserve">V34696</t>
  </si>
  <si>
    <t xml:space="preserve">Sevier County</t>
  </si>
  <si>
    <t xml:space="preserve">V40186.1</t>
  </si>
  <si>
    <t xml:space="preserve">questar</t>
  </si>
  <si>
    <t xml:space="preserve">V58190.1</t>
  </si>
  <si>
    <t xml:space="preserve">HS Energy Resources</t>
  </si>
  <si>
    <t xml:space="preserve">V62405</t>
  </si>
  <si>
    <t xml:space="preserve">V60392</t>
  </si>
  <si>
    <t xml:space="preserve">North Central Oil Corporation</t>
  </si>
  <si>
    <t xml:space="preserve">V49091.2</t>
  </si>
  <si>
    <t xml:space="preserve">QQ0888.5</t>
  </si>
  <si>
    <t xml:space="preserve">equistar</t>
  </si>
  <si>
    <t xml:space="preserve">C. Breaslau</t>
  </si>
  <si>
    <t xml:space="preserve">V60634.2</t>
  </si>
  <si>
    <t xml:space="preserve">Imperial Sugar</t>
  </si>
  <si>
    <t xml:space="preserve">V63497</t>
  </si>
  <si>
    <t xml:space="preserve">Aux Sable</t>
  </si>
  <si>
    <t xml:space="preserve">V56206</t>
  </si>
  <si>
    <t xml:space="preserve">Continental Gas</t>
  </si>
  <si>
    <t xml:space="preserve">V60302</t>
  </si>
  <si>
    <t xml:space="preserve">FT-Int-Cen-Mkt2</t>
  </si>
  <si>
    <t xml:space="preserve">V45278.1</t>
  </si>
  <si>
    <t xml:space="preserve">Proctor &amp; Gamble Co.</t>
  </si>
  <si>
    <t xml:space="preserve">V38632.1</t>
  </si>
  <si>
    <t xml:space="preserve">public service of colorodo</t>
  </si>
  <si>
    <t xml:space="preserve">ft-nwest</t>
  </si>
  <si>
    <t xml:space="preserve">V43226.1</t>
  </si>
  <si>
    <t xml:space="preserve">kinder morgan</t>
  </si>
  <si>
    <t xml:space="preserve">V43319.1</t>
  </si>
  <si>
    <t xml:space="preserve">harvard</t>
  </si>
  <si>
    <t xml:space="preserve">V54356.1</t>
  </si>
  <si>
    <t xml:space="preserve">Prima Energy</t>
  </si>
  <si>
    <t xml:space="preserve">V54350.1</t>
  </si>
  <si>
    <t xml:space="preserve">V55872.1</t>
  </si>
  <si>
    <t xml:space="preserve">V59897</t>
  </si>
  <si>
    <t xml:space="preserve">ultramar</t>
  </si>
  <si>
    <t xml:space="preserve">V61318</t>
  </si>
  <si>
    <t xml:space="preserve">marathon</t>
  </si>
  <si>
    <t xml:space="preserve">V64049</t>
  </si>
  <si>
    <t xml:space="preserve">Sheetal</t>
  </si>
  <si>
    <t xml:space="preserve">V67247</t>
  </si>
  <si>
    <t xml:space="preserve">V56344.1</t>
  </si>
  <si>
    <t xml:space="preserve">co energy trading company</t>
  </si>
  <si>
    <t xml:space="preserve">V56353.1</t>
  </si>
  <si>
    <t xml:space="preserve">V28052</t>
  </si>
  <si>
    <t xml:space="preserve">Itochu International</t>
  </si>
  <si>
    <t xml:space="preserve">ft-west</t>
  </si>
  <si>
    <t xml:space="preserve">V62026.1</t>
  </si>
  <si>
    <t xml:space="preserve">v25963.1</t>
  </si>
  <si>
    <t xml:space="preserve">V43474.2</t>
  </si>
  <si>
    <t xml:space="preserve">V57134.1</t>
  </si>
  <si>
    <t xml:space="preserve">V65760.</t>
  </si>
  <si>
    <t xml:space="preserve">BETHLEHEM</t>
  </si>
  <si>
    <t xml:space="preserve">V08639</t>
  </si>
  <si>
    <t xml:space="preserve">Midcoast Energy</t>
  </si>
  <si>
    <t xml:space="preserve">V56542.1/752432</t>
  </si>
  <si>
    <t xml:space="preserve">Giant Refining</t>
  </si>
  <si>
    <t xml:space="preserve">V30264</t>
  </si>
  <si>
    <t xml:space="preserve">V50994</t>
  </si>
  <si>
    <t xml:space="preserve">Noble Gas Marketing</t>
  </si>
  <si>
    <t xml:space="preserve">V55929.1</t>
  </si>
  <si>
    <t xml:space="preserve">Devon Energy Corporation</t>
  </si>
  <si>
    <t xml:space="preserve">V11068</t>
  </si>
  <si>
    <t xml:space="preserve">Belco Oil &amp; Gas</t>
  </si>
  <si>
    <t xml:space="preserve">v11069</t>
  </si>
  <si>
    <t xml:space="preserve">V11075</t>
  </si>
  <si>
    <t xml:space="preserve">V11180</t>
  </si>
  <si>
    <t xml:space="preserve">V11074</t>
  </si>
  <si>
    <t xml:space="preserve">v11074</t>
  </si>
  <si>
    <t xml:space="preserve">V11174.1</t>
  </si>
  <si>
    <t xml:space="preserve">V11123.1</t>
  </si>
  <si>
    <t xml:space="preserve">V11091</t>
  </si>
  <si>
    <t xml:space="preserve">V11092</t>
  </si>
  <si>
    <t xml:space="preserve">V11095</t>
  </si>
  <si>
    <t xml:space="preserve">V11099</t>
  </si>
  <si>
    <t xml:space="preserve">V11100</t>
  </si>
  <si>
    <t xml:space="preserve">V11106</t>
  </si>
  <si>
    <t xml:space="preserve">V11108</t>
  </si>
  <si>
    <t xml:space="preserve">V11114</t>
  </si>
  <si>
    <t xml:space="preserve">V11118</t>
  </si>
  <si>
    <t xml:space="preserve">V11119</t>
  </si>
  <si>
    <t xml:space="preserve">V11156</t>
  </si>
  <si>
    <t xml:space="preserve">V11157</t>
  </si>
  <si>
    <t xml:space="preserve">Midcoast </t>
  </si>
  <si>
    <t xml:space="preserve">V13768</t>
  </si>
  <si>
    <t xml:space="preserve">V13795</t>
  </si>
  <si>
    <t xml:space="preserve">V13220</t>
  </si>
  <si>
    <t xml:space="preserve">V13776</t>
  </si>
  <si>
    <t xml:space="preserve">V13850</t>
  </si>
  <si>
    <t xml:space="preserve">V17198</t>
  </si>
  <si>
    <t xml:space="preserve">V16860</t>
  </si>
  <si>
    <t xml:space="preserve">V16223.1</t>
  </si>
  <si>
    <t xml:space="preserve">Columbia Natural</t>
  </si>
  <si>
    <t xml:space="preserve">V17409</t>
  </si>
  <si>
    <t xml:space="preserve">V17411</t>
  </si>
  <si>
    <t xml:space="preserve">V21015</t>
  </si>
  <si>
    <t xml:space="preserve">V21019</t>
  </si>
  <si>
    <t xml:space="preserve">V21016</t>
  </si>
  <si>
    <t xml:space="preserve">Ashland</t>
  </si>
  <si>
    <t xml:space="preserve">V21018.1</t>
  </si>
  <si>
    <t xml:space="preserve">Patina</t>
  </si>
  <si>
    <t xml:space="preserve">V21022.1</t>
  </si>
  <si>
    <t xml:space="preserve">Marathon Oil</t>
  </si>
  <si>
    <t xml:space="preserve">V20618.1</t>
  </si>
  <si>
    <t xml:space="preserve">V22754</t>
  </si>
  <si>
    <t xml:space="preserve">V22762</t>
  </si>
  <si>
    <t xml:space="preserve">V23037.1</t>
  </si>
  <si>
    <t xml:space="preserve">Grupo Industrial</t>
  </si>
  <si>
    <t xml:space="preserve">V23353</t>
  </si>
  <si>
    <t xml:space="preserve">V22746</t>
  </si>
  <si>
    <t xml:space="preserve">Callon Petro</t>
  </si>
  <si>
    <t xml:space="preserve">V25333</t>
  </si>
  <si>
    <t xml:space="preserve">V25115</t>
  </si>
  <si>
    <t xml:space="preserve">V25108</t>
  </si>
  <si>
    <t xml:space="preserve">Degussa</t>
  </si>
  <si>
    <t xml:space="preserve">V25389</t>
  </si>
  <si>
    <t xml:space="preserve">V25891</t>
  </si>
  <si>
    <t xml:space="preserve">V28507</t>
  </si>
  <si>
    <t xml:space="preserve">V28227</t>
  </si>
  <si>
    <t xml:space="preserve">V28859</t>
  </si>
  <si>
    <t xml:space="preserve">West Texas Gas</t>
  </si>
  <si>
    <t xml:space="preserve">V28861</t>
  </si>
  <si>
    <t xml:space="preserve">V28863</t>
  </si>
  <si>
    <t xml:space="preserve">V28160</t>
  </si>
  <si>
    <t xml:space="preserve">V28091</t>
  </si>
  <si>
    <t xml:space="preserve">V31045.1</t>
  </si>
  <si>
    <t xml:space="preserve">V31045.2</t>
  </si>
  <si>
    <t xml:space="preserve">V31358</t>
  </si>
  <si>
    <t xml:space="preserve">V31368</t>
  </si>
  <si>
    <t xml:space="preserve">V31390</t>
  </si>
  <si>
    <t xml:space="preserve">V31405</t>
  </si>
  <si>
    <t xml:space="preserve">V30501</t>
  </si>
  <si>
    <t xml:space="preserve">V31794</t>
  </si>
  <si>
    <t xml:space="preserve">V31514.1</t>
  </si>
  <si>
    <t xml:space="preserve">V33748</t>
  </si>
  <si>
    <t xml:space="preserve">V33758</t>
  </si>
  <si>
    <t xml:space="preserve">V33779</t>
  </si>
  <si>
    <t xml:space="preserve">V34182</t>
  </si>
  <si>
    <t xml:space="preserve">TRC Operating</t>
  </si>
  <si>
    <t xml:space="preserve">V33988</t>
  </si>
  <si>
    <t xml:space="preserve">V33762</t>
  </si>
  <si>
    <t xml:space="preserve">V33804</t>
  </si>
  <si>
    <t xml:space="preserve">V33133.1</t>
  </si>
  <si>
    <t xml:space="preserve">V33812</t>
  </si>
  <si>
    <t xml:space="preserve">NV2688</t>
  </si>
  <si>
    <t xml:space="preserve">Garden State</t>
  </si>
  <si>
    <t xml:space="preserve">V36208</t>
  </si>
  <si>
    <t xml:space="preserve">Questar</t>
  </si>
  <si>
    <t xml:space="preserve">V36044</t>
  </si>
  <si>
    <t xml:space="preserve">V36224</t>
  </si>
  <si>
    <t xml:space="preserve">V36277</t>
  </si>
  <si>
    <t xml:space="preserve">Tug Fork </t>
  </si>
  <si>
    <t xml:space="preserve">V36340</t>
  </si>
  <si>
    <t xml:space="preserve">V36496</t>
  </si>
  <si>
    <t xml:space="preserve">V36397</t>
  </si>
  <si>
    <t xml:space="preserve">ATP Oil</t>
  </si>
  <si>
    <t xml:space="preserve">V346450</t>
  </si>
  <si>
    <t xml:space="preserve">Andex</t>
  </si>
  <si>
    <t xml:space="preserve">V36424</t>
  </si>
  <si>
    <t xml:space="preserve">Westport</t>
  </si>
  <si>
    <t xml:space="preserve">V36812</t>
  </si>
  <si>
    <t xml:space="preserve">V36159</t>
  </si>
  <si>
    <t xml:space="preserve">Q35983.1</t>
  </si>
  <si>
    <t xml:space="preserve">Crosstimbers</t>
  </si>
  <si>
    <t xml:space="preserve">Q59784.4,4</t>
  </si>
  <si>
    <t xml:space="preserve">E90067.5</t>
  </si>
  <si>
    <t xml:space="preserve">Q59778.5</t>
  </si>
  <si>
    <t xml:space="preserve">QG5327.4</t>
  </si>
  <si>
    <t xml:space="preserve">V39325</t>
  </si>
  <si>
    <t xml:space="preserve">V38700</t>
  </si>
  <si>
    <t xml:space="preserve">V38688</t>
  </si>
  <si>
    <t xml:space="preserve">V38706</t>
  </si>
  <si>
    <t xml:space="preserve">V38711</t>
  </si>
  <si>
    <t xml:space="preserve">V37713</t>
  </si>
  <si>
    <t xml:space="preserve">V38727</t>
  </si>
  <si>
    <t xml:space="preserve">V38731</t>
  </si>
  <si>
    <t xml:space="preserve">V38746</t>
  </si>
  <si>
    <t xml:space="preserve">V38712</t>
  </si>
  <si>
    <t xml:space="preserve">V38774</t>
  </si>
  <si>
    <t xml:space="preserve">V38864</t>
  </si>
  <si>
    <t xml:space="preserve">V38866</t>
  </si>
  <si>
    <t xml:space="preserve">V37864</t>
  </si>
  <si>
    <t xml:space="preserve">V39135</t>
  </si>
  <si>
    <t xml:space="preserve">V39756</t>
  </si>
  <si>
    <t xml:space="preserve">V42902</t>
  </si>
  <si>
    <t xml:space="preserve">Wyman</t>
  </si>
  <si>
    <t xml:space="preserve">V42806</t>
  </si>
  <si>
    <t xml:space="preserve">V42786</t>
  </si>
  <si>
    <t xml:space="preserve">GE</t>
  </si>
  <si>
    <t xml:space="preserve">V42779</t>
  </si>
  <si>
    <t xml:space="preserve">V42764</t>
  </si>
  <si>
    <t xml:space="preserve">V42746</t>
  </si>
  <si>
    <t xml:space="preserve">V42745</t>
  </si>
  <si>
    <t xml:space="preserve">V42731</t>
  </si>
  <si>
    <t xml:space="preserve">V42842</t>
  </si>
  <si>
    <t xml:space="preserve">Intl Paper</t>
  </si>
  <si>
    <t xml:space="preserve">V42734</t>
  </si>
  <si>
    <t xml:space="preserve">V43102</t>
  </si>
  <si>
    <t xml:space="preserve">V43111</t>
  </si>
  <si>
    <t xml:space="preserve">V43126</t>
  </si>
  <si>
    <t xml:space="preserve">V43232</t>
  </si>
  <si>
    <t xml:space="preserve">V43220</t>
  </si>
  <si>
    <t xml:space="preserve">V43535</t>
  </si>
  <si>
    <t xml:space="preserve">Public Security</t>
  </si>
  <si>
    <t xml:space="preserve">V43558</t>
  </si>
  <si>
    <t xml:space="preserve">V43560</t>
  </si>
  <si>
    <t xml:space="preserve">V43250</t>
  </si>
  <si>
    <t xml:space="preserve">V42850</t>
  </si>
  <si>
    <t xml:space="preserve">V43499</t>
  </si>
  <si>
    <t xml:space="preserve">V41598</t>
  </si>
  <si>
    <t xml:space="preserve">V42863</t>
  </si>
  <si>
    <t xml:space="preserve">V42852</t>
  </si>
  <si>
    <t xml:space="preserve">V41599</t>
  </si>
  <si>
    <t xml:space="preserve">V45200</t>
  </si>
  <si>
    <t xml:space="preserve">V45233</t>
  </si>
  <si>
    <t xml:space="preserve">V45260</t>
  </si>
  <si>
    <t xml:space="preserve">V45268</t>
  </si>
  <si>
    <t xml:space="preserve">V45617</t>
  </si>
  <si>
    <t xml:space="preserve">V45640</t>
  </si>
  <si>
    <t xml:space="preserve">SygentaAG</t>
  </si>
  <si>
    <t xml:space="preserve">V45792</t>
  </si>
  <si>
    <t xml:space="preserve">V45936</t>
  </si>
  <si>
    <t xml:space="preserve">V46185</t>
  </si>
  <si>
    <t xml:space="preserve">V46136</t>
  </si>
  <si>
    <t xml:space="preserve">V46098</t>
  </si>
  <si>
    <t xml:space="preserve">V46104</t>
  </si>
  <si>
    <t xml:space="preserve">V44555</t>
  </si>
  <si>
    <t xml:space="preserve">V46130</t>
  </si>
  <si>
    <t xml:space="preserve">V48139</t>
  </si>
  <si>
    <t xml:space="preserve">V48111</t>
  </si>
  <si>
    <t xml:space="preserve">V46657</t>
  </si>
  <si>
    <t xml:space="preserve">V47914</t>
  </si>
  <si>
    <t xml:space="preserve">V47921</t>
  </si>
  <si>
    <t xml:space="preserve">V47926</t>
  </si>
  <si>
    <t xml:space="preserve">V47935</t>
  </si>
  <si>
    <t xml:space="preserve">V47946</t>
  </si>
  <si>
    <t xml:space="preserve">V47980</t>
  </si>
  <si>
    <t xml:space="preserve">V48090</t>
  </si>
  <si>
    <t xml:space="preserve">US Brick</t>
  </si>
  <si>
    <t xml:space="preserve">V48103</t>
  </si>
  <si>
    <t xml:space="preserve">Public Service Company OF Colorado</t>
  </si>
  <si>
    <t xml:space="preserve">V48125</t>
  </si>
  <si>
    <t xml:space="preserve">V48235</t>
  </si>
  <si>
    <t xml:space="preserve">V48242</t>
  </si>
  <si>
    <t xml:space="preserve">V47139.1</t>
  </si>
  <si>
    <t xml:space="preserve">lin</t>
  </si>
  <si>
    <t xml:space="preserve">V47838.1</t>
  </si>
  <si>
    <t xml:space="preserve">V47841.1</t>
  </si>
  <si>
    <t xml:space="preserve">V48121.1</t>
  </si>
  <si>
    <t xml:space="preserve">V48199</t>
  </si>
  <si>
    <t xml:space="preserve">V48469.1</t>
  </si>
  <si>
    <t xml:space="preserve">Maratho</t>
  </si>
  <si>
    <t xml:space="preserve">V05462</t>
  </si>
  <si>
    <t xml:space="preserve">Q59784.5</t>
  </si>
  <si>
    <t xml:space="preserve">Cross Timbers</t>
  </si>
  <si>
    <t xml:space="preserve">V49514</t>
  </si>
  <si>
    <t xml:space="preserve">V49625</t>
  </si>
  <si>
    <t xml:space="preserve">V49878</t>
  </si>
  <si>
    <t xml:space="preserve">V50932</t>
  </si>
  <si>
    <t xml:space="preserve">V50936</t>
  </si>
  <si>
    <t xml:space="preserve">V49795</t>
  </si>
  <si>
    <t xml:space="preserve">V49797</t>
  </si>
  <si>
    <t xml:space="preserve">V49802</t>
  </si>
  <si>
    <t xml:space="preserve">V50938</t>
  </si>
  <si>
    <t xml:space="preserve">V53117</t>
  </si>
  <si>
    <t xml:space="preserve">V53134</t>
  </si>
  <si>
    <t xml:space="preserve">V54017</t>
  </si>
  <si>
    <t xml:space="preserve">V54027</t>
  </si>
  <si>
    <t xml:space="preserve">V48469</t>
  </si>
  <si>
    <t xml:space="preserve">V52276</t>
  </si>
  <si>
    <t xml:space="preserve">V52961</t>
  </si>
  <si>
    <t xml:space="preserve">Fetiler</t>
  </si>
  <si>
    <t xml:space="preserve">V53603</t>
  </si>
  <si>
    <t xml:space="preserve">V53606</t>
  </si>
  <si>
    <t xml:space="preserve">V53612</t>
  </si>
  <si>
    <t xml:space="preserve">V53807</t>
  </si>
  <si>
    <t xml:space="preserve">V54266</t>
  </si>
  <si>
    <t xml:space="preserve">V54348</t>
  </si>
  <si>
    <t xml:space="preserve">Newco </t>
  </si>
  <si>
    <t xml:space="preserve">Public Service Company Of Colorado</t>
  </si>
  <si>
    <t xml:space="preserve">V55754</t>
  </si>
  <si>
    <t xml:space="preserve">V55758</t>
  </si>
  <si>
    <t xml:space="preserve">V55763</t>
  </si>
  <si>
    <t xml:space="preserve">V55766</t>
  </si>
  <si>
    <t xml:space="preserve">V55773</t>
  </si>
  <si>
    <t xml:space="preserve">V55776</t>
  </si>
  <si>
    <t xml:space="preserve">V55781</t>
  </si>
  <si>
    <t xml:space="preserve">V55786</t>
  </si>
  <si>
    <t xml:space="preserve">V56335</t>
  </si>
  <si>
    <t xml:space="preserve">V56346</t>
  </si>
  <si>
    <t xml:space="preserve">V56381</t>
  </si>
  <si>
    <t xml:space="preserve">V56390</t>
  </si>
  <si>
    <t xml:space="preserve">V56405</t>
  </si>
  <si>
    <t xml:space="preserve">V56482</t>
  </si>
  <si>
    <t xml:space="preserve">V56636</t>
  </si>
  <si>
    <t xml:space="preserve">V56642</t>
  </si>
  <si>
    <t xml:space="preserve">V56646</t>
  </si>
  <si>
    <t xml:space="preserve">V57063</t>
  </si>
  <si>
    <t xml:space="preserve">V57074</t>
  </si>
  <si>
    <t xml:space="preserve">V57083</t>
  </si>
  <si>
    <t xml:space="preserve">V57168</t>
  </si>
  <si>
    <t xml:space="preserve">V57547</t>
  </si>
  <si>
    <t xml:space="preserve">NavajoRefining</t>
  </si>
  <si>
    <t xml:space="preserve">V57552</t>
  </si>
  <si>
    <t xml:space="preserve">V57734</t>
  </si>
  <si>
    <t xml:space="preserve">V57751</t>
  </si>
  <si>
    <t xml:space="preserve">V56728.1</t>
  </si>
  <si>
    <t xml:space="preserve">V57686.1</t>
  </si>
  <si>
    <t xml:space="preserve">V57019.1</t>
  </si>
  <si>
    <t xml:space="preserve">International</t>
  </si>
  <si>
    <t xml:space="preserve">V57020.1</t>
  </si>
  <si>
    <t xml:space="preserve">V57800.1</t>
  </si>
  <si>
    <t xml:space="preserve">V56993</t>
  </si>
  <si>
    <t xml:space="preserve">Co Energy</t>
  </si>
  <si>
    <t xml:space="preserve">V57726.1</t>
  </si>
  <si>
    <t xml:space="preserve">V56794.</t>
  </si>
  <si>
    <t xml:space="preserve">V57717</t>
  </si>
  <si>
    <t xml:space="preserve">V57394</t>
  </si>
  <si>
    <t xml:space="preserve">V57306</t>
  </si>
  <si>
    <t xml:space="preserve">V56161</t>
  </si>
  <si>
    <t xml:space="preserve">V57819</t>
  </si>
  <si>
    <t xml:space="preserve">V57816-58724</t>
  </si>
  <si>
    <t xml:space="preserve">V56170</t>
  </si>
  <si>
    <t xml:space="preserve">V60745</t>
  </si>
  <si>
    <t xml:space="preserve">V59161</t>
  </si>
  <si>
    <t xml:space="preserve">V61227</t>
  </si>
  <si>
    <t xml:space="preserve">Terra</t>
  </si>
  <si>
    <t xml:space="preserve">V61294</t>
  </si>
  <si>
    <t xml:space="preserve">Whiting Petro</t>
  </si>
  <si>
    <t xml:space="preserve">V61312</t>
  </si>
  <si>
    <t xml:space="preserve">V59285</t>
  </si>
  <si>
    <t xml:space="preserve">V59294</t>
  </si>
  <si>
    <t xml:space="preserve">V59296</t>
  </si>
  <si>
    <t xml:space="preserve">V59302</t>
  </si>
  <si>
    <t xml:space="preserve">V59311</t>
  </si>
  <si>
    <t xml:space="preserve">V59317</t>
  </si>
  <si>
    <t xml:space="preserve">V60359</t>
  </si>
  <si>
    <t xml:space="preserve">V60435</t>
  </si>
  <si>
    <t xml:space="preserve">V60451</t>
  </si>
  <si>
    <t xml:space="preserve">V60463</t>
  </si>
  <si>
    <t xml:space="preserve">V60494</t>
  </si>
  <si>
    <t xml:space="preserve">V60503</t>
  </si>
  <si>
    <t xml:space="preserve">V60509</t>
  </si>
  <si>
    <t xml:space="preserve">V60520</t>
  </si>
  <si>
    <t xml:space="preserve">V60537</t>
  </si>
  <si>
    <t xml:space="preserve">V60549</t>
  </si>
  <si>
    <t xml:space="preserve">V60568</t>
  </si>
  <si>
    <t xml:space="preserve">V60573</t>
  </si>
  <si>
    <t xml:space="preserve">V61525</t>
  </si>
  <si>
    <t xml:space="preserve">V61532</t>
  </si>
  <si>
    <t xml:space="preserve">V61589</t>
  </si>
  <si>
    <t xml:space="preserve">V61614</t>
  </si>
  <si>
    <t xml:space="preserve">V61638</t>
  </si>
  <si>
    <t xml:space="preserve">V61671</t>
  </si>
  <si>
    <t xml:space="preserve">V61988</t>
  </si>
  <si>
    <t xml:space="preserve">V63281</t>
  </si>
  <si>
    <t xml:space="preserve">V63284</t>
  </si>
  <si>
    <t xml:space="preserve">V63299</t>
  </si>
  <si>
    <t xml:space="preserve">V63311</t>
  </si>
  <si>
    <t xml:space="preserve">V63315</t>
  </si>
  <si>
    <t xml:space="preserve">V63840</t>
  </si>
  <si>
    <t xml:space="preserve">V63849</t>
  </si>
  <si>
    <t xml:space="preserve">V63866</t>
  </si>
  <si>
    <t xml:space="preserve">V64045</t>
  </si>
  <si>
    <t xml:space="preserve">V64106</t>
  </si>
  <si>
    <t xml:space="preserve">V64112</t>
  </si>
  <si>
    <t xml:space="preserve">V64117</t>
  </si>
  <si>
    <t xml:space="preserve">V64122</t>
  </si>
  <si>
    <t xml:space="preserve">V64134</t>
  </si>
  <si>
    <t xml:space="preserve">V64700</t>
  </si>
  <si>
    <t xml:space="preserve">V64716</t>
  </si>
  <si>
    <t xml:space="preserve">V64729</t>
  </si>
  <si>
    <t xml:space="preserve">V64734</t>
  </si>
  <si>
    <t xml:space="preserve">V64806</t>
  </si>
  <si>
    <t xml:space="preserve">V64592</t>
  </si>
  <si>
    <t xml:space="preserve">V64627</t>
  </si>
  <si>
    <t xml:space="preserve">V55555</t>
  </si>
  <si>
    <t xml:space="preserve">Natn'l Steel</t>
  </si>
  <si>
    <t xml:space="preserve">V67573</t>
  </si>
  <si>
    <t xml:space="preserve">qz2383</t>
  </si>
  <si>
    <t xml:space="preserve">V67383</t>
  </si>
  <si>
    <t xml:space="preserve">V67345</t>
  </si>
  <si>
    <t xml:space="preserve">V67399</t>
  </si>
  <si>
    <t xml:space="preserve">V67186</t>
  </si>
  <si>
    <t xml:space="preserve">V67008</t>
  </si>
  <si>
    <t xml:space="preserve">V66882</t>
  </si>
  <si>
    <t xml:space="preserve">V66594</t>
  </si>
  <si>
    <t xml:space="preserve">Blackstone</t>
  </si>
  <si>
    <t xml:space="preserve">V66605</t>
  </si>
  <si>
    <t xml:space="preserve">V66588</t>
  </si>
  <si>
    <t xml:space="preserve">V66587</t>
  </si>
  <si>
    <t xml:space="preserve">V66659</t>
  </si>
  <si>
    <t xml:space="preserve">V66581</t>
  </si>
  <si>
    <t xml:space="preserve">V66694</t>
  </si>
  <si>
    <t xml:space="preserve">V67830</t>
  </si>
  <si>
    <t xml:space="preserve">V67858</t>
  </si>
  <si>
    <t xml:space="preserve">V67578</t>
  </si>
  <si>
    <t xml:space="preserve">V67602.1</t>
  </si>
  <si>
    <t xml:space="preserve">V67789.1</t>
  </si>
  <si>
    <t xml:space="preserve">V67395.1</t>
  </si>
  <si>
    <t xml:space="preserve">V67079-80-81</t>
  </si>
  <si>
    <t xml:space="preserve">V67089.1</t>
  </si>
  <si>
    <t xml:space="preserve">V67221.1</t>
  </si>
  <si>
    <t xml:space="preserve">V67085-87</t>
  </si>
  <si>
    <t xml:space="preserve">Pickens Fuel</t>
  </si>
  <si>
    <t xml:space="preserve">V67082-83</t>
  </si>
  <si>
    <t xml:space="preserve">V66760</t>
  </si>
  <si>
    <t xml:space="preserve">Thiele Kaolin</t>
  </si>
  <si>
    <t xml:space="preserve">Old Deal</t>
  </si>
  <si>
    <t xml:space="preserve">Cabit</t>
  </si>
  <si>
    <t xml:space="preserve">V23053</t>
  </si>
  <si>
    <t xml:space="preserve">BURLINGTON RESOURCES</t>
  </si>
  <si>
    <t xml:space="preserve">V27749</t>
  </si>
  <si>
    <t xml:space="preserve">Prioe Energy</t>
  </si>
  <si>
    <t xml:space="preserve">V50793</t>
  </si>
  <si>
    <t xml:space="preserve">Unit PetCom</t>
  </si>
  <si>
    <t xml:space="preserve">V57252</t>
  </si>
  <si>
    <t xml:space="preserve">Primary Natural Resources</t>
  </si>
  <si>
    <t xml:space="preserve">Middle Market - Nymex Count</t>
  </si>
  <si>
    <t xml:space="preserve">V10337</t>
  </si>
  <si>
    <t xml:space="preserve">Middle Market -West</t>
  </si>
  <si>
    <t xml:space="preserve">NF1164. F</t>
  </si>
  <si>
    <t xml:space="preserve">Middle Market -West Count</t>
  </si>
  <si>
    <t xml:space="preserve">Midwest Orig</t>
  </si>
  <si>
    <t xml:space="preserve">Larry Valderamma</t>
  </si>
  <si>
    <t xml:space="preserve">EES Inc.</t>
  </si>
  <si>
    <t xml:space="preserve">Split Rock Energy</t>
  </si>
  <si>
    <t xml:space="preserve">Terri Clynes and Doug Sewell</t>
  </si>
  <si>
    <t xml:space="preserve">Manitoba Hydro</t>
  </si>
  <si>
    <t xml:space="preserve">Doug Sewell</t>
  </si>
  <si>
    <t xml:space="preserve">SIGE</t>
  </si>
  <si>
    <t xml:space="preserve">Oscar Dalton</t>
  </si>
  <si>
    <t xml:space="preserve">573450.1573450.2</t>
  </si>
  <si>
    <t xml:space="preserve">Axia</t>
  </si>
  <si>
    <t xml:space="preserve">Wabash Valley</t>
  </si>
  <si>
    <t xml:space="preserve">SIGECO</t>
  </si>
  <si>
    <t xml:space="preserve">Constellation</t>
  </si>
  <si>
    <t xml:space="preserve">Strategic Energy</t>
  </si>
  <si>
    <t xml:space="preserve">Cinergy</t>
  </si>
  <si>
    <t xml:space="preserve">No Value Deals (9)</t>
  </si>
  <si>
    <t xml:space="preserve">Midwest Orig Count</t>
  </si>
  <si>
    <t xml:space="preserve">Exelon</t>
  </si>
  <si>
    <t xml:space="preserve">NE Origination</t>
  </si>
  <si>
    <t xml:space="preserve">NE ORIG</t>
  </si>
  <si>
    <t xml:space="preserve">NE Origination Count</t>
  </si>
  <si>
    <t xml:space="preserve">SE Origination</t>
  </si>
  <si>
    <t xml:space="preserve">Billy Braddock</t>
  </si>
  <si>
    <t xml:space="preserve">Dynegy Power Marketing</t>
  </si>
  <si>
    <t xml:space="preserve">Entergy Services Inc</t>
  </si>
  <si>
    <t xml:space="preserve">Reagan Rorschach</t>
  </si>
  <si>
    <t xml:space="preserve">SE Origination Count</t>
  </si>
  <si>
    <t xml:space="preserve">West Power Mid-Market</t>
  </si>
  <si>
    <t xml:space="preserve">LT-Cali</t>
  </si>
  <si>
    <t xml:space="preserve">Chris Foster</t>
  </si>
  <si>
    <t xml:space="preserve">LT-SW</t>
  </si>
  <si>
    <t xml:space="preserve">West Power Mid-Market Count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</si>
</sst>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-mmm\-yy"/>
    <numFmt numFmtId="166" formatCode="0%"/>
    <numFmt numFmtId="167" formatCode="m/d/yy"/>
    <numFmt numFmtId="168" formatCode="_(* #,##0.00_);_(* \(#,##0.00\);_(* \-??_);_(@_)"/>
    <numFmt numFmtId="169" formatCode="_(* #,##0_);_(* \(#,##0\);_(* \-??_);_(@_)"/>
    <numFmt numFmtId="170" formatCode="mm/dd/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/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2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3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4" fillId="0" borderId="2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0" fillId="0" borderId="4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3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2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5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5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6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2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6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0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2" borderId="7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3" fillId="2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2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2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CP with Region" xfId="20"/>
    <cellStyle name="Normal_NEW May CP with Region" xfId="21"/>
    <cellStyle name="Normal_Sheet1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5.56"/>
    <col collapsed="false" customWidth="true" hidden="false" outlineLevel="0" max="2" min="2" style="2" width="24.28"/>
    <col collapsed="false" customWidth="true" hidden="false" outlineLevel="0" max="3" min="3" style="2" width="8.14"/>
    <col collapsed="false" customWidth="true" hidden="false" outlineLevel="0" max="4" min="4" style="2" width="18.56"/>
    <col collapsed="false" customWidth="true" hidden="false" outlineLevel="0" max="5" min="5" style="2" width="49.99"/>
    <col collapsed="false" customWidth="true" hidden="false" outlineLevel="0" max="6" min="6" style="2" width="60.7"/>
    <col collapsed="false" customWidth="true" hidden="false" outlineLevel="0" max="7" min="7" style="2" width="23.56"/>
    <col collapsed="false" customWidth="true" hidden="false" outlineLevel="0" max="8" min="8" style="2" width="26.42"/>
    <col collapsed="false" customWidth="false" hidden="false" outlineLevel="0" max="18" min="9" style="2" width="9.14"/>
    <col collapsed="false" customWidth="false" hidden="false" outlineLevel="0" max="257" min="19" style="1" width="9.14"/>
  </cols>
  <sheetData>
    <row r="1" customFormat="false" ht="15" hidden="false" customHeight="false" outlineLevel="0" collapsed="false">
      <c r="A1" s="3" t="s">
        <v>0</v>
      </c>
    </row>
    <row r="2" customFormat="false" ht="1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/>
    </row>
    <row r="4" customFormat="false" ht="15" hidden="false" customHeight="false" outlineLevel="0" collapsed="false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7"/>
      <c r="J4" s="7"/>
      <c r="K4" s="7"/>
      <c r="L4" s="7"/>
      <c r="M4" s="8"/>
      <c r="N4" s="8"/>
      <c r="O4" s="8"/>
      <c r="P4" s="8"/>
      <c r="Q4" s="8"/>
      <c r="R4" s="8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5" hidden="false" customHeight="false" outlineLevel="0" collapsed="false">
      <c r="A5" s="10"/>
      <c r="B5" s="11"/>
      <c r="C5" s="11"/>
      <c r="D5" s="11"/>
      <c r="E5" s="11"/>
      <c r="F5" s="7"/>
      <c r="G5" s="7"/>
      <c r="H5" s="7"/>
      <c r="I5" s="7"/>
      <c r="J5" s="7"/>
      <c r="K5" s="7"/>
      <c r="L5" s="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5" hidden="false" customHeight="false" outlineLevel="0" collapsed="false">
      <c r="A6" s="12" t="s">
        <v>10</v>
      </c>
      <c r="B6" s="11"/>
      <c r="C6" s="11"/>
      <c r="D6" s="11"/>
      <c r="E6" s="11"/>
      <c r="F6" s="7"/>
      <c r="G6" s="7"/>
      <c r="H6" s="7"/>
      <c r="I6" s="7"/>
      <c r="J6" s="7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5" hidden="false" customHeight="false" outlineLevel="0" collapsed="false">
      <c r="A7" s="10"/>
      <c r="B7" s="11"/>
      <c r="C7" s="11"/>
      <c r="D7" s="11"/>
      <c r="E7" s="11"/>
      <c r="F7" s="7"/>
      <c r="G7" s="7"/>
      <c r="H7" s="7"/>
      <c r="I7" s="7"/>
      <c r="J7" s="7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12.75" hidden="false" customHeight="false" outlineLevel="0" collapsed="false">
      <c r="A8" s="13" t="s">
        <v>11</v>
      </c>
      <c r="B8" s="14" t="s">
        <v>12</v>
      </c>
      <c r="C8" s="15" t="n">
        <v>1438048</v>
      </c>
      <c r="D8" s="16" t="n">
        <v>37064.3881944444</v>
      </c>
      <c r="E8" s="13" t="s">
        <v>13</v>
      </c>
      <c r="F8" s="13" t="s">
        <v>14</v>
      </c>
      <c r="G8" s="13" t="s">
        <v>15</v>
      </c>
      <c r="H8" s="13" t="s">
        <v>16</v>
      </c>
      <c r="I8" s="7"/>
      <c r="J8" s="7"/>
      <c r="K8" s="7"/>
      <c r="L8" s="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12.75" hidden="false" customHeight="false" outlineLevel="0" collapsed="false">
      <c r="A9" s="14" t="s">
        <v>17</v>
      </c>
      <c r="B9" s="14" t="s">
        <v>12</v>
      </c>
      <c r="C9" s="17" t="n">
        <v>1077114</v>
      </c>
      <c r="D9" s="18" t="n">
        <v>36984.35625</v>
      </c>
      <c r="E9" s="19" t="s">
        <v>18</v>
      </c>
      <c r="F9" s="20" t="s">
        <v>19</v>
      </c>
      <c r="G9" s="20" t="s">
        <v>15</v>
      </c>
      <c r="H9" s="20" t="s">
        <v>20</v>
      </c>
    </row>
    <row r="10" customFormat="false" ht="12.75" hidden="false" customHeight="false" outlineLevel="0" collapsed="false">
      <c r="A10" s="21" t="s">
        <v>21</v>
      </c>
      <c r="B10" s="22" t="n">
        <v>2</v>
      </c>
      <c r="C10" s="17"/>
      <c r="D10" s="18"/>
      <c r="E10" s="19"/>
    </row>
    <row r="11" customFormat="false" ht="12.75" hidden="false" customHeight="false" outlineLevel="0" collapsed="false">
      <c r="A11" s="21" t="s">
        <v>22</v>
      </c>
      <c r="B11" s="22" t="n">
        <v>3</v>
      </c>
      <c r="C11" s="17"/>
      <c r="D11" s="18"/>
      <c r="E11" s="19"/>
    </row>
    <row r="12" customFormat="false" ht="12.75" hidden="false" customHeight="false" outlineLevel="0" collapsed="false">
      <c r="A12" s="14"/>
      <c r="B12" s="14"/>
      <c r="C12" s="17"/>
      <c r="D12" s="18"/>
      <c r="E12" s="19"/>
    </row>
    <row r="13" customFormat="false" ht="12.75" hidden="false" customHeight="false" outlineLevel="0" collapsed="false">
      <c r="A13" s="13" t="s">
        <v>23</v>
      </c>
      <c r="B13" s="14" t="s">
        <v>24</v>
      </c>
      <c r="C13" s="15" t="n">
        <v>1360255</v>
      </c>
      <c r="D13" s="16" t="n">
        <v>37050.3236111111</v>
      </c>
      <c r="E13" s="13" t="s">
        <v>13</v>
      </c>
      <c r="F13" s="13" t="s">
        <v>25</v>
      </c>
      <c r="G13" s="13" t="s">
        <v>26</v>
      </c>
      <c r="H13" s="13" t="s">
        <v>27</v>
      </c>
    </row>
    <row r="14" customFormat="false" ht="12.75" hidden="false" customHeight="false" outlineLevel="0" collapsed="false">
      <c r="A14" s="13" t="s">
        <v>28</v>
      </c>
      <c r="B14" s="14" t="s">
        <v>24</v>
      </c>
      <c r="C14" s="15" t="n">
        <v>1430830</v>
      </c>
      <c r="D14" s="16" t="n">
        <v>37063.3763888889</v>
      </c>
      <c r="E14" s="13" t="s">
        <v>13</v>
      </c>
      <c r="F14" s="13" t="s">
        <v>29</v>
      </c>
      <c r="G14" s="13" t="s">
        <v>30</v>
      </c>
      <c r="H14" s="13" t="s">
        <v>31</v>
      </c>
    </row>
    <row r="15" customFormat="false" ht="12.75" hidden="false" customHeight="false" outlineLevel="0" collapsed="false">
      <c r="A15" s="13" t="s">
        <v>32</v>
      </c>
      <c r="B15" s="14" t="s">
        <v>24</v>
      </c>
      <c r="C15" s="15" t="n">
        <v>1472072</v>
      </c>
      <c r="D15" s="16" t="n">
        <v>37070.4895833333</v>
      </c>
      <c r="E15" s="13" t="s">
        <v>13</v>
      </c>
      <c r="F15" s="13" t="s">
        <v>33</v>
      </c>
      <c r="G15" s="13" t="s">
        <v>34</v>
      </c>
      <c r="H15" s="13" t="s">
        <v>35</v>
      </c>
    </row>
    <row r="16" customFormat="false" ht="12.75" hidden="false" customHeight="false" outlineLevel="0" collapsed="false">
      <c r="A16" s="13" t="s">
        <v>36</v>
      </c>
      <c r="B16" s="14" t="s">
        <v>24</v>
      </c>
      <c r="C16" s="15" t="n">
        <v>1419023</v>
      </c>
      <c r="D16" s="16" t="n">
        <v>37061.5395833333</v>
      </c>
      <c r="E16" s="13" t="s">
        <v>13</v>
      </c>
      <c r="F16" s="13" t="s">
        <v>37</v>
      </c>
      <c r="G16" s="13" t="s">
        <v>30</v>
      </c>
      <c r="H16" s="13" t="s">
        <v>38</v>
      </c>
    </row>
    <row r="17" customFormat="false" ht="12.75" hidden="false" customHeight="false" outlineLevel="0" collapsed="false">
      <c r="A17" s="14" t="s">
        <v>39</v>
      </c>
      <c r="B17" s="14" t="s">
        <v>24</v>
      </c>
      <c r="C17" s="23" t="n">
        <v>1165149</v>
      </c>
      <c r="D17" s="24" t="n">
        <v>37006.3840277778</v>
      </c>
      <c r="E17" s="25" t="s">
        <v>18</v>
      </c>
      <c r="F17" s="20" t="s">
        <v>40</v>
      </c>
      <c r="G17" s="20" t="s">
        <v>41</v>
      </c>
      <c r="H17" s="20" t="s">
        <v>42</v>
      </c>
    </row>
    <row r="18" customFormat="false" ht="12.75" hidden="false" customHeight="false" outlineLevel="0" collapsed="false">
      <c r="A18" s="14" t="s">
        <v>43</v>
      </c>
      <c r="B18" s="14" t="s">
        <v>24</v>
      </c>
      <c r="C18" s="23" t="n">
        <v>1184889</v>
      </c>
      <c r="D18" s="24" t="n">
        <v>37011.3729166667</v>
      </c>
      <c r="E18" s="25" t="s">
        <v>18</v>
      </c>
      <c r="F18" s="20" t="s">
        <v>44</v>
      </c>
      <c r="G18" s="20" t="s">
        <v>45</v>
      </c>
      <c r="H18" s="20" t="s">
        <v>46</v>
      </c>
    </row>
    <row r="19" customFormat="false" ht="12.75" hidden="false" customHeight="false" outlineLevel="0" collapsed="false">
      <c r="A19" s="19" t="s">
        <v>47</v>
      </c>
      <c r="B19" s="19" t="s">
        <v>24</v>
      </c>
      <c r="C19" s="23" t="n">
        <v>1143780</v>
      </c>
      <c r="D19" s="24" t="n">
        <v>37000.4111111111</v>
      </c>
      <c r="E19" s="25" t="s">
        <v>18</v>
      </c>
      <c r="F19" s="20" t="s">
        <v>48</v>
      </c>
      <c r="G19" s="20" t="s">
        <v>45</v>
      </c>
      <c r="H19" s="20" t="s">
        <v>49</v>
      </c>
    </row>
    <row r="20" customFormat="false" ht="12.75" hidden="false" customHeight="false" outlineLevel="0" collapsed="false">
      <c r="A20" s="25" t="s">
        <v>50</v>
      </c>
      <c r="B20" s="25" t="s">
        <v>24</v>
      </c>
      <c r="C20" s="23" t="n">
        <v>1165631</v>
      </c>
      <c r="D20" s="24" t="n">
        <v>37006.3958333333</v>
      </c>
      <c r="E20" s="25" t="s">
        <v>18</v>
      </c>
      <c r="F20" s="20" t="s">
        <v>51</v>
      </c>
      <c r="G20" s="20" t="s">
        <v>45</v>
      </c>
      <c r="H20" s="20" t="s">
        <v>49</v>
      </c>
    </row>
    <row r="21" customFormat="false" ht="12.75" hidden="false" customHeight="false" outlineLevel="0" collapsed="false">
      <c r="A21" s="26" t="s">
        <v>52</v>
      </c>
      <c r="B21" s="26" t="s">
        <v>24</v>
      </c>
      <c r="C21" s="27" t="n">
        <v>1208661</v>
      </c>
      <c r="D21" s="28" t="n">
        <v>37015.3479166667</v>
      </c>
      <c r="E21" s="26" t="s">
        <v>18</v>
      </c>
      <c r="F21" s="29" t="s">
        <v>53</v>
      </c>
      <c r="G21" s="29" t="s">
        <v>54</v>
      </c>
      <c r="H21" s="29" t="s">
        <v>55</v>
      </c>
    </row>
    <row r="22" customFormat="false" ht="12.75" hidden="false" customHeight="false" outlineLevel="0" collapsed="false">
      <c r="A22" s="25" t="s">
        <v>56</v>
      </c>
      <c r="B22" s="25" t="s">
        <v>24</v>
      </c>
      <c r="C22" s="23" t="n">
        <v>1076467</v>
      </c>
      <c r="D22" s="24" t="n">
        <v>36984.3381944444</v>
      </c>
      <c r="E22" s="25" t="s">
        <v>18</v>
      </c>
      <c r="F22" s="20" t="s">
        <v>57</v>
      </c>
      <c r="G22" s="20" t="s">
        <v>54</v>
      </c>
      <c r="H22" s="20" t="s">
        <v>58</v>
      </c>
    </row>
    <row r="23" customFormat="false" ht="13.5" hidden="false" customHeight="true" outlineLevel="0" collapsed="false">
      <c r="A23" s="25" t="s">
        <v>59</v>
      </c>
      <c r="B23" s="25" t="s">
        <v>24</v>
      </c>
      <c r="C23" s="23" t="n">
        <v>1155584</v>
      </c>
      <c r="D23" s="24" t="n">
        <v>37004.5444444444</v>
      </c>
      <c r="E23" s="25" t="s">
        <v>18</v>
      </c>
      <c r="F23" s="20" t="s">
        <v>60</v>
      </c>
      <c r="G23" s="20" t="s">
        <v>45</v>
      </c>
      <c r="H23" s="20" t="s">
        <v>49</v>
      </c>
    </row>
    <row r="24" customFormat="false" ht="13.5" hidden="false" customHeight="true" outlineLevel="0" collapsed="false">
      <c r="A24" s="21" t="s">
        <v>61</v>
      </c>
      <c r="B24" s="30" t="n">
        <v>11</v>
      </c>
      <c r="C24" s="23"/>
      <c r="D24" s="24"/>
      <c r="E24" s="25"/>
    </row>
    <row r="25" customFormat="false" ht="13.5" hidden="false" customHeight="true" outlineLevel="0" collapsed="false">
      <c r="A25" s="21" t="s">
        <v>62</v>
      </c>
      <c r="B25" s="30" t="n">
        <v>5</v>
      </c>
      <c r="C25" s="23"/>
      <c r="D25" s="24"/>
      <c r="E25" s="25"/>
    </row>
    <row r="26" customFormat="false" ht="13.5" hidden="false" customHeight="true" outlineLevel="0" collapsed="false">
      <c r="A26" s="25"/>
      <c r="B26" s="25"/>
      <c r="C26" s="23"/>
      <c r="D26" s="24"/>
      <c r="E26" s="25"/>
    </row>
    <row r="27" customFormat="false" ht="13.5" hidden="false" customHeight="true" outlineLevel="0" collapsed="false">
      <c r="A27" s="13" t="s">
        <v>63</v>
      </c>
      <c r="B27" s="26" t="s">
        <v>64</v>
      </c>
      <c r="C27" s="15" t="n">
        <v>1462557</v>
      </c>
      <c r="D27" s="16" t="n">
        <v>37069.4194444444</v>
      </c>
      <c r="E27" s="13" t="s">
        <v>65</v>
      </c>
      <c r="F27" s="13" t="s">
        <v>66</v>
      </c>
      <c r="G27" s="13" t="s">
        <v>67</v>
      </c>
      <c r="H27" s="13" t="s">
        <v>68</v>
      </c>
    </row>
    <row r="28" customFormat="false" ht="13.5" hidden="false" customHeight="true" outlineLevel="0" collapsed="false">
      <c r="A28" s="13" t="s">
        <v>69</v>
      </c>
      <c r="B28" s="26" t="s">
        <v>64</v>
      </c>
      <c r="C28" s="15" t="n">
        <v>1354684</v>
      </c>
      <c r="D28" s="16" t="n">
        <v>37049.3729166667</v>
      </c>
      <c r="E28" s="13" t="s">
        <v>65</v>
      </c>
      <c r="F28" s="13" t="s">
        <v>70</v>
      </c>
      <c r="G28" s="13" t="s">
        <v>67</v>
      </c>
      <c r="H28" s="13" t="s">
        <v>68</v>
      </c>
    </row>
    <row r="29" customFormat="false" ht="13.5" hidden="false" customHeight="true" outlineLevel="0" collapsed="false">
      <c r="A29" s="13" t="s">
        <v>71</v>
      </c>
      <c r="B29" s="26" t="s">
        <v>64</v>
      </c>
      <c r="C29" s="15" t="n">
        <v>1358778</v>
      </c>
      <c r="D29" s="16" t="n">
        <v>37049.6777777778</v>
      </c>
      <c r="E29" s="13" t="s">
        <v>65</v>
      </c>
      <c r="F29" s="13" t="s">
        <v>72</v>
      </c>
      <c r="G29" s="13" t="s">
        <v>67</v>
      </c>
      <c r="H29" s="13" t="s">
        <v>67</v>
      </c>
    </row>
    <row r="30" customFormat="false" ht="13.5" hidden="false" customHeight="true" outlineLevel="0" collapsed="false">
      <c r="A30" s="13" t="s">
        <v>73</v>
      </c>
      <c r="B30" s="26" t="s">
        <v>64</v>
      </c>
      <c r="C30" s="15" t="n">
        <v>1446031</v>
      </c>
      <c r="D30" s="16" t="n">
        <v>37067.4145833333</v>
      </c>
      <c r="E30" s="13" t="s">
        <v>65</v>
      </c>
      <c r="F30" s="13" t="s">
        <v>66</v>
      </c>
      <c r="G30" s="13" t="s">
        <v>67</v>
      </c>
      <c r="H30" s="13" t="s">
        <v>68</v>
      </c>
    </row>
    <row r="31" customFormat="false" ht="12.75" hidden="false" customHeight="false" outlineLevel="0" collapsed="false">
      <c r="A31" s="26" t="s">
        <v>74</v>
      </c>
      <c r="B31" s="26" t="s">
        <v>64</v>
      </c>
      <c r="C31" s="27" t="n">
        <v>1281820</v>
      </c>
      <c r="D31" s="28" t="n">
        <v>37034.2520833333</v>
      </c>
      <c r="E31" s="26" t="s">
        <v>65</v>
      </c>
      <c r="F31" s="29" t="s">
        <v>75</v>
      </c>
      <c r="G31" s="29" t="s">
        <v>67</v>
      </c>
      <c r="H31" s="29" t="s">
        <v>68</v>
      </c>
    </row>
    <row r="32" customFormat="false" ht="12.75" hidden="false" customHeight="false" outlineLevel="0" collapsed="false">
      <c r="A32" s="31" t="s">
        <v>76</v>
      </c>
      <c r="B32" s="31" t="s">
        <v>64</v>
      </c>
      <c r="C32" s="27" t="n">
        <v>1312616</v>
      </c>
      <c r="D32" s="28" t="n">
        <v>37041.4770833333</v>
      </c>
      <c r="E32" s="26" t="s">
        <v>77</v>
      </c>
      <c r="F32" s="29" t="s">
        <v>78</v>
      </c>
      <c r="G32" s="29" t="s">
        <v>79</v>
      </c>
      <c r="H32" s="29" t="s">
        <v>80</v>
      </c>
    </row>
    <row r="33" customFormat="false" ht="12.75" hidden="false" customHeight="false" outlineLevel="0" collapsed="false">
      <c r="A33" s="32" t="s">
        <v>81</v>
      </c>
      <c r="B33" s="32" t="s">
        <v>64</v>
      </c>
      <c r="C33" s="27" t="n">
        <v>1279648</v>
      </c>
      <c r="D33" s="28" t="n">
        <v>37033.4305555556</v>
      </c>
      <c r="E33" s="26" t="s">
        <v>65</v>
      </c>
      <c r="F33" s="29" t="s">
        <v>75</v>
      </c>
      <c r="G33" s="29" t="s">
        <v>67</v>
      </c>
      <c r="H33" s="29" t="s">
        <v>68</v>
      </c>
    </row>
    <row r="34" customFormat="false" ht="12.75" hidden="false" customHeight="false" outlineLevel="0" collapsed="false">
      <c r="A34" s="21" t="s">
        <v>82</v>
      </c>
      <c r="B34" s="33" t="n">
        <f aca="false">3+4</f>
        <v>7</v>
      </c>
      <c r="C34" s="27"/>
      <c r="D34" s="28"/>
      <c r="E34" s="26"/>
    </row>
    <row r="35" customFormat="false" ht="12.75" hidden="false" customHeight="false" outlineLevel="0" collapsed="false">
      <c r="A35" s="21" t="s">
        <v>83</v>
      </c>
      <c r="B35" s="33" t="n">
        <v>0</v>
      </c>
      <c r="C35" s="27"/>
      <c r="D35" s="28"/>
      <c r="E35" s="26"/>
    </row>
    <row r="36" customFormat="false" ht="12.75" hidden="false" customHeight="false" outlineLevel="0" collapsed="false">
      <c r="A36" s="32"/>
      <c r="B36" s="32"/>
      <c r="C36" s="27"/>
      <c r="D36" s="28"/>
      <c r="E36" s="26"/>
    </row>
    <row r="37" customFormat="false" ht="12.75" hidden="false" customHeight="false" outlineLevel="0" collapsed="false">
      <c r="A37" s="25" t="s">
        <v>84</v>
      </c>
      <c r="B37" s="25" t="s">
        <v>85</v>
      </c>
      <c r="C37" s="23" t="n">
        <v>1129445</v>
      </c>
      <c r="D37" s="24" t="n">
        <v>36998.3305555556</v>
      </c>
      <c r="E37" s="25" t="s">
        <v>86</v>
      </c>
      <c r="F37" s="20" t="s">
        <v>87</v>
      </c>
      <c r="G37" s="20" t="s">
        <v>88</v>
      </c>
      <c r="H37" s="20" t="s">
        <v>89</v>
      </c>
    </row>
    <row r="38" customFormat="false" ht="12.75" hidden="false" customHeight="false" outlineLevel="0" collapsed="false">
      <c r="A38" s="21" t="s">
        <v>90</v>
      </c>
      <c r="B38" s="34" t="n">
        <v>1</v>
      </c>
      <c r="C38" s="23"/>
      <c r="D38" s="24"/>
      <c r="E38" s="25"/>
    </row>
    <row r="39" customFormat="false" ht="12.75" hidden="false" customHeight="false" outlineLevel="0" collapsed="false">
      <c r="A39" s="21" t="s">
        <v>91</v>
      </c>
      <c r="B39" s="34" t="n">
        <v>6</v>
      </c>
      <c r="C39" s="23"/>
      <c r="D39" s="24"/>
      <c r="E39" s="25"/>
    </row>
    <row r="40" customFormat="false" ht="12.75" hidden="false" customHeight="false" outlineLevel="0" collapsed="false">
      <c r="A40" s="35"/>
      <c r="B40" s="35"/>
      <c r="C40" s="23"/>
      <c r="D40" s="24"/>
      <c r="E40" s="25"/>
    </row>
    <row r="41" customFormat="false" ht="12.75" hidden="false" customHeight="false" outlineLevel="0" collapsed="false">
      <c r="A41" s="35" t="s">
        <v>92</v>
      </c>
      <c r="B41" s="35" t="s">
        <v>93</v>
      </c>
      <c r="C41" s="23" t="n">
        <v>1083104</v>
      </c>
      <c r="D41" s="24" t="n">
        <v>36985.3576388889</v>
      </c>
      <c r="E41" s="25" t="s">
        <v>94</v>
      </c>
      <c r="F41" s="20" t="s">
        <v>95</v>
      </c>
      <c r="G41" s="20" t="s">
        <v>96</v>
      </c>
      <c r="H41" s="20" t="s">
        <v>97</v>
      </c>
    </row>
    <row r="42" customFormat="false" ht="12.75" hidden="false" customHeight="false" outlineLevel="0" collapsed="false">
      <c r="A42" s="21" t="s">
        <v>98</v>
      </c>
      <c r="B42" s="22" t="n">
        <v>1</v>
      </c>
      <c r="C42" s="23"/>
      <c r="D42" s="24"/>
      <c r="E42" s="25"/>
    </row>
    <row r="43" customFormat="false" ht="12.75" hidden="false" customHeight="false" outlineLevel="0" collapsed="false">
      <c r="A43" s="21" t="s">
        <v>99</v>
      </c>
      <c r="B43" s="22" t="n">
        <v>4</v>
      </c>
      <c r="C43" s="23"/>
      <c r="D43" s="24"/>
      <c r="E43" s="25"/>
    </row>
    <row r="44" customFormat="false" ht="12.75" hidden="false" customHeight="false" outlineLevel="0" collapsed="false">
      <c r="A44" s="14"/>
      <c r="B44" s="14"/>
      <c r="C44" s="23"/>
      <c r="D44" s="24"/>
      <c r="E44" s="25"/>
    </row>
    <row r="45" customFormat="false" ht="12.75" hidden="false" customHeight="false" outlineLevel="0" collapsed="false">
      <c r="A45" s="14"/>
      <c r="B45" s="14"/>
      <c r="C45" s="23"/>
      <c r="D45" s="24"/>
      <c r="E45" s="25"/>
    </row>
    <row r="46" customFormat="false" ht="12.75" hidden="false" customHeight="false" outlineLevel="0" collapsed="false">
      <c r="A46" s="4" t="s">
        <v>100</v>
      </c>
      <c r="B46" s="14"/>
      <c r="C46" s="23"/>
      <c r="D46" s="24"/>
      <c r="E46" s="25"/>
    </row>
    <row r="47" customFormat="false" ht="12.75" hidden="false" customHeight="false" outlineLevel="0" collapsed="false">
      <c r="A47" s="26" t="s">
        <v>101</v>
      </c>
      <c r="B47" s="26" t="s">
        <v>102</v>
      </c>
      <c r="C47" s="27" t="n">
        <v>1321067</v>
      </c>
      <c r="D47" s="28" t="n">
        <v>37042.4631944444</v>
      </c>
      <c r="E47" s="26" t="s">
        <v>103</v>
      </c>
      <c r="F47" s="29" t="s">
        <v>104</v>
      </c>
      <c r="G47" s="29" t="s">
        <v>105</v>
      </c>
      <c r="H47" s="29" t="s">
        <v>106</v>
      </c>
    </row>
    <row r="48" customFormat="false" ht="12.75" hidden="false" customHeight="false" outlineLevel="0" collapsed="false">
      <c r="A48" s="21" t="s">
        <v>107</v>
      </c>
      <c r="B48" s="36" t="n">
        <v>1</v>
      </c>
      <c r="C48" s="27"/>
      <c r="D48" s="28"/>
      <c r="E48" s="26"/>
    </row>
    <row r="49" customFormat="false" ht="12.75" hidden="false" customHeight="false" outlineLevel="0" collapsed="false">
      <c r="A49" s="21" t="s">
        <v>108</v>
      </c>
      <c r="B49" s="36" t="n">
        <v>5</v>
      </c>
      <c r="C49" s="27"/>
      <c r="D49" s="28"/>
      <c r="E49" s="26"/>
    </row>
    <row r="50" customFormat="false" ht="12.75" hidden="false" customHeight="false" outlineLevel="0" collapsed="false">
      <c r="A50" s="21"/>
      <c r="B50" s="36"/>
      <c r="C50" s="27"/>
      <c r="D50" s="28"/>
      <c r="E50" s="26"/>
    </row>
    <row r="51" customFormat="false" ht="12.75" hidden="false" customHeight="false" outlineLevel="0" collapsed="false">
      <c r="A51" s="32" t="s">
        <v>109</v>
      </c>
      <c r="B51" s="32" t="s">
        <v>110</v>
      </c>
      <c r="C51" s="27" t="n">
        <v>1191804</v>
      </c>
      <c r="D51" s="28" t="n">
        <v>37012.3826388889</v>
      </c>
      <c r="E51" s="26" t="s">
        <v>111</v>
      </c>
      <c r="F51" s="29" t="s">
        <v>112</v>
      </c>
      <c r="G51" s="29" t="s">
        <v>113</v>
      </c>
      <c r="H51" s="29" t="s">
        <v>114</v>
      </c>
    </row>
    <row r="52" customFormat="false" ht="12.75" hidden="false" customHeight="false" outlineLevel="0" collapsed="false">
      <c r="A52" s="21" t="s">
        <v>115</v>
      </c>
      <c r="B52" s="36" t="n">
        <v>1</v>
      </c>
      <c r="C52" s="27"/>
      <c r="D52" s="28"/>
      <c r="E52" s="26"/>
    </row>
    <row r="53" customFormat="false" ht="12.75" hidden="false" customHeight="false" outlineLevel="0" collapsed="false">
      <c r="A53" s="21" t="s">
        <v>116</v>
      </c>
      <c r="B53" s="36" t="n">
        <v>8</v>
      </c>
      <c r="C53" s="27"/>
      <c r="D53" s="28"/>
      <c r="E53" s="26"/>
    </row>
    <row r="54" customFormat="false" ht="12.75" hidden="false" customHeight="false" outlineLevel="0" collapsed="false">
      <c r="A54" s="21"/>
      <c r="B54" s="36"/>
      <c r="C54" s="27"/>
      <c r="D54" s="28"/>
      <c r="E54" s="26"/>
    </row>
    <row r="55" customFormat="false" ht="12.75" hidden="false" customHeight="false" outlineLevel="0" collapsed="false">
      <c r="A55" s="21"/>
      <c r="B55" s="36"/>
      <c r="C55" s="27"/>
      <c r="D55" s="28"/>
      <c r="E55" s="26"/>
    </row>
    <row r="56" customFormat="false" ht="12.75" hidden="false" customHeight="false" outlineLevel="0" collapsed="false">
      <c r="A56" s="21"/>
      <c r="B56" s="26"/>
      <c r="C56" s="27"/>
      <c r="D56" s="28"/>
      <c r="E56" s="26"/>
    </row>
    <row r="57" customFormat="false" ht="12.75" hidden="false" customHeight="false" outlineLevel="0" collapsed="false">
      <c r="A57" s="12" t="s">
        <v>117</v>
      </c>
      <c r="B57" s="26"/>
      <c r="C57" s="27"/>
      <c r="D57" s="28"/>
      <c r="E57" s="26"/>
    </row>
    <row r="58" customFormat="false" ht="12.75" hidden="false" customHeight="false" outlineLevel="0" collapsed="false">
      <c r="A58" s="21"/>
      <c r="B58" s="26"/>
      <c r="C58" s="27"/>
      <c r="D58" s="28"/>
      <c r="E58" s="26"/>
    </row>
    <row r="59" customFormat="false" ht="12.75" hidden="false" customHeight="false" outlineLevel="0" collapsed="false">
      <c r="A59" s="26"/>
      <c r="B59" s="26"/>
      <c r="C59" s="27"/>
      <c r="D59" s="28"/>
      <c r="E59" s="26"/>
    </row>
    <row r="60" customFormat="false" ht="12.75" hidden="false" customHeight="false" outlineLevel="0" collapsed="false">
      <c r="A60" s="13" t="s">
        <v>118</v>
      </c>
      <c r="B60" s="25" t="s">
        <v>119</v>
      </c>
      <c r="C60" s="15" t="n">
        <v>1419291</v>
      </c>
      <c r="D60" s="16" t="n">
        <v>37061.5652777778</v>
      </c>
      <c r="E60" s="13" t="s">
        <v>120</v>
      </c>
      <c r="F60" s="13" t="s">
        <v>121</v>
      </c>
      <c r="G60" s="13" t="s">
        <v>122</v>
      </c>
      <c r="H60" s="13" t="s">
        <v>123</v>
      </c>
    </row>
    <row r="61" customFormat="false" ht="12.75" hidden="false" customHeight="false" outlineLevel="0" collapsed="false">
      <c r="A61" s="13" t="s">
        <v>124</v>
      </c>
      <c r="B61" s="25" t="s">
        <v>119</v>
      </c>
      <c r="C61" s="15" t="n">
        <v>1480095</v>
      </c>
      <c r="D61" s="16" t="n">
        <v>37071.4472222222</v>
      </c>
      <c r="E61" s="13" t="s">
        <v>125</v>
      </c>
      <c r="F61" s="13" t="s">
        <v>126</v>
      </c>
      <c r="G61" s="13" t="s">
        <v>127</v>
      </c>
      <c r="H61" s="13" t="s">
        <v>128</v>
      </c>
    </row>
    <row r="62" customFormat="false" ht="12.75" hidden="false" customHeight="false" outlineLevel="0" collapsed="false">
      <c r="A62" s="25" t="s">
        <v>129</v>
      </c>
      <c r="B62" s="25" t="s">
        <v>119</v>
      </c>
      <c r="C62" s="23" t="n">
        <v>1114061</v>
      </c>
      <c r="D62" s="24" t="n">
        <v>36992.34375</v>
      </c>
      <c r="E62" s="25" t="s">
        <v>125</v>
      </c>
      <c r="F62" s="20" t="s">
        <v>130</v>
      </c>
      <c r="G62" s="20" t="s">
        <v>131</v>
      </c>
      <c r="H62" s="20" t="s">
        <v>132</v>
      </c>
    </row>
    <row r="63" customFormat="false" ht="12.75" hidden="false" customHeight="false" outlineLevel="0" collapsed="false">
      <c r="A63" s="35" t="s">
        <v>133</v>
      </c>
      <c r="B63" s="35" t="s">
        <v>119</v>
      </c>
      <c r="C63" s="23" t="n">
        <v>1144550</v>
      </c>
      <c r="D63" s="24" t="n">
        <v>37000.4680555556</v>
      </c>
      <c r="E63" s="25" t="s">
        <v>125</v>
      </c>
      <c r="F63" s="20" t="s">
        <v>134</v>
      </c>
      <c r="G63" s="20" t="s">
        <v>135</v>
      </c>
      <c r="H63" s="20" t="s">
        <v>132</v>
      </c>
    </row>
    <row r="64" customFormat="false" ht="12.75" hidden="false" customHeight="false" outlineLevel="0" collapsed="false">
      <c r="A64" s="37" t="s">
        <v>136</v>
      </c>
      <c r="B64" s="37" t="s">
        <v>119</v>
      </c>
      <c r="C64" s="27" t="n">
        <v>1190126</v>
      </c>
      <c r="D64" s="28" t="n">
        <v>37012.3527777778</v>
      </c>
      <c r="E64" s="26" t="s">
        <v>125</v>
      </c>
      <c r="F64" s="29" t="s">
        <v>137</v>
      </c>
      <c r="G64" s="29" t="s">
        <v>131</v>
      </c>
      <c r="H64" s="29" t="s">
        <v>132</v>
      </c>
    </row>
    <row r="65" customFormat="false" ht="12.75" hidden="false" customHeight="false" outlineLevel="0" collapsed="false">
      <c r="A65" s="21" t="s">
        <v>138</v>
      </c>
      <c r="B65" s="38" t="n">
        <v>5</v>
      </c>
      <c r="C65" s="27"/>
      <c r="D65" s="28"/>
      <c r="E65" s="26"/>
    </row>
    <row r="66" customFormat="false" ht="12.75" hidden="false" customHeight="false" outlineLevel="0" collapsed="false">
      <c r="A66" s="21" t="s">
        <v>139</v>
      </c>
      <c r="B66" s="38" t="n">
        <v>5</v>
      </c>
      <c r="C66" s="27"/>
      <c r="D66" s="28"/>
      <c r="E66" s="26"/>
    </row>
    <row r="67" customFormat="false" ht="12.75" hidden="false" customHeight="false" outlineLevel="0" collapsed="false">
      <c r="A67" s="37"/>
      <c r="B67" s="37"/>
      <c r="C67" s="27"/>
      <c r="D67" s="28"/>
      <c r="E67" s="26"/>
    </row>
    <row r="68" customFormat="false" ht="12.75" hidden="false" customHeight="false" outlineLevel="0" collapsed="false">
      <c r="A68" s="19" t="s">
        <v>140</v>
      </c>
      <c r="B68" s="19" t="s">
        <v>141</v>
      </c>
      <c r="C68" s="23" t="n">
        <v>1162977</v>
      </c>
      <c r="D68" s="24" t="n">
        <v>37006.3090277778</v>
      </c>
      <c r="E68" s="25" t="s">
        <v>142</v>
      </c>
      <c r="F68" s="20" t="s">
        <v>143</v>
      </c>
      <c r="G68" s="20" t="s">
        <v>144</v>
      </c>
      <c r="H68" s="20" t="s">
        <v>145</v>
      </c>
    </row>
    <row r="69" customFormat="false" ht="12.75" hidden="false" customHeight="false" outlineLevel="0" collapsed="false">
      <c r="A69" s="25" t="s">
        <v>146</v>
      </c>
      <c r="B69" s="25" t="s">
        <v>141</v>
      </c>
      <c r="C69" s="23" t="n">
        <v>1151328</v>
      </c>
      <c r="D69" s="24" t="n">
        <v>37004.3006944444</v>
      </c>
      <c r="E69" s="25" t="s">
        <v>142</v>
      </c>
      <c r="F69" s="20" t="s">
        <v>147</v>
      </c>
      <c r="G69" s="20" t="s">
        <v>144</v>
      </c>
      <c r="H69" s="20" t="s">
        <v>145</v>
      </c>
    </row>
    <row r="70" customFormat="false" ht="12.75" hidden="false" customHeight="false" outlineLevel="0" collapsed="false">
      <c r="A70" s="31" t="s">
        <v>148</v>
      </c>
      <c r="B70" s="31" t="s">
        <v>141</v>
      </c>
      <c r="C70" s="27" t="n">
        <v>1217532</v>
      </c>
      <c r="D70" s="28" t="n">
        <v>37019.3159722222</v>
      </c>
      <c r="E70" s="26" t="s">
        <v>142</v>
      </c>
      <c r="F70" s="29" t="s">
        <v>149</v>
      </c>
      <c r="G70" s="29" t="s">
        <v>150</v>
      </c>
      <c r="H70" s="29" t="s">
        <v>151</v>
      </c>
    </row>
    <row r="71" customFormat="false" ht="12.75" hidden="false" customHeight="false" outlineLevel="0" collapsed="false">
      <c r="A71" s="19" t="s">
        <v>152</v>
      </c>
      <c r="B71" s="19" t="s">
        <v>141</v>
      </c>
      <c r="C71" s="23" t="n">
        <v>1095254</v>
      </c>
      <c r="D71" s="24" t="n">
        <v>36987.2895833333</v>
      </c>
      <c r="E71" s="25" t="s">
        <v>142</v>
      </c>
      <c r="F71" s="20" t="s">
        <v>153</v>
      </c>
      <c r="G71" s="20" t="s">
        <v>144</v>
      </c>
      <c r="H71" s="20" t="s">
        <v>145</v>
      </c>
    </row>
    <row r="72" customFormat="false" ht="12.75" hidden="false" customHeight="false" outlineLevel="0" collapsed="false">
      <c r="A72" s="13" t="s">
        <v>154</v>
      </c>
      <c r="B72" s="19" t="s">
        <v>141</v>
      </c>
      <c r="C72" s="15" t="n">
        <v>1328743</v>
      </c>
      <c r="D72" s="16" t="n">
        <v>37043.4798611111</v>
      </c>
      <c r="E72" s="13" t="s">
        <v>142</v>
      </c>
      <c r="F72" s="39" t="s">
        <v>155</v>
      </c>
      <c r="G72" s="13" t="s">
        <v>156</v>
      </c>
      <c r="H72" s="13" t="s">
        <v>145</v>
      </c>
    </row>
    <row r="73" customFormat="false" ht="12.75" hidden="false" customHeight="false" outlineLevel="0" collapsed="false">
      <c r="A73" s="13" t="s">
        <v>157</v>
      </c>
      <c r="B73" s="19" t="s">
        <v>141</v>
      </c>
      <c r="C73" s="15" t="n">
        <v>1397904</v>
      </c>
      <c r="D73" s="16" t="n">
        <v>37056.5798611111</v>
      </c>
      <c r="E73" s="13" t="s">
        <v>142</v>
      </c>
      <c r="F73" s="13" t="s">
        <v>158</v>
      </c>
      <c r="G73" s="13" t="s">
        <v>144</v>
      </c>
      <c r="H73" s="13" t="s">
        <v>145</v>
      </c>
    </row>
    <row r="74" customFormat="false" ht="12.75" hidden="false" customHeight="false" outlineLevel="0" collapsed="false">
      <c r="A74" s="13" t="s">
        <v>159</v>
      </c>
      <c r="B74" s="19" t="s">
        <v>141</v>
      </c>
      <c r="C74" s="15" t="n">
        <v>1449602</v>
      </c>
      <c r="D74" s="16" t="n">
        <v>37068.2895833333</v>
      </c>
      <c r="E74" s="13" t="s">
        <v>142</v>
      </c>
      <c r="F74" s="13" t="s">
        <v>160</v>
      </c>
      <c r="G74" s="13" t="s">
        <v>150</v>
      </c>
      <c r="H74" s="13" t="s">
        <v>151</v>
      </c>
    </row>
    <row r="75" customFormat="false" ht="12.75" hidden="false" customHeight="false" outlineLevel="0" collapsed="false">
      <c r="A75" s="13" t="s">
        <v>161</v>
      </c>
      <c r="B75" s="19" t="s">
        <v>141</v>
      </c>
      <c r="C75" s="15" t="n">
        <v>1467175</v>
      </c>
      <c r="D75" s="16" t="n">
        <v>37070.2847222222</v>
      </c>
      <c r="E75" s="13" t="s">
        <v>142</v>
      </c>
      <c r="F75" s="13" t="s">
        <v>162</v>
      </c>
      <c r="G75" s="13" t="s">
        <v>150</v>
      </c>
      <c r="H75" s="13" t="s">
        <v>151</v>
      </c>
    </row>
    <row r="76" customFormat="false" ht="12.75" hidden="false" customHeight="false" outlineLevel="0" collapsed="false">
      <c r="A76" s="13" t="s">
        <v>163</v>
      </c>
      <c r="B76" s="31" t="s">
        <v>164</v>
      </c>
      <c r="C76" s="15" t="n">
        <v>1474359</v>
      </c>
      <c r="D76" s="16" t="n">
        <v>37071.2888888889</v>
      </c>
      <c r="E76" s="13" t="s">
        <v>142</v>
      </c>
      <c r="F76" s="13" t="s">
        <v>165</v>
      </c>
      <c r="G76" s="13" t="s">
        <v>166</v>
      </c>
      <c r="H76" s="13" t="s">
        <v>167</v>
      </c>
    </row>
    <row r="77" customFormat="false" ht="12.75" hidden="false" customHeight="false" outlineLevel="0" collapsed="false">
      <c r="A77" s="13" t="s">
        <v>168</v>
      </c>
      <c r="B77" s="31" t="s">
        <v>164</v>
      </c>
      <c r="C77" s="15" t="n">
        <v>1452565</v>
      </c>
      <c r="D77" s="16" t="n">
        <v>37068.3763888889</v>
      </c>
      <c r="E77" s="13" t="s">
        <v>142</v>
      </c>
      <c r="F77" s="13" t="s">
        <v>169</v>
      </c>
      <c r="G77" s="13" t="s">
        <v>166</v>
      </c>
      <c r="H77" s="13" t="s">
        <v>167</v>
      </c>
    </row>
    <row r="78" customFormat="false" ht="12.75" hidden="false" customHeight="false" outlineLevel="0" collapsed="false">
      <c r="A78" s="13" t="s">
        <v>170</v>
      </c>
      <c r="B78" s="31" t="s">
        <v>164</v>
      </c>
      <c r="C78" s="15" t="n">
        <v>1384757</v>
      </c>
      <c r="D78" s="16" t="n">
        <v>37055.3444444445</v>
      </c>
      <c r="E78" s="13" t="s">
        <v>142</v>
      </c>
      <c r="F78" s="13" t="s">
        <v>171</v>
      </c>
      <c r="G78" s="13" t="s">
        <v>166</v>
      </c>
      <c r="H78" s="13" t="s">
        <v>167</v>
      </c>
    </row>
    <row r="79" customFormat="false" ht="12.75" hidden="false" customHeight="false" outlineLevel="0" collapsed="false">
      <c r="A79" s="13" t="s">
        <v>172</v>
      </c>
      <c r="B79" s="31" t="s">
        <v>164</v>
      </c>
      <c r="C79" s="15" t="n">
        <v>1389292</v>
      </c>
      <c r="D79" s="16" t="n">
        <v>37055.4611111111</v>
      </c>
      <c r="E79" s="13" t="s">
        <v>173</v>
      </c>
      <c r="F79" s="13" t="s">
        <v>174</v>
      </c>
      <c r="G79" s="13" t="s">
        <v>166</v>
      </c>
      <c r="H79" s="13" t="s">
        <v>175</v>
      </c>
    </row>
    <row r="80" customFormat="false" ht="12.75" hidden="false" customHeight="false" outlineLevel="0" collapsed="false">
      <c r="A80" s="31" t="s">
        <v>176</v>
      </c>
      <c r="B80" s="31" t="s">
        <v>164</v>
      </c>
      <c r="C80" s="27" t="n">
        <v>1201902</v>
      </c>
      <c r="D80" s="28" t="n">
        <v>37014.3076388889</v>
      </c>
      <c r="E80" s="26" t="s">
        <v>173</v>
      </c>
      <c r="F80" s="29" t="s">
        <v>177</v>
      </c>
      <c r="G80" s="29" t="s">
        <v>166</v>
      </c>
      <c r="H80" s="29" t="s">
        <v>178</v>
      </c>
    </row>
    <row r="81" customFormat="false" ht="12.75" hidden="false" customHeight="false" outlineLevel="0" collapsed="false">
      <c r="A81" s="13" t="s">
        <v>179</v>
      </c>
      <c r="B81" s="37" t="s">
        <v>180</v>
      </c>
      <c r="C81" s="15" t="n">
        <v>1352413</v>
      </c>
      <c r="D81" s="16" t="n">
        <v>37049.2875</v>
      </c>
      <c r="E81" s="13" t="s">
        <v>142</v>
      </c>
      <c r="F81" s="13" t="s">
        <v>181</v>
      </c>
      <c r="G81" s="13" t="s">
        <v>182</v>
      </c>
      <c r="H81" s="13" t="s">
        <v>183</v>
      </c>
    </row>
    <row r="82" customFormat="false" ht="12.75" hidden="false" customHeight="false" outlineLevel="0" collapsed="false">
      <c r="A82" s="13" t="s">
        <v>184</v>
      </c>
      <c r="B82" s="37" t="s">
        <v>180</v>
      </c>
      <c r="C82" s="15" t="n">
        <v>1413124</v>
      </c>
      <c r="D82" s="16" t="n">
        <v>37061.2784722222</v>
      </c>
      <c r="E82" s="13" t="s">
        <v>185</v>
      </c>
      <c r="F82" s="13" t="s">
        <v>186</v>
      </c>
      <c r="G82" s="13" t="s">
        <v>187</v>
      </c>
      <c r="H82" s="13" t="s">
        <v>188</v>
      </c>
    </row>
    <row r="83" customFormat="false" ht="12.75" hidden="false" customHeight="false" outlineLevel="0" collapsed="false">
      <c r="A83" s="37" t="s">
        <v>189</v>
      </c>
      <c r="B83" s="37" t="s">
        <v>180</v>
      </c>
      <c r="C83" s="27" t="n">
        <v>1298722</v>
      </c>
      <c r="D83" s="28" t="n">
        <v>37036.4138888889</v>
      </c>
      <c r="E83" s="26" t="s">
        <v>142</v>
      </c>
      <c r="F83" s="29" t="s">
        <v>190</v>
      </c>
      <c r="G83" s="29" t="s">
        <v>191</v>
      </c>
      <c r="H83" s="29" t="s">
        <v>192</v>
      </c>
    </row>
    <row r="84" customFormat="false" ht="12.75" hidden="false" customHeight="false" outlineLevel="0" collapsed="false">
      <c r="A84" s="37" t="s">
        <v>193</v>
      </c>
      <c r="B84" s="37" t="s">
        <v>180</v>
      </c>
      <c r="C84" s="27" t="n">
        <v>1313451</v>
      </c>
      <c r="D84" s="28" t="n">
        <v>37041.54375</v>
      </c>
      <c r="E84" s="26" t="s">
        <v>142</v>
      </c>
      <c r="F84" s="29" t="s">
        <v>194</v>
      </c>
      <c r="G84" s="29" t="s">
        <v>195</v>
      </c>
      <c r="H84" s="29" t="s">
        <v>196</v>
      </c>
    </row>
    <row r="85" customFormat="false" ht="12.75" hidden="false" customHeight="false" outlineLevel="0" collapsed="false">
      <c r="A85" s="21" t="s">
        <v>197</v>
      </c>
      <c r="B85" s="40" t="n">
        <v>17</v>
      </c>
    </row>
    <row r="86" customFormat="false" ht="12.75" hidden="false" customHeight="false" outlineLevel="0" collapsed="false">
      <c r="A86" s="21" t="s">
        <v>198</v>
      </c>
      <c r="B86" s="40" t="n">
        <v>25</v>
      </c>
    </row>
    <row r="89" customFormat="false" ht="12.75" hidden="false" customHeight="false" outlineLevel="0" collapsed="false">
      <c r="A89" s="4" t="s">
        <v>199</v>
      </c>
      <c r="B89" s="21" t="n">
        <f aca="false">B10+B24+B34+B38+B42+B48+B52+B65+B85</f>
        <v>46</v>
      </c>
    </row>
    <row r="90" customFormat="false" ht="12.75" hidden="false" customHeight="false" outlineLevel="0" collapsed="false">
      <c r="A90" s="4" t="s">
        <v>200</v>
      </c>
      <c r="B90" s="21" t="n">
        <f aca="false">B11+B25+B35+B39+B43+B49+B53+B66+B86</f>
        <v>61</v>
      </c>
    </row>
  </sheetData>
  <printOptions headings="false" gridLines="false" gridLinesSet="true" horizontalCentered="false" verticalCentered="false"/>
  <pageMargins left="0.209722222222222" right="0.2" top="0.209722222222222" bottom="0.270138888888889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2" outlineLevelCol="0"/>
  <cols>
    <col collapsed="false" customWidth="true" hidden="false" outlineLevel="0" max="1" min="1" style="41" width="15.28"/>
    <col collapsed="false" customWidth="true" hidden="false" outlineLevel="0" max="2" min="2" style="42" width="9.7"/>
    <col collapsed="false" customWidth="true" hidden="false" outlineLevel="0" max="3" min="3" style="43" width="21.84"/>
    <col collapsed="false" customWidth="true" hidden="false" outlineLevel="0" max="4" min="4" style="43" width="32.85"/>
    <col collapsed="false" customWidth="true" hidden="false" outlineLevel="0" max="5" min="5" style="43" width="26.7"/>
    <col collapsed="false" customWidth="true" hidden="false" outlineLevel="0" max="6" min="6" style="43" width="14.14"/>
    <col collapsed="false" customWidth="true" hidden="false" outlineLevel="0" max="7" min="7" style="44" width="14.99"/>
    <col collapsed="false" customWidth="false" hidden="false" outlineLevel="0" max="257" min="8" style="43" width="9.14"/>
  </cols>
  <sheetData>
    <row r="1" customFormat="false" ht="12.75" hidden="false" customHeight="false" outlineLevel="0" collapsed="false">
      <c r="A1" s="45" t="s">
        <v>201</v>
      </c>
      <c r="B1" s="46" t="s">
        <v>202</v>
      </c>
      <c r="C1" s="47" t="s">
        <v>2</v>
      </c>
      <c r="D1" s="47" t="s">
        <v>203</v>
      </c>
      <c r="E1" s="47" t="s">
        <v>204</v>
      </c>
      <c r="F1" s="47" t="s">
        <v>205</v>
      </c>
      <c r="G1" s="48" t="s">
        <v>206</v>
      </c>
    </row>
    <row r="2" customFormat="false" ht="12.75" hidden="false" customHeight="false" outlineLevel="2" collapsed="false">
      <c r="A2" s="49" t="n">
        <v>29</v>
      </c>
      <c r="B2" s="42" t="n">
        <v>37012</v>
      </c>
      <c r="C2" s="43" t="s">
        <v>207</v>
      </c>
      <c r="D2" s="43" t="s">
        <v>208</v>
      </c>
      <c r="F2" s="43" t="s">
        <v>209</v>
      </c>
      <c r="G2" s="44" t="n">
        <v>1470000</v>
      </c>
    </row>
    <row r="3" customFormat="false" ht="12.75" hidden="false" customHeight="false" outlineLevel="2" collapsed="false">
      <c r="A3" s="49" t="n">
        <v>30</v>
      </c>
      <c r="B3" s="42" t="n">
        <v>37012</v>
      </c>
      <c r="C3" s="43" t="s">
        <v>210</v>
      </c>
      <c r="D3" s="43" t="s">
        <v>208</v>
      </c>
      <c r="F3" s="43" t="s">
        <v>209</v>
      </c>
      <c r="G3" s="44" t="n">
        <v>645000</v>
      </c>
    </row>
    <row r="4" customFormat="false" ht="12.75" hidden="false" customHeight="false" outlineLevel="2" collapsed="false">
      <c r="A4" s="49" t="n">
        <v>31</v>
      </c>
      <c r="B4" s="42" t="n">
        <v>37012</v>
      </c>
      <c r="C4" s="43" t="s">
        <v>211</v>
      </c>
      <c r="D4" s="43" t="s">
        <v>208</v>
      </c>
      <c r="F4" s="43" t="s">
        <v>209</v>
      </c>
      <c r="G4" s="44" t="n">
        <v>75000</v>
      </c>
    </row>
    <row r="5" customFormat="false" ht="12.75" hidden="false" customHeight="false" outlineLevel="2" collapsed="false">
      <c r="A5" s="49" t="n">
        <v>32</v>
      </c>
      <c r="B5" s="42" t="n">
        <v>37012</v>
      </c>
      <c r="C5" s="43" t="s">
        <v>212</v>
      </c>
      <c r="D5" s="43" t="s">
        <v>208</v>
      </c>
      <c r="F5" s="43" t="s">
        <v>213</v>
      </c>
      <c r="G5" s="44" t="n">
        <v>500000</v>
      </c>
    </row>
    <row r="6" customFormat="false" ht="12.75" hidden="false" customHeight="false" outlineLevel="1" collapsed="false">
      <c r="A6" s="50" t="n">
        <f aca="false">SUBTOTAL(3,A2:A5)</f>
        <v>4</v>
      </c>
      <c r="B6" s="51"/>
      <c r="C6" s="52"/>
      <c r="D6" s="53" t="s">
        <v>214</v>
      </c>
      <c r="E6" s="52"/>
      <c r="F6" s="52"/>
      <c r="G6" s="54" t="n">
        <f aca="false">SUM(G2:G5)</f>
        <v>2690000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  <c r="IU6" s="52"/>
      <c r="IV6" s="52"/>
      <c r="IW6" s="52"/>
    </row>
    <row r="7" customFormat="false" ht="12.75" hidden="false" customHeight="false" outlineLevel="2" collapsed="false">
      <c r="A7" s="49" t="s">
        <v>215</v>
      </c>
      <c r="B7" s="42" t="n">
        <v>37042</v>
      </c>
      <c r="C7" s="43" t="s">
        <v>216</v>
      </c>
      <c r="D7" s="43" t="s">
        <v>217</v>
      </c>
      <c r="E7" s="43" t="s">
        <v>67</v>
      </c>
      <c r="F7" s="43" t="s">
        <v>218</v>
      </c>
      <c r="G7" s="44" t="n">
        <v>49743</v>
      </c>
    </row>
    <row r="8" customFormat="false" ht="12.75" hidden="false" customHeight="false" outlineLevel="1" collapsed="false">
      <c r="A8" s="50" t="n">
        <f aca="false">SUBTOTAL(3,A7)</f>
        <v>1</v>
      </c>
      <c r="B8" s="51"/>
      <c r="C8" s="52"/>
      <c r="D8" s="55" t="s">
        <v>219</v>
      </c>
      <c r="E8" s="52"/>
      <c r="F8" s="52"/>
      <c r="G8" s="54" t="n">
        <f aca="false">SUM(G7)</f>
        <v>49743</v>
      </c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  <c r="IU8" s="52"/>
      <c r="IV8" s="52"/>
      <c r="IW8" s="52"/>
    </row>
    <row r="9" customFormat="false" ht="12.75" hidden="false" customHeight="false" outlineLevel="2" collapsed="false">
      <c r="A9" s="49" t="s">
        <v>220</v>
      </c>
      <c r="B9" s="42" t="n">
        <v>37027</v>
      </c>
      <c r="C9" s="43" t="s">
        <v>221</v>
      </c>
      <c r="D9" s="43" t="s">
        <v>222</v>
      </c>
      <c r="E9" s="43" t="s">
        <v>223</v>
      </c>
      <c r="F9" s="43" t="s">
        <v>224</v>
      </c>
      <c r="G9" s="44" t="n">
        <v>5679</v>
      </c>
    </row>
    <row r="10" customFormat="false" ht="12.75" hidden="false" customHeight="false" outlineLevel="2" collapsed="false">
      <c r="A10" s="49" t="n">
        <v>1</v>
      </c>
      <c r="B10" s="42" t="n">
        <v>37042</v>
      </c>
      <c r="C10" s="43" t="s">
        <v>225</v>
      </c>
      <c r="D10" s="43" t="s">
        <v>222</v>
      </c>
      <c r="E10" s="43" t="s">
        <v>223</v>
      </c>
      <c r="F10" s="43" t="s">
        <v>226</v>
      </c>
      <c r="G10" s="44" t="n">
        <v>302000</v>
      </c>
    </row>
    <row r="11" customFormat="false" ht="12.75" hidden="false" customHeight="false" outlineLevel="2" collapsed="false">
      <c r="A11" s="49" t="n">
        <v>2</v>
      </c>
      <c r="B11" s="42" t="n">
        <v>37042</v>
      </c>
      <c r="C11" s="43" t="s">
        <v>227</v>
      </c>
      <c r="D11" s="43" t="s">
        <v>222</v>
      </c>
      <c r="E11" s="43" t="s">
        <v>223</v>
      </c>
      <c r="F11" s="43" t="s">
        <v>228</v>
      </c>
      <c r="G11" s="44" t="n">
        <v>40000</v>
      </c>
    </row>
    <row r="12" customFormat="false" ht="12.75" hidden="false" customHeight="false" outlineLevel="2" collapsed="false">
      <c r="A12" s="49" t="n">
        <v>3</v>
      </c>
      <c r="B12" s="42" t="n">
        <v>37042</v>
      </c>
      <c r="C12" s="43" t="s">
        <v>225</v>
      </c>
      <c r="D12" s="43" t="s">
        <v>222</v>
      </c>
      <c r="E12" s="43" t="s">
        <v>223</v>
      </c>
      <c r="F12" s="43" t="s">
        <v>226</v>
      </c>
      <c r="G12" s="44" t="n">
        <v>35000</v>
      </c>
    </row>
    <row r="13" customFormat="false" ht="12.75" hidden="false" customHeight="false" outlineLevel="2" collapsed="false">
      <c r="A13" s="49" t="s">
        <v>229</v>
      </c>
      <c r="B13" s="42" t="n">
        <v>37014</v>
      </c>
      <c r="C13" s="43" t="s">
        <v>230</v>
      </c>
      <c r="D13" s="43" t="s">
        <v>222</v>
      </c>
      <c r="E13" s="43" t="s">
        <v>67</v>
      </c>
      <c r="F13" s="43" t="s">
        <v>231</v>
      </c>
      <c r="G13" s="44" t="n">
        <v>34775</v>
      </c>
    </row>
    <row r="14" customFormat="false" ht="12.75" hidden="false" customHeight="false" outlineLevel="2" collapsed="false">
      <c r="A14" s="49" t="s">
        <v>232</v>
      </c>
      <c r="B14" s="42" t="n">
        <v>37014</v>
      </c>
      <c r="C14" s="43" t="s">
        <v>233</v>
      </c>
      <c r="D14" s="43" t="s">
        <v>222</v>
      </c>
      <c r="E14" s="43" t="s">
        <v>67</v>
      </c>
      <c r="F14" s="43" t="s">
        <v>234</v>
      </c>
      <c r="G14" s="44" t="n">
        <v>8220</v>
      </c>
    </row>
    <row r="15" customFormat="false" ht="12.75" hidden="false" customHeight="false" outlineLevel="2" collapsed="false">
      <c r="A15" s="49" t="n">
        <v>4</v>
      </c>
      <c r="B15" s="42" t="n">
        <v>37040</v>
      </c>
      <c r="C15" s="43" t="s">
        <v>235</v>
      </c>
      <c r="D15" s="43" t="s">
        <v>222</v>
      </c>
      <c r="E15" s="43" t="s">
        <v>236</v>
      </c>
      <c r="F15" s="43" t="s">
        <v>237</v>
      </c>
      <c r="G15" s="44" t="n">
        <v>1250000</v>
      </c>
    </row>
    <row r="16" customFormat="false" ht="12.75" hidden="false" customHeight="false" outlineLevel="1" collapsed="false">
      <c r="A16" s="50" t="n">
        <f aca="false">SUBTOTAL(3,A9:A15)</f>
        <v>7</v>
      </c>
      <c r="B16" s="51"/>
      <c r="C16" s="52"/>
      <c r="D16" s="55" t="s">
        <v>238</v>
      </c>
      <c r="E16" s="52"/>
      <c r="F16" s="52"/>
      <c r="G16" s="54" t="n">
        <f aca="false">SUM(G9:G15)</f>
        <v>1675674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  <c r="IJ16" s="52"/>
      <c r="IK16" s="52"/>
      <c r="IL16" s="52"/>
      <c r="IM16" s="52"/>
      <c r="IN16" s="52"/>
      <c r="IO16" s="52"/>
      <c r="IP16" s="52"/>
      <c r="IQ16" s="52"/>
      <c r="IR16" s="52"/>
      <c r="IS16" s="52"/>
      <c r="IT16" s="52"/>
      <c r="IU16" s="52"/>
      <c r="IV16" s="52"/>
      <c r="IW16" s="52"/>
    </row>
    <row r="17" customFormat="false" ht="12.75" hidden="false" customHeight="false" outlineLevel="2" collapsed="false">
      <c r="A17" s="49" t="n">
        <v>753000</v>
      </c>
      <c r="B17" s="42" t="n">
        <v>37022</v>
      </c>
      <c r="C17" s="43" t="s">
        <v>239</v>
      </c>
      <c r="D17" s="43" t="s">
        <v>240</v>
      </c>
      <c r="E17" s="43" t="s">
        <v>241</v>
      </c>
      <c r="F17" s="43" t="s">
        <v>242</v>
      </c>
      <c r="G17" s="44" t="n">
        <v>2330</v>
      </c>
    </row>
    <row r="18" customFormat="false" ht="12.75" hidden="false" customHeight="false" outlineLevel="2" collapsed="false">
      <c r="A18" s="49" t="n">
        <v>752984</v>
      </c>
      <c r="B18" s="42" t="n">
        <v>37022</v>
      </c>
      <c r="C18" s="43" t="s">
        <v>243</v>
      </c>
      <c r="D18" s="43" t="s">
        <v>240</v>
      </c>
      <c r="E18" s="43" t="s">
        <v>241</v>
      </c>
      <c r="F18" s="43" t="s">
        <v>242</v>
      </c>
      <c r="G18" s="44" t="n">
        <v>6200</v>
      </c>
    </row>
    <row r="19" customFormat="false" ht="12.75" hidden="false" customHeight="false" outlineLevel="2" collapsed="false">
      <c r="A19" s="49" t="n">
        <v>754222</v>
      </c>
      <c r="B19" s="42" t="n">
        <v>37022</v>
      </c>
      <c r="C19" s="43" t="s">
        <v>244</v>
      </c>
      <c r="D19" s="43" t="s">
        <v>240</v>
      </c>
      <c r="E19" s="43" t="s">
        <v>241</v>
      </c>
      <c r="F19" s="43" t="s">
        <v>242</v>
      </c>
      <c r="G19" s="44" t="n">
        <v>4808</v>
      </c>
    </row>
    <row r="20" customFormat="false" ht="12.75" hidden="false" customHeight="false" outlineLevel="2" collapsed="false">
      <c r="A20" s="49" t="n">
        <v>754337</v>
      </c>
      <c r="B20" s="42" t="n">
        <v>37022</v>
      </c>
      <c r="C20" s="43" t="s">
        <v>245</v>
      </c>
      <c r="D20" s="43" t="s">
        <v>240</v>
      </c>
      <c r="E20" s="43" t="s">
        <v>241</v>
      </c>
      <c r="F20" s="43" t="s">
        <v>242</v>
      </c>
      <c r="G20" s="44" t="n">
        <v>1777</v>
      </c>
    </row>
    <row r="21" customFormat="false" ht="12.75" hidden="false" customHeight="false" outlineLevel="2" collapsed="false">
      <c r="A21" s="49" t="s">
        <v>246</v>
      </c>
      <c r="B21" s="42" t="n">
        <v>37034</v>
      </c>
      <c r="C21" s="43" t="s">
        <v>247</v>
      </c>
      <c r="D21" s="43" t="s">
        <v>240</v>
      </c>
      <c r="E21" s="43" t="s">
        <v>241</v>
      </c>
      <c r="F21" s="43" t="s">
        <v>242</v>
      </c>
      <c r="G21" s="44" t="n">
        <v>6741</v>
      </c>
    </row>
    <row r="22" customFormat="false" ht="12.75" hidden="false" customHeight="false" outlineLevel="2" collapsed="false">
      <c r="A22" s="49" t="s">
        <v>248</v>
      </c>
      <c r="B22" s="42" t="n">
        <v>37034</v>
      </c>
      <c r="C22" s="43" t="s">
        <v>249</v>
      </c>
      <c r="D22" s="43" t="s">
        <v>240</v>
      </c>
      <c r="E22" s="43" t="s">
        <v>241</v>
      </c>
      <c r="F22" s="43" t="s">
        <v>242</v>
      </c>
      <c r="G22" s="44" t="n">
        <v>0</v>
      </c>
    </row>
    <row r="23" customFormat="false" ht="12.75" hidden="false" customHeight="false" outlineLevel="2" collapsed="false">
      <c r="A23" s="49" t="s">
        <v>250</v>
      </c>
      <c r="B23" s="42" t="n">
        <v>37035</v>
      </c>
      <c r="C23" s="43" t="s">
        <v>251</v>
      </c>
      <c r="D23" s="43" t="s">
        <v>240</v>
      </c>
      <c r="E23" s="43" t="s">
        <v>241</v>
      </c>
      <c r="F23" s="43" t="s">
        <v>252</v>
      </c>
      <c r="G23" s="44" t="n">
        <v>18400</v>
      </c>
    </row>
    <row r="24" customFormat="false" ht="12.75" hidden="false" customHeight="false" outlineLevel="2" collapsed="false">
      <c r="A24" s="49" t="s">
        <v>253</v>
      </c>
      <c r="B24" s="42" t="n">
        <v>37036</v>
      </c>
      <c r="C24" s="43" t="s">
        <v>254</v>
      </c>
      <c r="D24" s="43" t="s">
        <v>240</v>
      </c>
      <c r="E24" s="43" t="s">
        <v>241</v>
      </c>
      <c r="F24" s="43" t="s">
        <v>255</v>
      </c>
      <c r="G24" s="44" t="n">
        <v>0</v>
      </c>
    </row>
    <row r="25" customFormat="false" ht="12.75" hidden="false" customHeight="false" outlineLevel="2" collapsed="false">
      <c r="A25" s="49" t="n">
        <v>812673</v>
      </c>
      <c r="B25" s="42" t="n">
        <v>37041</v>
      </c>
      <c r="C25" s="43" t="s">
        <v>256</v>
      </c>
      <c r="D25" s="43" t="s">
        <v>240</v>
      </c>
      <c r="E25" s="43" t="s">
        <v>241</v>
      </c>
      <c r="F25" s="43" t="s">
        <v>242</v>
      </c>
      <c r="G25" s="44" t="n">
        <v>22500</v>
      </c>
    </row>
    <row r="26" customFormat="false" ht="12.75" hidden="false" customHeight="false" outlineLevel="2" collapsed="false">
      <c r="A26" s="49" t="n">
        <v>812667</v>
      </c>
      <c r="B26" s="42" t="n">
        <v>37041</v>
      </c>
      <c r="C26" s="43" t="s">
        <v>257</v>
      </c>
      <c r="D26" s="43" t="s">
        <v>240</v>
      </c>
      <c r="E26" s="43" t="s">
        <v>241</v>
      </c>
      <c r="F26" s="43" t="s">
        <v>242</v>
      </c>
      <c r="G26" s="44" t="n">
        <v>3000</v>
      </c>
    </row>
    <row r="27" customFormat="false" ht="12.75" hidden="false" customHeight="false" outlineLevel="2" collapsed="false">
      <c r="A27" s="49" t="n">
        <v>812680</v>
      </c>
      <c r="B27" s="42" t="n">
        <v>37041</v>
      </c>
      <c r="C27" s="43" t="s">
        <v>258</v>
      </c>
      <c r="D27" s="43" t="s">
        <v>240</v>
      </c>
      <c r="E27" s="43" t="s">
        <v>241</v>
      </c>
      <c r="F27" s="43" t="s">
        <v>242</v>
      </c>
      <c r="G27" s="44" t="n">
        <v>0</v>
      </c>
    </row>
    <row r="28" customFormat="false" ht="12.75" hidden="false" customHeight="false" outlineLevel="2" collapsed="false">
      <c r="A28" s="49" t="n">
        <v>812687</v>
      </c>
      <c r="B28" s="42" t="n">
        <v>37041</v>
      </c>
      <c r="C28" s="43" t="s">
        <v>258</v>
      </c>
      <c r="D28" s="43" t="s">
        <v>240</v>
      </c>
      <c r="E28" s="43" t="s">
        <v>241</v>
      </c>
      <c r="F28" s="43" t="s">
        <v>242</v>
      </c>
      <c r="G28" s="44" t="n">
        <v>0</v>
      </c>
    </row>
    <row r="29" customFormat="false" ht="12.75" hidden="false" customHeight="false" outlineLevel="2" collapsed="false">
      <c r="A29" s="49" t="s">
        <v>259</v>
      </c>
      <c r="B29" s="42" t="n">
        <v>37021</v>
      </c>
      <c r="C29" s="43" t="s">
        <v>260</v>
      </c>
      <c r="D29" s="43" t="s">
        <v>240</v>
      </c>
      <c r="E29" s="43" t="s">
        <v>261</v>
      </c>
      <c r="F29" s="43" t="s">
        <v>252</v>
      </c>
      <c r="G29" s="44" t="n">
        <v>2298</v>
      </c>
    </row>
    <row r="30" customFormat="false" ht="12.75" hidden="false" customHeight="false" outlineLevel="2" collapsed="false">
      <c r="A30" s="49" t="s">
        <v>262</v>
      </c>
      <c r="B30" s="42" t="n">
        <v>37029</v>
      </c>
      <c r="C30" s="43" t="s">
        <v>260</v>
      </c>
      <c r="D30" s="43" t="s">
        <v>240</v>
      </c>
      <c r="E30" s="43" t="s">
        <v>261</v>
      </c>
      <c r="F30" s="43" t="s">
        <v>252</v>
      </c>
      <c r="G30" s="44" t="n">
        <v>6445</v>
      </c>
    </row>
    <row r="31" customFormat="false" ht="12.75" hidden="false" customHeight="false" outlineLevel="2" collapsed="false">
      <c r="A31" s="49" t="s">
        <v>263</v>
      </c>
      <c r="B31" s="42" t="n">
        <v>37036</v>
      </c>
      <c r="C31" s="43" t="s">
        <v>251</v>
      </c>
      <c r="D31" s="43" t="s">
        <v>240</v>
      </c>
      <c r="E31" s="43" t="s">
        <v>261</v>
      </c>
      <c r="F31" s="43" t="s">
        <v>252</v>
      </c>
      <c r="G31" s="44" t="n">
        <v>12970</v>
      </c>
    </row>
    <row r="32" customFormat="false" ht="12.75" hidden="false" customHeight="false" outlineLevel="2" collapsed="false">
      <c r="A32" s="49" t="n">
        <v>37039</v>
      </c>
      <c r="B32" s="42" t="n">
        <v>37040</v>
      </c>
      <c r="C32" s="43" t="s">
        <v>251</v>
      </c>
      <c r="D32" s="43" t="s">
        <v>240</v>
      </c>
      <c r="E32" s="43" t="s">
        <v>261</v>
      </c>
      <c r="F32" s="43" t="s">
        <v>252</v>
      </c>
      <c r="G32" s="44" t="n">
        <v>2506.32</v>
      </c>
    </row>
    <row r="33" customFormat="false" ht="12.75" hidden="false" customHeight="false" outlineLevel="2" collapsed="false">
      <c r="A33" s="49" t="s">
        <v>263</v>
      </c>
      <c r="B33" s="42" t="n">
        <v>37042</v>
      </c>
      <c r="C33" s="43" t="s">
        <v>251</v>
      </c>
      <c r="D33" s="43" t="s">
        <v>240</v>
      </c>
      <c r="E33" s="43" t="s">
        <v>261</v>
      </c>
      <c r="F33" s="43" t="s">
        <v>252</v>
      </c>
      <c r="G33" s="44" t="n">
        <v>-9149</v>
      </c>
    </row>
    <row r="34" customFormat="false" ht="12.75" hidden="false" customHeight="false" outlineLevel="2" collapsed="false">
      <c r="A34" s="49" t="s">
        <v>264</v>
      </c>
      <c r="B34" s="42" t="n">
        <v>37026</v>
      </c>
      <c r="C34" s="43" t="s">
        <v>265</v>
      </c>
      <c r="D34" s="43" t="s">
        <v>240</v>
      </c>
      <c r="E34" s="43" t="s">
        <v>266</v>
      </c>
      <c r="F34" s="43" t="s">
        <v>267</v>
      </c>
      <c r="G34" s="44" t="n">
        <v>0</v>
      </c>
    </row>
    <row r="35" customFormat="false" ht="12.75" hidden="false" customHeight="false" outlineLevel="2" collapsed="false">
      <c r="A35" s="49" t="n">
        <v>5</v>
      </c>
      <c r="B35" s="42" t="n">
        <v>37033</v>
      </c>
      <c r="C35" s="43" t="s">
        <v>119</v>
      </c>
      <c r="D35" s="43" t="s">
        <v>240</v>
      </c>
      <c r="E35" s="43" t="s">
        <v>268</v>
      </c>
      <c r="F35" s="43" t="s">
        <v>252</v>
      </c>
      <c r="G35" s="44" t="n">
        <v>26989</v>
      </c>
    </row>
    <row r="36" customFormat="false" ht="12.75" hidden="false" customHeight="false" outlineLevel="2" collapsed="false">
      <c r="A36" s="49" t="s">
        <v>269</v>
      </c>
      <c r="B36" s="42" t="n">
        <v>37034</v>
      </c>
      <c r="C36" s="43" t="s">
        <v>270</v>
      </c>
      <c r="D36" s="43" t="s">
        <v>240</v>
      </c>
      <c r="E36" s="43" t="s">
        <v>268</v>
      </c>
      <c r="F36" s="43" t="s">
        <v>252</v>
      </c>
      <c r="G36" s="44" t="n">
        <v>46269</v>
      </c>
    </row>
    <row r="37" customFormat="false" ht="12.75" hidden="false" customHeight="false" outlineLevel="2" collapsed="false">
      <c r="A37" s="49" t="s">
        <v>271</v>
      </c>
      <c r="B37" s="42" t="n">
        <v>37034</v>
      </c>
      <c r="C37" s="43" t="s">
        <v>270</v>
      </c>
      <c r="D37" s="43" t="s">
        <v>240</v>
      </c>
      <c r="E37" s="43" t="s">
        <v>268</v>
      </c>
      <c r="F37" s="43" t="s">
        <v>252</v>
      </c>
      <c r="G37" s="44" t="n">
        <v>5021</v>
      </c>
    </row>
    <row r="38" customFormat="false" ht="12.75" hidden="false" customHeight="false" outlineLevel="2" collapsed="false">
      <c r="A38" s="49" t="n">
        <v>6</v>
      </c>
      <c r="B38" s="42" t="n">
        <v>37013</v>
      </c>
      <c r="C38" s="43" t="s">
        <v>272</v>
      </c>
      <c r="D38" s="43" t="s">
        <v>240</v>
      </c>
      <c r="E38" s="43" t="s">
        <v>273</v>
      </c>
      <c r="F38" s="43" t="s">
        <v>267</v>
      </c>
      <c r="G38" s="44" t="n">
        <f aca="false">2430*31*0.09</f>
        <v>6779.7</v>
      </c>
    </row>
    <row r="39" customFormat="false" ht="12.75" hidden="false" customHeight="false" outlineLevel="2" collapsed="false">
      <c r="A39" s="49" t="s">
        <v>274</v>
      </c>
      <c r="B39" s="42" t="n">
        <v>37027</v>
      </c>
      <c r="C39" s="43" t="s">
        <v>275</v>
      </c>
      <c r="D39" s="43" t="s">
        <v>240</v>
      </c>
      <c r="E39" s="43" t="s">
        <v>273</v>
      </c>
      <c r="F39" s="43" t="s">
        <v>276</v>
      </c>
      <c r="G39" s="44" t="n">
        <v>-14000000</v>
      </c>
    </row>
    <row r="40" customFormat="false" ht="12.75" hidden="false" customHeight="false" outlineLevel="2" collapsed="false">
      <c r="A40" s="49" t="s">
        <v>274</v>
      </c>
      <c r="B40" s="42" t="n">
        <v>37027</v>
      </c>
      <c r="C40" s="43" t="s">
        <v>275</v>
      </c>
      <c r="D40" s="43" t="s">
        <v>240</v>
      </c>
      <c r="E40" s="43" t="s">
        <v>273</v>
      </c>
      <c r="F40" s="43" t="s">
        <v>277</v>
      </c>
      <c r="G40" s="44" t="n">
        <v>8000000</v>
      </c>
    </row>
    <row r="41" customFormat="false" ht="12.75" hidden="false" customHeight="false" outlineLevel="2" collapsed="false">
      <c r="A41" s="49" t="s">
        <v>274</v>
      </c>
      <c r="B41" s="42" t="n">
        <v>37027</v>
      </c>
      <c r="C41" s="43" t="s">
        <v>275</v>
      </c>
      <c r="D41" s="43" t="s">
        <v>240</v>
      </c>
      <c r="E41" s="43" t="s">
        <v>273</v>
      </c>
      <c r="F41" s="43" t="s">
        <v>242</v>
      </c>
      <c r="G41" s="44" t="n">
        <v>4000000</v>
      </c>
    </row>
    <row r="42" customFormat="false" ht="12.75" hidden="false" customHeight="false" outlineLevel="2" collapsed="false">
      <c r="A42" s="49" t="s">
        <v>274</v>
      </c>
      <c r="B42" s="42" t="n">
        <v>37027</v>
      </c>
      <c r="C42" s="43" t="s">
        <v>275</v>
      </c>
      <c r="D42" s="43" t="s">
        <v>240</v>
      </c>
      <c r="E42" s="43" t="s">
        <v>273</v>
      </c>
      <c r="F42" s="43" t="s">
        <v>278</v>
      </c>
      <c r="G42" s="44" t="n">
        <v>2000000</v>
      </c>
    </row>
    <row r="43" customFormat="false" ht="12.75" hidden="false" customHeight="false" outlineLevel="2" collapsed="false">
      <c r="A43" s="49" t="s">
        <v>279</v>
      </c>
      <c r="B43" s="42" t="n">
        <v>37027</v>
      </c>
      <c r="C43" s="43" t="s">
        <v>265</v>
      </c>
      <c r="D43" s="43" t="s">
        <v>240</v>
      </c>
      <c r="E43" s="43" t="s">
        <v>273</v>
      </c>
      <c r="F43" s="43" t="s">
        <v>267</v>
      </c>
      <c r="G43" s="44" t="n">
        <v>0</v>
      </c>
    </row>
    <row r="44" customFormat="false" ht="12.75" hidden="false" customHeight="false" outlineLevel="2" collapsed="false">
      <c r="A44" s="49" t="s">
        <v>280</v>
      </c>
      <c r="B44" s="42" t="n">
        <v>37028</v>
      </c>
      <c r="C44" s="43" t="s">
        <v>281</v>
      </c>
      <c r="D44" s="43" t="s">
        <v>240</v>
      </c>
      <c r="E44" s="43" t="s">
        <v>273</v>
      </c>
      <c r="F44" s="43" t="s">
        <v>267</v>
      </c>
      <c r="G44" s="44" t="n">
        <f aca="false">0.05*7500*30</f>
        <v>11250</v>
      </c>
    </row>
    <row r="45" customFormat="false" ht="12.75" hidden="false" customHeight="false" outlineLevel="2" collapsed="false">
      <c r="A45" s="49" t="s">
        <v>282</v>
      </c>
      <c r="B45" s="42" t="n">
        <v>37028</v>
      </c>
      <c r="C45" s="43" t="s">
        <v>283</v>
      </c>
      <c r="D45" s="43" t="s">
        <v>240</v>
      </c>
      <c r="E45" s="43" t="s">
        <v>273</v>
      </c>
      <c r="F45" s="43" t="s">
        <v>276</v>
      </c>
      <c r="G45" s="44" t="n">
        <v>39040</v>
      </c>
    </row>
    <row r="46" customFormat="false" ht="12.75" hidden="false" customHeight="false" outlineLevel="2" collapsed="false">
      <c r="A46" s="49" t="s">
        <v>284</v>
      </c>
      <c r="B46" s="42" t="n">
        <v>37033</v>
      </c>
      <c r="C46" s="43" t="s">
        <v>285</v>
      </c>
      <c r="D46" s="43" t="s">
        <v>240</v>
      </c>
      <c r="E46" s="43" t="s">
        <v>273</v>
      </c>
      <c r="F46" s="43" t="s">
        <v>242</v>
      </c>
      <c r="G46" s="44" t="n">
        <v>6368</v>
      </c>
    </row>
    <row r="47" customFormat="false" ht="12.75" hidden="false" customHeight="false" outlineLevel="2" collapsed="false">
      <c r="A47" s="49" t="s">
        <v>286</v>
      </c>
      <c r="B47" s="42" t="n">
        <v>37033</v>
      </c>
      <c r="C47" s="43" t="s">
        <v>285</v>
      </c>
      <c r="D47" s="43" t="s">
        <v>240</v>
      </c>
      <c r="E47" s="43" t="s">
        <v>273</v>
      </c>
      <c r="F47" s="43" t="s">
        <v>242</v>
      </c>
      <c r="G47" s="44" t="n">
        <v>19795</v>
      </c>
    </row>
    <row r="48" customFormat="false" ht="12.75" hidden="false" customHeight="false" outlineLevel="2" collapsed="false">
      <c r="A48" s="49" t="n">
        <v>803601</v>
      </c>
      <c r="B48" s="42" t="n">
        <v>37033</v>
      </c>
      <c r="C48" s="43" t="s">
        <v>285</v>
      </c>
      <c r="D48" s="43" t="s">
        <v>240</v>
      </c>
      <c r="E48" s="43" t="s">
        <v>273</v>
      </c>
      <c r="F48" s="43" t="s">
        <v>242</v>
      </c>
      <c r="G48" s="44" t="n">
        <v>1798</v>
      </c>
    </row>
    <row r="49" customFormat="false" ht="12.75" hidden="false" customHeight="false" outlineLevel="2" collapsed="false">
      <c r="A49" s="49" t="s">
        <v>287</v>
      </c>
      <c r="B49" s="42" t="n">
        <v>37033</v>
      </c>
      <c r="C49" s="43" t="s">
        <v>245</v>
      </c>
      <c r="D49" s="43" t="s">
        <v>240</v>
      </c>
      <c r="E49" s="43" t="s">
        <v>273</v>
      </c>
      <c r="F49" s="43" t="s">
        <v>242</v>
      </c>
      <c r="G49" s="44" t="n">
        <v>0</v>
      </c>
    </row>
    <row r="50" customFormat="false" ht="12.75" hidden="false" customHeight="false" outlineLevel="2" collapsed="false">
      <c r="A50" s="49" t="s">
        <v>288</v>
      </c>
      <c r="B50" s="42" t="n">
        <v>37033</v>
      </c>
      <c r="C50" s="43" t="s">
        <v>245</v>
      </c>
      <c r="D50" s="43" t="s">
        <v>240</v>
      </c>
      <c r="E50" s="43" t="s">
        <v>273</v>
      </c>
      <c r="F50" s="43" t="s">
        <v>242</v>
      </c>
      <c r="G50" s="44" t="n">
        <v>0</v>
      </c>
    </row>
    <row r="51" customFormat="false" ht="12.75" hidden="false" customHeight="false" outlineLevel="2" collapsed="false">
      <c r="A51" s="49" t="n">
        <v>803672</v>
      </c>
      <c r="B51" s="42" t="n">
        <v>37033</v>
      </c>
      <c r="C51" s="43" t="s">
        <v>245</v>
      </c>
      <c r="D51" s="43" t="s">
        <v>240</v>
      </c>
      <c r="E51" s="43" t="s">
        <v>273</v>
      </c>
      <c r="F51" s="43" t="s">
        <v>242</v>
      </c>
      <c r="G51" s="44" t="n">
        <v>0</v>
      </c>
    </row>
    <row r="52" customFormat="false" ht="12.75" hidden="false" customHeight="false" outlineLevel="2" collapsed="false">
      <c r="A52" s="49" t="s">
        <v>289</v>
      </c>
      <c r="B52" s="42" t="n">
        <v>37036</v>
      </c>
      <c r="C52" s="43" t="s">
        <v>290</v>
      </c>
      <c r="D52" s="43" t="s">
        <v>240</v>
      </c>
      <c r="E52" s="43" t="s">
        <v>273</v>
      </c>
      <c r="F52" s="43" t="s">
        <v>277</v>
      </c>
      <c r="G52" s="44" t="n">
        <v>24452</v>
      </c>
    </row>
    <row r="53" customFormat="false" ht="12.75" hidden="false" customHeight="false" outlineLevel="2" collapsed="false">
      <c r="A53" s="49" t="s">
        <v>291</v>
      </c>
      <c r="B53" s="42" t="n">
        <v>37036</v>
      </c>
      <c r="C53" s="43" t="s">
        <v>292</v>
      </c>
      <c r="D53" s="43" t="s">
        <v>240</v>
      </c>
      <c r="E53" s="43" t="s">
        <v>273</v>
      </c>
      <c r="F53" s="43" t="s">
        <v>252</v>
      </c>
      <c r="G53" s="44" t="n">
        <v>2217</v>
      </c>
    </row>
    <row r="54" customFormat="false" ht="12.75" hidden="false" customHeight="false" outlineLevel="2" collapsed="false">
      <c r="A54" s="49" t="n">
        <v>816251</v>
      </c>
      <c r="B54" s="42" t="n">
        <v>37042</v>
      </c>
      <c r="C54" s="43" t="s">
        <v>293</v>
      </c>
      <c r="D54" s="43" t="s">
        <v>240</v>
      </c>
      <c r="E54" s="43" t="s">
        <v>294</v>
      </c>
      <c r="F54" s="43" t="s">
        <v>242</v>
      </c>
      <c r="G54" s="44" t="n">
        <v>3735</v>
      </c>
    </row>
    <row r="55" customFormat="false" ht="12.75" hidden="false" customHeight="false" outlineLevel="2" collapsed="false">
      <c r="A55" s="49" t="s">
        <v>295</v>
      </c>
      <c r="B55" s="42" t="n">
        <v>37014</v>
      </c>
      <c r="C55" s="43" t="s">
        <v>296</v>
      </c>
      <c r="D55" s="43" t="s">
        <v>240</v>
      </c>
      <c r="E55" s="43" t="s">
        <v>297</v>
      </c>
      <c r="F55" s="43" t="s">
        <v>267</v>
      </c>
      <c r="G55" s="44" t="n">
        <v>339</v>
      </c>
    </row>
    <row r="56" customFormat="false" ht="12.75" hidden="false" customHeight="false" outlineLevel="2" collapsed="false">
      <c r="A56" s="49" t="s">
        <v>298</v>
      </c>
      <c r="B56" s="42" t="n">
        <v>37026</v>
      </c>
      <c r="C56" s="43" t="s">
        <v>265</v>
      </c>
      <c r="D56" s="43" t="s">
        <v>240</v>
      </c>
      <c r="E56" s="43" t="s">
        <v>297</v>
      </c>
      <c r="F56" s="43" t="s">
        <v>267</v>
      </c>
      <c r="G56" s="44" t="n">
        <v>0</v>
      </c>
    </row>
    <row r="57" customFormat="false" ht="12.75" hidden="false" customHeight="false" outlineLevel="2" collapsed="false">
      <c r="A57" s="49" t="s">
        <v>299</v>
      </c>
      <c r="B57" s="42" t="n">
        <v>37021</v>
      </c>
      <c r="C57" s="43" t="s">
        <v>260</v>
      </c>
      <c r="D57" s="43" t="s">
        <v>240</v>
      </c>
      <c r="E57" s="43" t="s">
        <v>300</v>
      </c>
      <c r="F57" s="43" t="s">
        <v>242</v>
      </c>
      <c r="G57" s="44" t="n">
        <v>1500</v>
      </c>
    </row>
    <row r="58" customFormat="false" ht="12.75" hidden="false" customHeight="false" outlineLevel="2" collapsed="false">
      <c r="A58" s="49" t="s">
        <v>301</v>
      </c>
      <c r="B58" s="42" t="n">
        <v>37012</v>
      </c>
      <c r="C58" s="43" t="s">
        <v>302</v>
      </c>
      <c r="D58" s="43" t="s">
        <v>240</v>
      </c>
      <c r="E58" s="43" t="s">
        <v>67</v>
      </c>
      <c r="F58" s="43" t="s">
        <v>267</v>
      </c>
      <c r="G58" s="44" t="n">
        <v>287600</v>
      </c>
    </row>
    <row r="59" customFormat="false" ht="12.75" hidden="false" customHeight="false" outlineLevel="2" collapsed="false">
      <c r="A59" s="49" t="s">
        <v>295</v>
      </c>
      <c r="B59" s="42" t="n">
        <v>37014</v>
      </c>
      <c r="C59" s="43" t="s">
        <v>296</v>
      </c>
      <c r="D59" s="43" t="s">
        <v>240</v>
      </c>
      <c r="E59" s="43" t="s">
        <v>67</v>
      </c>
      <c r="F59" s="43" t="s">
        <v>267</v>
      </c>
      <c r="G59" s="44" t="n">
        <v>660</v>
      </c>
    </row>
    <row r="60" customFormat="false" ht="12.75" hidden="false" customHeight="false" outlineLevel="2" collapsed="false">
      <c r="A60" s="49" t="s">
        <v>303</v>
      </c>
      <c r="B60" s="42" t="n">
        <v>37018</v>
      </c>
      <c r="C60" s="43" t="s">
        <v>304</v>
      </c>
      <c r="D60" s="43" t="s">
        <v>240</v>
      </c>
      <c r="E60" s="43" t="s">
        <v>67</v>
      </c>
      <c r="F60" s="43" t="s">
        <v>267</v>
      </c>
      <c r="G60" s="44" t="n">
        <v>21270</v>
      </c>
    </row>
    <row r="61" customFormat="false" ht="12.75" hidden="false" customHeight="false" outlineLevel="2" collapsed="false">
      <c r="A61" s="49" t="s">
        <v>305</v>
      </c>
      <c r="B61" s="42" t="n">
        <v>37027</v>
      </c>
      <c r="C61" s="43" t="s">
        <v>302</v>
      </c>
      <c r="D61" s="43" t="s">
        <v>240</v>
      </c>
      <c r="E61" s="43" t="s">
        <v>67</v>
      </c>
      <c r="F61" s="43" t="s">
        <v>267</v>
      </c>
      <c r="G61" s="44" t="n">
        <v>166850</v>
      </c>
    </row>
    <row r="62" customFormat="false" ht="12.75" hidden="false" customHeight="false" outlineLevel="2" collapsed="false">
      <c r="A62" s="49" t="s">
        <v>306</v>
      </c>
      <c r="B62" s="42" t="n">
        <v>37028</v>
      </c>
      <c r="C62" s="43" t="s">
        <v>243</v>
      </c>
      <c r="D62" s="43" t="s">
        <v>240</v>
      </c>
      <c r="E62" s="43" t="s">
        <v>67</v>
      </c>
      <c r="F62" s="43" t="s">
        <v>242</v>
      </c>
      <c r="G62" s="44" t="n">
        <v>10755</v>
      </c>
    </row>
    <row r="63" customFormat="false" ht="12.75" hidden="false" customHeight="false" outlineLevel="2" collapsed="false">
      <c r="A63" s="49" t="s">
        <v>307</v>
      </c>
      <c r="B63" s="42" t="n">
        <v>37029</v>
      </c>
      <c r="C63" s="43" t="s">
        <v>308</v>
      </c>
      <c r="D63" s="43" t="s">
        <v>240</v>
      </c>
      <c r="E63" s="43" t="s">
        <v>67</v>
      </c>
      <c r="F63" s="43" t="s">
        <v>267</v>
      </c>
      <c r="G63" s="44" t="n">
        <v>11996</v>
      </c>
    </row>
    <row r="64" customFormat="false" ht="12.75" hidden="false" customHeight="false" outlineLevel="2" collapsed="false">
      <c r="A64" s="49" t="s">
        <v>309</v>
      </c>
      <c r="B64" s="42" t="n">
        <v>37032</v>
      </c>
      <c r="C64" s="43" t="s">
        <v>310</v>
      </c>
      <c r="D64" s="43" t="s">
        <v>240</v>
      </c>
      <c r="E64" s="43" t="s">
        <v>67</v>
      </c>
      <c r="F64" s="43" t="s">
        <v>267</v>
      </c>
      <c r="G64" s="44" t="n">
        <v>1500</v>
      </c>
    </row>
    <row r="65" customFormat="false" ht="12.75" hidden="false" customHeight="false" outlineLevel="2" collapsed="false">
      <c r="A65" s="49" t="s">
        <v>311</v>
      </c>
      <c r="B65" s="42" t="n">
        <v>37033</v>
      </c>
      <c r="C65" s="43" t="s">
        <v>312</v>
      </c>
      <c r="D65" s="43" t="s">
        <v>240</v>
      </c>
      <c r="E65" s="43" t="s">
        <v>67</v>
      </c>
      <c r="F65" s="43" t="s">
        <v>267</v>
      </c>
      <c r="G65" s="44" t="n">
        <v>28665</v>
      </c>
    </row>
    <row r="66" customFormat="false" ht="12.75" hidden="false" customHeight="false" outlineLevel="2" collapsed="false">
      <c r="A66" s="49" t="s">
        <v>313</v>
      </c>
      <c r="B66" s="42" t="n">
        <v>37033</v>
      </c>
      <c r="C66" s="43" t="s">
        <v>260</v>
      </c>
      <c r="D66" s="43" t="s">
        <v>240</v>
      </c>
      <c r="E66" s="43" t="s">
        <v>67</v>
      </c>
      <c r="F66" s="43" t="s">
        <v>252</v>
      </c>
      <c r="G66" s="44" t="n">
        <v>22738</v>
      </c>
    </row>
    <row r="67" customFormat="false" ht="12.75" hidden="false" customHeight="false" outlineLevel="2" collapsed="false">
      <c r="A67" s="49" t="s">
        <v>314</v>
      </c>
      <c r="B67" s="42" t="n">
        <v>37034</v>
      </c>
      <c r="C67" s="43" t="s">
        <v>315</v>
      </c>
      <c r="D67" s="43" t="s">
        <v>240</v>
      </c>
      <c r="E67" s="43" t="s">
        <v>67</v>
      </c>
      <c r="F67" s="43" t="s">
        <v>316</v>
      </c>
      <c r="G67" s="44" t="n">
        <v>0</v>
      </c>
    </row>
    <row r="68" customFormat="false" ht="12.75" hidden="false" customHeight="false" outlineLevel="2" collapsed="false">
      <c r="A68" s="49" t="s">
        <v>317</v>
      </c>
      <c r="B68" s="42" t="n">
        <v>37034</v>
      </c>
      <c r="C68" s="43" t="s">
        <v>308</v>
      </c>
      <c r="D68" s="43" t="s">
        <v>240</v>
      </c>
      <c r="E68" s="43" t="s">
        <v>67</v>
      </c>
      <c r="F68" s="43" t="s">
        <v>267</v>
      </c>
      <c r="G68" s="44" t="n">
        <v>16680</v>
      </c>
    </row>
    <row r="69" customFormat="false" ht="12.75" hidden="false" customHeight="false" outlineLevel="2" collapsed="false">
      <c r="A69" s="49" t="s">
        <v>318</v>
      </c>
      <c r="B69" s="42" t="n">
        <v>37035</v>
      </c>
      <c r="C69" s="43" t="s">
        <v>308</v>
      </c>
      <c r="D69" s="43" t="s">
        <v>240</v>
      </c>
      <c r="E69" s="43" t="s">
        <v>67</v>
      </c>
      <c r="F69" s="43" t="s">
        <v>267</v>
      </c>
      <c r="G69" s="44" t="n">
        <v>3569</v>
      </c>
    </row>
    <row r="70" customFormat="false" ht="12.75" hidden="false" customHeight="false" outlineLevel="2" collapsed="false">
      <c r="A70" s="49" t="s">
        <v>319</v>
      </c>
      <c r="B70" s="42" t="n">
        <v>37036</v>
      </c>
      <c r="C70" s="43" t="s">
        <v>320</v>
      </c>
      <c r="D70" s="43" t="s">
        <v>240</v>
      </c>
      <c r="E70" s="43" t="s">
        <v>67</v>
      </c>
      <c r="F70" s="43" t="s">
        <v>252</v>
      </c>
      <c r="G70" s="44" t="n">
        <v>2111</v>
      </c>
    </row>
    <row r="71" customFormat="false" ht="12.75" hidden="false" customHeight="false" outlineLevel="2" collapsed="false">
      <c r="A71" s="49" t="s">
        <v>321</v>
      </c>
      <c r="B71" s="42" t="n">
        <v>37040</v>
      </c>
      <c r="C71" s="43" t="s">
        <v>251</v>
      </c>
      <c r="D71" s="43" t="s">
        <v>240</v>
      </c>
      <c r="E71" s="43" t="s">
        <v>67</v>
      </c>
      <c r="F71" s="43" t="s">
        <v>252</v>
      </c>
      <c r="G71" s="44" t="n">
        <v>0</v>
      </c>
    </row>
    <row r="72" customFormat="false" ht="12.75" hidden="false" customHeight="false" outlineLevel="1" collapsed="false">
      <c r="A72" s="50" t="n">
        <f aca="false">SUBTOTAL(3,A17:A71)</f>
        <v>55</v>
      </c>
      <c r="B72" s="51"/>
      <c r="C72" s="52"/>
      <c r="D72" s="55" t="s">
        <v>322</v>
      </c>
      <c r="E72" s="52"/>
      <c r="F72" s="52"/>
      <c r="G72" s="54" t="n">
        <f aca="false">SUM(G17:G71)</f>
        <v>850773.02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  <c r="CB72" s="52"/>
      <c r="CC72" s="52"/>
      <c r="CD72" s="52"/>
      <c r="CE72" s="52"/>
      <c r="CF72" s="52"/>
      <c r="CG72" s="52"/>
      <c r="CH72" s="52"/>
      <c r="CI72" s="52"/>
      <c r="CJ72" s="52"/>
      <c r="CK72" s="52"/>
      <c r="CL72" s="52"/>
      <c r="CM72" s="52"/>
      <c r="CN72" s="52"/>
      <c r="CO72" s="52"/>
      <c r="CP72" s="52"/>
      <c r="CQ72" s="52"/>
      <c r="CR72" s="52"/>
      <c r="CS72" s="52"/>
      <c r="CT72" s="52"/>
      <c r="CU72" s="52"/>
      <c r="CV72" s="52"/>
      <c r="CW72" s="52"/>
      <c r="CX72" s="52"/>
      <c r="CY72" s="52"/>
      <c r="CZ72" s="52"/>
      <c r="DA72" s="52"/>
      <c r="DB72" s="52"/>
      <c r="DC72" s="52"/>
      <c r="DD72" s="52"/>
      <c r="DE72" s="52"/>
      <c r="DF72" s="52"/>
      <c r="DG72" s="52"/>
      <c r="DH72" s="52"/>
      <c r="DI72" s="52"/>
      <c r="DJ72" s="52"/>
      <c r="DK72" s="52"/>
      <c r="DL72" s="52"/>
      <c r="DM72" s="52"/>
      <c r="DN72" s="52"/>
      <c r="DO72" s="52"/>
      <c r="DP72" s="52"/>
      <c r="DQ72" s="52"/>
      <c r="DR72" s="52"/>
      <c r="DS72" s="52"/>
      <c r="DT72" s="52"/>
      <c r="DU72" s="52"/>
      <c r="DV72" s="52"/>
      <c r="DW72" s="52"/>
      <c r="DX72" s="52"/>
      <c r="DY72" s="52"/>
      <c r="DZ72" s="52"/>
      <c r="EA72" s="52"/>
      <c r="EB72" s="52"/>
      <c r="EC72" s="52"/>
      <c r="ED72" s="52"/>
      <c r="EE72" s="52"/>
      <c r="EF72" s="52"/>
      <c r="EG72" s="52"/>
      <c r="EH72" s="52"/>
      <c r="EI72" s="52"/>
      <c r="EJ72" s="52"/>
      <c r="EK72" s="52"/>
      <c r="EL72" s="52"/>
      <c r="EM72" s="52"/>
      <c r="EN72" s="52"/>
      <c r="EO72" s="52"/>
      <c r="EP72" s="52"/>
      <c r="EQ72" s="52"/>
      <c r="ER72" s="52"/>
      <c r="ES72" s="52"/>
      <c r="ET72" s="52"/>
      <c r="EU72" s="52"/>
      <c r="EV72" s="52"/>
      <c r="EW72" s="52"/>
      <c r="EX72" s="52"/>
      <c r="EY72" s="52"/>
      <c r="EZ72" s="52"/>
      <c r="FA72" s="52"/>
      <c r="FB72" s="52"/>
      <c r="FC72" s="52"/>
      <c r="FD72" s="52"/>
      <c r="FE72" s="52"/>
      <c r="FF72" s="52"/>
      <c r="FG72" s="52"/>
      <c r="FH72" s="52"/>
      <c r="FI72" s="52"/>
      <c r="FJ72" s="52"/>
      <c r="FK72" s="52"/>
      <c r="FL72" s="52"/>
      <c r="FM72" s="52"/>
      <c r="FN72" s="52"/>
      <c r="FO72" s="52"/>
      <c r="FP72" s="52"/>
      <c r="FQ72" s="52"/>
      <c r="FR72" s="52"/>
      <c r="FS72" s="52"/>
      <c r="FT72" s="52"/>
      <c r="FU72" s="52"/>
      <c r="FV72" s="52"/>
      <c r="FW72" s="52"/>
      <c r="FX72" s="52"/>
      <c r="FY72" s="52"/>
      <c r="FZ72" s="52"/>
      <c r="GA72" s="52"/>
      <c r="GB72" s="52"/>
      <c r="GC72" s="52"/>
      <c r="GD72" s="52"/>
      <c r="GE72" s="52"/>
      <c r="GF72" s="52"/>
      <c r="GG72" s="52"/>
      <c r="GH72" s="52"/>
      <c r="GI72" s="52"/>
      <c r="GJ72" s="52"/>
      <c r="GK72" s="52"/>
      <c r="GL72" s="52"/>
      <c r="GM72" s="52"/>
      <c r="GN72" s="52"/>
      <c r="GO72" s="52"/>
      <c r="GP72" s="52"/>
      <c r="GQ72" s="52"/>
      <c r="GR72" s="52"/>
      <c r="GS72" s="52"/>
      <c r="GT72" s="52"/>
      <c r="GU72" s="52"/>
      <c r="GV72" s="52"/>
      <c r="GW72" s="52"/>
      <c r="GX72" s="52"/>
      <c r="GY72" s="52"/>
      <c r="GZ72" s="52"/>
      <c r="HA72" s="52"/>
      <c r="HB72" s="52"/>
      <c r="HC72" s="52"/>
      <c r="HD72" s="52"/>
      <c r="HE72" s="52"/>
      <c r="HF72" s="52"/>
      <c r="HG72" s="52"/>
      <c r="HH72" s="52"/>
      <c r="HI72" s="52"/>
      <c r="HJ72" s="52"/>
      <c r="HK72" s="52"/>
      <c r="HL72" s="52"/>
      <c r="HM72" s="52"/>
      <c r="HN72" s="52"/>
      <c r="HO72" s="52"/>
      <c r="HP72" s="52"/>
      <c r="HQ72" s="52"/>
      <c r="HR72" s="52"/>
      <c r="HS72" s="52"/>
      <c r="HT72" s="52"/>
      <c r="HU72" s="52"/>
      <c r="HV72" s="52"/>
      <c r="HW72" s="52"/>
      <c r="HX72" s="52"/>
      <c r="HY72" s="52"/>
      <c r="HZ72" s="52"/>
      <c r="IA72" s="52"/>
      <c r="IB72" s="52"/>
      <c r="IC72" s="52"/>
      <c r="ID72" s="52"/>
      <c r="IE72" s="52"/>
      <c r="IF72" s="52"/>
      <c r="IG72" s="52"/>
      <c r="IH72" s="52"/>
      <c r="II72" s="52"/>
      <c r="IJ72" s="52"/>
      <c r="IK72" s="52"/>
      <c r="IL72" s="52"/>
      <c r="IM72" s="52"/>
      <c r="IN72" s="52"/>
      <c r="IO72" s="52"/>
      <c r="IP72" s="52"/>
      <c r="IQ72" s="52"/>
      <c r="IR72" s="52"/>
      <c r="IS72" s="52"/>
      <c r="IT72" s="52"/>
      <c r="IU72" s="52"/>
      <c r="IV72" s="52"/>
      <c r="IW72" s="52"/>
    </row>
    <row r="73" customFormat="false" ht="12.75" hidden="false" customHeight="false" outlineLevel="2" collapsed="false">
      <c r="A73" s="49" t="s">
        <v>323</v>
      </c>
      <c r="B73" s="42" t="n">
        <v>37042</v>
      </c>
      <c r="C73" s="43" t="s">
        <v>324</v>
      </c>
      <c r="D73" s="43" t="s">
        <v>325</v>
      </c>
      <c r="E73" s="43" t="s">
        <v>326</v>
      </c>
      <c r="F73" s="43" t="s">
        <v>327</v>
      </c>
      <c r="G73" s="44" t="n">
        <v>14872</v>
      </c>
    </row>
    <row r="74" customFormat="false" ht="12.75" hidden="false" customHeight="false" outlineLevel="2" collapsed="false">
      <c r="A74" s="49" t="s">
        <v>328</v>
      </c>
      <c r="B74" s="42" t="n">
        <v>37025</v>
      </c>
      <c r="C74" s="43" t="s">
        <v>329</v>
      </c>
      <c r="D74" s="43" t="s">
        <v>330</v>
      </c>
      <c r="E74" s="43" t="s">
        <v>67</v>
      </c>
      <c r="F74" s="43" t="s">
        <v>331</v>
      </c>
      <c r="G74" s="44" t="n">
        <v>328860</v>
      </c>
    </row>
    <row r="75" customFormat="false" ht="12.75" hidden="false" customHeight="false" outlineLevel="2" collapsed="false">
      <c r="A75" s="49" t="s">
        <v>328</v>
      </c>
      <c r="B75" s="42" t="n">
        <v>37026</v>
      </c>
      <c r="C75" s="43" t="s">
        <v>329</v>
      </c>
      <c r="D75" s="43" t="s">
        <v>330</v>
      </c>
      <c r="E75" s="43" t="s">
        <v>67</v>
      </c>
      <c r="F75" s="43" t="s">
        <v>331</v>
      </c>
      <c r="G75" s="44" t="n">
        <v>27405</v>
      </c>
    </row>
    <row r="76" customFormat="false" ht="12.75" hidden="false" customHeight="false" outlineLevel="2" collapsed="false">
      <c r="A76" s="49" t="s">
        <v>332</v>
      </c>
      <c r="B76" s="42" t="n">
        <v>37035</v>
      </c>
      <c r="C76" s="43" t="s">
        <v>333</v>
      </c>
      <c r="D76" s="43" t="s">
        <v>330</v>
      </c>
      <c r="E76" s="43" t="s">
        <v>67</v>
      </c>
      <c r="F76" s="43" t="s">
        <v>327</v>
      </c>
      <c r="G76" s="44" t="n">
        <v>157500</v>
      </c>
    </row>
    <row r="77" customFormat="false" ht="12.75" hidden="false" customHeight="false" outlineLevel="2" collapsed="false">
      <c r="A77" s="49" t="s">
        <v>334</v>
      </c>
      <c r="B77" s="42" t="n">
        <v>37035</v>
      </c>
      <c r="C77" s="43" t="s">
        <v>335</v>
      </c>
      <c r="D77" s="43" t="s">
        <v>330</v>
      </c>
      <c r="E77" s="43" t="s">
        <v>67</v>
      </c>
      <c r="F77" s="43" t="s">
        <v>327</v>
      </c>
      <c r="G77" s="44" t="n">
        <v>56700</v>
      </c>
    </row>
    <row r="78" customFormat="false" ht="12.75" hidden="false" customHeight="false" outlineLevel="2" collapsed="false">
      <c r="A78" s="49" t="s">
        <v>336</v>
      </c>
      <c r="B78" s="42" t="n">
        <v>37035</v>
      </c>
      <c r="C78" s="43" t="s">
        <v>337</v>
      </c>
      <c r="D78" s="43" t="s">
        <v>330</v>
      </c>
      <c r="E78" s="43" t="s">
        <v>67</v>
      </c>
      <c r="F78" s="43" t="s">
        <v>327</v>
      </c>
      <c r="G78" s="44" t="n">
        <v>37800</v>
      </c>
    </row>
    <row r="79" customFormat="false" ht="12.75" hidden="false" customHeight="false" outlineLevel="2" collapsed="false">
      <c r="A79" s="49" t="s">
        <v>338</v>
      </c>
      <c r="B79" s="42" t="n">
        <v>37035</v>
      </c>
      <c r="C79" s="43" t="s">
        <v>339</v>
      </c>
      <c r="D79" s="43" t="s">
        <v>330</v>
      </c>
      <c r="E79" s="43" t="s">
        <v>67</v>
      </c>
      <c r="F79" s="43" t="s">
        <v>327</v>
      </c>
      <c r="G79" s="44" t="n">
        <v>132300</v>
      </c>
    </row>
    <row r="80" customFormat="false" ht="12.75" hidden="false" customHeight="false" outlineLevel="2" collapsed="false">
      <c r="A80" s="49" t="s">
        <v>340</v>
      </c>
      <c r="B80" s="42" t="n">
        <v>37036</v>
      </c>
      <c r="C80" s="43" t="s">
        <v>341</v>
      </c>
      <c r="D80" s="43" t="s">
        <v>330</v>
      </c>
      <c r="E80" s="43" t="s">
        <v>67</v>
      </c>
      <c r="F80" s="43" t="s">
        <v>327</v>
      </c>
      <c r="G80" s="44" t="n">
        <v>44332</v>
      </c>
    </row>
    <row r="81" customFormat="false" ht="12.75" hidden="false" customHeight="false" outlineLevel="2" collapsed="false">
      <c r="A81" s="49" t="s">
        <v>342</v>
      </c>
      <c r="B81" s="42" t="n">
        <v>37036</v>
      </c>
      <c r="C81" s="43" t="s">
        <v>343</v>
      </c>
      <c r="D81" s="43" t="s">
        <v>330</v>
      </c>
      <c r="E81" s="43" t="s">
        <v>67</v>
      </c>
      <c r="F81" s="43" t="s">
        <v>327</v>
      </c>
      <c r="G81" s="44" t="n">
        <v>79852</v>
      </c>
    </row>
    <row r="82" customFormat="false" ht="12.75" hidden="false" customHeight="false" outlineLevel="2" collapsed="false">
      <c r="A82" s="49" t="s">
        <v>344</v>
      </c>
      <c r="B82" s="42" t="n">
        <v>37036</v>
      </c>
      <c r="C82" s="43" t="s">
        <v>345</v>
      </c>
      <c r="D82" s="43" t="s">
        <v>330</v>
      </c>
      <c r="E82" s="43" t="s">
        <v>67</v>
      </c>
      <c r="F82" s="43" t="s">
        <v>327</v>
      </c>
      <c r="G82" s="44" t="n">
        <v>12024</v>
      </c>
    </row>
    <row r="83" customFormat="false" ht="12.75" hidden="false" customHeight="false" outlineLevel="2" collapsed="false">
      <c r="A83" s="49" t="s">
        <v>346</v>
      </c>
      <c r="B83" s="42" t="n">
        <v>37040</v>
      </c>
      <c r="C83" s="43" t="s">
        <v>347</v>
      </c>
      <c r="D83" s="43" t="s">
        <v>330</v>
      </c>
      <c r="E83" s="43" t="s">
        <v>67</v>
      </c>
      <c r="F83" s="43" t="s">
        <v>327</v>
      </c>
      <c r="G83" s="44" t="n">
        <v>0</v>
      </c>
    </row>
    <row r="84" customFormat="false" ht="12.75" hidden="false" customHeight="false" outlineLevel="2" collapsed="false">
      <c r="A84" s="49" t="s">
        <v>348</v>
      </c>
      <c r="B84" s="42" t="n">
        <v>37042</v>
      </c>
      <c r="C84" s="43" t="s">
        <v>339</v>
      </c>
      <c r="D84" s="43" t="s">
        <v>330</v>
      </c>
      <c r="E84" s="43" t="s">
        <v>67</v>
      </c>
      <c r="F84" s="43" t="s">
        <v>327</v>
      </c>
      <c r="G84" s="44" t="n">
        <v>21839</v>
      </c>
    </row>
    <row r="85" customFormat="false" ht="12.75" hidden="false" customHeight="false" outlineLevel="2" collapsed="false">
      <c r="A85" s="49" t="s">
        <v>349</v>
      </c>
      <c r="B85" s="42" t="n">
        <v>37042</v>
      </c>
      <c r="C85" s="43" t="s">
        <v>350</v>
      </c>
      <c r="D85" s="43" t="s">
        <v>330</v>
      </c>
      <c r="E85" s="43" t="s">
        <v>67</v>
      </c>
      <c r="F85" s="43" t="s">
        <v>327</v>
      </c>
      <c r="G85" s="44" t="n">
        <v>53821</v>
      </c>
    </row>
    <row r="86" customFormat="false" ht="12.75" hidden="false" customHeight="false" outlineLevel="1" collapsed="false">
      <c r="A86" s="50" t="n">
        <f aca="false">SUBTOTAL(3,A73:A85)</f>
        <v>13</v>
      </c>
      <c r="B86" s="51"/>
      <c r="C86" s="52"/>
      <c r="D86" s="55" t="s">
        <v>351</v>
      </c>
      <c r="E86" s="52"/>
      <c r="F86" s="52"/>
      <c r="G86" s="54" t="n">
        <f aca="false">SUM(G73:G85)</f>
        <v>967305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2"/>
      <c r="CB86" s="52"/>
      <c r="CC86" s="52"/>
      <c r="CD86" s="52"/>
      <c r="CE86" s="52"/>
      <c r="CF86" s="52"/>
      <c r="CG86" s="52"/>
      <c r="CH86" s="52"/>
      <c r="CI86" s="52"/>
      <c r="CJ86" s="52"/>
      <c r="CK86" s="52"/>
      <c r="CL86" s="52"/>
      <c r="CM86" s="52"/>
      <c r="CN86" s="52"/>
      <c r="CO86" s="52"/>
      <c r="CP86" s="52"/>
      <c r="CQ86" s="52"/>
      <c r="CR86" s="52"/>
      <c r="CS86" s="52"/>
      <c r="CT86" s="52"/>
      <c r="CU86" s="52"/>
      <c r="CV86" s="52"/>
      <c r="CW86" s="52"/>
      <c r="CX86" s="52"/>
      <c r="CY86" s="52"/>
      <c r="CZ86" s="52"/>
      <c r="DA86" s="52"/>
      <c r="DB86" s="52"/>
      <c r="DC86" s="52"/>
      <c r="DD86" s="52"/>
      <c r="DE86" s="52"/>
      <c r="DF86" s="52"/>
      <c r="DG86" s="52"/>
      <c r="DH86" s="52"/>
      <c r="DI86" s="52"/>
      <c r="DJ86" s="52"/>
      <c r="DK86" s="52"/>
      <c r="DL86" s="52"/>
      <c r="DM86" s="52"/>
      <c r="DN86" s="52"/>
      <c r="DO86" s="52"/>
      <c r="DP86" s="52"/>
      <c r="DQ86" s="52"/>
      <c r="DR86" s="52"/>
      <c r="DS86" s="52"/>
      <c r="DT86" s="52"/>
      <c r="DU86" s="52"/>
      <c r="DV86" s="52"/>
      <c r="DW86" s="52"/>
      <c r="DX86" s="52"/>
      <c r="DY86" s="52"/>
      <c r="DZ86" s="52"/>
      <c r="EA86" s="52"/>
      <c r="EB86" s="52"/>
      <c r="EC86" s="52"/>
      <c r="ED86" s="52"/>
      <c r="EE86" s="52"/>
      <c r="EF86" s="52"/>
      <c r="EG86" s="52"/>
      <c r="EH86" s="52"/>
      <c r="EI86" s="52"/>
      <c r="EJ86" s="52"/>
      <c r="EK86" s="52"/>
      <c r="EL86" s="52"/>
      <c r="EM86" s="52"/>
      <c r="EN86" s="52"/>
      <c r="EO86" s="52"/>
      <c r="EP86" s="52"/>
      <c r="EQ86" s="52"/>
      <c r="ER86" s="52"/>
      <c r="ES86" s="52"/>
      <c r="ET86" s="52"/>
      <c r="EU86" s="52"/>
      <c r="EV86" s="52"/>
      <c r="EW86" s="52"/>
      <c r="EX86" s="52"/>
      <c r="EY86" s="52"/>
      <c r="EZ86" s="52"/>
      <c r="FA86" s="52"/>
      <c r="FB86" s="52"/>
      <c r="FC86" s="52"/>
      <c r="FD86" s="52"/>
      <c r="FE86" s="52"/>
      <c r="FF86" s="52"/>
      <c r="FG86" s="52"/>
      <c r="FH86" s="52"/>
      <c r="FI86" s="52"/>
      <c r="FJ86" s="52"/>
      <c r="FK86" s="52"/>
      <c r="FL86" s="52"/>
      <c r="FM86" s="52"/>
      <c r="FN86" s="52"/>
      <c r="FO86" s="52"/>
      <c r="FP86" s="52"/>
      <c r="FQ86" s="52"/>
      <c r="FR86" s="52"/>
      <c r="FS86" s="52"/>
      <c r="FT86" s="52"/>
      <c r="FU86" s="52"/>
      <c r="FV86" s="52"/>
      <c r="FW86" s="52"/>
      <c r="FX86" s="52"/>
      <c r="FY86" s="52"/>
      <c r="FZ86" s="52"/>
      <c r="GA86" s="52"/>
      <c r="GB86" s="52"/>
      <c r="GC86" s="52"/>
      <c r="GD86" s="52"/>
      <c r="GE86" s="52"/>
      <c r="GF86" s="52"/>
      <c r="GG86" s="52"/>
      <c r="GH86" s="52"/>
      <c r="GI86" s="52"/>
      <c r="GJ86" s="52"/>
      <c r="GK86" s="52"/>
      <c r="GL86" s="52"/>
      <c r="GM86" s="52"/>
      <c r="GN86" s="52"/>
      <c r="GO86" s="52"/>
      <c r="GP86" s="52"/>
      <c r="GQ86" s="52"/>
      <c r="GR86" s="52"/>
      <c r="GS86" s="52"/>
      <c r="GT86" s="52"/>
      <c r="GU86" s="52"/>
      <c r="GV86" s="52"/>
      <c r="GW86" s="52"/>
      <c r="GX86" s="52"/>
      <c r="GY86" s="52"/>
      <c r="GZ86" s="52"/>
      <c r="HA86" s="52"/>
      <c r="HB86" s="52"/>
      <c r="HC86" s="52"/>
      <c r="HD86" s="52"/>
      <c r="HE86" s="52"/>
      <c r="HF86" s="52"/>
      <c r="HG86" s="52"/>
      <c r="HH86" s="52"/>
      <c r="HI86" s="52"/>
      <c r="HJ86" s="52"/>
      <c r="HK86" s="52"/>
      <c r="HL86" s="52"/>
      <c r="HM86" s="52"/>
      <c r="HN86" s="52"/>
      <c r="HO86" s="52"/>
      <c r="HP86" s="52"/>
      <c r="HQ86" s="52"/>
      <c r="HR86" s="52"/>
      <c r="HS86" s="52"/>
      <c r="HT86" s="52"/>
      <c r="HU86" s="52"/>
      <c r="HV86" s="52"/>
      <c r="HW86" s="52"/>
      <c r="HX86" s="52"/>
      <c r="HY86" s="52"/>
      <c r="HZ86" s="52"/>
      <c r="IA86" s="52"/>
      <c r="IB86" s="52"/>
      <c r="IC86" s="52"/>
      <c r="ID86" s="52"/>
      <c r="IE86" s="52"/>
      <c r="IF86" s="52"/>
      <c r="IG86" s="52"/>
      <c r="IH86" s="52"/>
      <c r="II86" s="52"/>
      <c r="IJ86" s="52"/>
      <c r="IK86" s="52"/>
      <c r="IL86" s="52"/>
      <c r="IM86" s="52"/>
      <c r="IN86" s="52"/>
      <c r="IO86" s="52"/>
      <c r="IP86" s="52"/>
      <c r="IQ86" s="52"/>
      <c r="IR86" s="52"/>
      <c r="IS86" s="52"/>
      <c r="IT86" s="52"/>
      <c r="IU86" s="52"/>
      <c r="IV86" s="52"/>
      <c r="IW86" s="52"/>
    </row>
    <row r="87" customFormat="false" ht="12.75" hidden="false" customHeight="false" outlineLevel="2" collapsed="false">
      <c r="A87" s="49" t="s">
        <v>352</v>
      </c>
      <c r="B87" s="42" t="n">
        <v>37012</v>
      </c>
      <c r="C87" s="43" t="s">
        <v>353</v>
      </c>
      <c r="D87" s="43" t="s">
        <v>354</v>
      </c>
      <c r="E87" s="43" t="s">
        <v>355</v>
      </c>
      <c r="F87" s="43" t="s">
        <v>356</v>
      </c>
      <c r="G87" s="44" t="n">
        <v>-6705.5830941821</v>
      </c>
    </row>
    <row r="88" customFormat="false" ht="12.75" hidden="false" customHeight="false" outlineLevel="2" collapsed="false">
      <c r="A88" s="49" t="s">
        <v>352</v>
      </c>
      <c r="B88" s="42" t="n">
        <v>37012</v>
      </c>
      <c r="C88" s="43" t="s">
        <v>353</v>
      </c>
      <c r="D88" s="43" t="s">
        <v>354</v>
      </c>
      <c r="E88" s="43" t="s">
        <v>355</v>
      </c>
      <c r="F88" s="43" t="s">
        <v>356</v>
      </c>
      <c r="G88" s="44" t="n">
        <v>10281</v>
      </c>
    </row>
    <row r="89" customFormat="false" ht="12.75" hidden="false" customHeight="false" outlineLevel="2" collapsed="false">
      <c r="A89" s="49" t="s">
        <v>357</v>
      </c>
      <c r="B89" s="42" t="n">
        <v>37012</v>
      </c>
      <c r="C89" s="43" t="s">
        <v>358</v>
      </c>
      <c r="D89" s="43" t="s">
        <v>354</v>
      </c>
      <c r="E89" s="43" t="s">
        <v>355</v>
      </c>
      <c r="F89" s="43" t="s">
        <v>356</v>
      </c>
      <c r="G89" s="44" t="n">
        <v>-131.750587007566</v>
      </c>
    </row>
    <row r="90" customFormat="false" ht="12.75" hidden="false" customHeight="false" outlineLevel="2" collapsed="false">
      <c r="A90" s="49" t="s">
        <v>359</v>
      </c>
      <c r="B90" s="42" t="n">
        <v>37012</v>
      </c>
      <c r="C90" s="43" t="s">
        <v>360</v>
      </c>
      <c r="D90" s="43" t="s">
        <v>354</v>
      </c>
      <c r="E90" s="43" t="s">
        <v>355</v>
      </c>
      <c r="F90" s="43" t="s">
        <v>361</v>
      </c>
      <c r="G90" s="44" t="n">
        <v>141189</v>
      </c>
    </row>
    <row r="91" customFormat="false" ht="12.75" hidden="false" customHeight="false" outlineLevel="2" collapsed="false">
      <c r="A91" s="49" t="s">
        <v>362</v>
      </c>
      <c r="B91" s="42" t="n">
        <v>37012</v>
      </c>
      <c r="C91" s="43" t="s">
        <v>358</v>
      </c>
      <c r="D91" s="43" t="s">
        <v>354</v>
      </c>
      <c r="E91" s="43" t="s">
        <v>355</v>
      </c>
      <c r="F91" s="43" t="s">
        <v>356</v>
      </c>
      <c r="G91" s="44" t="n">
        <v>3825.98486824941</v>
      </c>
    </row>
    <row r="92" customFormat="false" ht="12.75" hidden="false" customHeight="false" outlineLevel="2" collapsed="false">
      <c r="A92" s="49" t="s">
        <v>363</v>
      </c>
      <c r="B92" s="42" t="n">
        <v>37012</v>
      </c>
      <c r="C92" s="43" t="s">
        <v>364</v>
      </c>
      <c r="D92" s="43" t="s">
        <v>354</v>
      </c>
      <c r="E92" s="43" t="s">
        <v>355</v>
      </c>
      <c r="F92" s="43" t="s">
        <v>365</v>
      </c>
      <c r="G92" s="44" t="n">
        <v>238.716410122619</v>
      </c>
    </row>
    <row r="93" customFormat="false" ht="12.75" hidden="false" customHeight="false" outlineLevel="2" collapsed="false">
      <c r="A93" s="49" t="s">
        <v>366</v>
      </c>
      <c r="B93" s="42" t="n">
        <v>37013</v>
      </c>
      <c r="C93" s="43" t="s">
        <v>358</v>
      </c>
      <c r="D93" s="43" t="s">
        <v>354</v>
      </c>
      <c r="E93" s="43" t="s">
        <v>355</v>
      </c>
      <c r="F93" s="43" t="s">
        <v>356</v>
      </c>
      <c r="G93" s="44" t="n">
        <v>11408.2484990864</v>
      </c>
    </row>
    <row r="94" customFormat="false" ht="12.75" hidden="false" customHeight="false" outlineLevel="2" collapsed="false">
      <c r="A94" s="49" t="s">
        <v>367</v>
      </c>
      <c r="B94" s="42" t="n">
        <v>37013</v>
      </c>
      <c r="C94" s="43" t="s">
        <v>368</v>
      </c>
      <c r="D94" s="43" t="s">
        <v>354</v>
      </c>
      <c r="E94" s="43" t="s">
        <v>355</v>
      </c>
      <c r="F94" s="43" t="s">
        <v>356</v>
      </c>
      <c r="G94" s="44" t="n">
        <v>54782.0412424954</v>
      </c>
    </row>
    <row r="95" customFormat="false" ht="12.75" hidden="false" customHeight="false" outlineLevel="2" collapsed="false">
      <c r="A95" s="49" t="s">
        <v>369</v>
      </c>
      <c r="B95" s="42" t="n">
        <v>37013</v>
      </c>
      <c r="C95" s="43" t="s">
        <v>368</v>
      </c>
      <c r="D95" s="43" t="s">
        <v>354</v>
      </c>
      <c r="E95" s="43" t="s">
        <v>355</v>
      </c>
      <c r="F95" s="43" t="s">
        <v>356</v>
      </c>
      <c r="G95" s="44" t="n">
        <v>4479</v>
      </c>
    </row>
    <row r="96" customFormat="false" ht="12.75" hidden="false" customHeight="false" outlineLevel="2" collapsed="false">
      <c r="A96" s="49" t="s">
        <v>370</v>
      </c>
      <c r="B96" s="42" t="n">
        <v>37014</v>
      </c>
      <c r="C96" s="43" t="s">
        <v>371</v>
      </c>
      <c r="D96" s="43" t="s">
        <v>354</v>
      </c>
      <c r="E96" s="43" t="s">
        <v>355</v>
      </c>
      <c r="F96" s="43" t="s">
        <v>361</v>
      </c>
      <c r="G96" s="44" t="n">
        <v>438.384760910692</v>
      </c>
    </row>
    <row r="97" customFormat="false" ht="12.75" hidden="false" customHeight="false" outlineLevel="2" collapsed="false">
      <c r="A97" s="49" t="s">
        <v>372</v>
      </c>
      <c r="B97" s="42" t="n">
        <v>37014</v>
      </c>
      <c r="C97" s="43" t="s">
        <v>364</v>
      </c>
      <c r="D97" s="43" t="s">
        <v>354</v>
      </c>
      <c r="E97" s="43" t="s">
        <v>355</v>
      </c>
      <c r="F97" s="43" t="s">
        <v>365</v>
      </c>
      <c r="G97" s="44" t="n">
        <v>3420.31443668863</v>
      </c>
    </row>
    <row r="98" customFormat="false" ht="12.75" hidden="false" customHeight="false" outlineLevel="2" collapsed="false">
      <c r="A98" s="49" t="s">
        <v>373</v>
      </c>
      <c r="B98" s="42" t="n">
        <v>37014</v>
      </c>
      <c r="C98" s="43" t="s">
        <v>371</v>
      </c>
      <c r="D98" s="43" t="s">
        <v>354</v>
      </c>
      <c r="E98" s="43" t="s">
        <v>355</v>
      </c>
      <c r="F98" s="43" t="s">
        <v>361</v>
      </c>
      <c r="G98" s="44" t="n">
        <v>438.384760910692</v>
      </c>
    </row>
    <row r="99" customFormat="false" ht="12.75" hidden="false" customHeight="false" outlineLevel="2" collapsed="false">
      <c r="A99" s="49" t="s">
        <v>374</v>
      </c>
      <c r="B99" s="42" t="n">
        <v>37014</v>
      </c>
      <c r="C99" s="43" t="s">
        <v>375</v>
      </c>
      <c r="D99" s="43" t="s">
        <v>354</v>
      </c>
      <c r="E99" s="43" t="s">
        <v>355</v>
      </c>
      <c r="F99" s="43" t="s">
        <v>356</v>
      </c>
      <c r="G99" s="44" t="n">
        <v>20855</v>
      </c>
    </row>
    <row r="100" customFormat="false" ht="12.75" hidden="false" customHeight="false" outlineLevel="2" collapsed="false">
      <c r="A100" s="49" t="s">
        <v>376</v>
      </c>
      <c r="B100" s="42" t="n">
        <v>37014</v>
      </c>
      <c r="C100" s="43" t="s">
        <v>377</v>
      </c>
      <c r="D100" s="43" t="s">
        <v>354</v>
      </c>
      <c r="E100" s="43" t="s">
        <v>355</v>
      </c>
      <c r="F100" s="43" t="s">
        <v>356</v>
      </c>
      <c r="G100" s="44" t="n">
        <v>3691</v>
      </c>
    </row>
    <row r="101" customFormat="false" ht="12.75" hidden="false" customHeight="false" outlineLevel="2" collapsed="false">
      <c r="A101" s="49" t="s">
        <v>378</v>
      </c>
      <c r="B101" s="42" t="n">
        <v>37015</v>
      </c>
      <c r="C101" s="43" t="s">
        <v>379</v>
      </c>
      <c r="D101" s="43" t="s">
        <v>354</v>
      </c>
      <c r="E101" s="43" t="s">
        <v>355</v>
      </c>
      <c r="F101" s="43" t="s">
        <v>380</v>
      </c>
      <c r="G101" s="44" t="n">
        <v>22638</v>
      </c>
    </row>
    <row r="102" customFormat="false" ht="12.75" hidden="false" customHeight="false" outlineLevel="2" collapsed="false">
      <c r="A102" s="49" t="s">
        <v>381</v>
      </c>
      <c r="B102" s="42" t="n">
        <v>37015</v>
      </c>
      <c r="C102" s="43" t="s">
        <v>379</v>
      </c>
      <c r="D102" s="43" t="s">
        <v>354</v>
      </c>
      <c r="E102" s="43" t="s">
        <v>355</v>
      </c>
      <c r="F102" s="43" t="s">
        <v>380</v>
      </c>
      <c r="G102" s="44" t="n">
        <v>4527</v>
      </c>
    </row>
    <row r="103" customFormat="false" ht="12.75" hidden="false" customHeight="false" outlineLevel="2" collapsed="false">
      <c r="A103" s="49" t="s">
        <v>382</v>
      </c>
      <c r="B103" s="42" t="n">
        <v>37015</v>
      </c>
      <c r="C103" s="43" t="s">
        <v>383</v>
      </c>
      <c r="D103" s="43" t="s">
        <v>354</v>
      </c>
      <c r="E103" s="43" t="s">
        <v>355</v>
      </c>
      <c r="F103" s="43" t="s">
        <v>365</v>
      </c>
      <c r="G103" s="44" t="n">
        <v>11828.013029316</v>
      </c>
    </row>
    <row r="104" customFormat="false" ht="12.75" hidden="false" customHeight="false" outlineLevel="2" collapsed="false">
      <c r="A104" s="49" t="s">
        <v>384</v>
      </c>
      <c r="B104" s="42" t="n">
        <v>37015</v>
      </c>
      <c r="C104" s="43" t="s">
        <v>371</v>
      </c>
      <c r="D104" s="43" t="s">
        <v>354</v>
      </c>
      <c r="E104" s="43" t="s">
        <v>355</v>
      </c>
      <c r="F104" s="43" t="s">
        <v>361</v>
      </c>
      <c r="G104" s="44" t="n">
        <v>584.364820846906</v>
      </c>
    </row>
    <row r="105" customFormat="false" ht="12.75" hidden="false" customHeight="false" outlineLevel="2" collapsed="false">
      <c r="A105" s="49" t="s">
        <v>385</v>
      </c>
      <c r="B105" s="42" t="n">
        <v>37018</v>
      </c>
      <c r="C105" s="43" t="s">
        <v>371</v>
      </c>
      <c r="D105" s="43" t="s">
        <v>354</v>
      </c>
      <c r="E105" s="43" t="s">
        <v>355</v>
      </c>
      <c r="F105" s="43" t="s">
        <v>361</v>
      </c>
      <c r="G105" s="44" t="n">
        <v>17513</v>
      </c>
    </row>
    <row r="106" customFormat="false" ht="12.75" hidden="false" customHeight="false" outlineLevel="2" collapsed="false">
      <c r="A106" s="49" t="s">
        <v>386</v>
      </c>
      <c r="B106" s="42" t="n">
        <v>37018</v>
      </c>
      <c r="C106" s="43" t="s">
        <v>371</v>
      </c>
      <c r="D106" s="43" t="s">
        <v>354</v>
      </c>
      <c r="E106" s="43" t="s">
        <v>355</v>
      </c>
      <c r="F106" s="43" t="s">
        <v>361</v>
      </c>
      <c r="G106" s="44" t="n">
        <v>582.700668353773</v>
      </c>
    </row>
    <row r="107" customFormat="false" ht="12.75" hidden="false" customHeight="false" outlineLevel="2" collapsed="false">
      <c r="A107" s="49" t="s">
        <v>387</v>
      </c>
      <c r="B107" s="42" t="n">
        <v>37018</v>
      </c>
      <c r="C107" s="43" t="s">
        <v>371</v>
      </c>
      <c r="D107" s="43" t="s">
        <v>354</v>
      </c>
      <c r="E107" s="43" t="s">
        <v>355</v>
      </c>
      <c r="F107" s="43" t="s">
        <v>361</v>
      </c>
      <c r="G107" s="44" t="n">
        <v>194.017260398417</v>
      </c>
    </row>
    <row r="108" customFormat="false" ht="12.75" hidden="false" customHeight="false" outlineLevel="2" collapsed="false">
      <c r="A108" s="49" t="s">
        <v>388</v>
      </c>
      <c r="B108" s="42" t="n">
        <v>37019</v>
      </c>
      <c r="C108" s="43" t="s">
        <v>371</v>
      </c>
      <c r="D108" s="43" t="s">
        <v>354</v>
      </c>
      <c r="E108" s="43" t="s">
        <v>355</v>
      </c>
      <c r="F108" s="43" t="s">
        <v>365</v>
      </c>
      <c r="G108" s="44" t="n">
        <v>193.464898091233</v>
      </c>
    </row>
    <row r="109" customFormat="false" ht="12.75" hidden="false" customHeight="false" outlineLevel="2" collapsed="false">
      <c r="A109" s="49" t="s">
        <v>389</v>
      </c>
      <c r="B109" s="42" t="n">
        <v>37019</v>
      </c>
      <c r="C109" s="43" t="s">
        <v>371</v>
      </c>
      <c r="D109" s="43" t="s">
        <v>354</v>
      </c>
      <c r="E109" s="43" t="s">
        <v>355</v>
      </c>
      <c r="F109" s="43" t="s">
        <v>365</v>
      </c>
      <c r="G109" s="44" t="n">
        <v>193.464898091233</v>
      </c>
    </row>
    <row r="110" customFormat="false" ht="12.75" hidden="false" customHeight="false" outlineLevel="2" collapsed="false">
      <c r="A110" s="49" t="s">
        <v>390</v>
      </c>
      <c r="B110" s="42" t="n">
        <v>37019</v>
      </c>
      <c r="C110" s="43" t="s">
        <v>379</v>
      </c>
      <c r="D110" s="43" t="s">
        <v>354</v>
      </c>
      <c r="E110" s="43" t="s">
        <v>355</v>
      </c>
      <c r="F110" s="43" t="s">
        <v>380</v>
      </c>
      <c r="G110" s="44" t="n">
        <v>13526</v>
      </c>
    </row>
    <row r="111" customFormat="false" ht="12.75" hidden="false" customHeight="false" outlineLevel="2" collapsed="false">
      <c r="A111" s="49" t="s">
        <v>391</v>
      </c>
      <c r="B111" s="42" t="n">
        <v>37019</v>
      </c>
      <c r="C111" s="43" t="s">
        <v>379</v>
      </c>
      <c r="D111" s="43" t="s">
        <v>354</v>
      </c>
      <c r="E111" s="43" t="s">
        <v>355</v>
      </c>
      <c r="F111" s="43" t="s">
        <v>380</v>
      </c>
      <c r="G111" s="44" t="n">
        <v>1127</v>
      </c>
    </row>
    <row r="112" customFormat="false" ht="12.75" hidden="false" customHeight="false" outlineLevel="2" collapsed="false">
      <c r="A112" s="49" t="s">
        <v>392</v>
      </c>
      <c r="B112" s="42" t="n">
        <v>37020</v>
      </c>
      <c r="C112" s="43" t="s">
        <v>371</v>
      </c>
      <c r="D112" s="43" t="s">
        <v>354</v>
      </c>
      <c r="E112" s="43" t="s">
        <v>355</v>
      </c>
      <c r="F112" s="43" t="s">
        <v>365</v>
      </c>
      <c r="G112" s="44" t="n">
        <v>176.088369070825</v>
      </c>
    </row>
    <row r="113" customFormat="false" ht="12.75" hidden="false" customHeight="false" outlineLevel="2" collapsed="false">
      <c r="A113" s="49" t="s">
        <v>393</v>
      </c>
      <c r="B113" s="42" t="n">
        <v>37020</v>
      </c>
      <c r="C113" s="43" t="s">
        <v>360</v>
      </c>
      <c r="D113" s="43" t="s">
        <v>354</v>
      </c>
      <c r="E113" s="43" t="s">
        <v>355</v>
      </c>
      <c r="F113" s="43" t="s">
        <v>365</v>
      </c>
      <c r="G113" s="44" t="n">
        <v>14705</v>
      </c>
    </row>
    <row r="114" customFormat="false" ht="12.75" hidden="false" customHeight="false" outlineLevel="2" collapsed="false">
      <c r="A114" s="49" t="s">
        <v>394</v>
      </c>
      <c r="B114" s="42" t="n">
        <v>37020</v>
      </c>
      <c r="C114" s="43" t="s">
        <v>371</v>
      </c>
      <c r="D114" s="43" t="s">
        <v>354</v>
      </c>
      <c r="E114" s="43" t="s">
        <v>355</v>
      </c>
      <c r="F114" s="43" t="s">
        <v>365</v>
      </c>
      <c r="G114" s="44" t="n">
        <v>5690.70825211176</v>
      </c>
    </row>
    <row r="115" customFormat="false" ht="12.75" hidden="false" customHeight="false" outlineLevel="2" collapsed="false">
      <c r="A115" s="49" t="s">
        <v>395</v>
      </c>
      <c r="B115" s="42" t="n">
        <v>37020</v>
      </c>
      <c r="C115" s="43" t="s">
        <v>360</v>
      </c>
      <c r="D115" s="43" t="s">
        <v>354</v>
      </c>
      <c r="E115" s="43" t="s">
        <v>355</v>
      </c>
      <c r="F115" s="43" t="s">
        <v>365</v>
      </c>
      <c r="G115" s="44" t="n">
        <v>12867</v>
      </c>
    </row>
    <row r="116" customFormat="false" ht="12.75" hidden="false" customHeight="false" outlineLevel="2" collapsed="false">
      <c r="A116" s="49" t="s">
        <v>396</v>
      </c>
      <c r="B116" s="42" t="n">
        <v>37021</v>
      </c>
      <c r="C116" s="43" t="s">
        <v>371</v>
      </c>
      <c r="D116" s="43" t="s">
        <v>354</v>
      </c>
      <c r="E116" s="43" t="s">
        <v>355</v>
      </c>
      <c r="F116" s="43" t="s">
        <v>361</v>
      </c>
      <c r="G116" s="44" t="n">
        <v>263.85737439222</v>
      </c>
    </row>
    <row r="117" customFormat="false" ht="12.75" hidden="false" customHeight="false" outlineLevel="2" collapsed="false">
      <c r="A117" s="49" t="s">
        <v>397</v>
      </c>
      <c r="B117" s="42" t="n">
        <v>37021</v>
      </c>
      <c r="C117" s="43" t="s">
        <v>371</v>
      </c>
      <c r="D117" s="43" t="s">
        <v>354</v>
      </c>
      <c r="E117" s="43" t="s">
        <v>355</v>
      </c>
      <c r="F117" s="43" t="s">
        <v>356</v>
      </c>
      <c r="G117" s="44" t="n">
        <v>2707.94165316045</v>
      </c>
    </row>
    <row r="118" customFormat="false" ht="12.75" hidden="false" customHeight="false" outlineLevel="2" collapsed="false">
      <c r="A118" s="49" t="s">
        <v>398</v>
      </c>
      <c r="B118" s="42" t="n">
        <v>37021</v>
      </c>
      <c r="C118" s="43" t="s">
        <v>360</v>
      </c>
      <c r="D118" s="43" t="s">
        <v>354</v>
      </c>
      <c r="E118" s="43" t="s">
        <v>355</v>
      </c>
      <c r="F118" s="43" t="s">
        <v>361</v>
      </c>
      <c r="G118" s="44" t="n">
        <v>16425</v>
      </c>
    </row>
    <row r="119" customFormat="false" ht="12.75" hidden="false" customHeight="false" outlineLevel="2" collapsed="false">
      <c r="A119" s="49" t="s">
        <v>399</v>
      </c>
      <c r="B119" s="42" t="n">
        <v>37021</v>
      </c>
      <c r="C119" s="43" t="s">
        <v>371</v>
      </c>
      <c r="D119" s="43" t="s">
        <v>354</v>
      </c>
      <c r="E119" s="43" t="s">
        <v>355</v>
      </c>
      <c r="F119" s="43" t="s">
        <v>361</v>
      </c>
      <c r="G119" s="44" t="n">
        <v>175.688816855754</v>
      </c>
    </row>
    <row r="120" customFormat="false" ht="12.75" hidden="false" customHeight="false" outlineLevel="2" collapsed="false">
      <c r="A120" s="49" t="s">
        <v>400</v>
      </c>
      <c r="B120" s="42" t="n">
        <v>37022</v>
      </c>
      <c r="C120" s="43" t="s">
        <v>371</v>
      </c>
      <c r="D120" s="43" t="s">
        <v>354</v>
      </c>
      <c r="E120" s="43" t="s">
        <v>355</v>
      </c>
      <c r="F120" s="43" t="s">
        <v>361</v>
      </c>
      <c r="G120" s="44" t="n">
        <v>1577.51937984496</v>
      </c>
    </row>
    <row r="121" customFormat="false" ht="12.75" hidden="false" customHeight="false" outlineLevel="2" collapsed="false">
      <c r="A121" s="49" t="s">
        <v>401</v>
      </c>
      <c r="B121" s="42" t="n">
        <v>37022</v>
      </c>
      <c r="C121" s="43" t="s">
        <v>360</v>
      </c>
      <c r="D121" s="43" t="s">
        <v>354</v>
      </c>
      <c r="E121" s="43" t="s">
        <v>355</v>
      </c>
      <c r="F121" s="43" t="s">
        <v>361</v>
      </c>
      <c r="G121" s="44" t="n">
        <v>5972</v>
      </c>
    </row>
    <row r="122" customFormat="false" ht="12.75" hidden="false" customHeight="false" outlineLevel="2" collapsed="false">
      <c r="A122" s="49" t="s">
        <v>402</v>
      </c>
      <c r="B122" s="42" t="n">
        <v>37025</v>
      </c>
      <c r="C122" s="43" t="s">
        <v>371</v>
      </c>
      <c r="D122" s="43" t="s">
        <v>354</v>
      </c>
      <c r="E122" s="43" t="s">
        <v>355</v>
      </c>
      <c r="F122" s="43" t="s">
        <v>361</v>
      </c>
      <c r="G122" s="44" t="n">
        <v>776.817947395565</v>
      </c>
    </row>
    <row r="123" customFormat="false" ht="12.75" hidden="false" customHeight="false" outlineLevel="2" collapsed="false">
      <c r="A123" s="49" t="s">
        <v>403</v>
      </c>
      <c r="B123" s="42" t="n">
        <v>37026</v>
      </c>
      <c r="C123" s="43" t="s">
        <v>404</v>
      </c>
      <c r="D123" s="43" t="s">
        <v>354</v>
      </c>
      <c r="E123" s="43" t="s">
        <v>355</v>
      </c>
      <c r="F123" s="43" t="s">
        <v>365</v>
      </c>
      <c r="G123" s="44" t="n">
        <v>2940.4915912031</v>
      </c>
    </row>
    <row r="124" customFormat="false" ht="12.75" hidden="false" customHeight="false" outlineLevel="2" collapsed="false">
      <c r="A124" s="49" t="s">
        <v>405</v>
      </c>
      <c r="B124" s="42" t="n">
        <v>37026</v>
      </c>
      <c r="C124" s="43" t="s">
        <v>371</v>
      </c>
      <c r="D124" s="43" t="s">
        <v>354</v>
      </c>
      <c r="E124" s="43" t="s">
        <v>355</v>
      </c>
      <c r="F124" s="43" t="s">
        <v>361</v>
      </c>
      <c r="G124" s="44" t="n">
        <v>585.381630012937</v>
      </c>
    </row>
    <row r="125" customFormat="false" ht="12.75" hidden="false" customHeight="false" outlineLevel="2" collapsed="false">
      <c r="A125" s="49" t="s">
        <v>406</v>
      </c>
      <c r="B125" s="42" t="n">
        <v>37026</v>
      </c>
      <c r="C125" s="43" t="s">
        <v>371</v>
      </c>
      <c r="D125" s="43" t="s">
        <v>354</v>
      </c>
      <c r="E125" s="43" t="s">
        <v>355</v>
      </c>
      <c r="F125" s="43" t="s">
        <v>407</v>
      </c>
      <c r="G125" s="44" t="n">
        <v>8984.47606727037</v>
      </c>
    </row>
    <row r="126" customFormat="false" ht="12.75" hidden="false" customHeight="false" outlineLevel="2" collapsed="false">
      <c r="A126" s="49" t="s">
        <v>408</v>
      </c>
      <c r="B126" s="42" t="n">
        <v>37028</v>
      </c>
      <c r="C126" s="43" t="s">
        <v>371</v>
      </c>
      <c r="D126" s="43" t="s">
        <v>354</v>
      </c>
      <c r="E126" s="43" t="s">
        <v>355</v>
      </c>
      <c r="F126" s="43" t="s">
        <v>361</v>
      </c>
      <c r="G126" s="44" t="n">
        <v>442.258841920146</v>
      </c>
    </row>
    <row r="127" customFormat="false" ht="12.75" hidden="false" customHeight="false" outlineLevel="2" collapsed="false">
      <c r="A127" s="49" t="s">
        <v>409</v>
      </c>
      <c r="B127" s="42" t="n">
        <v>37034</v>
      </c>
      <c r="C127" s="43" t="s">
        <v>371</v>
      </c>
      <c r="D127" s="43" t="s">
        <v>354</v>
      </c>
      <c r="E127" s="43" t="s">
        <v>355</v>
      </c>
      <c r="F127" s="43" t="s">
        <v>361</v>
      </c>
      <c r="G127" s="44" t="n">
        <v>1167.5912785447</v>
      </c>
    </row>
    <row r="128" customFormat="false" ht="12.75" hidden="false" customHeight="false" outlineLevel="2" collapsed="false">
      <c r="A128" s="49" t="s">
        <v>410</v>
      </c>
      <c r="B128" s="42" t="n">
        <v>37034</v>
      </c>
      <c r="C128" s="43" t="s">
        <v>371</v>
      </c>
      <c r="D128" s="43" t="s">
        <v>354</v>
      </c>
      <c r="E128" s="43" t="s">
        <v>355</v>
      </c>
      <c r="F128" s="43" t="s">
        <v>361</v>
      </c>
      <c r="G128" s="44" t="n">
        <v>386.401754612308</v>
      </c>
    </row>
    <row r="129" customFormat="false" ht="12.75" hidden="false" customHeight="false" outlineLevel="2" collapsed="false">
      <c r="A129" s="49" t="s">
        <v>411</v>
      </c>
      <c r="B129" s="42" t="n">
        <v>37034</v>
      </c>
      <c r="C129" s="43" t="s">
        <v>360</v>
      </c>
      <c r="D129" s="43" t="s">
        <v>354</v>
      </c>
      <c r="E129" s="43" t="s">
        <v>355</v>
      </c>
      <c r="F129" s="43" t="s">
        <v>361</v>
      </c>
      <c r="G129" s="44" t="n">
        <v>4418</v>
      </c>
    </row>
    <row r="130" customFormat="false" ht="12.75" hidden="false" customHeight="false" outlineLevel="2" collapsed="false">
      <c r="A130" s="49" t="s">
        <v>412</v>
      </c>
      <c r="B130" s="42" t="n">
        <v>37034</v>
      </c>
      <c r="C130" s="43" t="s">
        <v>413</v>
      </c>
      <c r="D130" s="43" t="s">
        <v>354</v>
      </c>
      <c r="E130" s="43" t="s">
        <v>414</v>
      </c>
      <c r="F130" s="43" t="s">
        <v>356</v>
      </c>
      <c r="G130" s="44" t="n">
        <v>21788</v>
      </c>
    </row>
    <row r="131" customFormat="false" ht="12.75" hidden="false" customHeight="false" outlineLevel="2" collapsed="false">
      <c r="A131" s="49" t="s">
        <v>415</v>
      </c>
      <c r="B131" s="42" t="n">
        <v>37035</v>
      </c>
      <c r="C131" s="43" t="s">
        <v>360</v>
      </c>
      <c r="D131" s="43" t="s">
        <v>354</v>
      </c>
      <c r="E131" s="43" t="s">
        <v>355</v>
      </c>
      <c r="F131" s="43" t="s">
        <v>361</v>
      </c>
      <c r="G131" s="44" t="n">
        <v>29909</v>
      </c>
    </row>
    <row r="132" customFormat="false" ht="12.75" hidden="false" customHeight="false" outlineLevel="2" collapsed="false">
      <c r="A132" s="49" t="s">
        <v>416</v>
      </c>
      <c r="B132" s="42" t="n">
        <v>37035</v>
      </c>
      <c r="C132" s="43" t="s">
        <v>360</v>
      </c>
      <c r="D132" s="43" t="s">
        <v>354</v>
      </c>
      <c r="E132" s="43" t="s">
        <v>355</v>
      </c>
      <c r="F132" s="43" t="s">
        <v>361</v>
      </c>
      <c r="G132" s="44" t="n">
        <v>11047</v>
      </c>
    </row>
    <row r="133" customFormat="false" ht="12.75" hidden="false" customHeight="false" outlineLevel="2" collapsed="false">
      <c r="A133" s="49" t="s">
        <v>417</v>
      </c>
      <c r="B133" s="42" t="n">
        <v>37035</v>
      </c>
      <c r="C133" s="43" t="s">
        <v>418</v>
      </c>
      <c r="D133" s="43" t="s">
        <v>354</v>
      </c>
      <c r="E133" s="43" t="s">
        <v>419</v>
      </c>
      <c r="F133" s="43" t="s">
        <v>380</v>
      </c>
      <c r="G133" s="44" t="n">
        <v>968.263202120096</v>
      </c>
    </row>
    <row r="134" customFormat="false" ht="12.75" hidden="false" customHeight="false" outlineLevel="2" collapsed="false">
      <c r="A134" s="49" t="s">
        <v>420</v>
      </c>
      <c r="B134" s="42" t="n">
        <v>37035</v>
      </c>
      <c r="C134" s="43" t="s">
        <v>360</v>
      </c>
      <c r="D134" s="43" t="s">
        <v>354</v>
      </c>
      <c r="E134" s="43" t="s">
        <v>419</v>
      </c>
      <c r="F134" s="43" t="s">
        <v>361</v>
      </c>
      <c r="G134" s="44" t="n">
        <v>42071</v>
      </c>
    </row>
    <row r="135" customFormat="false" ht="12.75" hidden="false" customHeight="false" outlineLevel="2" collapsed="false">
      <c r="A135" s="49" t="s">
        <v>421</v>
      </c>
      <c r="B135" s="42" t="n">
        <v>37040</v>
      </c>
      <c r="C135" s="43" t="s">
        <v>371</v>
      </c>
      <c r="D135" s="43" t="s">
        <v>354</v>
      </c>
      <c r="E135" s="43" t="s">
        <v>355</v>
      </c>
      <c r="F135" s="43" t="s">
        <v>361</v>
      </c>
      <c r="G135" s="44" t="n">
        <v>706.065925492491</v>
      </c>
    </row>
    <row r="136" customFormat="false" ht="12.75" hidden="false" customHeight="false" outlineLevel="2" collapsed="false">
      <c r="A136" s="49" t="s">
        <v>422</v>
      </c>
      <c r="B136" s="42" t="n">
        <v>37040</v>
      </c>
      <c r="C136" s="43" t="s">
        <v>423</v>
      </c>
      <c r="D136" s="43" t="s">
        <v>354</v>
      </c>
      <c r="E136" s="43" t="s">
        <v>355</v>
      </c>
      <c r="F136" s="43" t="s">
        <v>356</v>
      </c>
      <c r="G136" s="44" t="n">
        <v>4931</v>
      </c>
    </row>
    <row r="137" customFormat="false" ht="12.75" hidden="false" customHeight="false" outlineLevel="2" collapsed="false">
      <c r="A137" s="49" t="s">
        <v>424</v>
      </c>
      <c r="B137" s="42" t="n">
        <v>37040</v>
      </c>
      <c r="C137" s="43" t="s">
        <v>423</v>
      </c>
      <c r="D137" s="43" t="s">
        <v>354</v>
      </c>
      <c r="E137" s="43" t="s">
        <v>355</v>
      </c>
      <c r="F137" s="43" t="s">
        <v>356</v>
      </c>
      <c r="G137" s="44" t="n">
        <v>4931</v>
      </c>
    </row>
    <row r="138" customFormat="false" ht="12.75" hidden="false" customHeight="false" outlineLevel="2" collapsed="false">
      <c r="A138" s="49" t="s">
        <v>425</v>
      </c>
      <c r="B138" s="42" t="n">
        <v>37040</v>
      </c>
      <c r="C138" s="43" t="s">
        <v>426</v>
      </c>
      <c r="D138" s="43" t="s">
        <v>354</v>
      </c>
      <c r="E138" s="43" t="s">
        <v>355</v>
      </c>
      <c r="F138" s="43" t="s">
        <v>361</v>
      </c>
      <c r="G138" s="44" t="n">
        <v>16659</v>
      </c>
    </row>
    <row r="139" customFormat="false" ht="12.75" hidden="false" customHeight="false" outlineLevel="2" collapsed="false">
      <c r="A139" s="49" t="s">
        <v>427</v>
      </c>
      <c r="B139" s="42" t="n">
        <v>37040</v>
      </c>
      <c r="C139" s="43" t="s">
        <v>426</v>
      </c>
      <c r="D139" s="43" t="s">
        <v>354</v>
      </c>
      <c r="E139" s="43" t="s">
        <v>355</v>
      </c>
      <c r="F139" s="43" t="s">
        <v>361</v>
      </c>
      <c r="G139" s="44" t="n">
        <v>2794</v>
      </c>
    </row>
    <row r="140" customFormat="false" ht="12.75" hidden="false" customHeight="false" outlineLevel="2" collapsed="false">
      <c r="A140" s="49" t="s">
        <v>428</v>
      </c>
      <c r="B140" s="42" t="n">
        <v>37040</v>
      </c>
      <c r="C140" s="43" t="s">
        <v>429</v>
      </c>
      <c r="D140" s="43" t="s">
        <v>354</v>
      </c>
      <c r="E140" s="43" t="s">
        <v>355</v>
      </c>
      <c r="F140" s="43" t="s">
        <v>361</v>
      </c>
      <c r="G140" s="44" t="n">
        <v>739.873870359534</v>
      </c>
    </row>
    <row r="141" customFormat="false" ht="12.75" hidden="false" customHeight="false" outlineLevel="2" collapsed="false">
      <c r="A141" s="49" t="s">
        <v>430</v>
      </c>
      <c r="B141" s="42" t="n">
        <v>37040</v>
      </c>
      <c r="C141" s="43" t="s">
        <v>431</v>
      </c>
      <c r="D141" s="43" t="s">
        <v>354</v>
      </c>
      <c r="E141" s="43" t="s">
        <v>355</v>
      </c>
      <c r="F141" s="43" t="s">
        <v>365</v>
      </c>
      <c r="G141" s="44" t="n">
        <v>1449.19055978155</v>
      </c>
    </row>
    <row r="142" customFormat="false" ht="12.75" hidden="false" customHeight="false" outlineLevel="2" collapsed="false">
      <c r="A142" s="49" t="s">
        <v>432</v>
      </c>
      <c r="B142" s="42" t="n">
        <v>37040</v>
      </c>
      <c r="C142" s="43" t="s">
        <v>431</v>
      </c>
      <c r="D142" s="43" t="s">
        <v>354</v>
      </c>
      <c r="E142" s="43" t="s">
        <v>355</v>
      </c>
      <c r="F142" s="43" t="s">
        <v>365</v>
      </c>
      <c r="G142" s="44" t="n">
        <v>68.9161953058969</v>
      </c>
    </row>
    <row r="143" customFormat="false" ht="12.75" hidden="false" customHeight="false" outlineLevel="2" collapsed="false">
      <c r="A143" s="49" t="s">
        <v>433</v>
      </c>
      <c r="B143" s="42" t="n">
        <v>37041</v>
      </c>
      <c r="C143" s="43" t="s">
        <v>371</v>
      </c>
      <c r="D143" s="43" t="s">
        <v>354</v>
      </c>
      <c r="E143" s="43" t="s">
        <v>355</v>
      </c>
      <c r="F143" s="43" t="s">
        <v>361</v>
      </c>
      <c r="G143" s="44" t="n">
        <v>586.711565859345</v>
      </c>
    </row>
    <row r="144" customFormat="false" ht="12.75" hidden="false" customHeight="false" outlineLevel="2" collapsed="false">
      <c r="A144" s="49" t="s">
        <v>434</v>
      </c>
      <c r="B144" s="42" t="n">
        <v>37041</v>
      </c>
      <c r="C144" s="43" t="s">
        <v>371</v>
      </c>
      <c r="D144" s="43" t="s">
        <v>354</v>
      </c>
      <c r="E144" s="43" t="s">
        <v>355</v>
      </c>
      <c r="F144" s="43" t="s">
        <v>361</v>
      </c>
      <c r="G144" s="44" t="n">
        <v>195.570521953115</v>
      </c>
    </row>
    <row r="145" customFormat="false" ht="12.75" hidden="false" customHeight="false" outlineLevel="2" collapsed="false">
      <c r="A145" s="49" t="s">
        <v>435</v>
      </c>
      <c r="B145" s="42" t="n">
        <v>37041</v>
      </c>
      <c r="C145" s="43" t="s">
        <v>436</v>
      </c>
      <c r="D145" s="43" t="s">
        <v>354</v>
      </c>
      <c r="E145" s="43" t="s">
        <v>355</v>
      </c>
      <c r="F145" s="43" t="s">
        <v>356</v>
      </c>
      <c r="G145" s="44" t="n">
        <v>4678.79808314985</v>
      </c>
    </row>
    <row r="146" customFormat="false" ht="12.75" hidden="false" customHeight="false" outlineLevel="2" collapsed="false">
      <c r="A146" s="49" t="s">
        <v>435</v>
      </c>
      <c r="B146" s="42" t="n">
        <v>37041</v>
      </c>
      <c r="C146" s="43" t="s">
        <v>436</v>
      </c>
      <c r="D146" s="43" t="s">
        <v>354</v>
      </c>
      <c r="E146" s="43" t="s">
        <v>355</v>
      </c>
      <c r="F146" s="43" t="s">
        <v>365</v>
      </c>
      <c r="G146" s="44" t="n">
        <v>214.350472736692</v>
      </c>
    </row>
    <row r="147" customFormat="false" ht="12.75" hidden="false" customHeight="false" outlineLevel="2" collapsed="false">
      <c r="A147" s="49" t="s">
        <v>437</v>
      </c>
      <c r="B147" s="42" t="n">
        <v>37042</v>
      </c>
      <c r="C147" s="43" t="s">
        <v>438</v>
      </c>
      <c r="D147" s="43" t="s">
        <v>354</v>
      </c>
      <c r="E147" s="43" t="s">
        <v>355</v>
      </c>
      <c r="F147" s="43" t="s">
        <v>380</v>
      </c>
      <c r="G147" s="44" t="n">
        <v>1542</v>
      </c>
    </row>
    <row r="148" customFormat="false" ht="12.75" hidden="false" customHeight="false" outlineLevel="2" collapsed="false">
      <c r="A148" s="49" t="s">
        <v>439</v>
      </c>
      <c r="B148" s="42" t="n">
        <v>37042</v>
      </c>
      <c r="C148" s="43" t="s">
        <v>371</v>
      </c>
      <c r="D148" s="43" t="s">
        <v>354</v>
      </c>
      <c r="E148" s="43" t="s">
        <v>355</v>
      </c>
      <c r="F148" s="43" t="s">
        <v>361</v>
      </c>
      <c r="G148" s="44" t="n">
        <v>779.989591465001</v>
      </c>
    </row>
    <row r="149" customFormat="false" ht="12.75" hidden="false" customHeight="false" outlineLevel="2" collapsed="false">
      <c r="A149" s="49" t="s">
        <v>440</v>
      </c>
      <c r="B149" s="42" t="n">
        <v>37042</v>
      </c>
      <c r="C149" s="43" t="s">
        <v>441</v>
      </c>
      <c r="D149" s="43" t="s">
        <v>354</v>
      </c>
      <c r="E149" s="43" t="s">
        <v>442</v>
      </c>
      <c r="F149" s="43" t="s">
        <v>440</v>
      </c>
      <c r="G149" s="44" t="n">
        <v>-113218.18891491</v>
      </c>
    </row>
    <row r="150" customFormat="false" ht="12.75" hidden="false" customHeight="false" outlineLevel="2" collapsed="false">
      <c r="A150" s="49" t="s">
        <v>440</v>
      </c>
      <c r="B150" s="42" t="n">
        <v>37042</v>
      </c>
      <c r="C150" s="43" t="s">
        <v>441</v>
      </c>
      <c r="D150" s="43" t="s">
        <v>354</v>
      </c>
      <c r="E150" s="43" t="s">
        <v>442</v>
      </c>
      <c r="F150" s="43" t="s">
        <v>440</v>
      </c>
      <c r="G150" s="44" t="n">
        <v>153037.991152745</v>
      </c>
    </row>
    <row r="151" customFormat="false" ht="12.75" hidden="false" customHeight="false" outlineLevel="1" collapsed="false">
      <c r="A151" s="50" t="n">
        <f aca="false">SUBTOTAL(3,A87:A150)</f>
        <v>64</v>
      </c>
      <c r="B151" s="51"/>
      <c r="C151" s="52"/>
      <c r="D151" s="55" t="s">
        <v>443</v>
      </c>
      <c r="E151" s="52"/>
      <c r="F151" s="52"/>
      <c r="G151" s="54" t="n">
        <f aca="false">SUM(G87:G150)</f>
        <v>587258.522054825</v>
      </c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52"/>
      <c r="CN151" s="52"/>
      <c r="CO151" s="52"/>
      <c r="CP151" s="52"/>
      <c r="CQ151" s="52"/>
      <c r="CR151" s="52"/>
      <c r="CS151" s="52"/>
      <c r="CT151" s="52"/>
      <c r="CU151" s="52"/>
      <c r="CV151" s="52"/>
      <c r="CW151" s="52"/>
      <c r="CX151" s="52"/>
      <c r="CY151" s="52"/>
      <c r="CZ151" s="52"/>
      <c r="DA151" s="52"/>
      <c r="DB151" s="52"/>
      <c r="DC151" s="52"/>
      <c r="DD151" s="52"/>
      <c r="DE151" s="52"/>
      <c r="DF151" s="52"/>
      <c r="DG151" s="52"/>
      <c r="DH151" s="52"/>
      <c r="DI151" s="52"/>
      <c r="DJ151" s="52"/>
      <c r="DK151" s="52"/>
      <c r="DL151" s="52"/>
      <c r="DM151" s="52"/>
      <c r="DN151" s="52"/>
      <c r="DO151" s="52"/>
      <c r="DP151" s="52"/>
      <c r="DQ151" s="52"/>
      <c r="DR151" s="52"/>
      <c r="DS151" s="52"/>
      <c r="DT151" s="52"/>
      <c r="DU151" s="52"/>
      <c r="DV151" s="52"/>
      <c r="DW151" s="52"/>
      <c r="DX151" s="52"/>
      <c r="DY151" s="52"/>
      <c r="DZ151" s="52"/>
      <c r="EA151" s="52"/>
      <c r="EB151" s="52"/>
      <c r="EC151" s="52"/>
      <c r="ED151" s="52"/>
      <c r="EE151" s="52"/>
      <c r="EF151" s="52"/>
      <c r="EG151" s="52"/>
      <c r="EH151" s="52"/>
      <c r="EI151" s="52"/>
      <c r="EJ151" s="52"/>
      <c r="EK151" s="52"/>
      <c r="EL151" s="52"/>
      <c r="EM151" s="52"/>
      <c r="EN151" s="52"/>
      <c r="EO151" s="52"/>
      <c r="EP151" s="52"/>
      <c r="EQ151" s="52"/>
      <c r="ER151" s="52"/>
      <c r="ES151" s="52"/>
      <c r="ET151" s="52"/>
      <c r="EU151" s="52"/>
      <c r="EV151" s="52"/>
      <c r="EW151" s="52"/>
      <c r="EX151" s="52"/>
      <c r="EY151" s="52"/>
      <c r="EZ151" s="52"/>
      <c r="FA151" s="52"/>
      <c r="FB151" s="52"/>
      <c r="FC151" s="52"/>
      <c r="FD151" s="52"/>
      <c r="FE151" s="52"/>
      <c r="FF151" s="52"/>
      <c r="FG151" s="52"/>
      <c r="FH151" s="52"/>
      <c r="FI151" s="52"/>
      <c r="FJ151" s="52"/>
      <c r="FK151" s="52"/>
      <c r="FL151" s="52"/>
      <c r="FM151" s="52"/>
      <c r="FN151" s="52"/>
      <c r="FO151" s="52"/>
      <c r="FP151" s="52"/>
      <c r="FQ151" s="52"/>
      <c r="FR151" s="52"/>
      <c r="FS151" s="52"/>
      <c r="FT151" s="52"/>
      <c r="FU151" s="52"/>
      <c r="FV151" s="52"/>
      <c r="FW151" s="52"/>
      <c r="FX151" s="52"/>
      <c r="FY151" s="52"/>
      <c r="FZ151" s="52"/>
      <c r="GA151" s="52"/>
      <c r="GB151" s="52"/>
      <c r="GC151" s="52"/>
      <c r="GD151" s="52"/>
      <c r="GE151" s="52"/>
      <c r="GF151" s="52"/>
      <c r="GG151" s="52"/>
      <c r="GH151" s="52"/>
      <c r="GI151" s="52"/>
      <c r="GJ151" s="52"/>
      <c r="GK151" s="52"/>
      <c r="GL151" s="52"/>
      <c r="GM151" s="52"/>
      <c r="GN151" s="52"/>
      <c r="GO151" s="52"/>
      <c r="GP151" s="52"/>
      <c r="GQ151" s="52"/>
      <c r="GR151" s="52"/>
      <c r="GS151" s="52"/>
      <c r="GT151" s="52"/>
      <c r="GU151" s="52"/>
      <c r="GV151" s="52"/>
      <c r="GW151" s="52"/>
      <c r="GX151" s="52"/>
      <c r="GY151" s="52"/>
      <c r="GZ151" s="52"/>
      <c r="HA151" s="52"/>
      <c r="HB151" s="52"/>
      <c r="HC151" s="52"/>
      <c r="HD151" s="52"/>
      <c r="HE151" s="52"/>
      <c r="HF151" s="52"/>
      <c r="HG151" s="52"/>
      <c r="HH151" s="52"/>
      <c r="HI151" s="52"/>
      <c r="HJ151" s="52"/>
      <c r="HK151" s="52"/>
      <c r="HL151" s="52"/>
      <c r="HM151" s="52"/>
      <c r="HN151" s="52"/>
      <c r="HO151" s="52"/>
      <c r="HP151" s="52"/>
      <c r="HQ151" s="52"/>
      <c r="HR151" s="52"/>
      <c r="HS151" s="52"/>
      <c r="HT151" s="52"/>
      <c r="HU151" s="52"/>
      <c r="HV151" s="52"/>
      <c r="HW151" s="52"/>
      <c r="HX151" s="52"/>
      <c r="HY151" s="52"/>
      <c r="HZ151" s="52"/>
      <c r="IA151" s="52"/>
      <c r="IB151" s="52"/>
      <c r="IC151" s="52"/>
      <c r="ID151" s="52"/>
      <c r="IE151" s="52"/>
      <c r="IF151" s="52"/>
      <c r="IG151" s="52"/>
      <c r="IH151" s="52"/>
      <c r="II151" s="52"/>
      <c r="IJ151" s="52"/>
      <c r="IK151" s="52"/>
      <c r="IL151" s="52"/>
      <c r="IM151" s="52"/>
      <c r="IN151" s="52"/>
      <c r="IO151" s="52"/>
      <c r="IP151" s="52"/>
      <c r="IQ151" s="52"/>
      <c r="IR151" s="52"/>
      <c r="IS151" s="52"/>
      <c r="IT151" s="52"/>
      <c r="IU151" s="52"/>
      <c r="IV151" s="52"/>
      <c r="IW151" s="52"/>
    </row>
    <row r="152" customFormat="false" ht="12.75" hidden="false" customHeight="false" outlineLevel="2" collapsed="false">
      <c r="A152" s="49" t="s">
        <v>444</v>
      </c>
      <c r="B152" s="42" t="n">
        <v>37042</v>
      </c>
      <c r="C152" s="43" t="s">
        <v>445</v>
      </c>
      <c r="D152" s="43" t="s">
        <v>446</v>
      </c>
      <c r="E152" s="43" t="s">
        <v>447</v>
      </c>
      <c r="F152" s="43" t="s">
        <v>448</v>
      </c>
      <c r="G152" s="44" t="n">
        <v>114830</v>
      </c>
    </row>
    <row r="153" customFormat="false" ht="12.75" hidden="false" customHeight="false" outlineLevel="2" collapsed="false">
      <c r="A153" s="49" t="s">
        <v>449</v>
      </c>
      <c r="B153" s="42" t="n">
        <v>37036</v>
      </c>
      <c r="C153" s="43" t="s">
        <v>450</v>
      </c>
      <c r="D153" s="43" t="s">
        <v>446</v>
      </c>
      <c r="E153" s="43" t="s">
        <v>451</v>
      </c>
      <c r="F153" s="43" t="s">
        <v>452</v>
      </c>
      <c r="G153" s="44" t="n">
        <v>55.05</v>
      </c>
    </row>
    <row r="154" customFormat="false" ht="12.75" hidden="false" customHeight="false" outlineLevel="2" collapsed="false">
      <c r="A154" s="49" t="s">
        <v>449</v>
      </c>
      <c r="B154" s="42" t="n">
        <v>37036</v>
      </c>
      <c r="C154" s="43" t="s">
        <v>453</v>
      </c>
      <c r="D154" s="43" t="s">
        <v>446</v>
      </c>
      <c r="E154" s="43" t="s">
        <v>454</v>
      </c>
      <c r="F154" s="43" t="s">
        <v>452</v>
      </c>
      <c r="G154" s="44" t="n">
        <v>55.05</v>
      </c>
    </row>
    <row r="155" customFormat="false" ht="12.75" hidden="false" customHeight="false" outlineLevel="2" collapsed="false">
      <c r="A155" s="49" t="s">
        <v>455</v>
      </c>
      <c r="B155" s="42" t="n">
        <v>37036</v>
      </c>
      <c r="C155" s="43" t="s">
        <v>456</v>
      </c>
      <c r="D155" s="43" t="s">
        <v>446</v>
      </c>
      <c r="E155" s="43" t="s">
        <v>457</v>
      </c>
      <c r="F155" s="43" t="s">
        <v>458</v>
      </c>
      <c r="G155" s="44" t="n">
        <v>750</v>
      </c>
    </row>
    <row r="156" customFormat="false" ht="12.75" hidden="false" customHeight="false" outlineLevel="2" collapsed="false">
      <c r="A156" s="49" t="s">
        <v>459</v>
      </c>
      <c r="B156" s="42" t="n">
        <v>37013</v>
      </c>
      <c r="C156" s="43" t="s">
        <v>460</v>
      </c>
      <c r="D156" s="43" t="s">
        <v>446</v>
      </c>
      <c r="E156" s="43" t="s">
        <v>461</v>
      </c>
      <c r="F156" s="43" t="s">
        <v>462</v>
      </c>
      <c r="G156" s="44" t="n">
        <v>751</v>
      </c>
    </row>
    <row r="157" customFormat="false" ht="12.75" hidden="false" customHeight="false" outlineLevel="2" collapsed="false">
      <c r="A157" s="49" t="s">
        <v>463</v>
      </c>
      <c r="B157" s="42" t="n">
        <v>37018</v>
      </c>
      <c r="C157" s="43" t="s">
        <v>464</v>
      </c>
      <c r="D157" s="43" t="s">
        <v>446</v>
      </c>
      <c r="E157" s="43" t="s">
        <v>465</v>
      </c>
      <c r="F157" s="43" t="s">
        <v>452</v>
      </c>
      <c r="G157" s="44" t="n">
        <v>9150</v>
      </c>
    </row>
    <row r="158" customFormat="false" ht="12.75" hidden="false" customHeight="false" outlineLevel="2" collapsed="false">
      <c r="A158" s="49" t="s">
        <v>463</v>
      </c>
      <c r="B158" s="42" t="n">
        <v>37018</v>
      </c>
      <c r="C158" s="43" t="s">
        <v>464</v>
      </c>
      <c r="D158" s="43" t="s">
        <v>446</v>
      </c>
      <c r="E158" s="43" t="s">
        <v>465</v>
      </c>
      <c r="F158" s="43" t="s">
        <v>452</v>
      </c>
      <c r="G158" s="44" t="n">
        <v>0</v>
      </c>
    </row>
    <row r="159" customFormat="false" ht="12.75" hidden="false" customHeight="false" outlineLevel="2" collapsed="false">
      <c r="A159" s="49" t="s">
        <v>463</v>
      </c>
      <c r="B159" s="42" t="n">
        <v>37018</v>
      </c>
      <c r="C159" s="43" t="s">
        <v>464</v>
      </c>
      <c r="D159" s="43" t="s">
        <v>446</v>
      </c>
      <c r="E159" s="43" t="s">
        <v>465</v>
      </c>
      <c r="F159" s="43" t="s">
        <v>452</v>
      </c>
      <c r="G159" s="44" t="n">
        <v>0</v>
      </c>
    </row>
    <row r="160" customFormat="false" ht="12.75" hidden="false" customHeight="false" outlineLevel="2" collapsed="false">
      <c r="A160" s="49" t="s">
        <v>466</v>
      </c>
      <c r="B160" s="42" t="n">
        <v>37018</v>
      </c>
      <c r="C160" s="43" t="s">
        <v>467</v>
      </c>
      <c r="D160" s="43" t="s">
        <v>446</v>
      </c>
      <c r="E160" s="43" t="s">
        <v>465</v>
      </c>
      <c r="F160" s="43" t="s">
        <v>452</v>
      </c>
      <c r="G160" s="44" t="n">
        <v>0</v>
      </c>
    </row>
    <row r="161" customFormat="false" ht="12.75" hidden="false" customHeight="false" outlineLevel="2" collapsed="false">
      <c r="A161" s="49" t="s">
        <v>463</v>
      </c>
      <c r="B161" s="42" t="n">
        <v>37019</v>
      </c>
      <c r="C161" s="43" t="s">
        <v>464</v>
      </c>
      <c r="D161" s="43" t="s">
        <v>446</v>
      </c>
      <c r="E161" s="43" t="s">
        <v>465</v>
      </c>
      <c r="F161" s="43" t="s">
        <v>452</v>
      </c>
      <c r="G161" s="44" t="n">
        <v>-8850</v>
      </c>
    </row>
    <row r="162" customFormat="false" ht="12.75" hidden="false" customHeight="false" outlineLevel="2" collapsed="false">
      <c r="A162" s="49" t="s">
        <v>468</v>
      </c>
      <c r="B162" s="42" t="n">
        <v>37019</v>
      </c>
      <c r="C162" s="43" t="s">
        <v>450</v>
      </c>
      <c r="D162" s="43" t="s">
        <v>446</v>
      </c>
      <c r="E162" s="43" t="s">
        <v>461</v>
      </c>
      <c r="F162" s="43" t="s">
        <v>452</v>
      </c>
      <c r="G162" s="44" t="n">
        <v>9150</v>
      </c>
    </row>
    <row r="163" customFormat="false" ht="12.75" hidden="false" customHeight="false" outlineLevel="2" collapsed="false">
      <c r="A163" s="49" t="s">
        <v>469</v>
      </c>
      <c r="B163" s="42" t="n">
        <v>37021</v>
      </c>
      <c r="C163" s="43" t="s">
        <v>450</v>
      </c>
      <c r="D163" s="43" t="s">
        <v>446</v>
      </c>
      <c r="E163" s="43" t="s">
        <v>461</v>
      </c>
      <c r="F163" s="43" t="s">
        <v>452</v>
      </c>
      <c r="G163" s="44" t="n">
        <v>5300</v>
      </c>
    </row>
    <row r="164" customFormat="false" ht="12.75" hidden="false" customHeight="false" outlineLevel="2" collapsed="false">
      <c r="A164" s="49" t="s">
        <v>470</v>
      </c>
      <c r="B164" s="42" t="n">
        <v>37027</v>
      </c>
      <c r="C164" s="43" t="s">
        <v>450</v>
      </c>
      <c r="D164" s="43" t="s">
        <v>446</v>
      </c>
      <c r="E164" s="43" t="s">
        <v>461</v>
      </c>
      <c r="F164" s="43" t="s">
        <v>452</v>
      </c>
      <c r="G164" s="44" t="n">
        <v>1445</v>
      </c>
    </row>
    <row r="165" customFormat="false" ht="12.75" hidden="false" customHeight="false" outlineLevel="2" collapsed="false">
      <c r="A165" s="49" t="s">
        <v>471</v>
      </c>
      <c r="B165" s="42" t="n">
        <v>37029</v>
      </c>
      <c r="C165" s="43" t="s">
        <v>472</v>
      </c>
      <c r="D165" s="43" t="s">
        <v>446</v>
      </c>
      <c r="E165" s="43" t="s">
        <v>461</v>
      </c>
      <c r="F165" s="43" t="s">
        <v>452</v>
      </c>
      <c r="G165" s="44" t="n">
        <v>68654</v>
      </c>
    </row>
    <row r="166" customFormat="false" ht="12.75" hidden="false" customHeight="false" outlineLevel="2" collapsed="false">
      <c r="A166" s="49" t="s">
        <v>473</v>
      </c>
      <c r="B166" s="42" t="n">
        <v>37029</v>
      </c>
      <c r="C166" s="43" t="s">
        <v>467</v>
      </c>
      <c r="D166" s="43" t="s">
        <v>446</v>
      </c>
      <c r="E166" s="43" t="s">
        <v>461</v>
      </c>
      <c r="F166" s="43" t="s">
        <v>452</v>
      </c>
      <c r="G166" s="44" t="n">
        <v>1755</v>
      </c>
    </row>
    <row r="167" customFormat="false" ht="12.75" hidden="false" customHeight="false" outlineLevel="2" collapsed="false">
      <c r="A167" s="49" t="s">
        <v>474</v>
      </c>
      <c r="B167" s="42" t="n">
        <v>37036</v>
      </c>
      <c r="C167" s="43" t="s">
        <v>475</v>
      </c>
      <c r="D167" s="43" t="s">
        <v>446</v>
      </c>
      <c r="E167" s="43" t="s">
        <v>461</v>
      </c>
      <c r="F167" s="43" t="s">
        <v>452</v>
      </c>
      <c r="G167" s="44" t="n">
        <v>10800</v>
      </c>
    </row>
    <row r="168" customFormat="false" ht="12.75" hidden="false" customHeight="false" outlineLevel="2" collapsed="false">
      <c r="A168" s="49" t="s">
        <v>476</v>
      </c>
      <c r="B168" s="42" t="n">
        <v>37036</v>
      </c>
      <c r="C168" s="43" t="s">
        <v>467</v>
      </c>
      <c r="D168" s="43" t="s">
        <v>446</v>
      </c>
      <c r="E168" s="43" t="s">
        <v>461</v>
      </c>
      <c r="F168" s="43" t="s">
        <v>452</v>
      </c>
      <c r="G168" s="44" t="n">
        <v>28800</v>
      </c>
    </row>
    <row r="169" customFormat="false" ht="12.75" hidden="false" customHeight="false" outlineLevel="2" collapsed="false">
      <c r="A169" s="49" t="s">
        <v>477</v>
      </c>
      <c r="B169" s="42" t="n">
        <v>37036</v>
      </c>
      <c r="C169" s="43" t="s">
        <v>478</v>
      </c>
      <c r="D169" s="43" t="s">
        <v>446</v>
      </c>
      <c r="E169" s="43" t="s">
        <v>461</v>
      </c>
      <c r="F169" s="43" t="s">
        <v>452</v>
      </c>
      <c r="G169" s="44" t="n">
        <v>0</v>
      </c>
    </row>
    <row r="170" customFormat="false" ht="12.75" hidden="false" customHeight="false" outlineLevel="2" collapsed="false">
      <c r="A170" s="49" t="s">
        <v>479</v>
      </c>
      <c r="B170" s="42" t="n">
        <v>37036</v>
      </c>
      <c r="C170" s="43" t="s">
        <v>478</v>
      </c>
      <c r="D170" s="43" t="s">
        <v>446</v>
      </c>
      <c r="E170" s="43" t="s">
        <v>461</v>
      </c>
      <c r="F170" s="43" t="s">
        <v>452</v>
      </c>
      <c r="G170" s="44" t="n">
        <v>0</v>
      </c>
    </row>
    <row r="171" customFormat="false" ht="12.75" hidden="false" customHeight="false" outlineLevel="2" collapsed="false">
      <c r="A171" s="49" t="s">
        <v>480</v>
      </c>
      <c r="B171" s="42" t="n">
        <v>37015</v>
      </c>
      <c r="C171" s="43" t="s">
        <v>467</v>
      </c>
      <c r="D171" s="43" t="s">
        <v>446</v>
      </c>
      <c r="E171" s="43" t="s">
        <v>481</v>
      </c>
      <c r="F171" s="43" t="s">
        <v>452</v>
      </c>
      <c r="G171" s="44" t="n">
        <v>1500</v>
      </c>
    </row>
    <row r="172" customFormat="false" ht="12.75" hidden="false" customHeight="false" outlineLevel="2" collapsed="false">
      <c r="A172" s="49" t="s">
        <v>480</v>
      </c>
      <c r="B172" s="42" t="n">
        <v>37018</v>
      </c>
      <c r="C172" s="43" t="s">
        <v>467</v>
      </c>
      <c r="D172" s="43" t="s">
        <v>446</v>
      </c>
      <c r="E172" s="43" t="s">
        <v>482</v>
      </c>
      <c r="F172" s="43" t="s">
        <v>452</v>
      </c>
      <c r="G172" s="44" t="n">
        <v>13500</v>
      </c>
    </row>
    <row r="173" customFormat="false" ht="12.75" hidden="false" customHeight="false" outlineLevel="2" collapsed="false">
      <c r="A173" s="49" t="s">
        <v>483</v>
      </c>
      <c r="B173" s="42" t="n">
        <v>37018</v>
      </c>
      <c r="C173" s="43" t="s">
        <v>484</v>
      </c>
      <c r="D173" s="43" t="s">
        <v>446</v>
      </c>
      <c r="E173" s="43" t="s">
        <v>481</v>
      </c>
      <c r="F173" s="43" t="s">
        <v>485</v>
      </c>
      <c r="G173" s="44" t="n">
        <v>150</v>
      </c>
    </row>
    <row r="174" customFormat="false" ht="12.75" hidden="false" customHeight="false" outlineLevel="2" collapsed="false">
      <c r="A174" s="49" t="s">
        <v>486</v>
      </c>
      <c r="B174" s="42" t="n">
        <v>37022</v>
      </c>
      <c r="C174" s="43" t="s">
        <v>487</v>
      </c>
      <c r="D174" s="43" t="s">
        <v>446</v>
      </c>
      <c r="E174" s="43" t="s">
        <v>482</v>
      </c>
      <c r="F174" s="43" t="s">
        <v>452</v>
      </c>
      <c r="G174" s="44" t="n">
        <v>315</v>
      </c>
    </row>
    <row r="175" customFormat="false" ht="12.75" hidden="false" customHeight="false" outlineLevel="2" collapsed="false">
      <c r="A175" s="49" t="s">
        <v>488</v>
      </c>
      <c r="B175" s="42" t="n">
        <v>37036</v>
      </c>
      <c r="C175" s="43" t="s">
        <v>489</v>
      </c>
      <c r="D175" s="43" t="s">
        <v>446</v>
      </c>
      <c r="E175" s="43" t="s">
        <v>481</v>
      </c>
      <c r="F175" s="43" t="s">
        <v>458</v>
      </c>
      <c r="G175" s="44" t="n">
        <v>9120</v>
      </c>
    </row>
    <row r="176" customFormat="false" ht="12.75" hidden="false" customHeight="false" outlineLevel="2" collapsed="false">
      <c r="A176" s="49" t="s">
        <v>490</v>
      </c>
      <c r="B176" s="42" t="n">
        <v>37036</v>
      </c>
      <c r="C176" s="43" t="s">
        <v>489</v>
      </c>
      <c r="D176" s="43" t="s">
        <v>446</v>
      </c>
      <c r="E176" s="43" t="s">
        <v>481</v>
      </c>
      <c r="F176" s="43" t="s">
        <v>458</v>
      </c>
      <c r="G176" s="44" t="n">
        <v>7600</v>
      </c>
    </row>
    <row r="177" customFormat="false" ht="12.75" hidden="false" customHeight="false" outlineLevel="2" collapsed="false">
      <c r="A177" s="49" t="s">
        <v>491</v>
      </c>
      <c r="B177" s="42" t="n">
        <v>37042</v>
      </c>
      <c r="D177" s="43" t="s">
        <v>446</v>
      </c>
      <c r="E177" s="43" t="s">
        <v>482</v>
      </c>
      <c r="F177" s="43" t="s">
        <v>492</v>
      </c>
      <c r="G177" s="44" t="n">
        <v>28</v>
      </c>
    </row>
    <row r="178" customFormat="false" ht="12.75" hidden="false" customHeight="false" outlineLevel="2" collapsed="false">
      <c r="A178" s="49" t="s">
        <v>493</v>
      </c>
      <c r="B178" s="42" t="n">
        <v>37015</v>
      </c>
      <c r="C178" s="43" t="s">
        <v>494</v>
      </c>
      <c r="D178" s="43" t="s">
        <v>446</v>
      </c>
      <c r="E178" s="43" t="s">
        <v>495</v>
      </c>
      <c r="F178" s="43" t="s">
        <v>452</v>
      </c>
      <c r="G178" s="44" t="n">
        <v>900</v>
      </c>
    </row>
    <row r="179" customFormat="false" ht="12.75" hidden="false" customHeight="false" outlineLevel="2" collapsed="false">
      <c r="A179" s="49" t="s">
        <v>496</v>
      </c>
      <c r="B179" s="42" t="n">
        <v>37012</v>
      </c>
      <c r="C179" s="43" t="s">
        <v>497</v>
      </c>
      <c r="D179" s="43" t="s">
        <v>446</v>
      </c>
      <c r="E179" s="43" t="s">
        <v>326</v>
      </c>
      <c r="F179" s="43" t="s">
        <v>452</v>
      </c>
      <c r="G179" s="44" t="n">
        <v>0</v>
      </c>
    </row>
    <row r="180" customFormat="false" ht="12.75" hidden="false" customHeight="false" outlineLevel="2" collapsed="false">
      <c r="A180" s="49" t="s">
        <v>498</v>
      </c>
      <c r="B180" s="42" t="n">
        <v>37012</v>
      </c>
      <c r="C180" s="43" t="s">
        <v>497</v>
      </c>
      <c r="D180" s="43" t="s">
        <v>446</v>
      </c>
      <c r="E180" s="43" t="s">
        <v>326</v>
      </c>
      <c r="F180" s="43" t="s">
        <v>452</v>
      </c>
      <c r="G180" s="44" t="n">
        <v>0</v>
      </c>
    </row>
    <row r="181" customFormat="false" ht="12.75" hidden="false" customHeight="false" outlineLevel="2" collapsed="false">
      <c r="A181" s="49" t="s">
        <v>499</v>
      </c>
      <c r="B181" s="42" t="n">
        <v>37013</v>
      </c>
      <c r="C181" s="43" t="s">
        <v>497</v>
      </c>
      <c r="D181" s="43" t="s">
        <v>446</v>
      </c>
      <c r="E181" s="43" t="s">
        <v>326</v>
      </c>
      <c r="F181" s="43" t="s">
        <v>452</v>
      </c>
      <c r="G181" s="44" t="n">
        <v>0</v>
      </c>
    </row>
    <row r="182" customFormat="false" ht="12.75" hidden="false" customHeight="false" outlineLevel="2" collapsed="false">
      <c r="A182" s="49" t="s">
        <v>500</v>
      </c>
      <c r="B182" s="42" t="n">
        <v>37013</v>
      </c>
      <c r="C182" s="43" t="s">
        <v>497</v>
      </c>
      <c r="D182" s="43" t="s">
        <v>446</v>
      </c>
      <c r="E182" s="43" t="s">
        <v>326</v>
      </c>
      <c r="F182" s="43" t="s">
        <v>452</v>
      </c>
      <c r="G182" s="44" t="n">
        <v>0</v>
      </c>
    </row>
    <row r="183" customFormat="false" ht="12.75" hidden="false" customHeight="false" outlineLevel="2" collapsed="false">
      <c r="A183" s="49" t="s">
        <v>501</v>
      </c>
      <c r="B183" s="42" t="n">
        <v>37013</v>
      </c>
      <c r="C183" s="43" t="s">
        <v>497</v>
      </c>
      <c r="D183" s="43" t="s">
        <v>446</v>
      </c>
      <c r="E183" s="43" t="s">
        <v>326</v>
      </c>
      <c r="F183" s="43" t="s">
        <v>452</v>
      </c>
      <c r="G183" s="44" t="n">
        <v>0</v>
      </c>
    </row>
    <row r="184" customFormat="false" ht="12.75" hidden="false" customHeight="false" outlineLevel="2" collapsed="false">
      <c r="A184" s="49" t="s">
        <v>502</v>
      </c>
      <c r="B184" s="42" t="n">
        <v>37013</v>
      </c>
      <c r="C184" s="43" t="s">
        <v>497</v>
      </c>
      <c r="D184" s="43" t="s">
        <v>446</v>
      </c>
      <c r="E184" s="43" t="s">
        <v>326</v>
      </c>
      <c r="F184" s="43" t="s">
        <v>458</v>
      </c>
      <c r="G184" s="44" t="n">
        <v>0</v>
      </c>
    </row>
    <row r="185" customFormat="false" ht="12.75" hidden="false" customHeight="false" outlineLevel="2" collapsed="false">
      <c r="A185" s="49" t="s">
        <v>480</v>
      </c>
      <c r="B185" s="42" t="n">
        <v>37013</v>
      </c>
      <c r="C185" s="43" t="s">
        <v>467</v>
      </c>
      <c r="D185" s="43" t="s">
        <v>446</v>
      </c>
      <c r="E185" s="43" t="s">
        <v>326</v>
      </c>
      <c r="F185" s="43" t="s">
        <v>452</v>
      </c>
      <c r="G185" s="44" t="n">
        <v>0</v>
      </c>
    </row>
    <row r="186" customFormat="false" ht="12.75" hidden="false" customHeight="false" outlineLevel="2" collapsed="false">
      <c r="A186" s="49" t="s">
        <v>503</v>
      </c>
      <c r="B186" s="42" t="n">
        <v>37013</v>
      </c>
      <c r="C186" s="43" t="s">
        <v>504</v>
      </c>
      <c r="D186" s="43" t="s">
        <v>446</v>
      </c>
      <c r="E186" s="43" t="s">
        <v>326</v>
      </c>
      <c r="F186" s="43" t="s">
        <v>505</v>
      </c>
      <c r="G186" s="44" t="n">
        <v>0</v>
      </c>
    </row>
    <row r="187" customFormat="false" ht="12.75" hidden="false" customHeight="false" outlineLevel="2" collapsed="false">
      <c r="A187" s="49" t="s">
        <v>506</v>
      </c>
      <c r="B187" s="42" t="n">
        <v>37014</v>
      </c>
      <c r="C187" s="43" t="s">
        <v>507</v>
      </c>
      <c r="D187" s="43" t="s">
        <v>446</v>
      </c>
      <c r="E187" s="43" t="s">
        <v>326</v>
      </c>
      <c r="F187" s="43" t="s">
        <v>458</v>
      </c>
      <c r="G187" s="44" t="n">
        <v>1826</v>
      </c>
    </row>
    <row r="188" customFormat="false" ht="12.75" hidden="false" customHeight="false" outlineLevel="2" collapsed="false">
      <c r="A188" s="49" t="s">
        <v>508</v>
      </c>
      <c r="B188" s="42" t="n">
        <v>37014</v>
      </c>
      <c r="C188" s="43" t="s">
        <v>507</v>
      </c>
      <c r="D188" s="43" t="s">
        <v>446</v>
      </c>
      <c r="E188" s="43" t="s">
        <v>326</v>
      </c>
      <c r="F188" s="43" t="s">
        <v>458</v>
      </c>
      <c r="G188" s="44" t="n">
        <v>2235</v>
      </c>
    </row>
    <row r="189" customFormat="false" ht="12.75" hidden="false" customHeight="false" outlineLevel="2" collapsed="false">
      <c r="A189" s="49" t="s">
        <v>509</v>
      </c>
      <c r="B189" s="42" t="n">
        <v>37015</v>
      </c>
      <c r="C189" s="43" t="s">
        <v>497</v>
      </c>
      <c r="D189" s="43" t="s">
        <v>446</v>
      </c>
      <c r="E189" s="43" t="s">
        <v>326</v>
      </c>
      <c r="F189" s="43" t="s">
        <v>452</v>
      </c>
      <c r="G189" s="44" t="n">
        <v>0</v>
      </c>
    </row>
    <row r="190" customFormat="false" ht="12.75" hidden="false" customHeight="false" outlineLevel="2" collapsed="false">
      <c r="A190" s="49" t="s">
        <v>510</v>
      </c>
      <c r="B190" s="42" t="n">
        <v>37015</v>
      </c>
      <c r="C190" s="43" t="s">
        <v>497</v>
      </c>
      <c r="D190" s="43" t="s">
        <v>446</v>
      </c>
      <c r="E190" s="43" t="s">
        <v>326</v>
      </c>
      <c r="F190" s="43" t="s">
        <v>452</v>
      </c>
      <c r="G190" s="44" t="n">
        <v>0</v>
      </c>
    </row>
    <row r="191" customFormat="false" ht="12.75" hidden="false" customHeight="false" outlineLevel="2" collapsed="false">
      <c r="A191" s="49" t="s">
        <v>511</v>
      </c>
      <c r="B191" s="42" t="n">
        <v>37015</v>
      </c>
      <c r="C191" s="43" t="s">
        <v>512</v>
      </c>
      <c r="D191" s="43" t="s">
        <v>446</v>
      </c>
      <c r="E191" s="43" t="s">
        <v>326</v>
      </c>
      <c r="F191" s="43" t="s">
        <v>452</v>
      </c>
      <c r="G191" s="44" t="n">
        <v>0</v>
      </c>
    </row>
    <row r="192" customFormat="false" ht="12.75" hidden="false" customHeight="false" outlineLevel="2" collapsed="false">
      <c r="A192" s="49" t="s">
        <v>513</v>
      </c>
      <c r="B192" s="42" t="n">
        <v>37018</v>
      </c>
      <c r="C192" s="43" t="s">
        <v>497</v>
      </c>
      <c r="D192" s="43" t="s">
        <v>446</v>
      </c>
      <c r="E192" s="43" t="s">
        <v>326</v>
      </c>
      <c r="F192" s="43" t="s">
        <v>452</v>
      </c>
      <c r="G192" s="44" t="n">
        <v>0</v>
      </c>
    </row>
    <row r="193" customFormat="false" ht="12.75" hidden="false" customHeight="false" outlineLevel="2" collapsed="false">
      <c r="A193" s="49" t="s">
        <v>514</v>
      </c>
      <c r="B193" s="42" t="n">
        <v>37018</v>
      </c>
      <c r="C193" s="43" t="s">
        <v>512</v>
      </c>
      <c r="D193" s="43" t="s">
        <v>446</v>
      </c>
      <c r="E193" s="43" t="s">
        <v>326</v>
      </c>
      <c r="F193" s="43" t="s">
        <v>452</v>
      </c>
      <c r="G193" s="44" t="n">
        <v>750</v>
      </c>
    </row>
    <row r="194" customFormat="false" ht="12.75" hidden="false" customHeight="false" outlineLevel="2" collapsed="false">
      <c r="A194" s="49" t="s">
        <v>515</v>
      </c>
      <c r="B194" s="42" t="n">
        <v>37018</v>
      </c>
      <c r="C194" s="43" t="s">
        <v>497</v>
      </c>
      <c r="D194" s="43" t="s">
        <v>446</v>
      </c>
      <c r="E194" s="43" t="s">
        <v>326</v>
      </c>
      <c r="F194" s="43" t="s">
        <v>452</v>
      </c>
      <c r="G194" s="44" t="n">
        <v>0</v>
      </c>
    </row>
    <row r="195" customFormat="false" ht="12.75" hidden="false" customHeight="false" outlineLevel="2" collapsed="false">
      <c r="A195" s="49" t="s">
        <v>516</v>
      </c>
      <c r="B195" s="42" t="n">
        <v>37018</v>
      </c>
      <c r="C195" s="43" t="s">
        <v>517</v>
      </c>
      <c r="D195" s="43" t="s">
        <v>446</v>
      </c>
      <c r="E195" s="43" t="s">
        <v>326</v>
      </c>
      <c r="F195" s="43" t="s">
        <v>452</v>
      </c>
      <c r="G195" s="44" t="n">
        <v>0</v>
      </c>
    </row>
    <row r="196" customFormat="false" ht="12.75" hidden="false" customHeight="false" outlineLevel="2" collapsed="false">
      <c r="A196" s="49" t="s">
        <v>518</v>
      </c>
      <c r="B196" s="42" t="n">
        <v>37018</v>
      </c>
      <c r="C196" s="43" t="s">
        <v>519</v>
      </c>
      <c r="D196" s="43" t="s">
        <v>446</v>
      </c>
      <c r="E196" s="43" t="s">
        <v>326</v>
      </c>
      <c r="F196" s="43" t="s">
        <v>452</v>
      </c>
      <c r="G196" s="44" t="n">
        <v>3500</v>
      </c>
    </row>
    <row r="197" customFormat="false" ht="12.75" hidden="false" customHeight="false" outlineLevel="2" collapsed="false">
      <c r="A197" s="49" t="s">
        <v>520</v>
      </c>
      <c r="B197" s="42" t="n">
        <v>37018</v>
      </c>
      <c r="C197" s="43" t="s">
        <v>517</v>
      </c>
      <c r="D197" s="43" t="s">
        <v>446</v>
      </c>
      <c r="E197" s="43" t="s">
        <v>326</v>
      </c>
      <c r="F197" s="43" t="s">
        <v>452</v>
      </c>
      <c r="G197" s="44" t="n">
        <v>0</v>
      </c>
    </row>
    <row r="198" customFormat="false" ht="12.75" hidden="false" customHeight="false" outlineLevel="2" collapsed="false">
      <c r="A198" s="49" t="s">
        <v>521</v>
      </c>
      <c r="B198" s="42" t="n">
        <v>37018</v>
      </c>
      <c r="C198" s="43" t="s">
        <v>467</v>
      </c>
      <c r="D198" s="43" t="s">
        <v>446</v>
      </c>
      <c r="E198" s="43" t="s">
        <v>326</v>
      </c>
      <c r="F198" s="43" t="s">
        <v>452</v>
      </c>
      <c r="G198" s="44" t="n">
        <v>1175</v>
      </c>
    </row>
    <row r="199" customFormat="false" ht="12.75" hidden="false" customHeight="false" outlineLevel="2" collapsed="false">
      <c r="A199" s="49" t="s">
        <v>483</v>
      </c>
      <c r="B199" s="42" t="n">
        <v>37018</v>
      </c>
      <c r="C199" s="43" t="s">
        <v>519</v>
      </c>
      <c r="D199" s="43" t="s">
        <v>446</v>
      </c>
      <c r="E199" s="43" t="s">
        <v>326</v>
      </c>
      <c r="F199" s="43" t="s">
        <v>452</v>
      </c>
      <c r="G199" s="44" t="n">
        <v>1393</v>
      </c>
    </row>
    <row r="200" customFormat="false" ht="12.75" hidden="false" customHeight="false" outlineLevel="2" collapsed="false">
      <c r="A200" s="49" t="s">
        <v>522</v>
      </c>
      <c r="B200" s="42" t="n">
        <v>37019</v>
      </c>
      <c r="C200" s="43" t="s">
        <v>450</v>
      </c>
      <c r="D200" s="43" t="s">
        <v>446</v>
      </c>
      <c r="E200" s="43" t="s">
        <v>326</v>
      </c>
      <c r="F200" s="43" t="s">
        <v>452</v>
      </c>
      <c r="G200" s="44" t="n">
        <v>2930</v>
      </c>
    </row>
    <row r="201" customFormat="false" ht="12.75" hidden="false" customHeight="false" outlineLevel="2" collapsed="false">
      <c r="A201" s="49" t="s">
        <v>523</v>
      </c>
      <c r="B201" s="42" t="n">
        <v>37019</v>
      </c>
      <c r="C201" s="43" t="s">
        <v>517</v>
      </c>
      <c r="D201" s="43" t="s">
        <v>446</v>
      </c>
      <c r="E201" s="43" t="s">
        <v>326</v>
      </c>
      <c r="F201" s="43" t="s">
        <v>452</v>
      </c>
      <c r="G201" s="44" t="n">
        <v>0</v>
      </c>
    </row>
    <row r="202" customFormat="false" ht="12.75" hidden="false" customHeight="false" outlineLevel="2" collapsed="false">
      <c r="A202" s="49" t="s">
        <v>524</v>
      </c>
      <c r="B202" s="42" t="n">
        <v>37019</v>
      </c>
      <c r="C202" s="43" t="s">
        <v>467</v>
      </c>
      <c r="D202" s="43" t="s">
        <v>446</v>
      </c>
      <c r="E202" s="43" t="s">
        <v>326</v>
      </c>
      <c r="F202" s="43" t="s">
        <v>452</v>
      </c>
      <c r="G202" s="44" t="n">
        <v>7232</v>
      </c>
    </row>
    <row r="203" customFormat="false" ht="12.75" hidden="false" customHeight="false" outlineLevel="2" collapsed="false">
      <c r="A203" s="49" t="s">
        <v>525</v>
      </c>
      <c r="B203" s="42" t="n">
        <v>37019</v>
      </c>
      <c r="C203" s="43" t="s">
        <v>512</v>
      </c>
      <c r="D203" s="43" t="s">
        <v>446</v>
      </c>
      <c r="E203" s="43" t="s">
        <v>326</v>
      </c>
      <c r="F203" s="43" t="s">
        <v>452</v>
      </c>
      <c r="G203" s="44" t="n">
        <v>0</v>
      </c>
    </row>
    <row r="204" customFormat="false" ht="12.75" hidden="false" customHeight="false" outlineLevel="2" collapsed="false">
      <c r="A204" s="49" t="s">
        <v>526</v>
      </c>
      <c r="B204" s="42" t="n">
        <v>37020</v>
      </c>
      <c r="C204" s="43" t="s">
        <v>467</v>
      </c>
      <c r="D204" s="43" t="s">
        <v>446</v>
      </c>
      <c r="E204" s="43" t="s">
        <v>326</v>
      </c>
      <c r="F204" s="43" t="s">
        <v>452</v>
      </c>
      <c r="G204" s="44" t="n">
        <v>2001</v>
      </c>
    </row>
    <row r="205" customFormat="false" ht="12.75" hidden="false" customHeight="false" outlineLevel="2" collapsed="false">
      <c r="A205" s="49" t="s">
        <v>527</v>
      </c>
      <c r="B205" s="42" t="n">
        <v>37020</v>
      </c>
      <c r="C205" s="43" t="s">
        <v>519</v>
      </c>
      <c r="D205" s="43" t="s">
        <v>446</v>
      </c>
      <c r="E205" s="43" t="s">
        <v>326</v>
      </c>
      <c r="F205" s="43" t="s">
        <v>452</v>
      </c>
      <c r="G205" s="44" t="n">
        <v>1795</v>
      </c>
    </row>
    <row r="206" customFormat="false" ht="12.75" hidden="false" customHeight="false" outlineLevel="2" collapsed="false">
      <c r="A206" s="49" t="s">
        <v>528</v>
      </c>
      <c r="B206" s="42" t="n">
        <v>37020</v>
      </c>
      <c r="C206" s="43" t="s">
        <v>519</v>
      </c>
      <c r="D206" s="43" t="s">
        <v>446</v>
      </c>
      <c r="E206" s="43" t="s">
        <v>326</v>
      </c>
      <c r="F206" s="43" t="s">
        <v>452</v>
      </c>
      <c r="G206" s="44" t="n">
        <v>1750</v>
      </c>
    </row>
    <row r="207" customFormat="false" ht="12.75" hidden="false" customHeight="false" outlineLevel="2" collapsed="false">
      <c r="A207" s="49" t="s">
        <v>529</v>
      </c>
      <c r="B207" s="42" t="n">
        <v>37020</v>
      </c>
      <c r="C207" s="43" t="s">
        <v>519</v>
      </c>
      <c r="D207" s="43" t="s">
        <v>446</v>
      </c>
      <c r="E207" s="43" t="s">
        <v>326</v>
      </c>
      <c r="F207" s="43" t="s">
        <v>452</v>
      </c>
      <c r="G207" s="44" t="n">
        <v>0</v>
      </c>
    </row>
    <row r="208" customFormat="false" ht="12.75" hidden="false" customHeight="false" outlineLevel="2" collapsed="false">
      <c r="A208" s="49" t="s">
        <v>530</v>
      </c>
      <c r="B208" s="42" t="n">
        <v>37020</v>
      </c>
      <c r="C208" s="43" t="s">
        <v>475</v>
      </c>
      <c r="D208" s="43" t="s">
        <v>446</v>
      </c>
      <c r="E208" s="43" t="s">
        <v>326</v>
      </c>
      <c r="F208" s="43" t="s">
        <v>452</v>
      </c>
      <c r="G208" s="44" t="n">
        <v>0</v>
      </c>
    </row>
    <row r="209" customFormat="false" ht="12.75" hidden="false" customHeight="false" outlineLevel="2" collapsed="false">
      <c r="A209" s="49" t="s">
        <v>531</v>
      </c>
      <c r="B209" s="42" t="n">
        <v>37020</v>
      </c>
      <c r="C209" s="43" t="s">
        <v>475</v>
      </c>
      <c r="D209" s="43" t="s">
        <v>446</v>
      </c>
      <c r="E209" s="43" t="s">
        <v>326</v>
      </c>
      <c r="F209" s="43" t="s">
        <v>452</v>
      </c>
      <c r="G209" s="44" t="n">
        <v>5885</v>
      </c>
    </row>
    <row r="210" customFormat="false" ht="12.75" hidden="false" customHeight="false" outlineLevel="2" collapsed="false">
      <c r="A210" s="49" t="s">
        <v>532</v>
      </c>
      <c r="B210" s="42" t="n">
        <v>37021</v>
      </c>
      <c r="C210" s="43" t="s">
        <v>512</v>
      </c>
      <c r="D210" s="43" t="s">
        <v>446</v>
      </c>
      <c r="E210" s="43" t="s">
        <v>326</v>
      </c>
      <c r="F210" s="43" t="s">
        <v>452</v>
      </c>
      <c r="G210" s="44" t="n">
        <v>0</v>
      </c>
    </row>
    <row r="211" customFormat="false" ht="12.75" hidden="false" customHeight="false" outlineLevel="2" collapsed="false">
      <c r="A211" s="49" t="s">
        <v>533</v>
      </c>
      <c r="B211" s="42" t="n">
        <v>37021</v>
      </c>
      <c r="C211" s="43" t="s">
        <v>512</v>
      </c>
      <c r="D211" s="43" t="s">
        <v>446</v>
      </c>
      <c r="E211" s="43" t="s">
        <v>326</v>
      </c>
      <c r="F211" s="43" t="s">
        <v>452</v>
      </c>
      <c r="G211" s="44" t="n">
        <v>0</v>
      </c>
    </row>
    <row r="212" customFormat="false" ht="12.75" hidden="false" customHeight="false" outlineLevel="2" collapsed="false">
      <c r="A212" s="49" t="s">
        <v>534</v>
      </c>
      <c r="B212" s="42" t="n">
        <v>37021</v>
      </c>
      <c r="C212" s="43" t="s">
        <v>535</v>
      </c>
      <c r="D212" s="43" t="s">
        <v>446</v>
      </c>
      <c r="E212" s="43" t="s">
        <v>326</v>
      </c>
      <c r="F212" s="43" t="s">
        <v>452</v>
      </c>
      <c r="G212" s="44" t="n">
        <v>0</v>
      </c>
    </row>
    <row r="213" customFormat="false" ht="12.75" hidden="false" customHeight="false" outlineLevel="2" collapsed="false">
      <c r="A213" s="49" t="s">
        <v>536</v>
      </c>
      <c r="B213" s="42" t="n">
        <v>37022</v>
      </c>
      <c r="C213" s="43" t="s">
        <v>497</v>
      </c>
      <c r="D213" s="43" t="s">
        <v>446</v>
      </c>
      <c r="E213" s="43" t="s">
        <v>326</v>
      </c>
      <c r="F213" s="43" t="s">
        <v>452</v>
      </c>
      <c r="G213" s="44" t="n">
        <v>0</v>
      </c>
    </row>
    <row r="214" customFormat="false" ht="12.75" hidden="false" customHeight="false" outlineLevel="2" collapsed="false">
      <c r="A214" s="49" t="s">
        <v>537</v>
      </c>
      <c r="B214" s="42" t="n">
        <v>37022</v>
      </c>
      <c r="C214" s="43" t="s">
        <v>497</v>
      </c>
      <c r="D214" s="43" t="s">
        <v>446</v>
      </c>
      <c r="E214" s="43" t="s">
        <v>326</v>
      </c>
      <c r="F214" s="43" t="s">
        <v>452</v>
      </c>
      <c r="G214" s="44" t="n">
        <v>0</v>
      </c>
    </row>
    <row r="215" customFormat="false" ht="12.75" hidden="false" customHeight="false" outlineLevel="2" collapsed="false">
      <c r="A215" s="49" t="s">
        <v>538</v>
      </c>
      <c r="B215" s="42" t="n">
        <v>37022</v>
      </c>
      <c r="C215" s="43" t="s">
        <v>450</v>
      </c>
      <c r="D215" s="43" t="s">
        <v>446</v>
      </c>
      <c r="E215" s="43" t="s">
        <v>326</v>
      </c>
      <c r="F215" s="43" t="s">
        <v>452</v>
      </c>
      <c r="G215" s="44" t="n">
        <v>197</v>
      </c>
    </row>
    <row r="216" customFormat="false" ht="12.75" hidden="false" customHeight="false" outlineLevel="2" collapsed="false">
      <c r="A216" s="49" t="s">
        <v>539</v>
      </c>
      <c r="B216" s="42" t="n">
        <v>37022</v>
      </c>
      <c r="C216" s="43" t="s">
        <v>512</v>
      </c>
      <c r="D216" s="43" t="s">
        <v>446</v>
      </c>
      <c r="E216" s="43" t="s">
        <v>326</v>
      </c>
      <c r="F216" s="43" t="s">
        <v>452</v>
      </c>
      <c r="G216" s="44" t="n">
        <v>0</v>
      </c>
    </row>
    <row r="217" customFormat="false" ht="12.75" hidden="false" customHeight="false" outlineLevel="2" collapsed="false">
      <c r="A217" s="49" t="s">
        <v>540</v>
      </c>
      <c r="B217" s="42" t="n">
        <v>37022</v>
      </c>
      <c r="C217" s="43" t="s">
        <v>497</v>
      </c>
      <c r="D217" s="43" t="s">
        <v>446</v>
      </c>
      <c r="E217" s="43" t="s">
        <v>326</v>
      </c>
      <c r="F217" s="43" t="s">
        <v>452</v>
      </c>
      <c r="G217" s="44" t="n">
        <v>0</v>
      </c>
    </row>
    <row r="218" customFormat="false" ht="12.75" hidden="false" customHeight="false" outlineLevel="2" collapsed="false">
      <c r="A218" s="49" t="s">
        <v>541</v>
      </c>
      <c r="B218" s="42" t="n">
        <v>37022</v>
      </c>
      <c r="C218" s="43" t="s">
        <v>467</v>
      </c>
      <c r="D218" s="43" t="s">
        <v>446</v>
      </c>
      <c r="E218" s="43" t="s">
        <v>326</v>
      </c>
      <c r="F218" s="43" t="s">
        <v>452</v>
      </c>
      <c r="G218" s="44" t="n">
        <v>698</v>
      </c>
    </row>
    <row r="219" customFormat="false" ht="12.75" hidden="false" customHeight="false" outlineLevel="2" collapsed="false">
      <c r="A219" s="49" t="s">
        <v>542</v>
      </c>
      <c r="B219" s="42" t="n">
        <v>37025</v>
      </c>
      <c r="C219" s="43" t="s">
        <v>512</v>
      </c>
      <c r="D219" s="43" t="s">
        <v>446</v>
      </c>
      <c r="E219" s="43" t="s">
        <v>326</v>
      </c>
      <c r="F219" s="43" t="s">
        <v>452</v>
      </c>
      <c r="G219" s="44" t="n">
        <v>0</v>
      </c>
    </row>
    <row r="220" customFormat="false" ht="12.75" hidden="false" customHeight="false" outlineLevel="2" collapsed="false">
      <c r="A220" s="49" t="s">
        <v>543</v>
      </c>
      <c r="B220" s="42" t="n">
        <v>37014</v>
      </c>
      <c r="C220" s="43" t="s">
        <v>535</v>
      </c>
      <c r="D220" s="43" t="s">
        <v>446</v>
      </c>
      <c r="E220" s="43" t="s">
        <v>326</v>
      </c>
      <c r="F220" s="43" t="s">
        <v>452</v>
      </c>
      <c r="G220" s="44" t="n">
        <v>0</v>
      </c>
    </row>
    <row r="221" customFormat="false" ht="12.75" hidden="false" customHeight="false" outlineLevel="2" collapsed="false">
      <c r="A221" s="49" t="s">
        <v>544</v>
      </c>
      <c r="B221" s="42" t="n">
        <v>37028</v>
      </c>
      <c r="C221" s="43" t="s">
        <v>497</v>
      </c>
      <c r="D221" s="43" t="s">
        <v>446</v>
      </c>
      <c r="E221" s="43" t="s">
        <v>326</v>
      </c>
      <c r="F221" s="43" t="s">
        <v>452</v>
      </c>
      <c r="G221" s="44" t="n">
        <v>0</v>
      </c>
    </row>
    <row r="222" customFormat="false" ht="12.75" hidden="false" customHeight="false" outlineLevel="2" collapsed="false">
      <c r="A222" s="49" t="s">
        <v>545</v>
      </c>
      <c r="B222" s="42" t="n">
        <v>37028</v>
      </c>
      <c r="C222" s="43" t="s">
        <v>497</v>
      </c>
      <c r="D222" s="43" t="s">
        <v>446</v>
      </c>
      <c r="E222" s="43" t="s">
        <v>326</v>
      </c>
      <c r="F222" s="43" t="s">
        <v>452</v>
      </c>
      <c r="G222" s="44" t="n">
        <v>0</v>
      </c>
    </row>
    <row r="223" customFormat="false" ht="12.75" hidden="false" customHeight="false" outlineLevel="2" collapsed="false">
      <c r="A223" s="49" t="s">
        <v>546</v>
      </c>
      <c r="B223" s="42" t="n">
        <v>37028</v>
      </c>
      <c r="C223" s="43" t="s">
        <v>497</v>
      </c>
      <c r="D223" s="43" t="s">
        <v>446</v>
      </c>
      <c r="E223" s="43" t="s">
        <v>326</v>
      </c>
      <c r="F223" s="43" t="s">
        <v>452</v>
      </c>
      <c r="G223" s="44" t="n">
        <v>0</v>
      </c>
    </row>
    <row r="224" customFormat="false" ht="12.75" hidden="false" customHeight="false" outlineLevel="2" collapsed="false">
      <c r="A224" s="49" t="s">
        <v>547</v>
      </c>
      <c r="B224" s="42" t="n">
        <v>37028</v>
      </c>
      <c r="C224" s="43" t="s">
        <v>467</v>
      </c>
      <c r="D224" s="43" t="s">
        <v>446</v>
      </c>
      <c r="E224" s="43" t="s">
        <v>326</v>
      </c>
      <c r="F224" s="43" t="s">
        <v>458</v>
      </c>
      <c r="G224" s="44" t="n">
        <v>0</v>
      </c>
    </row>
    <row r="225" customFormat="false" ht="12.75" hidden="false" customHeight="false" outlineLevel="2" collapsed="false">
      <c r="A225" s="49" t="s">
        <v>548</v>
      </c>
      <c r="B225" s="42" t="n">
        <v>37028</v>
      </c>
      <c r="C225" s="43" t="s">
        <v>549</v>
      </c>
      <c r="D225" s="43" t="s">
        <v>446</v>
      </c>
      <c r="E225" s="43" t="s">
        <v>326</v>
      </c>
      <c r="F225" s="43" t="s">
        <v>452</v>
      </c>
      <c r="G225" s="44" t="n">
        <v>9945</v>
      </c>
    </row>
    <row r="226" customFormat="false" ht="12.75" hidden="false" customHeight="false" outlineLevel="2" collapsed="false">
      <c r="A226" s="49" t="s">
        <v>550</v>
      </c>
      <c r="B226" s="42" t="n">
        <v>37028</v>
      </c>
      <c r="C226" s="43" t="s">
        <v>467</v>
      </c>
      <c r="D226" s="43" t="s">
        <v>446</v>
      </c>
      <c r="E226" s="43" t="s">
        <v>326</v>
      </c>
      <c r="F226" s="43" t="s">
        <v>458</v>
      </c>
      <c r="G226" s="44" t="n">
        <v>992</v>
      </c>
    </row>
    <row r="227" customFormat="false" ht="12.75" hidden="false" customHeight="false" outlineLevel="2" collapsed="false">
      <c r="A227" s="49" t="s">
        <v>548</v>
      </c>
      <c r="B227" s="42" t="n">
        <v>37029</v>
      </c>
      <c r="C227" s="43" t="s">
        <v>549</v>
      </c>
      <c r="D227" s="43" t="s">
        <v>446</v>
      </c>
      <c r="E227" s="43" t="s">
        <v>326</v>
      </c>
      <c r="F227" s="43" t="s">
        <v>452</v>
      </c>
      <c r="G227" s="44" t="n">
        <v>-6961</v>
      </c>
    </row>
    <row r="228" customFormat="false" ht="12.75" hidden="false" customHeight="false" outlineLevel="2" collapsed="false">
      <c r="A228" s="49" t="s">
        <v>551</v>
      </c>
      <c r="B228" s="42" t="n">
        <v>37029</v>
      </c>
      <c r="C228" s="43" t="s">
        <v>535</v>
      </c>
      <c r="D228" s="43" t="s">
        <v>446</v>
      </c>
      <c r="E228" s="43" t="s">
        <v>326</v>
      </c>
      <c r="F228" s="43" t="s">
        <v>452</v>
      </c>
      <c r="G228" s="44" t="n">
        <v>0</v>
      </c>
    </row>
    <row r="229" customFormat="false" ht="12.75" hidden="false" customHeight="false" outlineLevel="2" collapsed="false">
      <c r="A229" s="49" t="s">
        <v>552</v>
      </c>
      <c r="B229" s="42" t="n">
        <v>37029</v>
      </c>
      <c r="C229" s="43" t="s">
        <v>535</v>
      </c>
      <c r="D229" s="43" t="s">
        <v>446</v>
      </c>
      <c r="E229" s="43" t="s">
        <v>326</v>
      </c>
      <c r="F229" s="43" t="s">
        <v>452</v>
      </c>
      <c r="G229" s="44" t="n">
        <v>0</v>
      </c>
    </row>
    <row r="230" customFormat="false" ht="12.75" hidden="false" customHeight="false" outlineLevel="2" collapsed="false">
      <c r="A230" s="49" t="s">
        <v>553</v>
      </c>
      <c r="B230" s="42" t="n">
        <v>37032</v>
      </c>
      <c r="C230" s="43" t="s">
        <v>535</v>
      </c>
      <c r="D230" s="43" t="s">
        <v>446</v>
      </c>
      <c r="E230" s="43" t="s">
        <v>326</v>
      </c>
      <c r="F230" s="43" t="s">
        <v>452</v>
      </c>
      <c r="G230" s="44" t="n">
        <v>0</v>
      </c>
    </row>
    <row r="231" customFormat="false" ht="12.75" hidden="false" customHeight="false" outlineLevel="2" collapsed="false">
      <c r="A231" s="49" t="s">
        <v>554</v>
      </c>
      <c r="B231" s="42" t="n">
        <v>37032</v>
      </c>
      <c r="C231" s="43" t="s">
        <v>555</v>
      </c>
      <c r="D231" s="43" t="s">
        <v>446</v>
      </c>
      <c r="E231" s="43" t="s">
        <v>326</v>
      </c>
      <c r="F231" s="43" t="s">
        <v>452</v>
      </c>
      <c r="G231" s="44" t="n">
        <v>0</v>
      </c>
    </row>
    <row r="232" customFormat="false" ht="12.75" hidden="false" customHeight="false" outlineLevel="2" collapsed="false">
      <c r="A232" s="49" t="s">
        <v>556</v>
      </c>
      <c r="B232" s="42" t="n">
        <v>37032</v>
      </c>
      <c r="C232" s="43" t="s">
        <v>557</v>
      </c>
      <c r="D232" s="43" t="s">
        <v>446</v>
      </c>
      <c r="E232" s="43" t="s">
        <v>326</v>
      </c>
      <c r="F232" s="43" t="s">
        <v>452</v>
      </c>
      <c r="G232" s="44" t="n">
        <v>0</v>
      </c>
    </row>
    <row r="233" customFormat="false" ht="12.75" hidden="false" customHeight="false" outlineLevel="2" collapsed="false">
      <c r="A233" s="49" t="s">
        <v>558</v>
      </c>
      <c r="B233" s="42" t="n">
        <v>37032</v>
      </c>
      <c r="C233" s="43" t="s">
        <v>557</v>
      </c>
      <c r="D233" s="43" t="s">
        <v>446</v>
      </c>
      <c r="E233" s="43" t="s">
        <v>326</v>
      </c>
      <c r="F233" s="43" t="s">
        <v>452</v>
      </c>
      <c r="G233" s="44" t="n">
        <v>1452</v>
      </c>
    </row>
    <row r="234" customFormat="false" ht="12.75" hidden="false" customHeight="false" outlineLevel="2" collapsed="false">
      <c r="A234" s="49" t="s">
        <v>559</v>
      </c>
      <c r="B234" s="42" t="n">
        <v>37034</v>
      </c>
      <c r="C234" s="43" t="s">
        <v>487</v>
      </c>
      <c r="D234" s="43" t="s">
        <v>446</v>
      </c>
      <c r="E234" s="43" t="s">
        <v>326</v>
      </c>
      <c r="F234" s="43" t="s">
        <v>452</v>
      </c>
      <c r="G234" s="44" t="n">
        <v>922</v>
      </c>
    </row>
    <row r="235" customFormat="false" ht="12.75" hidden="false" customHeight="false" outlineLevel="2" collapsed="false">
      <c r="A235" s="49" t="s">
        <v>560</v>
      </c>
      <c r="B235" s="42" t="n">
        <v>37034</v>
      </c>
      <c r="C235" s="43" t="s">
        <v>555</v>
      </c>
      <c r="D235" s="43" t="s">
        <v>446</v>
      </c>
      <c r="E235" s="43" t="s">
        <v>326</v>
      </c>
      <c r="F235" s="43" t="s">
        <v>452</v>
      </c>
      <c r="G235" s="44" t="n">
        <v>3529</v>
      </c>
    </row>
    <row r="236" customFormat="false" ht="12.75" hidden="false" customHeight="false" outlineLevel="2" collapsed="false">
      <c r="A236" s="49" t="s">
        <v>561</v>
      </c>
      <c r="B236" s="42" t="n">
        <v>37036</v>
      </c>
      <c r="C236" s="43" t="s">
        <v>535</v>
      </c>
      <c r="D236" s="43" t="s">
        <v>446</v>
      </c>
      <c r="E236" s="43" t="s">
        <v>326</v>
      </c>
      <c r="F236" s="43" t="s">
        <v>452</v>
      </c>
      <c r="G236" s="44" t="n">
        <v>0</v>
      </c>
    </row>
    <row r="237" customFormat="false" ht="12.75" hidden="false" customHeight="false" outlineLevel="2" collapsed="false">
      <c r="A237" s="49" t="s">
        <v>562</v>
      </c>
      <c r="B237" s="42" t="n">
        <v>37036</v>
      </c>
      <c r="C237" s="43" t="s">
        <v>535</v>
      </c>
      <c r="D237" s="43" t="s">
        <v>446</v>
      </c>
      <c r="E237" s="43" t="s">
        <v>326</v>
      </c>
      <c r="F237" s="43" t="s">
        <v>452</v>
      </c>
      <c r="G237" s="44" t="n">
        <v>400</v>
      </c>
    </row>
    <row r="238" customFormat="false" ht="12.75" hidden="false" customHeight="false" outlineLevel="2" collapsed="false">
      <c r="A238" s="49" t="s">
        <v>563</v>
      </c>
      <c r="B238" s="42" t="n">
        <v>37036</v>
      </c>
      <c r="C238" s="43" t="s">
        <v>467</v>
      </c>
      <c r="D238" s="43" t="s">
        <v>446</v>
      </c>
      <c r="E238" s="43" t="s">
        <v>326</v>
      </c>
      <c r="F238" s="43" t="s">
        <v>452</v>
      </c>
      <c r="G238" s="44" t="n">
        <v>4500</v>
      </c>
    </row>
    <row r="239" customFormat="false" ht="12.75" hidden="false" customHeight="false" outlineLevel="2" collapsed="false">
      <c r="A239" s="49" t="s">
        <v>564</v>
      </c>
      <c r="B239" s="42" t="n">
        <v>37040</v>
      </c>
      <c r="C239" s="43" t="s">
        <v>535</v>
      </c>
      <c r="D239" s="43" t="s">
        <v>446</v>
      </c>
      <c r="E239" s="43" t="s">
        <v>326</v>
      </c>
      <c r="F239" s="43" t="s">
        <v>452</v>
      </c>
      <c r="G239" s="44" t="n">
        <v>0</v>
      </c>
    </row>
    <row r="240" customFormat="false" ht="12.75" hidden="false" customHeight="false" outlineLevel="2" collapsed="false">
      <c r="A240" s="49" t="s">
        <v>565</v>
      </c>
      <c r="B240" s="42" t="n">
        <v>37040</v>
      </c>
      <c r="C240" s="43" t="s">
        <v>517</v>
      </c>
      <c r="D240" s="43" t="s">
        <v>446</v>
      </c>
      <c r="E240" s="43" t="s">
        <v>326</v>
      </c>
      <c r="F240" s="43" t="s">
        <v>452</v>
      </c>
      <c r="G240" s="44" t="n">
        <v>0</v>
      </c>
    </row>
    <row r="241" customFormat="false" ht="12.75" hidden="false" customHeight="false" outlineLevel="2" collapsed="false">
      <c r="A241" s="49" t="s">
        <v>566</v>
      </c>
      <c r="B241" s="42" t="n">
        <v>37040</v>
      </c>
      <c r="C241" s="43" t="s">
        <v>519</v>
      </c>
      <c r="D241" s="43" t="s">
        <v>446</v>
      </c>
      <c r="E241" s="43" t="s">
        <v>326</v>
      </c>
      <c r="F241" s="43" t="s">
        <v>452</v>
      </c>
      <c r="G241" s="44" t="n">
        <v>0</v>
      </c>
    </row>
    <row r="242" customFormat="false" ht="12.75" hidden="false" customHeight="false" outlineLevel="2" collapsed="false">
      <c r="A242" s="49" t="s">
        <v>567</v>
      </c>
      <c r="B242" s="42" t="n">
        <v>37040</v>
      </c>
      <c r="C242" s="43" t="s">
        <v>517</v>
      </c>
      <c r="D242" s="43" t="s">
        <v>446</v>
      </c>
      <c r="E242" s="43" t="s">
        <v>326</v>
      </c>
      <c r="F242" s="43" t="s">
        <v>452</v>
      </c>
      <c r="G242" s="44" t="n">
        <v>0</v>
      </c>
    </row>
    <row r="243" customFormat="false" ht="12.75" hidden="false" customHeight="false" outlineLevel="2" collapsed="false">
      <c r="A243" s="49" t="s">
        <v>568</v>
      </c>
      <c r="B243" s="42" t="n">
        <v>37040</v>
      </c>
      <c r="C243" s="43" t="s">
        <v>517</v>
      </c>
      <c r="D243" s="43" t="s">
        <v>446</v>
      </c>
      <c r="E243" s="43" t="s">
        <v>326</v>
      </c>
      <c r="F243" s="43" t="s">
        <v>452</v>
      </c>
      <c r="G243" s="44" t="n">
        <v>0</v>
      </c>
    </row>
    <row r="244" customFormat="false" ht="12.75" hidden="false" customHeight="false" outlineLevel="2" collapsed="false">
      <c r="A244" s="49" t="s">
        <v>569</v>
      </c>
      <c r="B244" s="42" t="n">
        <v>37040</v>
      </c>
      <c r="C244" s="43" t="s">
        <v>517</v>
      </c>
      <c r="D244" s="43" t="s">
        <v>446</v>
      </c>
      <c r="E244" s="43" t="s">
        <v>326</v>
      </c>
      <c r="F244" s="43" t="s">
        <v>452</v>
      </c>
      <c r="G244" s="44" t="n">
        <v>0</v>
      </c>
    </row>
    <row r="245" customFormat="false" ht="12.75" hidden="false" customHeight="false" outlineLevel="2" collapsed="false">
      <c r="A245" s="49" t="s">
        <v>570</v>
      </c>
      <c r="B245" s="42" t="n">
        <v>37040</v>
      </c>
      <c r="C245" s="43" t="s">
        <v>517</v>
      </c>
      <c r="D245" s="43" t="s">
        <v>446</v>
      </c>
      <c r="E245" s="43" t="s">
        <v>326</v>
      </c>
      <c r="F245" s="43" t="s">
        <v>452</v>
      </c>
      <c r="G245" s="44" t="n">
        <v>0</v>
      </c>
    </row>
    <row r="246" customFormat="false" ht="12.75" hidden="false" customHeight="false" outlineLevel="2" collapsed="false">
      <c r="A246" s="49" t="s">
        <v>571</v>
      </c>
      <c r="B246" s="42" t="n">
        <v>37040</v>
      </c>
      <c r="C246" s="43" t="s">
        <v>517</v>
      </c>
      <c r="D246" s="43" t="s">
        <v>446</v>
      </c>
      <c r="E246" s="43" t="s">
        <v>326</v>
      </c>
      <c r="F246" s="43" t="s">
        <v>452</v>
      </c>
      <c r="G246" s="44" t="n">
        <v>0</v>
      </c>
    </row>
    <row r="247" customFormat="false" ht="12.75" hidden="false" customHeight="false" outlineLevel="2" collapsed="false">
      <c r="A247" s="49" t="s">
        <v>572</v>
      </c>
      <c r="B247" s="42" t="n">
        <v>37040</v>
      </c>
      <c r="C247" s="43" t="s">
        <v>519</v>
      </c>
      <c r="D247" s="43" t="s">
        <v>446</v>
      </c>
      <c r="E247" s="43" t="s">
        <v>326</v>
      </c>
      <c r="F247" s="43" t="s">
        <v>452</v>
      </c>
      <c r="G247" s="44" t="n">
        <v>0</v>
      </c>
    </row>
    <row r="248" customFormat="false" ht="12.75" hidden="false" customHeight="false" outlineLevel="2" collapsed="false">
      <c r="A248" s="49" t="s">
        <v>573</v>
      </c>
      <c r="B248" s="42" t="n">
        <v>37040</v>
      </c>
      <c r="C248" s="43" t="s">
        <v>519</v>
      </c>
      <c r="D248" s="43" t="s">
        <v>446</v>
      </c>
      <c r="E248" s="43" t="s">
        <v>326</v>
      </c>
      <c r="F248" s="43" t="s">
        <v>452</v>
      </c>
      <c r="G248" s="44" t="n">
        <v>1000</v>
      </c>
    </row>
    <row r="249" customFormat="false" ht="12.75" hidden="false" customHeight="false" outlineLevel="2" collapsed="false">
      <c r="A249" s="49" t="s">
        <v>574</v>
      </c>
      <c r="B249" s="42" t="n">
        <v>37041</v>
      </c>
      <c r="C249" s="43" t="s">
        <v>517</v>
      </c>
      <c r="D249" s="43" t="s">
        <v>446</v>
      </c>
      <c r="E249" s="43" t="s">
        <v>326</v>
      </c>
      <c r="F249" s="43" t="s">
        <v>452</v>
      </c>
      <c r="G249" s="44" t="n">
        <v>0</v>
      </c>
    </row>
    <row r="250" customFormat="false" ht="12.75" hidden="false" customHeight="false" outlineLevel="2" collapsed="false">
      <c r="A250" s="49" t="s">
        <v>575</v>
      </c>
      <c r="B250" s="42" t="n">
        <v>37041</v>
      </c>
      <c r="C250" s="43" t="s">
        <v>517</v>
      </c>
      <c r="D250" s="43" t="s">
        <v>446</v>
      </c>
      <c r="E250" s="43" t="s">
        <v>326</v>
      </c>
      <c r="F250" s="43" t="s">
        <v>452</v>
      </c>
      <c r="G250" s="44" t="n">
        <v>244</v>
      </c>
    </row>
    <row r="251" customFormat="false" ht="12.75" hidden="false" customHeight="false" outlineLevel="2" collapsed="false">
      <c r="A251" s="49" t="s">
        <v>576</v>
      </c>
      <c r="B251" s="42" t="n">
        <v>37041</v>
      </c>
      <c r="C251" s="43" t="s">
        <v>517</v>
      </c>
      <c r="D251" s="43" t="s">
        <v>446</v>
      </c>
      <c r="E251" s="43" t="s">
        <v>326</v>
      </c>
      <c r="F251" s="43" t="s">
        <v>458</v>
      </c>
      <c r="G251" s="44" t="n">
        <v>0</v>
      </c>
    </row>
    <row r="252" customFormat="false" ht="12.75" hidden="false" customHeight="false" outlineLevel="2" collapsed="false">
      <c r="A252" s="49" t="s">
        <v>577</v>
      </c>
      <c r="B252" s="42" t="n">
        <v>37041</v>
      </c>
      <c r="C252" s="43" t="s">
        <v>517</v>
      </c>
      <c r="D252" s="43" t="s">
        <v>446</v>
      </c>
      <c r="E252" s="43" t="s">
        <v>326</v>
      </c>
      <c r="F252" s="43" t="s">
        <v>458</v>
      </c>
      <c r="G252" s="44" t="n">
        <v>0</v>
      </c>
    </row>
    <row r="253" customFormat="false" ht="12.75" hidden="false" customHeight="false" outlineLevel="2" collapsed="false">
      <c r="A253" s="49" t="s">
        <v>578</v>
      </c>
      <c r="B253" s="42" t="n">
        <v>37041</v>
      </c>
      <c r="C253" s="43" t="s">
        <v>512</v>
      </c>
      <c r="D253" s="43" t="s">
        <v>446</v>
      </c>
      <c r="E253" s="43" t="s">
        <v>326</v>
      </c>
      <c r="F253" s="43" t="s">
        <v>458</v>
      </c>
      <c r="G253" s="44" t="n">
        <v>1465</v>
      </c>
    </row>
    <row r="254" customFormat="false" ht="12.75" hidden="false" customHeight="false" outlineLevel="2" collapsed="false">
      <c r="A254" s="49" t="s">
        <v>579</v>
      </c>
      <c r="B254" s="42" t="n">
        <v>37041</v>
      </c>
      <c r="C254" s="43" t="s">
        <v>517</v>
      </c>
      <c r="D254" s="43" t="s">
        <v>446</v>
      </c>
      <c r="E254" s="43" t="s">
        <v>326</v>
      </c>
      <c r="F254" s="43" t="s">
        <v>458</v>
      </c>
      <c r="G254" s="44" t="n">
        <v>0</v>
      </c>
    </row>
    <row r="255" customFormat="false" ht="12.75" hidden="false" customHeight="false" outlineLevel="2" collapsed="false">
      <c r="A255" s="49" t="s">
        <v>580</v>
      </c>
      <c r="B255" s="42" t="n">
        <v>37041</v>
      </c>
      <c r="C255" s="43" t="s">
        <v>517</v>
      </c>
      <c r="D255" s="43" t="s">
        <v>446</v>
      </c>
      <c r="E255" s="43" t="s">
        <v>326</v>
      </c>
      <c r="F255" s="43" t="s">
        <v>452</v>
      </c>
      <c r="G255" s="44" t="n">
        <v>0</v>
      </c>
    </row>
    <row r="256" customFormat="false" ht="12.75" hidden="false" customHeight="false" outlineLevel="2" collapsed="false">
      <c r="A256" s="49" t="s">
        <v>581</v>
      </c>
      <c r="B256" s="42" t="n">
        <v>37042</v>
      </c>
      <c r="C256" s="43" t="s">
        <v>535</v>
      </c>
      <c r="D256" s="43" t="s">
        <v>446</v>
      </c>
      <c r="E256" s="43" t="s">
        <v>326</v>
      </c>
      <c r="F256" s="43" t="s">
        <v>458</v>
      </c>
      <c r="G256" s="44" t="n">
        <v>0</v>
      </c>
    </row>
    <row r="257" customFormat="false" ht="12.75" hidden="false" customHeight="false" outlineLevel="1" collapsed="false">
      <c r="A257" s="50" t="n">
        <f aca="false">SUBTOTAL(3,A152:A256)</f>
        <v>105</v>
      </c>
      <c r="B257" s="51"/>
      <c r="C257" s="52"/>
      <c r="D257" s="55" t="s">
        <v>582</v>
      </c>
      <c r="E257" s="52"/>
      <c r="F257" s="52"/>
      <c r="G257" s="54" t="n">
        <f aca="false">SUM(G152:G256)</f>
        <v>326613.1</v>
      </c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52"/>
      <c r="BR257" s="52"/>
      <c r="BS257" s="52"/>
      <c r="BT257" s="52"/>
      <c r="BU257" s="52"/>
      <c r="BV257" s="52"/>
      <c r="BW257" s="52"/>
      <c r="BX257" s="52"/>
      <c r="BY257" s="52"/>
      <c r="BZ257" s="52"/>
      <c r="CA257" s="52"/>
      <c r="CB257" s="52"/>
      <c r="CC257" s="52"/>
      <c r="CD257" s="52"/>
      <c r="CE257" s="52"/>
      <c r="CF257" s="52"/>
      <c r="CG257" s="52"/>
      <c r="CH257" s="52"/>
      <c r="CI257" s="52"/>
      <c r="CJ257" s="52"/>
      <c r="CK257" s="52"/>
      <c r="CL257" s="52"/>
      <c r="CM257" s="52"/>
      <c r="CN257" s="52"/>
      <c r="CO257" s="52"/>
      <c r="CP257" s="52"/>
      <c r="CQ257" s="52"/>
      <c r="CR257" s="52"/>
      <c r="CS257" s="52"/>
      <c r="CT257" s="52"/>
      <c r="CU257" s="52"/>
      <c r="CV257" s="52"/>
      <c r="CW257" s="52"/>
      <c r="CX257" s="52"/>
      <c r="CY257" s="52"/>
      <c r="CZ257" s="52"/>
      <c r="DA257" s="52"/>
      <c r="DB257" s="52"/>
      <c r="DC257" s="52"/>
      <c r="DD257" s="52"/>
      <c r="DE257" s="52"/>
      <c r="DF257" s="52"/>
      <c r="DG257" s="52"/>
      <c r="DH257" s="52"/>
      <c r="DI257" s="52"/>
      <c r="DJ257" s="52"/>
      <c r="DK257" s="52"/>
      <c r="DL257" s="52"/>
      <c r="DM257" s="52"/>
      <c r="DN257" s="52"/>
      <c r="DO257" s="52"/>
      <c r="DP257" s="52"/>
      <c r="DQ257" s="52"/>
      <c r="DR257" s="52"/>
      <c r="DS257" s="52"/>
      <c r="DT257" s="52"/>
      <c r="DU257" s="52"/>
      <c r="DV257" s="52"/>
      <c r="DW257" s="52"/>
      <c r="DX257" s="52"/>
      <c r="DY257" s="52"/>
      <c r="DZ257" s="52"/>
      <c r="EA257" s="52"/>
      <c r="EB257" s="52"/>
      <c r="EC257" s="52"/>
      <c r="ED257" s="52"/>
      <c r="EE257" s="52"/>
      <c r="EF257" s="52"/>
      <c r="EG257" s="52"/>
      <c r="EH257" s="52"/>
      <c r="EI257" s="52"/>
      <c r="EJ257" s="52"/>
      <c r="EK257" s="52"/>
      <c r="EL257" s="52"/>
      <c r="EM257" s="52"/>
      <c r="EN257" s="52"/>
      <c r="EO257" s="52"/>
      <c r="EP257" s="52"/>
      <c r="EQ257" s="52"/>
      <c r="ER257" s="52"/>
      <c r="ES257" s="52"/>
      <c r="ET257" s="52"/>
      <c r="EU257" s="52"/>
      <c r="EV257" s="52"/>
      <c r="EW257" s="52"/>
      <c r="EX257" s="52"/>
      <c r="EY257" s="52"/>
      <c r="EZ257" s="52"/>
      <c r="FA257" s="52"/>
      <c r="FB257" s="52"/>
      <c r="FC257" s="52"/>
      <c r="FD257" s="52"/>
      <c r="FE257" s="52"/>
      <c r="FF257" s="52"/>
      <c r="FG257" s="52"/>
      <c r="FH257" s="52"/>
      <c r="FI257" s="52"/>
      <c r="FJ257" s="52"/>
      <c r="FK257" s="52"/>
      <c r="FL257" s="52"/>
      <c r="FM257" s="52"/>
      <c r="FN257" s="52"/>
      <c r="FO257" s="52"/>
      <c r="FP257" s="52"/>
      <c r="FQ257" s="52"/>
      <c r="FR257" s="52"/>
      <c r="FS257" s="52"/>
      <c r="FT257" s="52"/>
      <c r="FU257" s="52"/>
      <c r="FV257" s="52"/>
      <c r="FW257" s="52"/>
      <c r="FX257" s="52"/>
      <c r="FY257" s="52"/>
      <c r="FZ257" s="52"/>
      <c r="GA257" s="52"/>
      <c r="GB257" s="52"/>
      <c r="GC257" s="52"/>
      <c r="GD257" s="52"/>
      <c r="GE257" s="52"/>
      <c r="GF257" s="52"/>
      <c r="GG257" s="52"/>
      <c r="GH257" s="52"/>
      <c r="GI257" s="52"/>
      <c r="GJ257" s="52"/>
      <c r="GK257" s="52"/>
      <c r="GL257" s="52"/>
      <c r="GM257" s="52"/>
      <c r="GN257" s="52"/>
      <c r="GO257" s="52"/>
      <c r="GP257" s="52"/>
      <c r="GQ257" s="52"/>
      <c r="GR257" s="52"/>
      <c r="GS257" s="52"/>
      <c r="GT257" s="52"/>
      <c r="GU257" s="52"/>
      <c r="GV257" s="52"/>
      <c r="GW257" s="52"/>
      <c r="GX257" s="52"/>
      <c r="GY257" s="52"/>
      <c r="GZ257" s="52"/>
      <c r="HA257" s="52"/>
      <c r="HB257" s="52"/>
      <c r="HC257" s="52"/>
      <c r="HD257" s="52"/>
      <c r="HE257" s="52"/>
      <c r="HF257" s="52"/>
      <c r="HG257" s="52"/>
      <c r="HH257" s="52"/>
      <c r="HI257" s="52"/>
      <c r="HJ257" s="52"/>
      <c r="HK257" s="52"/>
      <c r="HL257" s="52"/>
      <c r="HM257" s="52"/>
      <c r="HN257" s="52"/>
      <c r="HO257" s="52"/>
      <c r="HP257" s="52"/>
      <c r="HQ257" s="52"/>
      <c r="HR257" s="52"/>
      <c r="HS257" s="52"/>
      <c r="HT257" s="52"/>
      <c r="HU257" s="52"/>
      <c r="HV257" s="52"/>
      <c r="HW257" s="52"/>
      <c r="HX257" s="52"/>
      <c r="HY257" s="52"/>
      <c r="HZ257" s="52"/>
      <c r="IA257" s="52"/>
      <c r="IB257" s="52"/>
      <c r="IC257" s="52"/>
      <c r="ID257" s="52"/>
      <c r="IE257" s="52"/>
      <c r="IF257" s="52"/>
      <c r="IG257" s="52"/>
      <c r="IH257" s="52"/>
      <c r="II257" s="52"/>
      <c r="IJ257" s="52"/>
      <c r="IK257" s="52"/>
      <c r="IL257" s="52"/>
      <c r="IM257" s="52"/>
      <c r="IN257" s="52"/>
      <c r="IO257" s="52"/>
      <c r="IP257" s="52"/>
      <c r="IQ257" s="52"/>
      <c r="IR257" s="52"/>
      <c r="IS257" s="52"/>
      <c r="IT257" s="52"/>
      <c r="IU257" s="52"/>
      <c r="IV257" s="52"/>
      <c r="IW257" s="52"/>
    </row>
    <row r="258" customFormat="false" ht="12.75" hidden="false" customHeight="false" outlineLevel="2" collapsed="false">
      <c r="A258" s="49" t="s">
        <v>583</v>
      </c>
      <c r="B258" s="42" t="n">
        <v>37012</v>
      </c>
      <c r="C258" s="43" t="s">
        <v>584</v>
      </c>
      <c r="D258" s="43" t="s">
        <v>585</v>
      </c>
      <c r="E258" s="43" t="s">
        <v>586</v>
      </c>
      <c r="F258" s="43" t="s">
        <v>587</v>
      </c>
      <c r="G258" s="44" t="n">
        <v>156</v>
      </c>
    </row>
    <row r="259" customFormat="false" ht="12.75" hidden="false" customHeight="false" outlineLevel="2" collapsed="false">
      <c r="A259" s="49" t="s">
        <v>588</v>
      </c>
      <c r="B259" s="42" t="n">
        <v>37019</v>
      </c>
      <c r="C259" s="43" t="s">
        <v>589</v>
      </c>
      <c r="D259" s="43" t="s">
        <v>585</v>
      </c>
      <c r="E259" s="43" t="s">
        <v>586</v>
      </c>
      <c r="F259" s="43" t="s">
        <v>590</v>
      </c>
      <c r="G259" s="44" t="n">
        <v>20078</v>
      </c>
    </row>
    <row r="260" customFormat="false" ht="12.75" hidden="false" customHeight="false" outlineLevel="2" collapsed="false">
      <c r="A260" s="49" t="s">
        <v>591</v>
      </c>
      <c r="B260" s="42" t="n">
        <v>37021</v>
      </c>
      <c r="C260" s="43" t="s">
        <v>592</v>
      </c>
      <c r="D260" s="43" t="s">
        <v>585</v>
      </c>
      <c r="E260" s="43" t="s">
        <v>593</v>
      </c>
      <c r="F260" s="43" t="s">
        <v>594</v>
      </c>
      <c r="G260" s="44" t="n">
        <v>25000</v>
      </c>
    </row>
    <row r="261" customFormat="false" ht="12.75" hidden="false" customHeight="false" outlineLevel="2" collapsed="false">
      <c r="A261" s="49" t="s">
        <v>595</v>
      </c>
      <c r="B261" s="42" t="n">
        <v>37029</v>
      </c>
      <c r="C261" s="43" t="s">
        <v>596</v>
      </c>
      <c r="D261" s="43" t="s">
        <v>585</v>
      </c>
      <c r="E261" s="43" t="s">
        <v>586</v>
      </c>
      <c r="F261" s="43" t="s">
        <v>597</v>
      </c>
      <c r="G261" s="44" t="n">
        <v>35367</v>
      </c>
    </row>
    <row r="262" customFormat="false" ht="12.75" hidden="false" customHeight="false" outlineLevel="2" collapsed="false">
      <c r="A262" s="49" t="s">
        <v>598</v>
      </c>
      <c r="B262" s="42" t="n">
        <v>37029</v>
      </c>
      <c r="C262" s="43" t="s">
        <v>599</v>
      </c>
      <c r="D262" s="43" t="s">
        <v>585</v>
      </c>
      <c r="E262" s="43" t="s">
        <v>586</v>
      </c>
      <c r="F262" s="43" t="s">
        <v>594</v>
      </c>
      <c r="G262" s="44" t="n">
        <v>6059</v>
      </c>
    </row>
    <row r="263" customFormat="false" ht="12.75" hidden="false" customHeight="false" outlineLevel="2" collapsed="false">
      <c r="A263" s="49" t="s">
        <v>583</v>
      </c>
      <c r="B263" s="42" t="n">
        <v>37041</v>
      </c>
      <c r="C263" s="43" t="s">
        <v>584</v>
      </c>
      <c r="D263" s="43" t="s">
        <v>585</v>
      </c>
      <c r="E263" s="43" t="s">
        <v>586</v>
      </c>
      <c r="F263" s="43" t="s">
        <v>587</v>
      </c>
      <c r="G263" s="44" t="n">
        <v>-156</v>
      </c>
    </row>
    <row r="264" customFormat="false" ht="12.75" hidden="false" customHeight="false" outlineLevel="2" collapsed="false">
      <c r="A264" s="49" t="s">
        <v>600</v>
      </c>
      <c r="B264" s="42" t="n">
        <v>37013</v>
      </c>
      <c r="C264" s="43" t="s">
        <v>601</v>
      </c>
      <c r="D264" s="43" t="s">
        <v>585</v>
      </c>
      <c r="E264" s="43" t="s">
        <v>457</v>
      </c>
      <c r="F264" s="43" t="s">
        <v>602</v>
      </c>
      <c r="G264" s="44" t="n">
        <v>1147.5</v>
      </c>
    </row>
    <row r="265" customFormat="false" ht="12.75" hidden="false" customHeight="false" outlineLevel="2" collapsed="false">
      <c r="A265" s="49" t="s">
        <v>603</v>
      </c>
      <c r="B265" s="42" t="n">
        <v>37034</v>
      </c>
      <c r="C265" s="43" t="s">
        <v>604</v>
      </c>
      <c r="D265" s="43" t="s">
        <v>585</v>
      </c>
      <c r="E265" s="43" t="s">
        <v>457</v>
      </c>
      <c r="F265" s="43" t="s">
        <v>605</v>
      </c>
      <c r="G265" s="44" t="n">
        <v>60</v>
      </c>
    </row>
    <row r="266" customFormat="false" ht="12.75" hidden="false" customHeight="false" outlineLevel="2" collapsed="false">
      <c r="A266" s="49" t="s">
        <v>606</v>
      </c>
      <c r="B266" s="42" t="n">
        <v>37033</v>
      </c>
      <c r="C266" s="43" t="s">
        <v>604</v>
      </c>
      <c r="D266" s="43" t="s">
        <v>585</v>
      </c>
      <c r="E266" s="43" t="s">
        <v>607</v>
      </c>
      <c r="F266" s="43" t="s">
        <v>602</v>
      </c>
      <c r="G266" s="44" t="n">
        <v>56</v>
      </c>
    </row>
    <row r="267" customFormat="false" ht="12.75" hidden="false" customHeight="false" outlineLevel="2" collapsed="false">
      <c r="A267" s="49" t="s">
        <v>608</v>
      </c>
      <c r="B267" s="42" t="n">
        <v>37033</v>
      </c>
      <c r="C267" s="43" t="s">
        <v>604</v>
      </c>
      <c r="D267" s="43" t="s">
        <v>585</v>
      </c>
      <c r="E267" s="43" t="s">
        <v>607</v>
      </c>
      <c r="F267" s="43" t="s">
        <v>602</v>
      </c>
      <c r="G267" s="44" t="n">
        <v>1875</v>
      </c>
    </row>
    <row r="268" customFormat="false" ht="12.75" hidden="false" customHeight="false" outlineLevel="2" collapsed="false">
      <c r="A268" s="49" t="s">
        <v>609</v>
      </c>
      <c r="B268" s="42" t="n">
        <v>37015</v>
      </c>
      <c r="C268" s="43" t="s">
        <v>610</v>
      </c>
      <c r="D268" s="43" t="s">
        <v>585</v>
      </c>
      <c r="E268" s="43" t="s">
        <v>611</v>
      </c>
      <c r="F268" s="43" t="s">
        <v>612</v>
      </c>
      <c r="G268" s="44" t="n">
        <v>374</v>
      </c>
    </row>
    <row r="269" customFormat="false" ht="12.75" hidden="false" customHeight="false" outlineLevel="2" collapsed="false">
      <c r="A269" s="49" t="s">
        <v>613</v>
      </c>
      <c r="B269" s="42" t="n">
        <v>37019</v>
      </c>
      <c r="C269" s="43" t="s">
        <v>592</v>
      </c>
      <c r="D269" s="43" t="s">
        <v>585</v>
      </c>
      <c r="E269" s="43" t="s">
        <v>611</v>
      </c>
      <c r="F269" s="43" t="s">
        <v>462</v>
      </c>
      <c r="G269" s="44" t="n">
        <v>577</v>
      </c>
    </row>
    <row r="270" customFormat="false" ht="12.75" hidden="false" customHeight="false" outlineLevel="2" collapsed="false">
      <c r="A270" s="49" t="s">
        <v>614</v>
      </c>
      <c r="B270" s="42" t="n">
        <v>37020</v>
      </c>
      <c r="C270" s="43" t="s">
        <v>592</v>
      </c>
      <c r="D270" s="43" t="s">
        <v>585</v>
      </c>
      <c r="E270" s="43" t="s">
        <v>611</v>
      </c>
      <c r="F270" s="43" t="s">
        <v>462</v>
      </c>
      <c r="G270" s="44" t="n">
        <v>1848</v>
      </c>
    </row>
    <row r="271" customFormat="false" ht="12.75" hidden="false" customHeight="false" outlineLevel="2" collapsed="false">
      <c r="A271" s="49" t="s">
        <v>615</v>
      </c>
      <c r="B271" s="42" t="n">
        <v>37020</v>
      </c>
      <c r="C271" s="43" t="s">
        <v>592</v>
      </c>
      <c r="D271" s="43" t="s">
        <v>585</v>
      </c>
      <c r="E271" s="43" t="s">
        <v>611</v>
      </c>
      <c r="F271" s="43" t="s">
        <v>462</v>
      </c>
      <c r="G271" s="44" t="n">
        <v>1323</v>
      </c>
    </row>
    <row r="272" customFormat="false" ht="12.75" hidden="false" customHeight="false" outlineLevel="2" collapsed="false">
      <c r="A272" s="49" t="s">
        <v>614</v>
      </c>
      <c r="B272" s="42" t="n">
        <v>37021</v>
      </c>
      <c r="C272" s="43" t="s">
        <v>592</v>
      </c>
      <c r="D272" s="43" t="s">
        <v>585</v>
      </c>
      <c r="E272" s="43" t="s">
        <v>611</v>
      </c>
      <c r="F272" s="43" t="s">
        <v>462</v>
      </c>
      <c r="G272" s="44" t="n">
        <v>-1848</v>
      </c>
    </row>
    <row r="273" customFormat="false" ht="12.75" hidden="false" customHeight="false" outlineLevel="2" collapsed="false">
      <c r="A273" s="49" t="s">
        <v>615</v>
      </c>
      <c r="B273" s="42" t="n">
        <v>37021</v>
      </c>
      <c r="C273" s="43" t="s">
        <v>592</v>
      </c>
      <c r="D273" s="43" t="s">
        <v>585</v>
      </c>
      <c r="E273" s="43" t="s">
        <v>611</v>
      </c>
      <c r="F273" s="43" t="s">
        <v>462</v>
      </c>
      <c r="G273" s="44" t="n">
        <v>-1323</v>
      </c>
    </row>
    <row r="274" customFormat="false" ht="12.75" hidden="false" customHeight="false" outlineLevel="2" collapsed="false">
      <c r="A274" s="49" t="n">
        <v>7</v>
      </c>
      <c r="B274" s="42" t="n">
        <v>37033</v>
      </c>
      <c r="C274" s="43" t="s">
        <v>616</v>
      </c>
      <c r="D274" s="43" t="s">
        <v>585</v>
      </c>
      <c r="E274" s="43" t="s">
        <v>611</v>
      </c>
      <c r="F274" s="43" t="s">
        <v>594</v>
      </c>
      <c r="G274" s="44" t="n">
        <v>1540</v>
      </c>
    </row>
    <row r="275" customFormat="false" ht="12.75" hidden="false" customHeight="false" outlineLevel="2" collapsed="false">
      <c r="A275" s="49" t="s">
        <v>617</v>
      </c>
      <c r="B275" s="42" t="n">
        <v>37034</v>
      </c>
      <c r="C275" s="43" t="s">
        <v>618</v>
      </c>
      <c r="D275" s="43" t="s">
        <v>585</v>
      </c>
      <c r="E275" s="43" t="s">
        <v>611</v>
      </c>
      <c r="F275" s="43" t="s">
        <v>619</v>
      </c>
      <c r="G275" s="44" t="n">
        <v>9159</v>
      </c>
    </row>
    <row r="276" customFormat="false" ht="12.75" hidden="false" customHeight="false" outlineLevel="2" collapsed="false">
      <c r="A276" s="49" t="s">
        <v>600</v>
      </c>
      <c r="B276" s="42" t="n">
        <v>37042</v>
      </c>
      <c r="C276" s="43" t="s">
        <v>601</v>
      </c>
      <c r="D276" s="43" t="s">
        <v>585</v>
      </c>
      <c r="E276" s="43" t="s">
        <v>620</v>
      </c>
      <c r="F276" s="43" t="s">
        <v>602</v>
      </c>
      <c r="G276" s="44" t="n">
        <v>1912</v>
      </c>
    </row>
    <row r="277" customFormat="false" ht="12.75" hidden="false" customHeight="false" outlineLevel="2" collapsed="false">
      <c r="A277" s="49" t="n">
        <v>759508</v>
      </c>
      <c r="B277" s="42" t="n">
        <v>37019</v>
      </c>
      <c r="C277" s="43" t="s">
        <v>621</v>
      </c>
      <c r="D277" s="43" t="s">
        <v>585</v>
      </c>
      <c r="E277" s="43" t="s">
        <v>622</v>
      </c>
      <c r="F277" s="43" t="s">
        <v>602</v>
      </c>
      <c r="G277" s="44" t="n">
        <v>27968</v>
      </c>
    </row>
    <row r="278" customFormat="false" ht="12.75" hidden="false" customHeight="false" outlineLevel="2" collapsed="false">
      <c r="A278" s="49" t="n">
        <v>805673</v>
      </c>
      <c r="B278" s="42" t="n">
        <v>37034</v>
      </c>
      <c r="C278" s="43" t="s">
        <v>601</v>
      </c>
      <c r="D278" s="43" t="s">
        <v>585</v>
      </c>
      <c r="E278" s="43" t="s">
        <v>622</v>
      </c>
      <c r="F278" s="43" t="s">
        <v>602</v>
      </c>
      <c r="G278" s="44" t="n">
        <v>767.4</v>
      </c>
    </row>
    <row r="279" customFormat="false" ht="12.75" hidden="false" customHeight="false" outlineLevel="2" collapsed="false">
      <c r="A279" s="49" t="s">
        <v>623</v>
      </c>
      <c r="B279" s="42" t="n">
        <v>37034</v>
      </c>
      <c r="C279" s="43" t="s">
        <v>624</v>
      </c>
      <c r="D279" s="43" t="s">
        <v>585</v>
      </c>
      <c r="E279" s="43" t="s">
        <v>622</v>
      </c>
      <c r="F279" s="43" t="s">
        <v>602</v>
      </c>
      <c r="G279" s="44" t="n">
        <v>270</v>
      </c>
    </row>
    <row r="280" customFormat="false" ht="12.75" hidden="false" customHeight="false" outlineLevel="2" collapsed="false">
      <c r="A280" s="49" t="s">
        <v>625</v>
      </c>
      <c r="B280" s="42" t="n">
        <v>37034</v>
      </c>
      <c r="C280" s="43" t="s">
        <v>624</v>
      </c>
      <c r="D280" s="43" t="s">
        <v>585</v>
      </c>
      <c r="E280" s="43" t="s">
        <v>622</v>
      </c>
      <c r="F280" s="43" t="s">
        <v>602</v>
      </c>
      <c r="G280" s="44" t="n">
        <v>750</v>
      </c>
    </row>
    <row r="281" customFormat="false" ht="12.75" hidden="false" customHeight="false" outlineLevel="2" collapsed="false">
      <c r="A281" s="49" t="s">
        <v>626</v>
      </c>
      <c r="B281" s="42" t="n">
        <v>37034</v>
      </c>
      <c r="C281" s="43" t="s">
        <v>627</v>
      </c>
      <c r="D281" s="43" t="s">
        <v>585</v>
      </c>
      <c r="E281" s="43" t="s">
        <v>622</v>
      </c>
      <c r="F281" s="43" t="s">
        <v>602</v>
      </c>
      <c r="G281" s="44" t="n">
        <v>45</v>
      </c>
    </row>
    <row r="282" customFormat="false" ht="12.75" hidden="false" customHeight="false" outlineLevel="2" collapsed="false">
      <c r="A282" s="49" t="s">
        <v>628</v>
      </c>
      <c r="B282" s="42" t="n">
        <v>37034</v>
      </c>
      <c r="C282" s="43" t="s">
        <v>629</v>
      </c>
      <c r="D282" s="43" t="s">
        <v>585</v>
      </c>
      <c r="E282" s="43" t="s">
        <v>622</v>
      </c>
      <c r="F282" s="43" t="s">
        <v>602</v>
      </c>
      <c r="G282" s="44" t="n">
        <v>123</v>
      </c>
    </row>
    <row r="283" customFormat="false" ht="12.75" hidden="false" customHeight="false" outlineLevel="2" collapsed="false">
      <c r="A283" s="49" t="s">
        <v>630</v>
      </c>
      <c r="B283" s="42" t="n">
        <v>37035</v>
      </c>
      <c r="C283" s="43" t="s">
        <v>631</v>
      </c>
      <c r="D283" s="43" t="s">
        <v>585</v>
      </c>
      <c r="E283" s="43" t="s">
        <v>622</v>
      </c>
      <c r="F283" s="43" t="s">
        <v>602</v>
      </c>
      <c r="G283" s="44" t="n">
        <v>630</v>
      </c>
    </row>
    <row r="284" customFormat="false" ht="12.75" hidden="false" customHeight="false" outlineLevel="2" collapsed="false">
      <c r="A284" s="49" t="s">
        <v>632</v>
      </c>
      <c r="B284" s="42" t="n">
        <v>37035</v>
      </c>
      <c r="C284" s="43" t="s">
        <v>631</v>
      </c>
      <c r="D284" s="43" t="s">
        <v>585</v>
      </c>
      <c r="E284" s="43" t="s">
        <v>622</v>
      </c>
      <c r="F284" s="43" t="s">
        <v>602</v>
      </c>
      <c r="G284" s="44" t="n">
        <v>443</v>
      </c>
    </row>
    <row r="285" customFormat="false" ht="12.75" hidden="false" customHeight="false" outlineLevel="2" collapsed="false">
      <c r="A285" s="49" t="s">
        <v>633</v>
      </c>
      <c r="B285" s="42" t="n">
        <v>37035</v>
      </c>
      <c r="C285" s="43" t="s">
        <v>631</v>
      </c>
      <c r="D285" s="43" t="s">
        <v>585</v>
      </c>
      <c r="E285" s="43" t="s">
        <v>622</v>
      </c>
      <c r="F285" s="43" t="s">
        <v>602</v>
      </c>
      <c r="G285" s="44" t="n">
        <v>723</v>
      </c>
    </row>
    <row r="286" customFormat="false" ht="12.75" hidden="false" customHeight="false" outlineLevel="2" collapsed="false">
      <c r="A286" s="49" t="s">
        <v>634</v>
      </c>
      <c r="B286" s="42" t="n">
        <v>37035</v>
      </c>
      <c r="C286" s="43" t="s">
        <v>631</v>
      </c>
      <c r="D286" s="43" t="s">
        <v>585</v>
      </c>
      <c r="E286" s="43" t="s">
        <v>622</v>
      </c>
      <c r="F286" s="43" t="s">
        <v>602</v>
      </c>
      <c r="G286" s="44" t="n">
        <v>560</v>
      </c>
    </row>
    <row r="287" customFormat="false" ht="12.75" hidden="false" customHeight="false" outlineLevel="2" collapsed="false">
      <c r="A287" s="49" t="s">
        <v>635</v>
      </c>
      <c r="B287" s="42" t="n">
        <v>37035</v>
      </c>
      <c r="C287" s="43" t="s">
        <v>624</v>
      </c>
      <c r="D287" s="43" t="s">
        <v>585</v>
      </c>
      <c r="E287" s="43" t="s">
        <v>622</v>
      </c>
      <c r="F287" s="43" t="s">
        <v>602</v>
      </c>
      <c r="G287" s="44" t="n">
        <v>125</v>
      </c>
    </row>
    <row r="288" customFormat="false" ht="12.75" hidden="false" customHeight="false" outlineLevel="2" collapsed="false">
      <c r="A288" s="49" t="s">
        <v>636</v>
      </c>
      <c r="B288" s="42" t="n">
        <v>37035</v>
      </c>
      <c r="C288" s="43" t="s">
        <v>624</v>
      </c>
      <c r="D288" s="43" t="s">
        <v>585</v>
      </c>
      <c r="E288" s="43" t="s">
        <v>622</v>
      </c>
      <c r="F288" s="43" t="s">
        <v>602</v>
      </c>
      <c r="G288" s="44" t="n">
        <v>600</v>
      </c>
    </row>
    <row r="289" customFormat="false" ht="12.75" hidden="false" customHeight="false" outlineLevel="2" collapsed="false">
      <c r="A289" s="49" t="s">
        <v>637</v>
      </c>
      <c r="B289" s="42" t="n">
        <v>37035</v>
      </c>
      <c r="C289" s="43" t="s">
        <v>624</v>
      </c>
      <c r="D289" s="43" t="s">
        <v>585</v>
      </c>
      <c r="E289" s="43" t="s">
        <v>622</v>
      </c>
      <c r="F289" s="43" t="s">
        <v>602</v>
      </c>
      <c r="G289" s="44" t="n">
        <v>705</v>
      </c>
    </row>
    <row r="290" customFormat="false" ht="12.75" hidden="false" customHeight="false" outlineLevel="2" collapsed="false">
      <c r="A290" s="49" t="s">
        <v>638</v>
      </c>
      <c r="B290" s="42" t="n">
        <v>37035</v>
      </c>
      <c r="C290" s="43" t="s">
        <v>624</v>
      </c>
      <c r="D290" s="43" t="s">
        <v>585</v>
      </c>
      <c r="E290" s="43" t="s">
        <v>622</v>
      </c>
      <c r="F290" s="43" t="s">
        <v>602</v>
      </c>
      <c r="G290" s="44" t="n">
        <v>433</v>
      </c>
    </row>
    <row r="291" customFormat="false" ht="12.75" hidden="false" customHeight="false" outlineLevel="2" collapsed="false">
      <c r="A291" s="49" t="s">
        <v>639</v>
      </c>
      <c r="B291" s="42" t="n">
        <v>37035</v>
      </c>
      <c r="C291" s="43" t="s">
        <v>640</v>
      </c>
      <c r="D291" s="43" t="s">
        <v>585</v>
      </c>
      <c r="E291" s="43" t="s">
        <v>622</v>
      </c>
      <c r="F291" s="43" t="s">
        <v>602</v>
      </c>
      <c r="G291" s="44" t="n">
        <v>49</v>
      </c>
    </row>
    <row r="292" customFormat="false" ht="12.75" hidden="false" customHeight="false" outlineLevel="2" collapsed="false">
      <c r="A292" s="49" t="s">
        <v>641</v>
      </c>
      <c r="B292" s="42" t="n">
        <v>37035</v>
      </c>
      <c r="C292" s="43" t="s">
        <v>640</v>
      </c>
      <c r="D292" s="43" t="s">
        <v>585</v>
      </c>
      <c r="E292" s="43" t="s">
        <v>622</v>
      </c>
      <c r="F292" s="43" t="s">
        <v>602</v>
      </c>
      <c r="G292" s="44" t="n">
        <v>294</v>
      </c>
    </row>
    <row r="293" customFormat="false" ht="12.75" hidden="false" customHeight="false" outlineLevel="2" collapsed="false">
      <c r="A293" s="49" t="s">
        <v>642</v>
      </c>
      <c r="B293" s="42" t="n">
        <v>37035</v>
      </c>
      <c r="C293" s="43" t="s">
        <v>640</v>
      </c>
      <c r="D293" s="43" t="s">
        <v>585</v>
      </c>
      <c r="E293" s="43" t="s">
        <v>622</v>
      </c>
      <c r="F293" s="43" t="s">
        <v>602</v>
      </c>
      <c r="G293" s="44" t="n">
        <v>48</v>
      </c>
    </row>
    <row r="294" customFormat="false" ht="12.75" hidden="false" customHeight="false" outlineLevel="2" collapsed="false">
      <c r="A294" s="49" t="s">
        <v>643</v>
      </c>
      <c r="B294" s="42" t="n">
        <v>37035</v>
      </c>
      <c r="C294" s="43" t="s">
        <v>640</v>
      </c>
      <c r="D294" s="43" t="s">
        <v>585</v>
      </c>
      <c r="E294" s="43" t="s">
        <v>622</v>
      </c>
      <c r="F294" s="43" t="s">
        <v>602</v>
      </c>
      <c r="G294" s="44" t="n">
        <v>282</v>
      </c>
    </row>
    <row r="295" customFormat="false" ht="12.75" hidden="false" customHeight="false" outlineLevel="2" collapsed="false">
      <c r="A295" s="49" t="s">
        <v>644</v>
      </c>
      <c r="B295" s="42" t="n">
        <v>37035</v>
      </c>
      <c r="C295" s="43" t="s">
        <v>645</v>
      </c>
      <c r="D295" s="43" t="s">
        <v>585</v>
      </c>
      <c r="E295" s="43" t="s">
        <v>622</v>
      </c>
      <c r="F295" s="43" t="s">
        <v>602</v>
      </c>
      <c r="G295" s="44" t="n">
        <v>18</v>
      </c>
    </row>
    <row r="296" customFormat="false" ht="12.75" hidden="false" customHeight="false" outlineLevel="2" collapsed="false">
      <c r="A296" s="49" t="s">
        <v>646</v>
      </c>
      <c r="B296" s="42" t="n">
        <v>37035</v>
      </c>
      <c r="C296" s="43" t="s">
        <v>640</v>
      </c>
      <c r="D296" s="43" t="s">
        <v>585</v>
      </c>
      <c r="E296" s="43" t="s">
        <v>622</v>
      </c>
      <c r="F296" s="43" t="s">
        <v>602</v>
      </c>
      <c r="G296" s="44" t="n">
        <v>1650</v>
      </c>
    </row>
    <row r="297" customFormat="false" ht="12.75" hidden="false" customHeight="false" outlineLevel="2" collapsed="false">
      <c r="A297" s="49" t="s">
        <v>647</v>
      </c>
      <c r="B297" s="42" t="n">
        <v>37035</v>
      </c>
      <c r="C297" s="43" t="s">
        <v>645</v>
      </c>
      <c r="D297" s="43" t="s">
        <v>585</v>
      </c>
      <c r="E297" s="43" t="s">
        <v>622</v>
      </c>
      <c r="F297" s="43" t="s">
        <v>602</v>
      </c>
      <c r="G297" s="44" t="n">
        <v>94</v>
      </c>
    </row>
    <row r="298" customFormat="false" ht="12.75" hidden="false" customHeight="false" outlineLevel="2" collapsed="false">
      <c r="A298" s="49" t="s">
        <v>648</v>
      </c>
      <c r="B298" s="42" t="n">
        <v>37035</v>
      </c>
      <c r="C298" s="43" t="s">
        <v>645</v>
      </c>
      <c r="D298" s="43" t="s">
        <v>585</v>
      </c>
      <c r="E298" s="43" t="s">
        <v>622</v>
      </c>
      <c r="F298" s="43" t="s">
        <v>602</v>
      </c>
      <c r="G298" s="44" t="n">
        <v>788</v>
      </c>
    </row>
    <row r="299" customFormat="false" ht="12.75" hidden="false" customHeight="false" outlineLevel="2" collapsed="false">
      <c r="A299" s="49" t="s">
        <v>649</v>
      </c>
      <c r="B299" s="42" t="n">
        <v>37035</v>
      </c>
      <c r="C299" s="43" t="s">
        <v>624</v>
      </c>
      <c r="D299" s="43" t="s">
        <v>585</v>
      </c>
      <c r="E299" s="43" t="s">
        <v>622</v>
      </c>
      <c r="F299" s="43" t="s">
        <v>602</v>
      </c>
      <c r="G299" s="44" t="n">
        <v>750</v>
      </c>
    </row>
    <row r="300" customFormat="false" ht="12.75" hidden="false" customHeight="false" outlineLevel="2" collapsed="false">
      <c r="A300" s="49" t="s">
        <v>650</v>
      </c>
      <c r="B300" s="42" t="n">
        <v>37035</v>
      </c>
      <c r="C300" s="43" t="s">
        <v>651</v>
      </c>
      <c r="D300" s="43" t="s">
        <v>585</v>
      </c>
      <c r="E300" s="43" t="s">
        <v>622</v>
      </c>
      <c r="F300" s="43" t="s">
        <v>602</v>
      </c>
      <c r="G300" s="44" t="n">
        <v>23</v>
      </c>
    </row>
    <row r="301" customFormat="false" ht="12.75" hidden="false" customHeight="false" outlineLevel="2" collapsed="false">
      <c r="A301" s="49" t="s">
        <v>652</v>
      </c>
      <c r="B301" s="42" t="n">
        <v>37035</v>
      </c>
      <c r="C301" s="43" t="s">
        <v>653</v>
      </c>
      <c r="D301" s="43" t="s">
        <v>585</v>
      </c>
      <c r="E301" s="43" t="s">
        <v>622</v>
      </c>
      <c r="F301" s="43" t="s">
        <v>602</v>
      </c>
      <c r="G301" s="44" t="n">
        <v>255</v>
      </c>
    </row>
    <row r="302" customFormat="false" ht="12.75" hidden="false" customHeight="false" outlineLevel="2" collapsed="false">
      <c r="A302" s="49" t="s">
        <v>654</v>
      </c>
      <c r="B302" s="42" t="n">
        <v>37035</v>
      </c>
      <c r="C302" s="43" t="s">
        <v>631</v>
      </c>
      <c r="D302" s="43" t="s">
        <v>585</v>
      </c>
      <c r="E302" s="43" t="s">
        <v>622</v>
      </c>
      <c r="F302" s="43" t="s">
        <v>602</v>
      </c>
      <c r="G302" s="44" t="n">
        <v>19</v>
      </c>
    </row>
    <row r="303" customFormat="false" ht="12.75" hidden="false" customHeight="false" outlineLevel="2" collapsed="false">
      <c r="A303" s="49" t="s">
        <v>655</v>
      </c>
      <c r="B303" s="42" t="n">
        <v>37035</v>
      </c>
      <c r="C303" s="43" t="s">
        <v>640</v>
      </c>
      <c r="D303" s="43" t="s">
        <v>585</v>
      </c>
      <c r="E303" s="43" t="s">
        <v>622</v>
      </c>
      <c r="F303" s="43" t="s">
        <v>602</v>
      </c>
      <c r="G303" s="44" t="n">
        <v>107</v>
      </c>
    </row>
    <row r="304" customFormat="false" ht="12.75" hidden="false" customHeight="false" outlineLevel="2" collapsed="false">
      <c r="A304" s="49" t="s">
        <v>656</v>
      </c>
      <c r="B304" s="42" t="n">
        <v>37035</v>
      </c>
      <c r="C304" s="43" t="s">
        <v>631</v>
      </c>
      <c r="D304" s="43" t="s">
        <v>585</v>
      </c>
      <c r="E304" s="43" t="s">
        <v>622</v>
      </c>
      <c r="F304" s="43" t="s">
        <v>602</v>
      </c>
      <c r="G304" s="44" t="n">
        <v>292</v>
      </c>
    </row>
    <row r="305" customFormat="false" ht="12.75" hidden="false" customHeight="false" outlineLevel="2" collapsed="false">
      <c r="A305" s="49" t="s">
        <v>657</v>
      </c>
      <c r="B305" s="42" t="n">
        <v>37035</v>
      </c>
      <c r="C305" s="43" t="s">
        <v>658</v>
      </c>
      <c r="D305" s="43" t="s">
        <v>585</v>
      </c>
      <c r="E305" s="43" t="s">
        <v>622</v>
      </c>
      <c r="F305" s="43" t="s">
        <v>602</v>
      </c>
      <c r="G305" s="44" t="n">
        <v>150</v>
      </c>
    </row>
    <row r="306" customFormat="false" ht="12.75" hidden="false" customHeight="false" outlineLevel="2" collapsed="false">
      <c r="A306" s="49" t="s">
        <v>659</v>
      </c>
      <c r="B306" s="42" t="n">
        <v>37035</v>
      </c>
      <c r="C306" s="43" t="s">
        <v>645</v>
      </c>
      <c r="D306" s="43" t="s">
        <v>585</v>
      </c>
      <c r="E306" s="43" t="s">
        <v>622</v>
      </c>
      <c r="F306" s="43" t="s">
        <v>602</v>
      </c>
      <c r="G306" s="44" t="n">
        <v>151</v>
      </c>
    </row>
    <row r="307" customFormat="false" ht="12.75" hidden="false" customHeight="false" outlineLevel="2" collapsed="false">
      <c r="A307" s="49" t="s">
        <v>660</v>
      </c>
      <c r="B307" s="42" t="n">
        <v>37035</v>
      </c>
      <c r="C307" s="43" t="s">
        <v>661</v>
      </c>
      <c r="D307" s="43" t="s">
        <v>585</v>
      </c>
      <c r="E307" s="43" t="s">
        <v>622</v>
      </c>
      <c r="F307" s="43" t="s">
        <v>602</v>
      </c>
      <c r="G307" s="44" t="n">
        <v>563</v>
      </c>
    </row>
    <row r="308" customFormat="false" ht="12.75" hidden="false" customHeight="false" outlineLevel="2" collapsed="false">
      <c r="A308" s="49" t="s">
        <v>662</v>
      </c>
      <c r="B308" s="42" t="n">
        <v>37035</v>
      </c>
      <c r="C308" s="43" t="s">
        <v>663</v>
      </c>
      <c r="D308" s="43" t="s">
        <v>585</v>
      </c>
      <c r="E308" s="43" t="s">
        <v>622</v>
      </c>
      <c r="F308" s="43" t="s">
        <v>602</v>
      </c>
      <c r="G308" s="44" t="n">
        <v>128</v>
      </c>
    </row>
    <row r="309" customFormat="false" ht="12.75" hidden="false" customHeight="false" outlineLevel="2" collapsed="false">
      <c r="A309" s="49" t="s">
        <v>664</v>
      </c>
      <c r="B309" s="42" t="n">
        <v>37036</v>
      </c>
      <c r="C309" s="43" t="s">
        <v>665</v>
      </c>
      <c r="D309" s="43" t="s">
        <v>585</v>
      </c>
      <c r="E309" s="43" t="s">
        <v>622</v>
      </c>
      <c r="F309" s="43" t="s">
        <v>602</v>
      </c>
      <c r="G309" s="44" t="n">
        <v>750</v>
      </c>
    </row>
    <row r="310" customFormat="false" ht="12.75" hidden="false" customHeight="false" outlineLevel="2" collapsed="false">
      <c r="A310" s="49" t="s">
        <v>666</v>
      </c>
      <c r="B310" s="42" t="n">
        <v>37036</v>
      </c>
      <c r="C310" s="43" t="s">
        <v>601</v>
      </c>
      <c r="D310" s="43" t="s">
        <v>585</v>
      </c>
      <c r="E310" s="43" t="s">
        <v>622</v>
      </c>
      <c r="F310" s="43" t="s">
        <v>602</v>
      </c>
      <c r="G310" s="44" t="n">
        <v>83</v>
      </c>
    </row>
    <row r="311" customFormat="false" ht="12.75" hidden="false" customHeight="false" outlineLevel="2" collapsed="false">
      <c r="A311" s="49" t="s">
        <v>667</v>
      </c>
      <c r="B311" s="42" t="n">
        <v>37036</v>
      </c>
      <c r="C311" s="43" t="s">
        <v>601</v>
      </c>
      <c r="D311" s="43" t="s">
        <v>585</v>
      </c>
      <c r="E311" s="43" t="s">
        <v>622</v>
      </c>
      <c r="F311" s="43" t="s">
        <v>602</v>
      </c>
      <c r="G311" s="44" t="n">
        <v>180</v>
      </c>
    </row>
    <row r="312" customFormat="false" ht="12.75" hidden="false" customHeight="false" outlineLevel="2" collapsed="false">
      <c r="A312" s="49" t="s">
        <v>668</v>
      </c>
      <c r="B312" s="42" t="n">
        <v>37036</v>
      </c>
      <c r="C312" s="43" t="s">
        <v>601</v>
      </c>
      <c r="D312" s="43" t="s">
        <v>585</v>
      </c>
      <c r="E312" s="43" t="s">
        <v>622</v>
      </c>
      <c r="F312" s="43" t="s">
        <v>602</v>
      </c>
      <c r="G312" s="44" t="n">
        <v>60</v>
      </c>
    </row>
    <row r="313" customFormat="false" ht="12.75" hidden="false" customHeight="false" outlineLevel="2" collapsed="false">
      <c r="A313" s="49" t="s">
        <v>669</v>
      </c>
      <c r="B313" s="42" t="n">
        <v>37036</v>
      </c>
      <c r="C313" s="43" t="s">
        <v>670</v>
      </c>
      <c r="D313" s="43" t="s">
        <v>585</v>
      </c>
      <c r="E313" s="43" t="s">
        <v>622</v>
      </c>
      <c r="F313" s="43" t="s">
        <v>602</v>
      </c>
      <c r="G313" s="44" t="n">
        <v>188</v>
      </c>
    </row>
    <row r="314" customFormat="false" ht="12.75" hidden="false" customHeight="false" outlineLevel="2" collapsed="false">
      <c r="A314" s="49" t="s">
        <v>671</v>
      </c>
      <c r="B314" s="42" t="n">
        <v>37036</v>
      </c>
      <c r="C314" s="43" t="s">
        <v>672</v>
      </c>
      <c r="D314" s="43" t="s">
        <v>585</v>
      </c>
      <c r="E314" s="43" t="s">
        <v>622</v>
      </c>
      <c r="F314" s="43" t="s">
        <v>602</v>
      </c>
      <c r="G314" s="44" t="n">
        <v>2348</v>
      </c>
    </row>
    <row r="315" customFormat="false" ht="12.75" hidden="false" customHeight="false" outlineLevel="2" collapsed="false">
      <c r="A315" s="49" t="s">
        <v>673</v>
      </c>
      <c r="B315" s="42" t="n">
        <v>37036</v>
      </c>
      <c r="C315" s="43" t="s">
        <v>601</v>
      </c>
      <c r="D315" s="43" t="s">
        <v>585</v>
      </c>
      <c r="E315" s="43" t="s">
        <v>622</v>
      </c>
      <c r="F315" s="43" t="s">
        <v>602</v>
      </c>
      <c r="G315" s="44" t="n">
        <v>338</v>
      </c>
    </row>
    <row r="316" customFormat="false" ht="12.75" hidden="false" customHeight="false" outlineLevel="2" collapsed="false">
      <c r="A316" s="49" t="s">
        <v>674</v>
      </c>
      <c r="B316" s="42" t="n">
        <v>37036</v>
      </c>
      <c r="C316" s="43" t="s">
        <v>672</v>
      </c>
      <c r="D316" s="43" t="s">
        <v>585</v>
      </c>
      <c r="E316" s="43" t="s">
        <v>622</v>
      </c>
      <c r="F316" s="43" t="s">
        <v>602</v>
      </c>
      <c r="G316" s="44" t="n">
        <v>780</v>
      </c>
    </row>
    <row r="317" customFormat="false" ht="12.75" hidden="false" customHeight="false" outlineLevel="2" collapsed="false">
      <c r="A317" s="49" t="n">
        <v>812815</v>
      </c>
      <c r="B317" s="42" t="n">
        <v>37040</v>
      </c>
      <c r="C317" s="43" t="s">
        <v>675</v>
      </c>
      <c r="D317" s="43" t="s">
        <v>585</v>
      </c>
      <c r="E317" s="43" t="s">
        <v>622</v>
      </c>
      <c r="F317" s="43" t="s">
        <v>676</v>
      </c>
      <c r="G317" s="44" t="n">
        <v>1350</v>
      </c>
    </row>
    <row r="318" customFormat="false" ht="12.75" hidden="false" customHeight="false" outlineLevel="2" collapsed="false">
      <c r="A318" s="49" t="n">
        <v>806704</v>
      </c>
      <c r="B318" s="42" t="n">
        <v>37040</v>
      </c>
      <c r="C318" s="43" t="s">
        <v>675</v>
      </c>
      <c r="D318" s="43" t="s">
        <v>585</v>
      </c>
      <c r="E318" s="43" t="s">
        <v>622</v>
      </c>
      <c r="F318" s="43" t="s">
        <v>676</v>
      </c>
      <c r="G318" s="44" t="n">
        <v>3375</v>
      </c>
    </row>
    <row r="319" customFormat="false" ht="12.75" hidden="false" customHeight="false" outlineLevel="2" collapsed="false">
      <c r="A319" s="49" t="n">
        <v>819386</v>
      </c>
      <c r="B319" s="42" t="n">
        <v>37042</v>
      </c>
      <c r="C319" s="43" t="s">
        <v>677</v>
      </c>
      <c r="D319" s="43" t="s">
        <v>585</v>
      </c>
      <c r="E319" s="43" t="s">
        <v>622</v>
      </c>
      <c r="F319" s="43" t="s">
        <v>676</v>
      </c>
      <c r="G319" s="44" t="n">
        <v>6240</v>
      </c>
    </row>
    <row r="320" customFormat="false" ht="12.75" hidden="false" customHeight="false" outlineLevel="2" collapsed="false">
      <c r="A320" s="49" t="s">
        <v>678</v>
      </c>
      <c r="B320" s="42" t="n">
        <v>37019</v>
      </c>
      <c r="C320" s="43" t="s">
        <v>679</v>
      </c>
      <c r="D320" s="43" t="s">
        <v>585</v>
      </c>
      <c r="E320" s="43" t="s">
        <v>482</v>
      </c>
      <c r="F320" s="43" t="s">
        <v>602</v>
      </c>
      <c r="G320" s="44" t="n">
        <v>1817</v>
      </c>
    </row>
    <row r="321" customFormat="false" ht="12.75" hidden="false" customHeight="false" outlineLevel="2" collapsed="false">
      <c r="A321" s="49" t="s">
        <v>678</v>
      </c>
      <c r="B321" s="42" t="n">
        <v>37021</v>
      </c>
      <c r="C321" s="43" t="s">
        <v>679</v>
      </c>
      <c r="D321" s="43" t="s">
        <v>585</v>
      </c>
      <c r="E321" s="43" t="s">
        <v>482</v>
      </c>
      <c r="F321" s="43" t="s">
        <v>602</v>
      </c>
      <c r="G321" s="44" t="n">
        <v>-1800</v>
      </c>
    </row>
    <row r="322" customFormat="false" ht="12.75" hidden="false" customHeight="false" outlineLevel="2" collapsed="false">
      <c r="A322" s="49" t="s">
        <v>680</v>
      </c>
      <c r="B322" s="42" t="n">
        <v>37040</v>
      </c>
      <c r="C322" s="43" t="s">
        <v>681</v>
      </c>
      <c r="D322" s="43" t="s">
        <v>585</v>
      </c>
      <c r="E322" s="43" t="s">
        <v>481</v>
      </c>
      <c r="F322" s="43" t="s">
        <v>602</v>
      </c>
      <c r="G322" s="44" t="n">
        <f aca="false">7276.5/2</f>
        <v>3638.25</v>
      </c>
    </row>
    <row r="323" customFormat="false" ht="12.75" hidden="false" customHeight="false" outlineLevel="2" collapsed="false">
      <c r="A323" s="49" t="s">
        <v>682</v>
      </c>
      <c r="B323" s="42" t="n">
        <v>37036</v>
      </c>
      <c r="C323" s="43" t="s">
        <v>683</v>
      </c>
      <c r="D323" s="43" t="s">
        <v>585</v>
      </c>
      <c r="E323" s="43" t="s">
        <v>684</v>
      </c>
      <c r="F323" s="43" t="s">
        <v>685</v>
      </c>
      <c r="G323" s="44" t="n">
        <v>1500</v>
      </c>
    </row>
    <row r="324" customFormat="false" ht="12.75" hidden="false" customHeight="false" outlineLevel="2" collapsed="false">
      <c r="A324" s="49" t="s">
        <v>682</v>
      </c>
      <c r="B324" s="42" t="n">
        <v>37041</v>
      </c>
      <c r="C324" s="43" t="s">
        <v>683</v>
      </c>
      <c r="D324" s="43" t="s">
        <v>585</v>
      </c>
      <c r="E324" s="43" t="s">
        <v>684</v>
      </c>
      <c r="F324" s="43" t="s">
        <v>685</v>
      </c>
      <c r="G324" s="44" t="n">
        <v>-1500</v>
      </c>
    </row>
    <row r="325" customFormat="false" ht="12.75" hidden="false" customHeight="false" outlineLevel="2" collapsed="false">
      <c r="A325" s="49" t="s">
        <v>686</v>
      </c>
      <c r="B325" s="42" t="n">
        <v>37027</v>
      </c>
      <c r="C325" s="43" t="s">
        <v>687</v>
      </c>
      <c r="D325" s="43" t="s">
        <v>585</v>
      </c>
      <c r="E325" s="43" t="s">
        <v>688</v>
      </c>
      <c r="F325" s="43" t="s">
        <v>619</v>
      </c>
      <c r="G325" s="44" t="n">
        <v>4500</v>
      </c>
    </row>
    <row r="326" customFormat="false" ht="12.75" hidden="false" customHeight="false" outlineLevel="2" collapsed="false">
      <c r="A326" s="49" t="s">
        <v>689</v>
      </c>
      <c r="B326" s="42" t="n">
        <v>37035</v>
      </c>
      <c r="C326" s="43" t="s">
        <v>690</v>
      </c>
      <c r="D326" s="43" t="s">
        <v>585</v>
      </c>
      <c r="E326" s="43" t="s">
        <v>691</v>
      </c>
      <c r="F326" s="43" t="s">
        <v>594</v>
      </c>
      <c r="G326" s="44" t="n">
        <v>4866</v>
      </c>
    </row>
    <row r="327" customFormat="false" ht="12.75" hidden="false" customHeight="false" outlineLevel="2" collapsed="false">
      <c r="A327" s="49" t="n">
        <v>8</v>
      </c>
      <c r="B327" s="42" t="n">
        <v>37014</v>
      </c>
      <c r="C327" s="43" t="s">
        <v>692</v>
      </c>
      <c r="D327" s="43" t="s">
        <v>585</v>
      </c>
      <c r="E327" s="43" t="s">
        <v>693</v>
      </c>
      <c r="F327" s="43" t="s">
        <v>590</v>
      </c>
      <c r="G327" s="44" t="n">
        <v>52918.79</v>
      </c>
    </row>
    <row r="328" customFormat="false" ht="12.75" hidden="false" customHeight="false" outlineLevel="2" collapsed="false">
      <c r="A328" s="49" t="s">
        <v>694</v>
      </c>
      <c r="B328" s="42" t="n">
        <v>37014</v>
      </c>
      <c r="C328" s="43" t="s">
        <v>695</v>
      </c>
      <c r="D328" s="43" t="s">
        <v>585</v>
      </c>
      <c r="E328" s="43" t="s">
        <v>693</v>
      </c>
      <c r="F328" s="43" t="s">
        <v>590</v>
      </c>
      <c r="G328" s="44" t="n">
        <v>100000</v>
      </c>
    </row>
    <row r="329" customFormat="false" ht="12.75" hidden="false" customHeight="false" outlineLevel="2" collapsed="false">
      <c r="A329" s="49" t="n">
        <v>770770</v>
      </c>
      <c r="B329" s="42" t="n">
        <v>37014</v>
      </c>
      <c r="C329" s="43" t="s">
        <v>696</v>
      </c>
      <c r="D329" s="43" t="s">
        <v>585</v>
      </c>
      <c r="E329" s="43" t="s">
        <v>693</v>
      </c>
      <c r="F329" s="43" t="s">
        <v>590</v>
      </c>
      <c r="G329" s="44" t="n">
        <v>27000</v>
      </c>
    </row>
    <row r="330" customFormat="false" ht="12.75" hidden="false" customHeight="false" outlineLevel="2" collapsed="false">
      <c r="A330" s="49" t="n">
        <v>770804</v>
      </c>
      <c r="B330" s="42" t="n">
        <v>37014</v>
      </c>
      <c r="C330" s="43" t="s">
        <v>697</v>
      </c>
      <c r="D330" s="43" t="s">
        <v>585</v>
      </c>
      <c r="E330" s="43" t="s">
        <v>693</v>
      </c>
      <c r="F330" s="43" t="s">
        <v>597</v>
      </c>
      <c r="G330" s="44" t="n">
        <v>12200</v>
      </c>
    </row>
    <row r="331" customFormat="false" ht="12.75" hidden="false" customHeight="false" outlineLevel="2" collapsed="false">
      <c r="A331" s="49" t="n">
        <v>775685</v>
      </c>
      <c r="B331" s="42" t="n">
        <v>37018</v>
      </c>
      <c r="C331" s="43" t="s">
        <v>589</v>
      </c>
      <c r="D331" s="43" t="s">
        <v>585</v>
      </c>
      <c r="E331" s="43" t="s">
        <v>693</v>
      </c>
      <c r="F331" s="43" t="s">
        <v>590</v>
      </c>
      <c r="G331" s="44" t="n">
        <v>0</v>
      </c>
    </row>
    <row r="332" customFormat="false" ht="12.75" hidden="false" customHeight="false" outlineLevel="2" collapsed="false">
      <c r="A332" s="49" t="n">
        <v>780652</v>
      </c>
      <c r="B332" s="42" t="n">
        <v>37020</v>
      </c>
      <c r="C332" s="43" t="s">
        <v>698</v>
      </c>
      <c r="D332" s="43" t="s">
        <v>585</v>
      </c>
      <c r="E332" s="43" t="s">
        <v>693</v>
      </c>
      <c r="F332" s="43" t="s">
        <v>594</v>
      </c>
      <c r="G332" s="44" t="n">
        <v>2730</v>
      </c>
    </row>
    <row r="333" customFormat="false" ht="12.75" hidden="false" customHeight="false" outlineLevel="2" collapsed="false">
      <c r="A333" s="49" t="s">
        <v>699</v>
      </c>
      <c r="B333" s="42" t="n">
        <v>37027</v>
      </c>
      <c r="C333" s="43" t="s">
        <v>700</v>
      </c>
      <c r="D333" s="43" t="s">
        <v>585</v>
      </c>
      <c r="E333" s="43" t="s">
        <v>701</v>
      </c>
      <c r="F333" s="43" t="s">
        <v>590</v>
      </c>
      <c r="G333" s="44" t="n">
        <v>51637.5</v>
      </c>
    </row>
    <row r="334" customFormat="false" ht="12.75" hidden="false" customHeight="false" outlineLevel="2" collapsed="false">
      <c r="A334" s="49" t="s">
        <v>702</v>
      </c>
      <c r="B334" s="42" t="n">
        <v>37029</v>
      </c>
      <c r="C334" s="43" t="s">
        <v>703</v>
      </c>
      <c r="D334" s="43" t="s">
        <v>585</v>
      </c>
      <c r="E334" s="43" t="s">
        <v>693</v>
      </c>
      <c r="F334" s="43" t="s">
        <v>590</v>
      </c>
      <c r="G334" s="44" t="n">
        <v>0</v>
      </c>
    </row>
    <row r="335" customFormat="false" ht="12.75" hidden="false" customHeight="false" outlineLevel="2" collapsed="false">
      <c r="A335" s="49" t="s">
        <v>704</v>
      </c>
      <c r="B335" s="42" t="n">
        <v>37029</v>
      </c>
      <c r="C335" s="43" t="s">
        <v>705</v>
      </c>
      <c r="D335" s="43" t="s">
        <v>585</v>
      </c>
      <c r="E335" s="43" t="s">
        <v>693</v>
      </c>
      <c r="F335" s="43" t="s">
        <v>594</v>
      </c>
      <c r="G335" s="44" t="n">
        <v>0</v>
      </c>
    </row>
    <row r="336" customFormat="false" ht="12.75" hidden="false" customHeight="false" outlineLevel="2" collapsed="false">
      <c r="A336" s="49" t="s">
        <v>706</v>
      </c>
      <c r="B336" s="42" t="n">
        <v>37029</v>
      </c>
      <c r="C336" s="43" t="s">
        <v>707</v>
      </c>
      <c r="D336" s="43" t="s">
        <v>585</v>
      </c>
      <c r="E336" s="43" t="s">
        <v>693</v>
      </c>
      <c r="F336" s="43" t="s">
        <v>594</v>
      </c>
      <c r="G336" s="44" t="n">
        <v>0</v>
      </c>
    </row>
    <row r="337" customFormat="false" ht="12.75" hidden="false" customHeight="false" outlineLevel="2" collapsed="false">
      <c r="A337" s="49" t="s">
        <v>708</v>
      </c>
      <c r="B337" s="42" t="n">
        <v>37033</v>
      </c>
      <c r="C337" s="43" t="s">
        <v>709</v>
      </c>
      <c r="D337" s="43" t="s">
        <v>585</v>
      </c>
      <c r="E337" s="43" t="s">
        <v>701</v>
      </c>
      <c r="F337" s="43" t="s">
        <v>602</v>
      </c>
      <c r="G337" s="44" t="n">
        <v>375</v>
      </c>
    </row>
    <row r="338" customFormat="false" ht="12.75" hidden="false" customHeight="false" outlineLevel="2" collapsed="false">
      <c r="A338" s="49" t="s">
        <v>710</v>
      </c>
      <c r="B338" s="42" t="n">
        <v>37034</v>
      </c>
      <c r="C338" s="43" t="s">
        <v>711</v>
      </c>
      <c r="D338" s="43" t="s">
        <v>585</v>
      </c>
      <c r="E338" s="43" t="s">
        <v>693</v>
      </c>
      <c r="F338" s="43" t="s">
        <v>590</v>
      </c>
      <c r="G338" s="44" t="n">
        <v>75892</v>
      </c>
    </row>
    <row r="339" customFormat="false" ht="12.75" hidden="false" customHeight="false" outlineLevel="2" collapsed="false">
      <c r="A339" s="49" t="s">
        <v>712</v>
      </c>
      <c r="B339" s="42" t="n">
        <v>37034</v>
      </c>
      <c r="C339" s="43" t="s">
        <v>604</v>
      </c>
      <c r="D339" s="43" t="s">
        <v>585</v>
      </c>
      <c r="E339" s="43" t="s">
        <v>693</v>
      </c>
      <c r="F339" s="43" t="s">
        <v>602</v>
      </c>
      <c r="G339" s="44" t="n">
        <v>225</v>
      </c>
    </row>
    <row r="340" customFormat="false" ht="12.75" hidden="false" customHeight="false" outlineLevel="2" collapsed="false">
      <c r="A340" s="49" t="s">
        <v>713</v>
      </c>
      <c r="B340" s="42" t="n">
        <v>37035</v>
      </c>
      <c r="C340" s="43" t="s">
        <v>714</v>
      </c>
      <c r="D340" s="43" t="s">
        <v>585</v>
      </c>
      <c r="E340" s="43" t="s">
        <v>693</v>
      </c>
      <c r="F340" s="43" t="s">
        <v>715</v>
      </c>
      <c r="G340" s="44" t="n">
        <v>150</v>
      </c>
    </row>
    <row r="341" customFormat="false" ht="12.75" hidden="false" customHeight="false" outlineLevel="2" collapsed="false">
      <c r="A341" s="49" t="s">
        <v>716</v>
      </c>
      <c r="B341" s="42" t="n">
        <v>37035</v>
      </c>
      <c r="C341" s="43" t="s">
        <v>717</v>
      </c>
      <c r="D341" s="43" t="s">
        <v>585</v>
      </c>
      <c r="E341" s="43" t="s">
        <v>693</v>
      </c>
      <c r="F341" s="43" t="s">
        <v>590</v>
      </c>
      <c r="G341" s="44" t="n">
        <v>0</v>
      </c>
    </row>
    <row r="342" customFormat="false" ht="12.75" hidden="false" customHeight="false" outlineLevel="2" collapsed="false">
      <c r="A342" s="49" t="s">
        <v>718</v>
      </c>
      <c r="B342" s="42" t="n">
        <v>37035</v>
      </c>
      <c r="C342" s="43" t="s">
        <v>719</v>
      </c>
      <c r="D342" s="43" t="s">
        <v>585</v>
      </c>
      <c r="E342" s="43" t="s">
        <v>701</v>
      </c>
      <c r="F342" s="43" t="s">
        <v>590</v>
      </c>
      <c r="G342" s="44" t="n">
        <v>0</v>
      </c>
    </row>
    <row r="343" customFormat="false" ht="12.75" hidden="false" customHeight="false" outlineLevel="2" collapsed="false">
      <c r="A343" s="49" t="s">
        <v>720</v>
      </c>
      <c r="B343" s="42" t="n">
        <v>37035</v>
      </c>
      <c r="C343" s="43" t="s">
        <v>665</v>
      </c>
      <c r="D343" s="43" t="s">
        <v>585</v>
      </c>
      <c r="E343" s="43" t="s">
        <v>701</v>
      </c>
      <c r="F343" s="43" t="s">
        <v>602</v>
      </c>
      <c r="G343" s="44" t="n">
        <v>469</v>
      </c>
    </row>
    <row r="344" customFormat="false" ht="12.75" hidden="false" customHeight="false" outlineLevel="2" collapsed="false">
      <c r="A344" s="49" t="n">
        <v>815596</v>
      </c>
      <c r="B344" s="42" t="n">
        <v>37040</v>
      </c>
      <c r="C344" s="43" t="s">
        <v>721</v>
      </c>
      <c r="D344" s="43" t="s">
        <v>585</v>
      </c>
      <c r="E344" s="43" t="s">
        <v>693</v>
      </c>
      <c r="F344" s="43" t="s">
        <v>594</v>
      </c>
      <c r="G344" s="44" t="n">
        <v>467</v>
      </c>
    </row>
    <row r="345" customFormat="false" ht="12.75" hidden="false" customHeight="false" outlineLevel="2" collapsed="false">
      <c r="A345" s="49" t="n">
        <v>815490</v>
      </c>
      <c r="B345" s="42" t="n">
        <v>37040</v>
      </c>
      <c r="C345" s="43" t="s">
        <v>722</v>
      </c>
      <c r="D345" s="43" t="s">
        <v>585</v>
      </c>
      <c r="E345" s="43" t="s">
        <v>693</v>
      </c>
      <c r="F345" s="43" t="s">
        <v>594</v>
      </c>
      <c r="G345" s="44" t="n">
        <v>101</v>
      </c>
    </row>
    <row r="346" customFormat="false" ht="12.75" hidden="false" customHeight="false" outlineLevel="2" collapsed="false">
      <c r="A346" s="49" t="n">
        <v>814272</v>
      </c>
      <c r="B346" s="42" t="n">
        <v>37040</v>
      </c>
      <c r="C346" s="43" t="s">
        <v>584</v>
      </c>
      <c r="D346" s="43" t="s">
        <v>585</v>
      </c>
      <c r="E346" s="43" t="s">
        <v>693</v>
      </c>
      <c r="F346" s="43" t="s">
        <v>590</v>
      </c>
      <c r="G346" s="44" t="n">
        <v>450</v>
      </c>
    </row>
    <row r="347" customFormat="false" ht="12.75" hidden="false" customHeight="false" outlineLevel="2" collapsed="false">
      <c r="A347" s="49" t="n">
        <v>815266</v>
      </c>
      <c r="B347" s="42" t="n">
        <v>37040</v>
      </c>
      <c r="C347" s="43" t="s">
        <v>723</v>
      </c>
      <c r="D347" s="43" t="s">
        <v>585</v>
      </c>
      <c r="E347" s="43" t="s">
        <v>693</v>
      </c>
      <c r="F347" s="43" t="s">
        <v>602</v>
      </c>
      <c r="G347" s="44" t="n">
        <v>1245</v>
      </c>
    </row>
    <row r="348" customFormat="false" ht="12.75" hidden="false" customHeight="false" outlineLevel="2" collapsed="false">
      <c r="A348" s="49" t="n">
        <v>818956</v>
      </c>
      <c r="B348" s="42" t="n">
        <v>37041</v>
      </c>
      <c r="C348" s="43" t="s">
        <v>724</v>
      </c>
      <c r="D348" s="43" t="s">
        <v>585</v>
      </c>
      <c r="E348" s="43" t="s">
        <v>693</v>
      </c>
      <c r="F348" s="43" t="s">
        <v>725</v>
      </c>
      <c r="G348" s="44" t="n">
        <v>1500</v>
      </c>
    </row>
    <row r="349" customFormat="false" ht="12.75" hidden="false" customHeight="false" outlineLevel="2" collapsed="false">
      <c r="A349" s="49" t="n">
        <v>821196</v>
      </c>
      <c r="B349" s="42" t="n">
        <v>37042</v>
      </c>
      <c r="C349" s="43" t="s">
        <v>726</v>
      </c>
      <c r="D349" s="43" t="s">
        <v>585</v>
      </c>
      <c r="E349" s="43" t="s">
        <v>693</v>
      </c>
      <c r="F349" s="43" t="s">
        <v>727</v>
      </c>
      <c r="G349" s="44" t="n">
        <v>5400</v>
      </c>
    </row>
    <row r="350" customFormat="false" ht="12.75" hidden="false" customHeight="false" outlineLevel="2" collapsed="false">
      <c r="A350" s="49" t="s">
        <v>728</v>
      </c>
      <c r="B350" s="42" t="n">
        <v>37012</v>
      </c>
      <c r="C350" s="43" t="s">
        <v>729</v>
      </c>
      <c r="D350" s="43" t="s">
        <v>585</v>
      </c>
      <c r="E350" s="43" t="s">
        <v>730</v>
      </c>
      <c r="F350" s="43" t="s">
        <v>731</v>
      </c>
      <c r="G350" s="44" t="n">
        <v>80.4</v>
      </c>
    </row>
    <row r="351" customFormat="false" ht="12.75" hidden="false" customHeight="false" outlineLevel="2" collapsed="false">
      <c r="A351" s="49" t="s">
        <v>732</v>
      </c>
      <c r="B351" s="42" t="n">
        <v>37014</v>
      </c>
      <c r="C351" s="43" t="s">
        <v>733</v>
      </c>
      <c r="D351" s="43" t="s">
        <v>585</v>
      </c>
      <c r="E351" s="43" t="s">
        <v>730</v>
      </c>
      <c r="F351" s="43" t="s">
        <v>731</v>
      </c>
      <c r="G351" s="44" t="n">
        <v>897</v>
      </c>
    </row>
    <row r="352" customFormat="false" ht="12.75" hidden="false" customHeight="false" outlineLevel="2" collapsed="false">
      <c r="A352" s="49" t="n">
        <v>780739</v>
      </c>
      <c r="B352" s="42" t="n">
        <v>37020</v>
      </c>
      <c r="C352" s="43" t="s">
        <v>733</v>
      </c>
      <c r="D352" s="43" t="s">
        <v>585</v>
      </c>
      <c r="E352" s="43" t="s">
        <v>730</v>
      </c>
      <c r="F352" s="43" t="s">
        <v>731</v>
      </c>
      <c r="G352" s="44" t="n">
        <f aca="false">798+298</f>
        <v>1096</v>
      </c>
    </row>
    <row r="353" customFormat="false" ht="12.75" hidden="false" customHeight="false" outlineLevel="2" collapsed="false">
      <c r="A353" s="49" t="s">
        <v>734</v>
      </c>
      <c r="B353" s="42" t="n">
        <v>37025</v>
      </c>
      <c r="C353" s="43" t="s">
        <v>735</v>
      </c>
      <c r="D353" s="43" t="s">
        <v>585</v>
      </c>
      <c r="E353" s="43" t="s">
        <v>730</v>
      </c>
      <c r="F353" s="43" t="s">
        <v>731</v>
      </c>
      <c r="G353" s="44" t="n">
        <v>718</v>
      </c>
    </row>
    <row r="354" customFormat="false" ht="12.75" hidden="false" customHeight="false" outlineLevel="2" collapsed="false">
      <c r="A354" s="49" t="s">
        <v>736</v>
      </c>
      <c r="B354" s="42" t="n">
        <v>37026</v>
      </c>
      <c r="C354" s="43" t="s">
        <v>737</v>
      </c>
      <c r="D354" s="43" t="s">
        <v>585</v>
      </c>
      <c r="E354" s="43" t="s">
        <v>730</v>
      </c>
      <c r="F354" s="43" t="s">
        <v>731</v>
      </c>
      <c r="G354" s="44" t="n">
        <v>798</v>
      </c>
    </row>
    <row r="355" customFormat="false" ht="12.75" hidden="false" customHeight="false" outlineLevel="2" collapsed="false">
      <c r="A355" s="49" t="s">
        <v>738</v>
      </c>
      <c r="B355" s="42" t="n">
        <v>37027</v>
      </c>
      <c r="C355" s="43" t="s">
        <v>618</v>
      </c>
      <c r="D355" s="43" t="s">
        <v>585</v>
      </c>
      <c r="E355" s="43" t="s">
        <v>730</v>
      </c>
      <c r="F355" s="43" t="s">
        <v>619</v>
      </c>
      <c r="G355" s="44" t="n">
        <v>1411.83</v>
      </c>
    </row>
    <row r="356" customFormat="false" ht="12.75" hidden="false" customHeight="false" outlineLevel="2" collapsed="false">
      <c r="A356" s="49" t="s">
        <v>739</v>
      </c>
      <c r="B356" s="42" t="n">
        <v>37028</v>
      </c>
      <c r="C356" s="43" t="s">
        <v>616</v>
      </c>
      <c r="D356" s="43" t="s">
        <v>585</v>
      </c>
      <c r="E356" s="43" t="s">
        <v>730</v>
      </c>
      <c r="F356" s="43" t="s">
        <v>731</v>
      </c>
      <c r="G356" s="44" t="n">
        <v>770</v>
      </c>
    </row>
    <row r="357" customFormat="false" ht="12.75" hidden="false" customHeight="false" outlineLevel="2" collapsed="false">
      <c r="A357" s="49" t="s">
        <v>740</v>
      </c>
      <c r="B357" s="42" t="n">
        <v>37029</v>
      </c>
      <c r="C357" s="43" t="s">
        <v>741</v>
      </c>
      <c r="D357" s="43" t="s">
        <v>585</v>
      </c>
      <c r="E357" s="43" t="s">
        <v>730</v>
      </c>
      <c r="F357" s="43" t="s">
        <v>619</v>
      </c>
      <c r="G357" s="44" t="n">
        <v>1497</v>
      </c>
    </row>
    <row r="358" customFormat="false" ht="12.75" hidden="false" customHeight="false" outlineLevel="2" collapsed="false">
      <c r="A358" s="49" t="n">
        <v>800260</v>
      </c>
      <c r="B358" s="42" t="n">
        <v>37032</v>
      </c>
      <c r="C358" s="43" t="s">
        <v>726</v>
      </c>
      <c r="D358" s="43" t="s">
        <v>585</v>
      </c>
      <c r="E358" s="43" t="s">
        <v>730</v>
      </c>
      <c r="F358" s="43" t="s">
        <v>619</v>
      </c>
      <c r="G358" s="44" t="n">
        <v>493.44</v>
      </c>
    </row>
    <row r="359" customFormat="false" ht="12.75" hidden="false" customHeight="false" outlineLevel="2" collapsed="false">
      <c r="A359" s="49" t="s">
        <v>742</v>
      </c>
      <c r="B359" s="42" t="n">
        <v>37032</v>
      </c>
      <c r="C359" s="43" t="s">
        <v>743</v>
      </c>
      <c r="D359" s="43" t="s">
        <v>585</v>
      </c>
      <c r="E359" s="43" t="s">
        <v>730</v>
      </c>
      <c r="F359" s="43" t="s">
        <v>619</v>
      </c>
      <c r="G359" s="44" t="n">
        <v>550</v>
      </c>
    </row>
    <row r="360" customFormat="false" ht="12.75" hidden="false" customHeight="false" outlineLevel="2" collapsed="false">
      <c r="A360" s="49" t="n">
        <v>788370</v>
      </c>
      <c r="B360" s="42" t="n">
        <v>37032</v>
      </c>
      <c r="C360" s="43" t="s">
        <v>744</v>
      </c>
      <c r="D360" s="43" t="s">
        <v>585</v>
      </c>
      <c r="E360" s="43" t="s">
        <v>730</v>
      </c>
      <c r="F360" s="43" t="s">
        <v>731</v>
      </c>
      <c r="G360" s="44" t="n">
        <v>400</v>
      </c>
    </row>
    <row r="361" customFormat="false" ht="12.75" hidden="false" customHeight="false" outlineLevel="2" collapsed="false">
      <c r="A361" s="49" t="s">
        <v>745</v>
      </c>
      <c r="B361" s="42" t="n">
        <v>37033</v>
      </c>
      <c r="C361" s="43" t="s">
        <v>726</v>
      </c>
      <c r="D361" s="43" t="s">
        <v>585</v>
      </c>
      <c r="E361" s="43" t="s">
        <v>730</v>
      </c>
      <c r="F361" s="43" t="s">
        <v>619</v>
      </c>
      <c r="G361" s="44" t="n">
        <v>325</v>
      </c>
    </row>
    <row r="362" customFormat="false" ht="12.75" hidden="false" customHeight="false" outlineLevel="2" collapsed="false">
      <c r="A362" s="49" t="s">
        <v>746</v>
      </c>
      <c r="B362" s="42" t="n">
        <v>37034</v>
      </c>
      <c r="C362" s="43" t="s">
        <v>747</v>
      </c>
      <c r="D362" s="43" t="s">
        <v>585</v>
      </c>
      <c r="E362" s="43" t="s">
        <v>730</v>
      </c>
      <c r="F362" s="43" t="s">
        <v>731</v>
      </c>
      <c r="G362" s="44" t="n">
        <v>241</v>
      </c>
    </row>
    <row r="363" customFormat="false" ht="12.75" hidden="false" customHeight="false" outlineLevel="2" collapsed="false">
      <c r="A363" s="49" t="n">
        <v>805839</v>
      </c>
      <c r="B363" s="42" t="n">
        <v>37034</v>
      </c>
      <c r="C363" s="43" t="s">
        <v>744</v>
      </c>
      <c r="D363" s="43" t="s">
        <v>585</v>
      </c>
      <c r="E363" s="43" t="s">
        <v>730</v>
      </c>
      <c r="F363" s="43" t="s">
        <v>731</v>
      </c>
      <c r="G363" s="44" t="n">
        <v>327.52</v>
      </c>
    </row>
    <row r="364" customFormat="false" ht="12.75" hidden="false" customHeight="false" outlineLevel="2" collapsed="false">
      <c r="A364" s="49" t="n">
        <v>815554</v>
      </c>
      <c r="B364" s="42" t="n">
        <v>37040</v>
      </c>
      <c r="C364" s="43" t="s">
        <v>722</v>
      </c>
      <c r="D364" s="43" t="s">
        <v>585</v>
      </c>
      <c r="E364" s="43" t="s">
        <v>730</v>
      </c>
      <c r="F364" s="43" t="s">
        <v>594</v>
      </c>
      <c r="G364" s="44" t="n">
        <v>1110</v>
      </c>
    </row>
    <row r="365" customFormat="false" ht="12.75" hidden="false" customHeight="false" outlineLevel="2" collapsed="false">
      <c r="A365" s="49" t="n">
        <v>816199</v>
      </c>
      <c r="B365" s="42" t="n">
        <v>37040</v>
      </c>
      <c r="C365" s="43" t="s">
        <v>748</v>
      </c>
      <c r="D365" s="43" t="s">
        <v>585</v>
      </c>
      <c r="E365" s="43" t="s">
        <v>730</v>
      </c>
      <c r="F365" s="43" t="s">
        <v>619</v>
      </c>
      <c r="G365" s="44" t="n">
        <v>12000</v>
      </c>
    </row>
    <row r="366" customFormat="false" ht="12.75" hidden="false" customHeight="false" outlineLevel="2" collapsed="false">
      <c r="A366" s="49" t="n">
        <v>816519</v>
      </c>
      <c r="B366" s="42" t="n">
        <v>37040</v>
      </c>
      <c r="C366" s="43" t="s">
        <v>749</v>
      </c>
      <c r="D366" s="43" t="s">
        <v>585</v>
      </c>
      <c r="E366" s="43" t="s">
        <v>730</v>
      </c>
      <c r="F366" s="43" t="s">
        <v>619</v>
      </c>
      <c r="G366" s="44" t="n">
        <v>450</v>
      </c>
    </row>
    <row r="367" customFormat="false" ht="12.75" hidden="false" customHeight="false" outlineLevel="2" collapsed="false">
      <c r="A367" s="49" t="n">
        <v>816524</v>
      </c>
      <c r="B367" s="42" t="n">
        <v>37040</v>
      </c>
      <c r="C367" s="43" t="s">
        <v>749</v>
      </c>
      <c r="D367" s="43" t="s">
        <v>585</v>
      </c>
      <c r="E367" s="43" t="s">
        <v>730</v>
      </c>
      <c r="F367" s="43" t="s">
        <v>619</v>
      </c>
      <c r="G367" s="44" t="n">
        <v>42.5</v>
      </c>
    </row>
    <row r="368" customFormat="false" ht="12.75" hidden="false" customHeight="false" outlineLevel="2" collapsed="false">
      <c r="A368" s="49" t="n">
        <v>816505</v>
      </c>
      <c r="B368" s="42" t="n">
        <v>37040</v>
      </c>
      <c r="C368" s="43" t="s">
        <v>750</v>
      </c>
      <c r="D368" s="43" t="s">
        <v>585</v>
      </c>
      <c r="E368" s="43" t="s">
        <v>730</v>
      </c>
      <c r="F368" s="43" t="s">
        <v>731</v>
      </c>
      <c r="G368" s="44" t="n">
        <v>1585</v>
      </c>
    </row>
    <row r="369" customFormat="false" ht="12.75" hidden="false" customHeight="false" outlineLevel="2" collapsed="false">
      <c r="A369" s="49" t="n">
        <v>818435</v>
      </c>
      <c r="B369" s="42" t="n">
        <v>37041</v>
      </c>
      <c r="C369" s="43" t="s">
        <v>735</v>
      </c>
      <c r="D369" s="43" t="s">
        <v>585</v>
      </c>
      <c r="E369" s="43" t="s">
        <v>730</v>
      </c>
      <c r="F369" s="43" t="s">
        <v>731</v>
      </c>
      <c r="G369" s="44" t="n">
        <v>50</v>
      </c>
    </row>
    <row r="370" customFormat="false" ht="12.75" hidden="false" customHeight="false" outlineLevel="2" collapsed="false">
      <c r="A370" s="49" t="n">
        <v>821956</v>
      </c>
      <c r="B370" s="42" t="n">
        <v>37042</v>
      </c>
      <c r="C370" s="43" t="s">
        <v>751</v>
      </c>
      <c r="D370" s="43" t="s">
        <v>585</v>
      </c>
      <c r="E370" s="43" t="s">
        <v>730</v>
      </c>
      <c r="F370" s="43" t="s">
        <v>731</v>
      </c>
      <c r="G370" s="44" t="n">
        <v>300</v>
      </c>
    </row>
    <row r="371" customFormat="false" ht="12.75" hidden="false" customHeight="false" outlineLevel="2" collapsed="false">
      <c r="A371" s="49" t="n">
        <v>822086</v>
      </c>
      <c r="B371" s="42" t="n">
        <v>37042</v>
      </c>
      <c r="C371" s="43" t="s">
        <v>752</v>
      </c>
      <c r="D371" s="43" t="s">
        <v>585</v>
      </c>
      <c r="E371" s="43" t="s">
        <v>730</v>
      </c>
      <c r="F371" s="43" t="s">
        <v>619</v>
      </c>
      <c r="G371" s="44" t="n">
        <v>393</v>
      </c>
    </row>
    <row r="372" customFormat="false" ht="12.75" hidden="false" customHeight="false" outlineLevel="2" collapsed="false">
      <c r="A372" s="49" t="s">
        <v>753</v>
      </c>
      <c r="B372" s="42" t="n">
        <v>37012</v>
      </c>
      <c r="C372" s="43" t="s">
        <v>754</v>
      </c>
      <c r="D372" s="43" t="s">
        <v>585</v>
      </c>
      <c r="E372" s="43" t="s">
        <v>755</v>
      </c>
      <c r="F372" s="43" t="s">
        <v>715</v>
      </c>
      <c r="G372" s="44" t="n">
        <v>5829</v>
      </c>
    </row>
    <row r="373" customFormat="false" ht="12.75" hidden="false" customHeight="false" outlineLevel="2" collapsed="false">
      <c r="A373" s="49" t="s">
        <v>756</v>
      </c>
      <c r="B373" s="42" t="n">
        <v>37013</v>
      </c>
      <c r="C373" s="43" t="s">
        <v>757</v>
      </c>
      <c r="D373" s="43" t="s">
        <v>585</v>
      </c>
      <c r="E373" s="43" t="s">
        <v>755</v>
      </c>
      <c r="F373" s="43" t="s">
        <v>727</v>
      </c>
      <c r="G373" s="44" t="n">
        <v>2100</v>
      </c>
    </row>
    <row r="374" customFormat="false" ht="12.75" hidden="false" customHeight="false" outlineLevel="2" collapsed="false">
      <c r="A374" s="49" t="s">
        <v>758</v>
      </c>
      <c r="B374" s="42" t="n">
        <v>37020</v>
      </c>
      <c r="C374" s="43" t="s">
        <v>759</v>
      </c>
      <c r="D374" s="43" t="s">
        <v>585</v>
      </c>
      <c r="E374" s="43" t="s">
        <v>760</v>
      </c>
      <c r="F374" s="43" t="s">
        <v>602</v>
      </c>
      <c r="G374" s="44" t="n">
        <v>673</v>
      </c>
    </row>
    <row r="375" customFormat="false" ht="12.75" hidden="false" customHeight="false" outlineLevel="2" collapsed="false">
      <c r="A375" s="49" t="s">
        <v>761</v>
      </c>
      <c r="B375" s="42" t="n">
        <v>37020</v>
      </c>
      <c r="C375" s="43" t="s">
        <v>759</v>
      </c>
      <c r="D375" s="43" t="s">
        <v>585</v>
      </c>
      <c r="E375" s="43" t="s">
        <v>760</v>
      </c>
      <c r="F375" s="43" t="s">
        <v>602</v>
      </c>
      <c r="G375" s="44" t="n">
        <v>673</v>
      </c>
    </row>
    <row r="376" customFormat="false" ht="12.75" hidden="false" customHeight="false" outlineLevel="2" collapsed="false">
      <c r="A376" s="49" t="n">
        <v>787837</v>
      </c>
      <c r="B376" s="42" t="n">
        <v>37025</v>
      </c>
      <c r="C376" s="43" t="s">
        <v>759</v>
      </c>
      <c r="D376" s="43" t="s">
        <v>585</v>
      </c>
      <c r="E376" s="43" t="s">
        <v>755</v>
      </c>
      <c r="F376" s="43" t="s">
        <v>602</v>
      </c>
      <c r="G376" s="44" t="n">
        <v>340</v>
      </c>
    </row>
    <row r="377" customFormat="false" ht="12.75" hidden="false" customHeight="false" outlineLevel="2" collapsed="false">
      <c r="A377" s="49" t="s">
        <v>762</v>
      </c>
      <c r="B377" s="42" t="n">
        <v>37029</v>
      </c>
      <c r="C377" s="43" t="s">
        <v>589</v>
      </c>
      <c r="D377" s="43" t="s">
        <v>585</v>
      </c>
      <c r="E377" s="43" t="s">
        <v>755</v>
      </c>
      <c r="F377" s="43" t="s">
        <v>590</v>
      </c>
      <c r="G377" s="44" t="n">
        <v>0</v>
      </c>
    </row>
    <row r="378" customFormat="false" ht="12.75" hidden="false" customHeight="false" outlineLevel="2" collapsed="false">
      <c r="A378" s="49" t="s">
        <v>763</v>
      </c>
      <c r="B378" s="42" t="n">
        <v>37033</v>
      </c>
      <c r="C378" s="43" t="s">
        <v>604</v>
      </c>
      <c r="D378" s="43" t="s">
        <v>585</v>
      </c>
      <c r="E378" s="43" t="s">
        <v>755</v>
      </c>
      <c r="F378" s="43" t="s">
        <v>602</v>
      </c>
      <c r="G378" s="44" t="n">
        <v>1841</v>
      </c>
    </row>
    <row r="379" customFormat="false" ht="12.75" hidden="false" customHeight="false" outlineLevel="2" collapsed="false">
      <c r="A379" s="49" t="s">
        <v>764</v>
      </c>
      <c r="B379" s="42" t="n">
        <v>37033</v>
      </c>
      <c r="C379" s="43" t="s">
        <v>604</v>
      </c>
      <c r="D379" s="43" t="s">
        <v>585</v>
      </c>
      <c r="E379" s="43" t="s">
        <v>755</v>
      </c>
      <c r="F379" s="43" t="s">
        <v>602</v>
      </c>
      <c r="G379" s="44" t="n">
        <v>1125</v>
      </c>
    </row>
    <row r="380" customFormat="false" ht="12.75" hidden="false" customHeight="false" outlineLevel="2" collapsed="false">
      <c r="A380" s="49" t="n">
        <v>816062</v>
      </c>
      <c r="B380" s="42" t="n">
        <v>37040</v>
      </c>
      <c r="C380" s="43" t="s">
        <v>722</v>
      </c>
      <c r="D380" s="43" t="s">
        <v>585</v>
      </c>
      <c r="E380" s="43" t="s">
        <v>755</v>
      </c>
      <c r="F380" s="43" t="s">
        <v>594</v>
      </c>
      <c r="G380" s="44" t="n">
        <v>406</v>
      </c>
    </row>
    <row r="381" customFormat="false" ht="12.75" hidden="false" customHeight="false" outlineLevel="2" collapsed="false">
      <c r="A381" s="49" t="n">
        <v>9</v>
      </c>
      <c r="B381" s="42" t="n">
        <v>37033</v>
      </c>
      <c r="C381" s="43" t="s">
        <v>765</v>
      </c>
      <c r="D381" s="43" t="s">
        <v>585</v>
      </c>
      <c r="E381" s="43" t="s">
        <v>766</v>
      </c>
      <c r="F381" s="43" t="s">
        <v>619</v>
      </c>
      <c r="G381" s="44" t="n">
        <v>750</v>
      </c>
    </row>
    <row r="382" customFormat="false" ht="12.75" hidden="false" customHeight="false" outlineLevel="2" collapsed="false">
      <c r="A382" s="49" t="s">
        <v>767</v>
      </c>
      <c r="B382" s="42" t="n">
        <v>37034</v>
      </c>
      <c r="C382" s="43" t="s">
        <v>599</v>
      </c>
      <c r="D382" s="43" t="s">
        <v>585</v>
      </c>
      <c r="E382" s="43" t="s">
        <v>766</v>
      </c>
      <c r="F382" s="43" t="s">
        <v>619</v>
      </c>
      <c r="G382" s="44" t="n">
        <v>6935</v>
      </c>
    </row>
    <row r="383" customFormat="false" ht="12.75" hidden="false" customHeight="false" outlineLevel="2" collapsed="false">
      <c r="A383" s="49" t="s">
        <v>768</v>
      </c>
      <c r="B383" s="42" t="n">
        <v>37034</v>
      </c>
      <c r="C383" s="43" t="s">
        <v>747</v>
      </c>
      <c r="D383" s="43" t="s">
        <v>585</v>
      </c>
      <c r="E383" s="43" t="s">
        <v>766</v>
      </c>
      <c r="F383" s="43" t="s">
        <v>731</v>
      </c>
      <c r="G383" s="44" t="n">
        <v>300</v>
      </c>
    </row>
    <row r="384" customFormat="false" ht="12.75" hidden="false" customHeight="false" outlineLevel="2" collapsed="false">
      <c r="A384" s="49" t="n">
        <v>815425</v>
      </c>
      <c r="B384" s="42" t="n">
        <v>37040</v>
      </c>
      <c r="C384" s="43" t="s">
        <v>752</v>
      </c>
      <c r="D384" s="43" t="s">
        <v>585</v>
      </c>
      <c r="E384" s="43" t="s">
        <v>766</v>
      </c>
      <c r="F384" s="43" t="s">
        <v>619</v>
      </c>
      <c r="G384" s="44" t="n">
        <v>322</v>
      </c>
    </row>
    <row r="385" customFormat="false" ht="12.75" hidden="false" customHeight="false" outlineLevel="2" collapsed="false">
      <c r="A385" s="49" t="s">
        <v>323</v>
      </c>
      <c r="B385" s="42" t="n">
        <v>37042</v>
      </c>
      <c r="C385" s="43" t="s">
        <v>324</v>
      </c>
      <c r="D385" s="43" t="s">
        <v>585</v>
      </c>
      <c r="E385" s="43" t="s">
        <v>326</v>
      </c>
      <c r="F385" s="43" t="s">
        <v>597</v>
      </c>
      <c r="G385" s="44" t="n">
        <v>-14872</v>
      </c>
    </row>
    <row r="386" customFormat="false" ht="12.75" hidden="false" customHeight="false" outlineLevel="2" collapsed="false">
      <c r="A386" s="49" t="s">
        <v>769</v>
      </c>
      <c r="B386" s="42" t="n">
        <v>37012</v>
      </c>
      <c r="C386" s="43" t="s">
        <v>770</v>
      </c>
      <c r="D386" s="43" t="s">
        <v>585</v>
      </c>
      <c r="E386" s="43" t="s">
        <v>771</v>
      </c>
      <c r="F386" s="43" t="s">
        <v>594</v>
      </c>
      <c r="G386" s="44" t="n">
        <v>3830</v>
      </c>
    </row>
    <row r="387" customFormat="false" ht="12.75" hidden="false" customHeight="false" outlineLevel="2" collapsed="false">
      <c r="A387" s="49" t="s">
        <v>772</v>
      </c>
      <c r="B387" s="42" t="n">
        <v>37014</v>
      </c>
      <c r="C387" s="43" t="s">
        <v>709</v>
      </c>
      <c r="D387" s="43" t="s">
        <v>585</v>
      </c>
      <c r="E387" s="43" t="s">
        <v>771</v>
      </c>
      <c r="F387" s="43" t="s">
        <v>602</v>
      </c>
      <c r="G387" s="44" t="n">
        <v>750</v>
      </c>
    </row>
    <row r="388" customFormat="false" ht="12.75" hidden="false" customHeight="false" outlineLevel="2" collapsed="false">
      <c r="A388" s="49" t="s">
        <v>773</v>
      </c>
      <c r="B388" s="42" t="n">
        <v>37018</v>
      </c>
      <c r="C388" s="43" t="s">
        <v>774</v>
      </c>
      <c r="D388" s="43" t="s">
        <v>585</v>
      </c>
      <c r="E388" s="43" t="s">
        <v>771</v>
      </c>
      <c r="F388" s="43" t="s">
        <v>590</v>
      </c>
      <c r="G388" s="44" t="n">
        <v>33072</v>
      </c>
    </row>
    <row r="389" customFormat="false" ht="12.75" hidden="false" customHeight="false" outlineLevel="2" collapsed="false">
      <c r="A389" s="49" t="s">
        <v>775</v>
      </c>
      <c r="B389" s="42" t="n">
        <v>37018</v>
      </c>
      <c r="C389" s="43" t="s">
        <v>776</v>
      </c>
      <c r="D389" s="43" t="s">
        <v>585</v>
      </c>
      <c r="E389" s="43" t="s">
        <v>771</v>
      </c>
      <c r="F389" s="43" t="s">
        <v>594</v>
      </c>
      <c r="G389" s="44" t="n">
        <v>950</v>
      </c>
    </row>
    <row r="390" customFormat="false" ht="12.75" hidden="false" customHeight="false" outlineLevel="2" collapsed="false">
      <c r="A390" s="49" t="s">
        <v>777</v>
      </c>
      <c r="B390" s="42" t="n">
        <v>37019</v>
      </c>
      <c r="C390" s="43" t="s">
        <v>774</v>
      </c>
      <c r="D390" s="43" t="s">
        <v>585</v>
      </c>
      <c r="E390" s="43" t="s">
        <v>771</v>
      </c>
      <c r="F390" s="43" t="s">
        <v>590</v>
      </c>
      <c r="G390" s="44" t="n">
        <v>22050</v>
      </c>
    </row>
    <row r="391" customFormat="false" ht="12.75" hidden="false" customHeight="false" outlineLevel="2" collapsed="false">
      <c r="A391" s="49" t="s">
        <v>778</v>
      </c>
      <c r="B391" s="42" t="n">
        <v>37020</v>
      </c>
      <c r="C391" s="43" t="s">
        <v>601</v>
      </c>
      <c r="D391" s="43" t="s">
        <v>585</v>
      </c>
      <c r="E391" s="43" t="s">
        <v>771</v>
      </c>
      <c r="F391" s="43" t="s">
        <v>602</v>
      </c>
      <c r="G391" s="44" t="n">
        <v>300</v>
      </c>
    </row>
    <row r="392" customFormat="false" ht="12.75" hidden="false" customHeight="false" outlineLevel="2" collapsed="false">
      <c r="A392" s="49" t="s">
        <v>779</v>
      </c>
      <c r="B392" s="42" t="n">
        <v>37020</v>
      </c>
      <c r="C392" s="43" t="s">
        <v>780</v>
      </c>
      <c r="D392" s="43" t="s">
        <v>585</v>
      </c>
      <c r="E392" s="43" t="s">
        <v>771</v>
      </c>
      <c r="F392" s="43" t="s">
        <v>602</v>
      </c>
      <c r="G392" s="44" t="n">
        <v>262</v>
      </c>
    </row>
    <row r="393" customFormat="false" ht="12.75" hidden="false" customHeight="false" outlineLevel="2" collapsed="false">
      <c r="A393" s="49" t="s">
        <v>781</v>
      </c>
      <c r="B393" s="42" t="n">
        <v>37020</v>
      </c>
      <c r="C393" s="43" t="s">
        <v>782</v>
      </c>
      <c r="D393" s="43" t="s">
        <v>585</v>
      </c>
      <c r="E393" s="43" t="s">
        <v>771</v>
      </c>
      <c r="F393" s="43" t="s">
        <v>602</v>
      </c>
      <c r="G393" s="44" t="n">
        <v>486</v>
      </c>
    </row>
    <row r="394" customFormat="false" ht="12.75" hidden="false" customHeight="false" outlineLevel="2" collapsed="false">
      <c r="A394" s="49" t="s">
        <v>783</v>
      </c>
      <c r="B394" s="42" t="n">
        <v>37020</v>
      </c>
      <c r="C394" s="43" t="s">
        <v>679</v>
      </c>
      <c r="D394" s="43" t="s">
        <v>585</v>
      </c>
      <c r="E394" s="43" t="s">
        <v>771</v>
      </c>
      <c r="F394" s="43" t="s">
        <v>602</v>
      </c>
      <c r="G394" s="44" t="n">
        <v>736</v>
      </c>
    </row>
    <row r="395" customFormat="false" ht="12.75" hidden="false" customHeight="false" outlineLevel="2" collapsed="false">
      <c r="A395" s="49" t="s">
        <v>784</v>
      </c>
      <c r="B395" s="42" t="n">
        <v>37022</v>
      </c>
      <c r="C395" s="43" t="s">
        <v>679</v>
      </c>
      <c r="D395" s="43" t="s">
        <v>585</v>
      </c>
      <c r="E395" s="43" t="s">
        <v>771</v>
      </c>
      <c r="F395" s="43" t="s">
        <v>602</v>
      </c>
      <c r="G395" s="44" t="n">
        <v>7200</v>
      </c>
    </row>
    <row r="396" customFormat="false" ht="12.75" hidden="false" customHeight="false" outlineLevel="2" collapsed="false">
      <c r="A396" s="49" t="s">
        <v>598</v>
      </c>
      <c r="B396" s="42" t="n">
        <v>37027</v>
      </c>
      <c r="C396" s="43" t="s">
        <v>618</v>
      </c>
      <c r="D396" s="43" t="s">
        <v>585</v>
      </c>
      <c r="E396" s="43" t="s">
        <v>771</v>
      </c>
      <c r="F396" s="43" t="s">
        <v>594</v>
      </c>
      <c r="G396" s="44" t="n">
        <v>12200</v>
      </c>
    </row>
    <row r="397" customFormat="false" ht="12.75" hidden="false" customHeight="false" outlineLevel="2" collapsed="false">
      <c r="A397" s="49" t="s">
        <v>785</v>
      </c>
      <c r="B397" s="42" t="n">
        <v>37028</v>
      </c>
      <c r="C397" s="43" t="s">
        <v>679</v>
      </c>
      <c r="D397" s="43" t="s">
        <v>585</v>
      </c>
      <c r="E397" s="43" t="s">
        <v>771</v>
      </c>
      <c r="F397" s="43" t="s">
        <v>602</v>
      </c>
      <c r="G397" s="44" t="n">
        <v>736</v>
      </c>
    </row>
    <row r="398" customFormat="false" ht="12.75" hidden="false" customHeight="false" outlineLevel="2" collapsed="false">
      <c r="A398" s="49" t="s">
        <v>595</v>
      </c>
      <c r="B398" s="42" t="n">
        <v>37029</v>
      </c>
      <c r="C398" s="43" t="s">
        <v>596</v>
      </c>
      <c r="D398" s="43" t="s">
        <v>585</v>
      </c>
      <c r="E398" s="43" t="s">
        <v>771</v>
      </c>
      <c r="F398" s="43" t="s">
        <v>597</v>
      </c>
      <c r="G398" s="44" t="n">
        <v>0</v>
      </c>
    </row>
    <row r="399" customFormat="false" ht="12.75" hidden="false" customHeight="false" outlineLevel="2" collapsed="false">
      <c r="A399" s="49" t="s">
        <v>309</v>
      </c>
      <c r="B399" s="42" t="n">
        <v>37032</v>
      </c>
      <c r="C399" s="43" t="s">
        <v>786</v>
      </c>
      <c r="D399" s="43" t="s">
        <v>585</v>
      </c>
      <c r="E399" s="43" t="s">
        <v>771</v>
      </c>
      <c r="F399" s="43" t="s">
        <v>602</v>
      </c>
      <c r="G399" s="44" t="n">
        <v>1913</v>
      </c>
    </row>
    <row r="400" customFormat="false" ht="12.75" hidden="false" customHeight="false" outlineLevel="2" collapsed="false">
      <c r="A400" s="49" t="n">
        <v>363426</v>
      </c>
      <c r="B400" s="42" t="n">
        <v>37033</v>
      </c>
      <c r="C400" s="43" t="s">
        <v>774</v>
      </c>
      <c r="D400" s="43" t="s">
        <v>585</v>
      </c>
      <c r="E400" s="43" t="s">
        <v>771</v>
      </c>
      <c r="F400" s="43" t="s">
        <v>590</v>
      </c>
      <c r="G400" s="44" t="n">
        <v>18272</v>
      </c>
    </row>
    <row r="401" customFormat="false" ht="12.75" hidden="false" customHeight="false" outlineLevel="2" collapsed="false">
      <c r="A401" s="49" t="s">
        <v>708</v>
      </c>
      <c r="B401" s="42" t="n">
        <v>37033</v>
      </c>
      <c r="C401" s="43" t="s">
        <v>709</v>
      </c>
      <c r="D401" s="43" t="s">
        <v>585</v>
      </c>
      <c r="E401" s="43" t="s">
        <v>771</v>
      </c>
      <c r="F401" s="43" t="s">
        <v>602</v>
      </c>
      <c r="G401" s="44" t="n">
        <v>0</v>
      </c>
    </row>
    <row r="402" customFormat="false" ht="12.75" hidden="false" customHeight="false" outlineLevel="2" collapsed="false">
      <c r="A402" s="49" t="s">
        <v>595</v>
      </c>
      <c r="B402" s="42" t="n">
        <v>37033</v>
      </c>
      <c r="C402" s="43" t="s">
        <v>596</v>
      </c>
      <c r="D402" s="43" t="s">
        <v>585</v>
      </c>
      <c r="E402" s="43" t="s">
        <v>771</v>
      </c>
      <c r="F402" s="43" t="s">
        <v>597</v>
      </c>
      <c r="G402" s="44" t="n">
        <v>0</v>
      </c>
    </row>
    <row r="403" customFormat="false" ht="12.75" hidden="false" customHeight="false" outlineLevel="2" collapsed="false">
      <c r="A403" s="49" t="s">
        <v>595</v>
      </c>
      <c r="B403" s="42" t="n">
        <v>37033</v>
      </c>
      <c r="C403" s="43" t="s">
        <v>596</v>
      </c>
      <c r="D403" s="43" t="s">
        <v>585</v>
      </c>
      <c r="E403" s="43" t="s">
        <v>771</v>
      </c>
      <c r="F403" s="43" t="s">
        <v>597</v>
      </c>
      <c r="G403" s="44" t="n">
        <v>0</v>
      </c>
    </row>
    <row r="404" customFormat="false" ht="12.75" hidden="false" customHeight="false" outlineLevel="2" collapsed="false">
      <c r="A404" s="49" t="s">
        <v>764</v>
      </c>
      <c r="B404" s="42" t="n">
        <v>37033</v>
      </c>
      <c r="C404" s="43" t="s">
        <v>787</v>
      </c>
      <c r="D404" s="43" t="s">
        <v>585</v>
      </c>
      <c r="E404" s="43" t="s">
        <v>771</v>
      </c>
      <c r="F404" s="43" t="s">
        <v>594</v>
      </c>
      <c r="G404" s="44" t="n">
        <v>1124</v>
      </c>
    </row>
    <row r="405" customFormat="false" ht="12.75" hidden="false" customHeight="false" outlineLevel="2" collapsed="false">
      <c r="A405" s="49" t="s">
        <v>309</v>
      </c>
      <c r="B405" s="42" t="n">
        <v>37034</v>
      </c>
      <c r="C405" s="43" t="s">
        <v>786</v>
      </c>
      <c r="D405" s="43" t="s">
        <v>585</v>
      </c>
      <c r="E405" s="43" t="s">
        <v>771</v>
      </c>
      <c r="F405" s="43" t="s">
        <v>602</v>
      </c>
      <c r="G405" s="44" t="n">
        <v>1912</v>
      </c>
    </row>
    <row r="406" customFormat="false" ht="12.75" hidden="false" customHeight="false" outlineLevel="2" collapsed="false">
      <c r="A406" s="49" t="s">
        <v>595</v>
      </c>
      <c r="B406" s="42" t="n">
        <v>37034</v>
      </c>
      <c r="C406" s="43" t="s">
        <v>596</v>
      </c>
      <c r="D406" s="43" t="s">
        <v>585</v>
      </c>
      <c r="E406" s="43" t="s">
        <v>771</v>
      </c>
      <c r="F406" s="43" t="s">
        <v>597</v>
      </c>
      <c r="G406" s="44" t="n">
        <v>0</v>
      </c>
    </row>
    <row r="407" customFormat="false" ht="12.75" hidden="false" customHeight="false" outlineLevel="2" collapsed="false">
      <c r="A407" s="49" t="s">
        <v>788</v>
      </c>
      <c r="B407" s="42" t="n">
        <v>37034</v>
      </c>
      <c r="C407" s="43" t="s">
        <v>324</v>
      </c>
      <c r="D407" s="43" t="s">
        <v>585</v>
      </c>
      <c r="E407" s="43" t="s">
        <v>771</v>
      </c>
      <c r="F407" s="43" t="s">
        <v>597</v>
      </c>
      <c r="G407" s="44" t="n">
        <v>14872</v>
      </c>
    </row>
    <row r="408" customFormat="false" ht="12.75" hidden="false" customHeight="false" outlineLevel="2" collapsed="false">
      <c r="A408" s="49" t="s">
        <v>789</v>
      </c>
      <c r="B408" s="42" t="n">
        <v>37034</v>
      </c>
      <c r="C408" s="43" t="s">
        <v>596</v>
      </c>
      <c r="D408" s="43" t="s">
        <v>585</v>
      </c>
      <c r="E408" s="43" t="s">
        <v>771</v>
      </c>
      <c r="F408" s="43" t="s">
        <v>597</v>
      </c>
      <c r="G408" s="44" t="n">
        <v>0</v>
      </c>
    </row>
    <row r="409" customFormat="false" ht="12.75" hidden="false" customHeight="false" outlineLevel="2" collapsed="false">
      <c r="A409" s="49" t="s">
        <v>778</v>
      </c>
      <c r="B409" s="42" t="n">
        <v>37035</v>
      </c>
      <c r="C409" s="43" t="s">
        <v>601</v>
      </c>
      <c r="D409" s="43" t="s">
        <v>585</v>
      </c>
      <c r="E409" s="43" t="s">
        <v>771</v>
      </c>
      <c r="F409" s="43" t="s">
        <v>602</v>
      </c>
      <c r="G409" s="44" t="n">
        <v>-300</v>
      </c>
    </row>
    <row r="410" customFormat="false" ht="12.75" hidden="false" customHeight="false" outlineLevel="2" collapsed="false">
      <c r="A410" s="49" t="s">
        <v>778</v>
      </c>
      <c r="B410" s="42" t="n">
        <v>37035</v>
      </c>
      <c r="C410" s="43" t="s">
        <v>601</v>
      </c>
      <c r="D410" s="43" t="s">
        <v>585</v>
      </c>
      <c r="E410" s="43" t="s">
        <v>771</v>
      </c>
      <c r="F410" s="43" t="s">
        <v>602</v>
      </c>
      <c r="G410" s="44" t="n">
        <v>450</v>
      </c>
    </row>
    <row r="411" customFormat="false" ht="12.75" hidden="false" customHeight="false" outlineLevel="2" collapsed="false">
      <c r="A411" s="49" t="s">
        <v>785</v>
      </c>
      <c r="B411" s="42" t="n">
        <v>37035</v>
      </c>
      <c r="C411" s="43" t="s">
        <v>679</v>
      </c>
      <c r="D411" s="43" t="s">
        <v>585</v>
      </c>
      <c r="E411" s="43" t="s">
        <v>771</v>
      </c>
      <c r="F411" s="43" t="s">
        <v>602</v>
      </c>
      <c r="G411" s="44" t="n">
        <v>-736</v>
      </c>
    </row>
    <row r="412" customFormat="false" ht="12.75" hidden="false" customHeight="false" outlineLevel="2" collapsed="false">
      <c r="A412" s="49" t="s">
        <v>785</v>
      </c>
      <c r="B412" s="42" t="n">
        <v>37035</v>
      </c>
      <c r="C412" s="43" t="s">
        <v>679</v>
      </c>
      <c r="D412" s="43" t="s">
        <v>585</v>
      </c>
      <c r="E412" s="43" t="s">
        <v>771</v>
      </c>
      <c r="F412" s="43" t="s">
        <v>602</v>
      </c>
      <c r="G412" s="44" t="n">
        <v>2185</v>
      </c>
    </row>
    <row r="413" customFormat="false" ht="12.75" hidden="false" customHeight="false" outlineLevel="2" collapsed="false">
      <c r="A413" s="49" t="s">
        <v>790</v>
      </c>
      <c r="B413" s="42" t="n">
        <v>37035</v>
      </c>
      <c r="C413" s="43" t="s">
        <v>679</v>
      </c>
      <c r="D413" s="43" t="s">
        <v>585</v>
      </c>
      <c r="E413" s="43" t="s">
        <v>771</v>
      </c>
      <c r="F413" s="43" t="s">
        <v>602</v>
      </c>
      <c r="G413" s="44" t="n">
        <v>338</v>
      </c>
    </row>
    <row r="414" customFormat="false" ht="12.75" hidden="false" customHeight="false" outlineLevel="2" collapsed="false">
      <c r="A414" s="49" t="s">
        <v>595</v>
      </c>
      <c r="B414" s="42" t="n">
        <v>37035</v>
      </c>
      <c r="C414" s="43" t="s">
        <v>596</v>
      </c>
      <c r="D414" s="43" t="s">
        <v>585</v>
      </c>
      <c r="E414" s="43" t="s">
        <v>771</v>
      </c>
      <c r="F414" s="43" t="s">
        <v>597</v>
      </c>
      <c r="G414" s="44" t="n">
        <v>0</v>
      </c>
    </row>
    <row r="415" customFormat="false" ht="12.75" hidden="false" customHeight="false" outlineLevel="2" collapsed="false">
      <c r="A415" s="49" t="s">
        <v>595</v>
      </c>
      <c r="B415" s="42" t="n">
        <v>37035</v>
      </c>
      <c r="C415" s="43" t="s">
        <v>596</v>
      </c>
      <c r="D415" s="43" t="s">
        <v>585</v>
      </c>
      <c r="E415" s="43" t="s">
        <v>771</v>
      </c>
      <c r="F415" s="43" t="s">
        <v>597</v>
      </c>
      <c r="G415" s="44" t="n">
        <v>0</v>
      </c>
    </row>
    <row r="416" customFormat="false" ht="12.75" hidden="false" customHeight="false" outlineLevel="2" collapsed="false">
      <c r="A416" s="49" t="s">
        <v>791</v>
      </c>
      <c r="B416" s="42" t="n">
        <v>37035</v>
      </c>
      <c r="C416" s="43" t="s">
        <v>618</v>
      </c>
      <c r="D416" s="43" t="s">
        <v>585</v>
      </c>
      <c r="E416" s="43" t="s">
        <v>771</v>
      </c>
      <c r="F416" s="43" t="s">
        <v>792</v>
      </c>
      <c r="G416" s="44" t="n">
        <v>12200</v>
      </c>
    </row>
    <row r="417" customFormat="false" ht="12.75" hidden="false" customHeight="false" outlineLevel="2" collapsed="false">
      <c r="A417" s="49" t="s">
        <v>793</v>
      </c>
      <c r="B417" s="42" t="n">
        <v>37035</v>
      </c>
      <c r="C417" s="43" t="s">
        <v>599</v>
      </c>
      <c r="D417" s="43" t="s">
        <v>585</v>
      </c>
      <c r="E417" s="43" t="s">
        <v>771</v>
      </c>
      <c r="F417" s="43" t="s">
        <v>594</v>
      </c>
      <c r="G417" s="44" t="n">
        <v>6063</v>
      </c>
    </row>
    <row r="418" customFormat="false" ht="12.75" hidden="false" customHeight="false" outlineLevel="2" collapsed="false">
      <c r="A418" s="49" t="s">
        <v>794</v>
      </c>
      <c r="B418" s="42" t="n">
        <v>37035</v>
      </c>
      <c r="C418" s="43" t="s">
        <v>721</v>
      </c>
      <c r="D418" s="43" t="s">
        <v>585</v>
      </c>
      <c r="E418" s="43" t="s">
        <v>771</v>
      </c>
      <c r="F418" s="43" t="s">
        <v>594</v>
      </c>
      <c r="G418" s="44" t="n">
        <v>0</v>
      </c>
    </row>
    <row r="419" customFormat="false" ht="12.75" hidden="false" customHeight="false" outlineLevel="2" collapsed="false">
      <c r="A419" s="49" t="s">
        <v>795</v>
      </c>
      <c r="B419" s="42" t="n">
        <v>37035</v>
      </c>
      <c r="C419" s="43" t="s">
        <v>721</v>
      </c>
      <c r="D419" s="43" t="s">
        <v>585</v>
      </c>
      <c r="E419" s="43" t="s">
        <v>771</v>
      </c>
      <c r="F419" s="43" t="s">
        <v>594</v>
      </c>
      <c r="G419" s="44" t="n">
        <v>4542</v>
      </c>
    </row>
    <row r="420" customFormat="false" ht="12.75" hidden="false" customHeight="false" outlineLevel="2" collapsed="false">
      <c r="A420" s="49" t="s">
        <v>796</v>
      </c>
      <c r="B420" s="42" t="n">
        <v>37035</v>
      </c>
      <c r="C420" s="43" t="s">
        <v>721</v>
      </c>
      <c r="D420" s="43" t="s">
        <v>585</v>
      </c>
      <c r="E420" s="43" t="s">
        <v>771</v>
      </c>
      <c r="F420" s="43" t="s">
        <v>594</v>
      </c>
      <c r="G420" s="44" t="n">
        <v>0</v>
      </c>
    </row>
    <row r="421" customFormat="false" ht="12.75" hidden="false" customHeight="false" outlineLevel="2" collapsed="false">
      <c r="A421" s="49" t="s">
        <v>797</v>
      </c>
      <c r="B421" s="42" t="n">
        <v>37036</v>
      </c>
      <c r="C421" s="43" t="s">
        <v>776</v>
      </c>
      <c r="D421" s="43" t="s">
        <v>585</v>
      </c>
      <c r="E421" s="43" t="s">
        <v>771</v>
      </c>
      <c r="F421" s="43" t="s">
        <v>594</v>
      </c>
      <c r="G421" s="44" t="n">
        <v>713</v>
      </c>
    </row>
    <row r="422" customFormat="false" ht="12.75" hidden="false" customHeight="false" outlineLevel="2" collapsed="false">
      <c r="A422" s="49" t="s">
        <v>773</v>
      </c>
      <c r="B422" s="42" t="n">
        <v>37036</v>
      </c>
      <c r="C422" s="43" t="s">
        <v>774</v>
      </c>
      <c r="D422" s="43" t="s">
        <v>585</v>
      </c>
      <c r="E422" s="43" t="s">
        <v>771</v>
      </c>
      <c r="F422" s="43" t="s">
        <v>590</v>
      </c>
      <c r="G422" s="44" t="n">
        <v>22096</v>
      </c>
    </row>
    <row r="423" customFormat="false" ht="12.75" hidden="false" customHeight="false" outlineLevel="2" collapsed="false">
      <c r="A423" s="49" t="s">
        <v>798</v>
      </c>
      <c r="B423" s="42" t="n">
        <v>37040</v>
      </c>
      <c r="C423" s="43" t="s">
        <v>748</v>
      </c>
      <c r="D423" s="43" t="s">
        <v>585</v>
      </c>
      <c r="E423" s="43" t="s">
        <v>771</v>
      </c>
      <c r="F423" s="43" t="s">
        <v>594</v>
      </c>
      <c r="G423" s="44" t="n">
        <v>0</v>
      </c>
    </row>
    <row r="424" customFormat="false" ht="12.75" hidden="false" customHeight="false" outlineLevel="2" collapsed="false">
      <c r="A424" s="49" t="s">
        <v>799</v>
      </c>
      <c r="B424" s="42" t="n">
        <v>37040</v>
      </c>
      <c r="C424" s="43" t="s">
        <v>786</v>
      </c>
      <c r="D424" s="43" t="s">
        <v>585</v>
      </c>
      <c r="E424" s="43" t="s">
        <v>771</v>
      </c>
      <c r="F424" s="43" t="s">
        <v>602</v>
      </c>
      <c r="G424" s="44" t="n">
        <v>1892</v>
      </c>
    </row>
    <row r="425" customFormat="false" ht="12.75" hidden="false" customHeight="false" outlineLevel="2" collapsed="false">
      <c r="A425" s="49" t="s">
        <v>800</v>
      </c>
      <c r="B425" s="42" t="n">
        <v>37040</v>
      </c>
      <c r="C425" s="43" t="s">
        <v>774</v>
      </c>
      <c r="D425" s="43" t="s">
        <v>585</v>
      </c>
      <c r="E425" s="43" t="s">
        <v>771</v>
      </c>
      <c r="F425" s="43" t="s">
        <v>590</v>
      </c>
      <c r="G425" s="44" t="n">
        <v>22112</v>
      </c>
    </row>
    <row r="426" customFormat="false" ht="12.75" hidden="false" customHeight="false" outlineLevel="2" collapsed="false">
      <c r="A426" s="49" t="s">
        <v>801</v>
      </c>
      <c r="B426" s="42" t="n">
        <v>37040</v>
      </c>
      <c r="C426" s="43" t="s">
        <v>679</v>
      </c>
      <c r="D426" s="43" t="s">
        <v>585</v>
      </c>
      <c r="E426" s="43" t="s">
        <v>771</v>
      </c>
      <c r="F426" s="43" t="s">
        <v>602</v>
      </c>
      <c r="G426" s="44" t="n">
        <v>3596</v>
      </c>
    </row>
    <row r="427" customFormat="false" ht="12.75" hidden="false" customHeight="false" outlineLevel="2" collapsed="false">
      <c r="A427" s="49" t="s">
        <v>798</v>
      </c>
      <c r="B427" s="42" t="n">
        <v>37040</v>
      </c>
      <c r="C427" s="43" t="s">
        <v>748</v>
      </c>
      <c r="D427" s="43" t="s">
        <v>585</v>
      </c>
      <c r="E427" s="43" t="s">
        <v>771</v>
      </c>
      <c r="F427" s="43" t="s">
        <v>594</v>
      </c>
      <c r="G427" s="44" t="n">
        <v>18300</v>
      </c>
    </row>
    <row r="428" customFormat="false" ht="12.75" hidden="false" customHeight="false" outlineLevel="2" collapsed="false">
      <c r="A428" s="49" t="s">
        <v>798</v>
      </c>
      <c r="B428" s="42" t="n">
        <v>37040</v>
      </c>
      <c r="C428" s="43" t="s">
        <v>748</v>
      </c>
      <c r="D428" s="43" t="s">
        <v>585</v>
      </c>
      <c r="E428" s="43" t="s">
        <v>771</v>
      </c>
      <c r="F428" s="43" t="s">
        <v>594</v>
      </c>
      <c r="G428" s="44" t="n">
        <v>12200</v>
      </c>
    </row>
    <row r="429" customFormat="false" ht="12.75" hidden="false" customHeight="false" outlineLevel="2" collapsed="false">
      <c r="A429" s="49" t="s">
        <v>799</v>
      </c>
      <c r="B429" s="42" t="n">
        <v>37041</v>
      </c>
      <c r="C429" s="43" t="s">
        <v>786</v>
      </c>
      <c r="D429" s="43" t="s">
        <v>585</v>
      </c>
      <c r="E429" s="43" t="s">
        <v>771</v>
      </c>
      <c r="F429" s="43" t="s">
        <v>602</v>
      </c>
      <c r="G429" s="44" t="n">
        <v>1892</v>
      </c>
    </row>
    <row r="430" customFormat="false" ht="12.75" hidden="false" customHeight="false" outlineLevel="2" collapsed="false">
      <c r="A430" s="49" t="s">
        <v>798</v>
      </c>
      <c r="B430" s="42" t="n">
        <v>37041</v>
      </c>
      <c r="C430" s="43" t="s">
        <v>748</v>
      </c>
      <c r="D430" s="43" t="s">
        <v>585</v>
      </c>
      <c r="E430" s="43" t="s">
        <v>771</v>
      </c>
      <c r="F430" s="43" t="s">
        <v>594</v>
      </c>
      <c r="G430" s="44" t="n">
        <v>0</v>
      </c>
    </row>
    <row r="431" customFormat="false" ht="12.75" hidden="false" customHeight="false" outlineLevel="2" collapsed="false">
      <c r="A431" s="49" t="s">
        <v>802</v>
      </c>
      <c r="B431" s="42" t="n">
        <v>37042</v>
      </c>
      <c r="C431" s="43" t="s">
        <v>803</v>
      </c>
      <c r="D431" s="43" t="s">
        <v>585</v>
      </c>
      <c r="E431" s="43" t="s">
        <v>771</v>
      </c>
      <c r="F431" s="43" t="s">
        <v>619</v>
      </c>
      <c r="G431" s="44" t="n">
        <v>0</v>
      </c>
    </row>
    <row r="432" customFormat="false" ht="12.75" hidden="false" customHeight="false" outlineLevel="2" collapsed="false">
      <c r="A432" s="49" t="s">
        <v>798</v>
      </c>
      <c r="B432" s="42" t="n">
        <v>37042</v>
      </c>
      <c r="C432" s="43" t="s">
        <v>599</v>
      </c>
      <c r="D432" s="43" t="s">
        <v>585</v>
      </c>
      <c r="E432" s="43" t="s">
        <v>771</v>
      </c>
      <c r="F432" s="43" t="s">
        <v>594</v>
      </c>
      <c r="G432" s="44" t="n">
        <v>4568</v>
      </c>
    </row>
    <row r="433" customFormat="false" ht="12.75" hidden="false" customHeight="false" outlineLevel="2" collapsed="false">
      <c r="A433" s="49" t="s">
        <v>798</v>
      </c>
      <c r="B433" s="42" t="n">
        <v>37042</v>
      </c>
      <c r="C433" s="43" t="s">
        <v>599</v>
      </c>
      <c r="D433" s="43" t="s">
        <v>585</v>
      </c>
      <c r="E433" s="43" t="s">
        <v>771</v>
      </c>
      <c r="F433" s="43" t="s">
        <v>594</v>
      </c>
      <c r="G433" s="44" t="n">
        <v>9200</v>
      </c>
    </row>
    <row r="434" customFormat="false" ht="12.75" hidden="false" customHeight="false" outlineLevel="2" collapsed="false">
      <c r="A434" s="49" t="s">
        <v>804</v>
      </c>
      <c r="B434" s="42" t="n">
        <v>37021</v>
      </c>
      <c r="C434" s="43" t="s">
        <v>805</v>
      </c>
      <c r="D434" s="43" t="s">
        <v>585</v>
      </c>
      <c r="E434" s="43" t="s">
        <v>806</v>
      </c>
      <c r="F434" s="43" t="s">
        <v>590</v>
      </c>
      <c r="G434" s="44" t="n">
        <v>90600</v>
      </c>
    </row>
    <row r="435" customFormat="false" ht="12.75" hidden="false" customHeight="false" outlineLevel="1" collapsed="false">
      <c r="A435" s="50" t="n">
        <f aca="false">SUBTOTAL(3,A258:A434)</f>
        <v>177</v>
      </c>
      <c r="B435" s="51"/>
      <c r="C435" s="52"/>
      <c r="D435" s="55" t="s">
        <v>807</v>
      </c>
      <c r="E435" s="52"/>
      <c r="F435" s="52"/>
      <c r="G435" s="54" t="n">
        <f aca="false">SUM(G258:G434)</f>
        <v>869015.13</v>
      </c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2"/>
      <c r="AG435" s="52"/>
      <c r="AH435" s="52"/>
      <c r="AI435" s="52"/>
      <c r="AJ435" s="52"/>
      <c r="AK435" s="52"/>
      <c r="AL435" s="52"/>
      <c r="AM435" s="52"/>
      <c r="AN435" s="52"/>
      <c r="AO435" s="52"/>
      <c r="AP435" s="52"/>
      <c r="AQ435" s="52"/>
      <c r="AR435" s="52"/>
      <c r="AS435" s="52"/>
      <c r="AT435" s="52"/>
      <c r="AU435" s="52"/>
      <c r="AV435" s="52"/>
      <c r="AW435" s="52"/>
      <c r="AX435" s="52"/>
      <c r="AY435" s="52"/>
      <c r="AZ435" s="52"/>
      <c r="BA435" s="52"/>
      <c r="BB435" s="52"/>
      <c r="BC435" s="52"/>
      <c r="BD435" s="52"/>
      <c r="BE435" s="52"/>
      <c r="BF435" s="52"/>
      <c r="BG435" s="52"/>
      <c r="BH435" s="52"/>
      <c r="BI435" s="52"/>
      <c r="BJ435" s="52"/>
      <c r="BK435" s="52"/>
      <c r="BL435" s="52"/>
      <c r="BM435" s="52"/>
      <c r="BN435" s="52"/>
      <c r="BO435" s="52"/>
      <c r="BP435" s="52"/>
      <c r="BQ435" s="52"/>
      <c r="BR435" s="52"/>
      <c r="BS435" s="52"/>
      <c r="BT435" s="52"/>
      <c r="BU435" s="52"/>
      <c r="BV435" s="52"/>
      <c r="BW435" s="52"/>
      <c r="BX435" s="52"/>
      <c r="BY435" s="52"/>
      <c r="BZ435" s="52"/>
      <c r="CA435" s="52"/>
      <c r="CB435" s="52"/>
      <c r="CC435" s="52"/>
      <c r="CD435" s="52"/>
      <c r="CE435" s="52"/>
      <c r="CF435" s="52"/>
      <c r="CG435" s="52"/>
      <c r="CH435" s="52"/>
      <c r="CI435" s="52"/>
      <c r="CJ435" s="52"/>
      <c r="CK435" s="52"/>
      <c r="CL435" s="52"/>
      <c r="CM435" s="52"/>
      <c r="CN435" s="52"/>
      <c r="CO435" s="52"/>
      <c r="CP435" s="52"/>
      <c r="CQ435" s="52"/>
      <c r="CR435" s="52"/>
      <c r="CS435" s="52"/>
      <c r="CT435" s="52"/>
      <c r="CU435" s="52"/>
      <c r="CV435" s="52"/>
      <c r="CW435" s="52"/>
      <c r="CX435" s="52"/>
      <c r="CY435" s="52"/>
      <c r="CZ435" s="52"/>
      <c r="DA435" s="52"/>
      <c r="DB435" s="52"/>
      <c r="DC435" s="52"/>
      <c r="DD435" s="52"/>
      <c r="DE435" s="52"/>
      <c r="DF435" s="52"/>
      <c r="DG435" s="52"/>
      <c r="DH435" s="52"/>
      <c r="DI435" s="52"/>
      <c r="DJ435" s="52"/>
      <c r="DK435" s="52"/>
      <c r="DL435" s="52"/>
      <c r="DM435" s="52"/>
      <c r="DN435" s="52"/>
      <c r="DO435" s="52"/>
      <c r="DP435" s="52"/>
      <c r="DQ435" s="52"/>
      <c r="DR435" s="52"/>
      <c r="DS435" s="52"/>
      <c r="DT435" s="52"/>
      <c r="DU435" s="52"/>
      <c r="DV435" s="52"/>
      <c r="DW435" s="52"/>
      <c r="DX435" s="52"/>
      <c r="DY435" s="52"/>
      <c r="DZ435" s="52"/>
      <c r="EA435" s="52"/>
      <c r="EB435" s="52"/>
      <c r="EC435" s="52"/>
      <c r="ED435" s="52"/>
      <c r="EE435" s="52"/>
      <c r="EF435" s="52"/>
      <c r="EG435" s="52"/>
      <c r="EH435" s="52"/>
      <c r="EI435" s="52"/>
      <c r="EJ435" s="52"/>
      <c r="EK435" s="52"/>
      <c r="EL435" s="52"/>
      <c r="EM435" s="52"/>
      <c r="EN435" s="52"/>
      <c r="EO435" s="52"/>
      <c r="EP435" s="52"/>
      <c r="EQ435" s="52"/>
      <c r="ER435" s="52"/>
      <c r="ES435" s="52"/>
      <c r="ET435" s="52"/>
      <c r="EU435" s="52"/>
      <c r="EV435" s="52"/>
      <c r="EW435" s="52"/>
      <c r="EX435" s="52"/>
      <c r="EY435" s="52"/>
      <c r="EZ435" s="52"/>
      <c r="FA435" s="52"/>
      <c r="FB435" s="52"/>
      <c r="FC435" s="52"/>
      <c r="FD435" s="52"/>
      <c r="FE435" s="52"/>
      <c r="FF435" s="52"/>
      <c r="FG435" s="52"/>
      <c r="FH435" s="52"/>
      <c r="FI435" s="52"/>
      <c r="FJ435" s="52"/>
      <c r="FK435" s="52"/>
      <c r="FL435" s="52"/>
      <c r="FM435" s="52"/>
      <c r="FN435" s="52"/>
      <c r="FO435" s="52"/>
      <c r="FP435" s="52"/>
      <c r="FQ435" s="52"/>
      <c r="FR435" s="52"/>
      <c r="FS435" s="52"/>
      <c r="FT435" s="52"/>
      <c r="FU435" s="52"/>
      <c r="FV435" s="52"/>
      <c r="FW435" s="52"/>
      <c r="FX435" s="52"/>
      <c r="FY435" s="52"/>
      <c r="FZ435" s="52"/>
      <c r="GA435" s="52"/>
      <c r="GB435" s="52"/>
      <c r="GC435" s="52"/>
      <c r="GD435" s="52"/>
      <c r="GE435" s="52"/>
      <c r="GF435" s="52"/>
      <c r="GG435" s="52"/>
      <c r="GH435" s="52"/>
      <c r="GI435" s="52"/>
      <c r="GJ435" s="52"/>
      <c r="GK435" s="52"/>
      <c r="GL435" s="52"/>
      <c r="GM435" s="52"/>
      <c r="GN435" s="52"/>
      <c r="GO435" s="52"/>
      <c r="GP435" s="52"/>
      <c r="GQ435" s="52"/>
      <c r="GR435" s="52"/>
      <c r="GS435" s="52"/>
      <c r="GT435" s="52"/>
      <c r="GU435" s="52"/>
      <c r="GV435" s="52"/>
      <c r="GW435" s="52"/>
      <c r="GX435" s="52"/>
      <c r="GY435" s="52"/>
      <c r="GZ435" s="52"/>
      <c r="HA435" s="52"/>
      <c r="HB435" s="52"/>
      <c r="HC435" s="52"/>
      <c r="HD435" s="52"/>
      <c r="HE435" s="52"/>
      <c r="HF435" s="52"/>
      <c r="HG435" s="52"/>
      <c r="HH435" s="52"/>
      <c r="HI435" s="52"/>
      <c r="HJ435" s="52"/>
      <c r="HK435" s="52"/>
      <c r="HL435" s="52"/>
      <c r="HM435" s="52"/>
      <c r="HN435" s="52"/>
      <c r="HO435" s="52"/>
      <c r="HP435" s="52"/>
      <c r="HQ435" s="52"/>
      <c r="HR435" s="52"/>
      <c r="HS435" s="52"/>
      <c r="HT435" s="52"/>
      <c r="HU435" s="52"/>
      <c r="HV435" s="52"/>
      <c r="HW435" s="52"/>
      <c r="HX435" s="52"/>
      <c r="HY435" s="52"/>
      <c r="HZ435" s="52"/>
      <c r="IA435" s="52"/>
      <c r="IB435" s="52"/>
      <c r="IC435" s="52"/>
      <c r="ID435" s="52"/>
      <c r="IE435" s="52"/>
      <c r="IF435" s="52"/>
      <c r="IG435" s="52"/>
      <c r="IH435" s="52"/>
      <c r="II435" s="52"/>
      <c r="IJ435" s="52"/>
      <c r="IK435" s="52"/>
      <c r="IL435" s="52"/>
      <c r="IM435" s="52"/>
      <c r="IN435" s="52"/>
      <c r="IO435" s="52"/>
      <c r="IP435" s="52"/>
      <c r="IQ435" s="52"/>
      <c r="IR435" s="52"/>
      <c r="IS435" s="52"/>
      <c r="IT435" s="52"/>
      <c r="IU435" s="52"/>
      <c r="IV435" s="52"/>
      <c r="IW435" s="52"/>
    </row>
    <row r="436" customFormat="false" ht="12.75" hidden="false" customHeight="false" outlineLevel="2" collapsed="false">
      <c r="A436" s="49" t="s">
        <v>808</v>
      </c>
      <c r="B436" s="42" t="n">
        <v>37012</v>
      </c>
      <c r="C436" s="43" t="s">
        <v>809</v>
      </c>
      <c r="D436" s="43" t="s">
        <v>810</v>
      </c>
      <c r="E436" s="43" t="s">
        <v>326</v>
      </c>
      <c r="F436" s="43" t="s">
        <v>811</v>
      </c>
      <c r="G436" s="44" t="n">
        <v>7650</v>
      </c>
    </row>
    <row r="437" customFormat="false" ht="12.75" hidden="false" customHeight="false" outlineLevel="2" collapsed="false">
      <c r="A437" s="49" t="s">
        <v>812</v>
      </c>
      <c r="B437" s="42" t="n">
        <v>37012</v>
      </c>
      <c r="C437" s="43" t="s">
        <v>813</v>
      </c>
      <c r="D437" s="43" t="s">
        <v>810</v>
      </c>
      <c r="E437" s="43" t="s">
        <v>326</v>
      </c>
      <c r="F437" s="43" t="s">
        <v>814</v>
      </c>
      <c r="G437" s="44" t="n">
        <v>410</v>
      </c>
    </row>
    <row r="438" customFormat="false" ht="12.75" hidden="false" customHeight="false" outlineLevel="2" collapsed="false">
      <c r="A438" s="49" t="s">
        <v>815</v>
      </c>
      <c r="B438" s="42" t="n">
        <v>37012</v>
      </c>
      <c r="C438" s="43" t="s">
        <v>813</v>
      </c>
      <c r="D438" s="43" t="s">
        <v>810</v>
      </c>
      <c r="E438" s="43" t="s">
        <v>326</v>
      </c>
      <c r="F438" s="43" t="s">
        <v>814</v>
      </c>
      <c r="G438" s="44" t="n">
        <v>500</v>
      </c>
    </row>
    <row r="439" customFormat="false" ht="12.75" hidden="false" customHeight="false" outlineLevel="2" collapsed="false">
      <c r="A439" s="49" t="s">
        <v>816</v>
      </c>
      <c r="B439" s="42" t="n">
        <v>37012</v>
      </c>
      <c r="C439" s="43" t="s">
        <v>809</v>
      </c>
      <c r="D439" s="43" t="s">
        <v>810</v>
      </c>
      <c r="E439" s="43" t="s">
        <v>326</v>
      </c>
      <c r="F439" s="43" t="s">
        <v>811</v>
      </c>
      <c r="G439" s="44" t="n">
        <v>7650</v>
      </c>
    </row>
    <row r="440" customFormat="false" ht="12.75" hidden="false" customHeight="false" outlineLevel="2" collapsed="false">
      <c r="A440" s="49" t="s">
        <v>817</v>
      </c>
      <c r="B440" s="42" t="n">
        <v>37012</v>
      </c>
      <c r="C440" s="43" t="s">
        <v>818</v>
      </c>
      <c r="D440" s="43" t="s">
        <v>810</v>
      </c>
      <c r="E440" s="43" t="s">
        <v>326</v>
      </c>
      <c r="F440" s="43" t="s">
        <v>819</v>
      </c>
      <c r="G440" s="44" t="n">
        <v>76250</v>
      </c>
    </row>
    <row r="441" customFormat="false" ht="12.75" hidden="false" customHeight="false" outlineLevel="2" collapsed="false">
      <c r="A441" s="49" t="s">
        <v>820</v>
      </c>
      <c r="B441" s="42" t="n">
        <v>37012</v>
      </c>
      <c r="C441" s="43" t="s">
        <v>809</v>
      </c>
      <c r="D441" s="43" t="s">
        <v>810</v>
      </c>
      <c r="E441" s="43" t="s">
        <v>326</v>
      </c>
      <c r="F441" s="43" t="s">
        <v>811</v>
      </c>
      <c r="G441" s="44" t="n">
        <v>6000</v>
      </c>
    </row>
    <row r="442" customFormat="false" ht="12.75" hidden="false" customHeight="false" outlineLevel="2" collapsed="false">
      <c r="A442" s="49" t="s">
        <v>821</v>
      </c>
      <c r="B442" s="42" t="n">
        <v>37012</v>
      </c>
      <c r="C442" s="43" t="s">
        <v>813</v>
      </c>
      <c r="D442" s="43" t="s">
        <v>810</v>
      </c>
      <c r="E442" s="43" t="s">
        <v>326</v>
      </c>
      <c r="F442" s="43" t="s">
        <v>814</v>
      </c>
      <c r="G442" s="44" t="n">
        <v>2500</v>
      </c>
    </row>
    <row r="443" customFormat="false" ht="12.75" hidden="false" customHeight="false" outlineLevel="2" collapsed="false">
      <c r="A443" s="49" t="s">
        <v>822</v>
      </c>
      <c r="B443" s="42" t="n">
        <v>37012</v>
      </c>
      <c r="C443" s="43" t="s">
        <v>460</v>
      </c>
      <c r="D443" s="43" t="s">
        <v>810</v>
      </c>
      <c r="E443" s="43" t="s">
        <v>326</v>
      </c>
      <c r="F443" s="43" t="s">
        <v>819</v>
      </c>
      <c r="G443" s="44" t="n">
        <v>0</v>
      </c>
    </row>
    <row r="444" customFormat="false" ht="12.75" hidden="false" customHeight="false" outlineLevel="2" collapsed="false">
      <c r="A444" s="49" t="s">
        <v>823</v>
      </c>
      <c r="B444" s="42" t="n">
        <v>37012</v>
      </c>
      <c r="C444" s="43" t="s">
        <v>813</v>
      </c>
      <c r="D444" s="43" t="s">
        <v>810</v>
      </c>
      <c r="E444" s="43" t="s">
        <v>326</v>
      </c>
      <c r="F444" s="43" t="s">
        <v>814</v>
      </c>
      <c r="G444" s="44" t="n">
        <v>3400</v>
      </c>
    </row>
    <row r="445" customFormat="false" ht="12.75" hidden="false" customHeight="false" outlineLevel="2" collapsed="false">
      <c r="A445" s="49" t="s">
        <v>824</v>
      </c>
      <c r="B445" s="42" t="n">
        <v>37012</v>
      </c>
      <c r="C445" s="43" t="s">
        <v>825</v>
      </c>
      <c r="D445" s="43" t="s">
        <v>810</v>
      </c>
      <c r="E445" s="43" t="s">
        <v>326</v>
      </c>
      <c r="F445" s="43" t="s">
        <v>462</v>
      </c>
      <c r="G445" s="44" t="n">
        <v>509</v>
      </c>
    </row>
    <row r="446" customFormat="false" ht="12.75" hidden="false" customHeight="false" outlineLevel="2" collapsed="false">
      <c r="A446" s="49" t="s">
        <v>826</v>
      </c>
      <c r="B446" s="42" t="n">
        <v>37012</v>
      </c>
      <c r="C446" s="43" t="s">
        <v>827</v>
      </c>
      <c r="D446" s="43" t="s">
        <v>810</v>
      </c>
      <c r="E446" s="43" t="s">
        <v>326</v>
      </c>
      <c r="F446" s="43" t="s">
        <v>828</v>
      </c>
      <c r="G446" s="44" t="n">
        <v>15483</v>
      </c>
    </row>
    <row r="447" customFormat="false" ht="12.75" hidden="false" customHeight="false" outlineLevel="2" collapsed="false">
      <c r="A447" s="49" t="s">
        <v>829</v>
      </c>
      <c r="B447" s="42" t="n">
        <v>37012</v>
      </c>
      <c r="C447" s="43" t="s">
        <v>830</v>
      </c>
      <c r="D447" s="43" t="s">
        <v>810</v>
      </c>
      <c r="E447" s="43" t="s">
        <v>326</v>
      </c>
      <c r="F447" s="43" t="s">
        <v>727</v>
      </c>
      <c r="G447" s="44" t="n">
        <v>0</v>
      </c>
    </row>
    <row r="448" customFormat="false" ht="12.75" hidden="false" customHeight="false" outlineLevel="2" collapsed="false">
      <c r="A448" s="49" t="s">
        <v>831</v>
      </c>
      <c r="B448" s="42" t="n">
        <v>37012</v>
      </c>
      <c r="C448" s="43" t="s">
        <v>832</v>
      </c>
      <c r="D448" s="43" t="s">
        <v>810</v>
      </c>
      <c r="E448" s="43" t="s">
        <v>326</v>
      </c>
      <c r="F448" s="43" t="s">
        <v>811</v>
      </c>
      <c r="G448" s="44" t="n">
        <v>3460</v>
      </c>
    </row>
    <row r="449" customFormat="false" ht="12.75" hidden="false" customHeight="false" outlineLevel="2" collapsed="false">
      <c r="A449" s="49" t="s">
        <v>833</v>
      </c>
      <c r="B449" s="42" t="n">
        <v>37012</v>
      </c>
      <c r="C449" s="43" t="s">
        <v>834</v>
      </c>
      <c r="D449" s="43" t="s">
        <v>810</v>
      </c>
      <c r="E449" s="43" t="s">
        <v>326</v>
      </c>
      <c r="F449" s="43" t="s">
        <v>587</v>
      </c>
      <c r="G449" s="44" t="n">
        <v>1790</v>
      </c>
    </row>
    <row r="450" customFormat="false" ht="12.75" hidden="false" customHeight="false" outlineLevel="2" collapsed="false">
      <c r="A450" s="49" t="s">
        <v>835</v>
      </c>
      <c r="B450" s="42" t="n">
        <v>37012</v>
      </c>
      <c r="C450" s="43" t="s">
        <v>830</v>
      </c>
      <c r="D450" s="43" t="s">
        <v>810</v>
      </c>
      <c r="E450" s="43" t="s">
        <v>326</v>
      </c>
      <c r="F450" s="43" t="s">
        <v>727</v>
      </c>
      <c r="G450" s="44" t="n">
        <v>0</v>
      </c>
    </row>
    <row r="451" customFormat="false" ht="12.75" hidden="false" customHeight="false" outlineLevel="2" collapsed="false">
      <c r="A451" s="49" t="s">
        <v>836</v>
      </c>
      <c r="B451" s="42" t="n">
        <v>37012</v>
      </c>
      <c r="C451" s="43" t="s">
        <v>460</v>
      </c>
      <c r="D451" s="43" t="s">
        <v>810</v>
      </c>
      <c r="E451" s="43" t="s">
        <v>326</v>
      </c>
      <c r="F451" s="43" t="s">
        <v>819</v>
      </c>
      <c r="G451" s="44" t="n">
        <v>3035</v>
      </c>
    </row>
    <row r="452" customFormat="false" ht="12.75" hidden="false" customHeight="false" outlineLevel="2" collapsed="false">
      <c r="A452" s="49" t="s">
        <v>837</v>
      </c>
      <c r="B452" s="42" t="n">
        <v>37012</v>
      </c>
      <c r="C452" s="43" t="s">
        <v>834</v>
      </c>
      <c r="D452" s="43" t="s">
        <v>810</v>
      </c>
      <c r="E452" s="43" t="s">
        <v>326</v>
      </c>
      <c r="F452" s="43" t="s">
        <v>587</v>
      </c>
      <c r="G452" s="44" t="n">
        <v>95</v>
      </c>
    </row>
    <row r="453" customFormat="false" ht="12.75" hidden="false" customHeight="false" outlineLevel="2" collapsed="false">
      <c r="A453" s="49" t="s">
        <v>838</v>
      </c>
      <c r="B453" s="42" t="n">
        <v>37012</v>
      </c>
      <c r="C453" s="43" t="s">
        <v>834</v>
      </c>
      <c r="D453" s="43" t="s">
        <v>810</v>
      </c>
      <c r="E453" s="43" t="s">
        <v>326</v>
      </c>
      <c r="F453" s="43" t="s">
        <v>587</v>
      </c>
      <c r="G453" s="44" t="n">
        <v>3120</v>
      </c>
    </row>
    <row r="454" customFormat="false" ht="12.75" hidden="false" customHeight="false" outlineLevel="2" collapsed="false">
      <c r="A454" s="49" t="s">
        <v>839</v>
      </c>
      <c r="B454" s="42" t="n">
        <v>37012</v>
      </c>
      <c r="C454" s="43" t="s">
        <v>825</v>
      </c>
      <c r="D454" s="43" t="s">
        <v>810</v>
      </c>
      <c r="E454" s="43" t="s">
        <v>326</v>
      </c>
      <c r="F454" s="43" t="s">
        <v>727</v>
      </c>
      <c r="G454" s="44" t="n">
        <v>245</v>
      </c>
    </row>
    <row r="455" customFormat="false" ht="12.75" hidden="false" customHeight="false" outlineLevel="2" collapsed="false">
      <c r="A455" s="49" t="s">
        <v>840</v>
      </c>
      <c r="B455" s="42" t="n">
        <v>37012</v>
      </c>
      <c r="C455" s="43" t="s">
        <v>460</v>
      </c>
      <c r="D455" s="43" t="s">
        <v>810</v>
      </c>
      <c r="E455" s="43" t="s">
        <v>326</v>
      </c>
      <c r="F455" s="43" t="s">
        <v>819</v>
      </c>
      <c r="G455" s="44" t="n">
        <v>5000</v>
      </c>
    </row>
    <row r="456" customFormat="false" ht="12.75" hidden="false" customHeight="false" outlineLevel="2" collapsed="false">
      <c r="A456" s="49" t="s">
        <v>841</v>
      </c>
      <c r="B456" s="42" t="n">
        <v>37012</v>
      </c>
      <c r="C456" s="43" t="s">
        <v>834</v>
      </c>
      <c r="D456" s="43" t="s">
        <v>810</v>
      </c>
      <c r="E456" s="43" t="s">
        <v>326</v>
      </c>
      <c r="F456" s="43" t="s">
        <v>587</v>
      </c>
      <c r="G456" s="44" t="n">
        <v>3570</v>
      </c>
    </row>
    <row r="457" customFormat="false" ht="12.75" hidden="false" customHeight="false" outlineLevel="2" collapsed="false">
      <c r="A457" s="49" t="s">
        <v>842</v>
      </c>
      <c r="B457" s="42" t="n">
        <v>37012</v>
      </c>
      <c r="C457" s="43" t="s">
        <v>584</v>
      </c>
      <c r="D457" s="43" t="s">
        <v>810</v>
      </c>
      <c r="E457" s="43" t="s">
        <v>326</v>
      </c>
      <c r="F457" s="43" t="s">
        <v>587</v>
      </c>
      <c r="G457" s="44" t="n">
        <v>1732</v>
      </c>
    </row>
    <row r="458" customFormat="false" ht="12.75" hidden="false" customHeight="false" outlineLevel="2" collapsed="false">
      <c r="A458" s="49" t="s">
        <v>843</v>
      </c>
      <c r="B458" s="42" t="n">
        <v>37012</v>
      </c>
      <c r="C458" s="43" t="s">
        <v>825</v>
      </c>
      <c r="D458" s="43" t="s">
        <v>810</v>
      </c>
      <c r="E458" s="43" t="s">
        <v>326</v>
      </c>
      <c r="F458" s="43" t="s">
        <v>727</v>
      </c>
      <c r="G458" s="44" t="n">
        <v>375</v>
      </c>
    </row>
    <row r="459" customFormat="false" ht="12.75" hidden="false" customHeight="false" outlineLevel="2" collapsed="false">
      <c r="A459" s="49" t="s">
        <v>844</v>
      </c>
      <c r="B459" s="42" t="n">
        <v>37012</v>
      </c>
      <c r="C459" s="43" t="s">
        <v>830</v>
      </c>
      <c r="D459" s="43" t="s">
        <v>810</v>
      </c>
      <c r="E459" s="43" t="s">
        <v>326</v>
      </c>
      <c r="F459" s="43" t="s">
        <v>727</v>
      </c>
      <c r="G459" s="44" t="n">
        <v>730</v>
      </c>
    </row>
    <row r="460" customFormat="false" ht="12.75" hidden="false" customHeight="false" outlineLevel="2" collapsed="false">
      <c r="A460" s="49" t="s">
        <v>845</v>
      </c>
      <c r="B460" s="42" t="n">
        <v>37012</v>
      </c>
      <c r="C460" s="43" t="s">
        <v>846</v>
      </c>
      <c r="D460" s="43" t="s">
        <v>810</v>
      </c>
      <c r="E460" s="43" t="s">
        <v>326</v>
      </c>
      <c r="F460" s="43" t="s">
        <v>727</v>
      </c>
      <c r="G460" s="44" t="n">
        <v>4300</v>
      </c>
    </row>
    <row r="461" customFormat="false" ht="12.75" hidden="false" customHeight="false" outlineLevel="2" collapsed="false">
      <c r="A461" s="49" t="s">
        <v>847</v>
      </c>
      <c r="B461" s="42" t="n">
        <v>37012</v>
      </c>
      <c r="C461" s="43" t="s">
        <v>846</v>
      </c>
      <c r="D461" s="43" t="s">
        <v>810</v>
      </c>
      <c r="E461" s="43" t="s">
        <v>326</v>
      </c>
      <c r="F461" s="43" t="s">
        <v>727</v>
      </c>
      <c r="G461" s="44" t="n">
        <v>10630</v>
      </c>
    </row>
    <row r="462" customFormat="false" ht="12.75" hidden="false" customHeight="false" outlineLevel="2" collapsed="false">
      <c r="A462" s="49" t="s">
        <v>848</v>
      </c>
      <c r="B462" s="42" t="n">
        <v>37012</v>
      </c>
      <c r="C462" s="43" t="s">
        <v>320</v>
      </c>
      <c r="D462" s="43" t="s">
        <v>810</v>
      </c>
      <c r="E462" s="43" t="s">
        <v>326</v>
      </c>
      <c r="F462" s="43" t="s">
        <v>849</v>
      </c>
      <c r="G462" s="44" t="n">
        <v>750</v>
      </c>
    </row>
    <row r="463" customFormat="false" ht="12.75" hidden="false" customHeight="false" outlineLevel="2" collapsed="false">
      <c r="A463" s="49" t="s">
        <v>850</v>
      </c>
      <c r="B463" s="42" t="n">
        <v>37012</v>
      </c>
      <c r="C463" s="43" t="s">
        <v>851</v>
      </c>
      <c r="D463" s="43" t="s">
        <v>810</v>
      </c>
      <c r="E463" s="43" t="s">
        <v>326</v>
      </c>
      <c r="F463" s="43" t="s">
        <v>462</v>
      </c>
      <c r="G463" s="44" t="n">
        <v>6450</v>
      </c>
    </row>
    <row r="464" customFormat="false" ht="12.75" hidden="false" customHeight="false" outlineLevel="2" collapsed="false">
      <c r="A464" s="49" t="s">
        <v>852</v>
      </c>
      <c r="B464" s="42" t="n">
        <v>37012</v>
      </c>
      <c r="C464" s="43" t="s">
        <v>846</v>
      </c>
      <c r="D464" s="43" t="s">
        <v>810</v>
      </c>
      <c r="E464" s="43" t="s">
        <v>326</v>
      </c>
      <c r="F464" s="43" t="s">
        <v>727</v>
      </c>
      <c r="G464" s="44" t="n">
        <v>150</v>
      </c>
    </row>
    <row r="465" customFormat="false" ht="12.75" hidden="false" customHeight="false" outlineLevel="2" collapsed="false">
      <c r="A465" s="49" t="s">
        <v>853</v>
      </c>
      <c r="B465" s="42" t="n">
        <v>37012</v>
      </c>
      <c r="C465" s="43" t="s">
        <v>854</v>
      </c>
      <c r="D465" s="43" t="s">
        <v>810</v>
      </c>
      <c r="E465" s="43" t="s">
        <v>326</v>
      </c>
      <c r="F465" s="43" t="s">
        <v>727</v>
      </c>
      <c r="G465" s="44" t="n">
        <v>895</v>
      </c>
    </row>
    <row r="466" customFormat="false" ht="12.75" hidden="false" customHeight="false" outlineLevel="2" collapsed="false">
      <c r="A466" s="49" t="s">
        <v>855</v>
      </c>
      <c r="B466" s="42" t="n">
        <v>37012</v>
      </c>
      <c r="C466" s="43" t="s">
        <v>834</v>
      </c>
      <c r="D466" s="43" t="s">
        <v>810</v>
      </c>
      <c r="E466" s="43" t="s">
        <v>326</v>
      </c>
      <c r="F466" s="43" t="s">
        <v>587</v>
      </c>
      <c r="G466" s="44" t="n">
        <v>0</v>
      </c>
    </row>
    <row r="467" customFormat="false" ht="12.75" hidden="false" customHeight="false" outlineLevel="2" collapsed="false">
      <c r="A467" s="49" t="s">
        <v>856</v>
      </c>
      <c r="B467" s="42" t="n">
        <v>37012</v>
      </c>
      <c r="C467" s="43" t="s">
        <v>460</v>
      </c>
      <c r="D467" s="43" t="s">
        <v>810</v>
      </c>
      <c r="E467" s="43" t="s">
        <v>326</v>
      </c>
      <c r="F467" s="43" t="s">
        <v>819</v>
      </c>
      <c r="G467" s="44" t="n">
        <v>13575</v>
      </c>
    </row>
    <row r="468" customFormat="false" ht="12.75" hidden="false" customHeight="false" outlineLevel="2" collapsed="false">
      <c r="A468" s="49" t="s">
        <v>857</v>
      </c>
      <c r="B468" s="42" t="n">
        <v>37012</v>
      </c>
      <c r="C468" s="43" t="s">
        <v>460</v>
      </c>
      <c r="D468" s="43" t="s">
        <v>810</v>
      </c>
      <c r="E468" s="43" t="s">
        <v>326</v>
      </c>
      <c r="F468" s="43" t="s">
        <v>819</v>
      </c>
      <c r="G468" s="44" t="n">
        <v>0</v>
      </c>
    </row>
    <row r="469" customFormat="false" ht="12.75" hidden="false" customHeight="false" outlineLevel="2" collapsed="false">
      <c r="A469" s="49" t="s">
        <v>858</v>
      </c>
      <c r="B469" s="42" t="n">
        <v>37013</v>
      </c>
      <c r="C469" s="43" t="s">
        <v>859</v>
      </c>
      <c r="D469" s="43" t="s">
        <v>810</v>
      </c>
      <c r="E469" s="43" t="s">
        <v>326</v>
      </c>
      <c r="F469" s="43" t="s">
        <v>612</v>
      </c>
      <c r="G469" s="44" t="n">
        <v>2500</v>
      </c>
    </row>
    <row r="470" customFormat="false" ht="12.75" hidden="false" customHeight="false" outlineLevel="2" collapsed="false">
      <c r="A470" s="49" t="s">
        <v>860</v>
      </c>
      <c r="B470" s="42" t="n">
        <v>37013</v>
      </c>
      <c r="C470" s="43" t="s">
        <v>460</v>
      </c>
      <c r="D470" s="43" t="s">
        <v>810</v>
      </c>
      <c r="E470" s="43" t="s">
        <v>326</v>
      </c>
      <c r="F470" s="43" t="s">
        <v>819</v>
      </c>
      <c r="G470" s="44" t="n">
        <v>0</v>
      </c>
    </row>
    <row r="471" customFormat="false" ht="12.75" hidden="false" customHeight="false" outlineLevel="2" collapsed="false">
      <c r="A471" s="49" t="s">
        <v>861</v>
      </c>
      <c r="B471" s="42" t="n">
        <v>37013</v>
      </c>
      <c r="C471" s="43" t="s">
        <v>830</v>
      </c>
      <c r="D471" s="43" t="s">
        <v>810</v>
      </c>
      <c r="E471" s="43" t="s">
        <v>326</v>
      </c>
      <c r="F471" s="43" t="s">
        <v>727</v>
      </c>
      <c r="G471" s="44" t="n">
        <v>0</v>
      </c>
    </row>
    <row r="472" customFormat="false" ht="12.75" hidden="false" customHeight="false" outlineLevel="2" collapsed="false">
      <c r="A472" s="49" t="s">
        <v>862</v>
      </c>
      <c r="B472" s="42" t="n">
        <v>37013</v>
      </c>
      <c r="C472" s="43" t="s">
        <v>827</v>
      </c>
      <c r="D472" s="43" t="s">
        <v>810</v>
      </c>
      <c r="E472" s="43" t="s">
        <v>326</v>
      </c>
      <c r="F472" s="43" t="s">
        <v>828</v>
      </c>
      <c r="G472" s="44" t="n">
        <v>17630</v>
      </c>
    </row>
    <row r="473" customFormat="false" ht="12.75" hidden="false" customHeight="false" outlineLevel="2" collapsed="false">
      <c r="A473" s="49" t="s">
        <v>863</v>
      </c>
      <c r="B473" s="42" t="n">
        <v>37013</v>
      </c>
      <c r="C473" s="43" t="s">
        <v>830</v>
      </c>
      <c r="D473" s="43" t="s">
        <v>810</v>
      </c>
      <c r="E473" s="43" t="s">
        <v>326</v>
      </c>
      <c r="F473" s="43" t="s">
        <v>727</v>
      </c>
      <c r="G473" s="44" t="n">
        <v>0</v>
      </c>
    </row>
    <row r="474" customFormat="false" ht="12.75" hidden="false" customHeight="false" outlineLevel="2" collapsed="false">
      <c r="A474" s="49" t="s">
        <v>864</v>
      </c>
      <c r="B474" s="42" t="n">
        <v>37013</v>
      </c>
      <c r="C474" s="43" t="s">
        <v>834</v>
      </c>
      <c r="D474" s="43" t="s">
        <v>810</v>
      </c>
      <c r="E474" s="43" t="s">
        <v>326</v>
      </c>
      <c r="F474" s="43" t="s">
        <v>587</v>
      </c>
      <c r="G474" s="44" t="n">
        <v>0</v>
      </c>
    </row>
    <row r="475" customFormat="false" ht="12.75" hidden="false" customHeight="false" outlineLevel="2" collapsed="false">
      <c r="A475" s="49" t="s">
        <v>865</v>
      </c>
      <c r="B475" s="42" t="n">
        <v>37013</v>
      </c>
      <c r="C475" s="43" t="s">
        <v>834</v>
      </c>
      <c r="D475" s="43" t="s">
        <v>810</v>
      </c>
      <c r="E475" s="43" t="s">
        <v>326</v>
      </c>
      <c r="F475" s="43" t="s">
        <v>587</v>
      </c>
      <c r="G475" s="44" t="n">
        <v>0</v>
      </c>
    </row>
    <row r="476" customFormat="false" ht="12.75" hidden="false" customHeight="false" outlineLevel="2" collapsed="false">
      <c r="A476" s="49" t="s">
        <v>866</v>
      </c>
      <c r="B476" s="42" t="n">
        <v>37013</v>
      </c>
      <c r="C476" s="43" t="s">
        <v>834</v>
      </c>
      <c r="D476" s="43" t="s">
        <v>810</v>
      </c>
      <c r="E476" s="43" t="s">
        <v>326</v>
      </c>
      <c r="F476" s="43" t="s">
        <v>587</v>
      </c>
      <c r="G476" s="44" t="n">
        <v>0</v>
      </c>
    </row>
    <row r="477" customFormat="false" ht="12.75" hidden="false" customHeight="false" outlineLevel="2" collapsed="false">
      <c r="A477" s="49" t="s">
        <v>867</v>
      </c>
      <c r="B477" s="42" t="n">
        <v>37013</v>
      </c>
      <c r="C477" s="43" t="s">
        <v>868</v>
      </c>
      <c r="D477" s="43" t="s">
        <v>810</v>
      </c>
      <c r="E477" s="43" t="s">
        <v>326</v>
      </c>
      <c r="F477" s="43" t="s">
        <v>587</v>
      </c>
      <c r="G477" s="44" t="n">
        <v>105</v>
      </c>
    </row>
    <row r="478" customFormat="false" ht="12.75" hidden="false" customHeight="false" outlineLevel="2" collapsed="false">
      <c r="A478" s="49" t="s">
        <v>869</v>
      </c>
      <c r="B478" s="42" t="n">
        <v>37013</v>
      </c>
      <c r="C478" s="43" t="s">
        <v>320</v>
      </c>
      <c r="D478" s="43" t="s">
        <v>810</v>
      </c>
      <c r="E478" s="43" t="s">
        <v>326</v>
      </c>
      <c r="F478" s="43" t="s">
        <v>849</v>
      </c>
      <c r="G478" s="44" t="n">
        <v>-5230</v>
      </c>
    </row>
    <row r="479" customFormat="false" ht="12.75" hidden="false" customHeight="false" outlineLevel="2" collapsed="false">
      <c r="A479" s="49" t="s">
        <v>870</v>
      </c>
      <c r="B479" s="42" t="n">
        <v>37013</v>
      </c>
      <c r="C479" s="43" t="s">
        <v>809</v>
      </c>
      <c r="D479" s="43" t="s">
        <v>810</v>
      </c>
      <c r="E479" s="43" t="s">
        <v>326</v>
      </c>
      <c r="F479" s="43" t="s">
        <v>811</v>
      </c>
      <c r="G479" s="44" t="n">
        <v>15300</v>
      </c>
    </row>
    <row r="480" customFormat="false" ht="12.75" hidden="false" customHeight="false" outlineLevel="2" collapsed="false">
      <c r="A480" s="49" t="s">
        <v>871</v>
      </c>
      <c r="B480" s="42" t="n">
        <v>37013</v>
      </c>
      <c r="C480" s="43" t="s">
        <v>809</v>
      </c>
      <c r="D480" s="43" t="s">
        <v>810</v>
      </c>
      <c r="E480" s="43" t="s">
        <v>326</v>
      </c>
      <c r="F480" s="43" t="s">
        <v>811</v>
      </c>
      <c r="G480" s="44" t="n">
        <v>3825</v>
      </c>
    </row>
    <row r="481" customFormat="false" ht="12.75" hidden="false" customHeight="false" outlineLevel="2" collapsed="false">
      <c r="A481" s="49" t="s">
        <v>872</v>
      </c>
      <c r="B481" s="42" t="n">
        <v>37013</v>
      </c>
      <c r="C481" s="43" t="s">
        <v>854</v>
      </c>
      <c r="D481" s="43" t="s">
        <v>810</v>
      </c>
      <c r="E481" s="43" t="s">
        <v>326</v>
      </c>
      <c r="F481" s="43" t="s">
        <v>727</v>
      </c>
      <c r="G481" s="44" t="n">
        <v>1575</v>
      </c>
    </row>
    <row r="482" customFormat="false" ht="12.75" hidden="false" customHeight="false" outlineLevel="2" collapsed="false">
      <c r="A482" s="49" t="s">
        <v>873</v>
      </c>
      <c r="B482" s="42" t="n">
        <v>37013</v>
      </c>
      <c r="C482" s="43" t="s">
        <v>874</v>
      </c>
      <c r="D482" s="43" t="s">
        <v>810</v>
      </c>
      <c r="E482" s="43" t="s">
        <v>326</v>
      </c>
      <c r="F482" s="43" t="s">
        <v>811</v>
      </c>
      <c r="G482" s="44" t="n">
        <v>9200</v>
      </c>
    </row>
    <row r="483" customFormat="false" ht="12.75" hidden="false" customHeight="false" outlineLevel="2" collapsed="false">
      <c r="A483" s="49" t="s">
        <v>875</v>
      </c>
      <c r="B483" s="42" t="n">
        <v>37013</v>
      </c>
      <c r="C483" s="43" t="s">
        <v>876</v>
      </c>
      <c r="D483" s="43" t="s">
        <v>810</v>
      </c>
      <c r="E483" s="43" t="s">
        <v>326</v>
      </c>
      <c r="F483" s="43" t="s">
        <v>727</v>
      </c>
      <c r="G483" s="44" t="n">
        <v>3600</v>
      </c>
    </row>
    <row r="484" customFormat="false" ht="12.75" hidden="false" customHeight="false" outlineLevel="2" collapsed="false">
      <c r="A484" s="49" t="s">
        <v>877</v>
      </c>
      <c r="B484" s="42" t="n">
        <v>37013</v>
      </c>
      <c r="C484" s="43" t="s">
        <v>859</v>
      </c>
      <c r="D484" s="43" t="s">
        <v>810</v>
      </c>
      <c r="E484" s="43" t="s">
        <v>326</v>
      </c>
      <c r="F484" s="43" t="s">
        <v>612</v>
      </c>
      <c r="G484" s="44" t="n">
        <v>12500</v>
      </c>
    </row>
    <row r="485" customFormat="false" ht="12.75" hidden="false" customHeight="false" outlineLevel="2" collapsed="false">
      <c r="A485" s="49" t="s">
        <v>878</v>
      </c>
      <c r="B485" s="42" t="n">
        <v>37013</v>
      </c>
      <c r="C485" s="43" t="s">
        <v>879</v>
      </c>
      <c r="D485" s="43" t="s">
        <v>810</v>
      </c>
      <c r="E485" s="43" t="s">
        <v>326</v>
      </c>
      <c r="F485" s="43" t="s">
        <v>811</v>
      </c>
      <c r="G485" s="44" t="n">
        <v>240</v>
      </c>
    </row>
    <row r="486" customFormat="false" ht="12.75" hidden="false" customHeight="false" outlineLevel="2" collapsed="false">
      <c r="A486" s="49" t="s">
        <v>880</v>
      </c>
      <c r="B486" s="42" t="n">
        <v>37013</v>
      </c>
      <c r="C486" s="43" t="s">
        <v>881</v>
      </c>
      <c r="D486" s="43" t="s">
        <v>810</v>
      </c>
      <c r="E486" s="43" t="s">
        <v>326</v>
      </c>
      <c r="F486" s="43" t="s">
        <v>587</v>
      </c>
      <c r="G486" s="44" t="n">
        <v>300</v>
      </c>
    </row>
    <row r="487" customFormat="false" ht="12.75" hidden="false" customHeight="false" outlineLevel="2" collapsed="false">
      <c r="A487" s="49" t="s">
        <v>882</v>
      </c>
      <c r="B487" s="42" t="n">
        <v>37013</v>
      </c>
      <c r="C487" s="43" t="s">
        <v>809</v>
      </c>
      <c r="D487" s="43" t="s">
        <v>810</v>
      </c>
      <c r="E487" s="43" t="s">
        <v>326</v>
      </c>
      <c r="F487" s="43" t="s">
        <v>811</v>
      </c>
      <c r="G487" s="44" t="n">
        <v>3000</v>
      </c>
    </row>
    <row r="488" customFormat="false" ht="12.75" hidden="false" customHeight="false" outlineLevel="2" collapsed="false">
      <c r="A488" s="49" t="s">
        <v>883</v>
      </c>
      <c r="B488" s="42" t="n">
        <v>37013</v>
      </c>
      <c r="C488" s="43" t="s">
        <v>884</v>
      </c>
      <c r="D488" s="43" t="s">
        <v>810</v>
      </c>
      <c r="E488" s="43" t="s">
        <v>326</v>
      </c>
      <c r="F488" s="43" t="s">
        <v>727</v>
      </c>
      <c r="G488" s="44" t="n">
        <v>7300</v>
      </c>
    </row>
    <row r="489" customFormat="false" ht="12.75" hidden="false" customHeight="false" outlineLevel="2" collapsed="false">
      <c r="A489" s="49" t="s">
        <v>885</v>
      </c>
      <c r="B489" s="42" t="n">
        <v>37013</v>
      </c>
      <c r="C489" s="43" t="s">
        <v>813</v>
      </c>
      <c r="D489" s="43" t="s">
        <v>810</v>
      </c>
      <c r="E489" s="43" t="s">
        <v>326</v>
      </c>
      <c r="F489" s="43" t="s">
        <v>814</v>
      </c>
      <c r="G489" s="44" t="n">
        <v>1000</v>
      </c>
    </row>
    <row r="490" customFormat="false" ht="12.75" hidden="false" customHeight="false" outlineLevel="2" collapsed="false">
      <c r="A490" s="49" t="s">
        <v>886</v>
      </c>
      <c r="B490" s="42" t="n">
        <v>37013</v>
      </c>
      <c r="C490" s="43" t="s">
        <v>813</v>
      </c>
      <c r="D490" s="43" t="s">
        <v>810</v>
      </c>
      <c r="E490" s="43" t="s">
        <v>326</v>
      </c>
      <c r="F490" s="43" t="s">
        <v>814</v>
      </c>
      <c r="G490" s="44" t="n">
        <v>6250</v>
      </c>
    </row>
    <row r="491" customFormat="false" ht="12.75" hidden="false" customHeight="false" outlineLevel="2" collapsed="false">
      <c r="A491" s="49" t="s">
        <v>887</v>
      </c>
      <c r="B491" s="42" t="n">
        <v>37014</v>
      </c>
      <c r="C491" s="43" t="s">
        <v>888</v>
      </c>
      <c r="D491" s="43" t="s">
        <v>810</v>
      </c>
      <c r="E491" s="43" t="s">
        <v>326</v>
      </c>
      <c r="F491" s="43" t="s">
        <v>587</v>
      </c>
      <c r="G491" s="44" t="n">
        <v>0</v>
      </c>
    </row>
    <row r="492" customFormat="false" ht="12.75" hidden="false" customHeight="false" outlineLevel="2" collapsed="false">
      <c r="A492" s="49" t="s">
        <v>889</v>
      </c>
      <c r="B492" s="42" t="n">
        <v>37014</v>
      </c>
      <c r="C492" s="43" t="s">
        <v>460</v>
      </c>
      <c r="D492" s="43" t="s">
        <v>810</v>
      </c>
      <c r="E492" s="43" t="s">
        <v>326</v>
      </c>
      <c r="F492" s="43" t="s">
        <v>819</v>
      </c>
      <c r="G492" s="44" t="n">
        <v>2425</v>
      </c>
    </row>
    <row r="493" customFormat="false" ht="12.75" hidden="false" customHeight="false" outlineLevel="2" collapsed="false">
      <c r="A493" s="49" t="s">
        <v>890</v>
      </c>
      <c r="B493" s="42" t="n">
        <v>37014</v>
      </c>
      <c r="C493" s="43" t="s">
        <v>584</v>
      </c>
      <c r="D493" s="43" t="s">
        <v>810</v>
      </c>
      <c r="E493" s="43" t="s">
        <v>326</v>
      </c>
      <c r="F493" s="43" t="s">
        <v>587</v>
      </c>
      <c r="G493" s="44" t="n">
        <v>1725</v>
      </c>
    </row>
    <row r="494" customFormat="false" ht="12.75" hidden="false" customHeight="false" outlineLevel="2" collapsed="false">
      <c r="A494" s="49" t="s">
        <v>891</v>
      </c>
      <c r="B494" s="42" t="n">
        <v>37014</v>
      </c>
      <c r="C494" s="43" t="s">
        <v>460</v>
      </c>
      <c r="D494" s="43" t="s">
        <v>810</v>
      </c>
      <c r="E494" s="43" t="s">
        <v>326</v>
      </c>
      <c r="F494" s="43" t="s">
        <v>462</v>
      </c>
      <c r="G494" s="44" t="n">
        <v>5510</v>
      </c>
    </row>
    <row r="495" customFormat="false" ht="12.75" hidden="false" customHeight="false" outlineLevel="2" collapsed="false">
      <c r="A495" s="49" t="s">
        <v>892</v>
      </c>
      <c r="B495" s="42" t="n">
        <v>37014</v>
      </c>
      <c r="C495" s="43" t="s">
        <v>834</v>
      </c>
      <c r="D495" s="43" t="s">
        <v>810</v>
      </c>
      <c r="E495" s="43" t="s">
        <v>326</v>
      </c>
      <c r="F495" s="43" t="s">
        <v>587</v>
      </c>
      <c r="G495" s="44" t="n">
        <v>1538</v>
      </c>
    </row>
    <row r="496" customFormat="false" ht="12.75" hidden="false" customHeight="false" outlineLevel="2" collapsed="false">
      <c r="A496" s="49" t="s">
        <v>893</v>
      </c>
      <c r="B496" s="42" t="n">
        <v>37014</v>
      </c>
      <c r="C496" s="43" t="s">
        <v>894</v>
      </c>
      <c r="D496" s="43" t="s">
        <v>810</v>
      </c>
      <c r="E496" s="43" t="s">
        <v>326</v>
      </c>
      <c r="F496" s="43" t="s">
        <v>727</v>
      </c>
      <c r="G496" s="44" t="n">
        <v>250</v>
      </c>
    </row>
    <row r="497" customFormat="false" ht="12.75" hidden="false" customHeight="false" outlineLevel="2" collapsed="false">
      <c r="A497" s="49" t="s">
        <v>895</v>
      </c>
      <c r="B497" s="42" t="n">
        <v>37014</v>
      </c>
      <c r="C497" s="43" t="s">
        <v>846</v>
      </c>
      <c r="D497" s="43" t="s">
        <v>810</v>
      </c>
      <c r="E497" s="43" t="s">
        <v>326</v>
      </c>
      <c r="F497" s="43" t="s">
        <v>727</v>
      </c>
      <c r="G497" s="44" t="n">
        <v>965</v>
      </c>
    </row>
    <row r="498" customFormat="false" ht="12.75" hidden="false" customHeight="false" outlineLevel="2" collapsed="false">
      <c r="A498" s="49" t="s">
        <v>896</v>
      </c>
      <c r="B498" s="42" t="n">
        <v>37014</v>
      </c>
      <c r="C498" s="43" t="s">
        <v>460</v>
      </c>
      <c r="D498" s="43" t="s">
        <v>810</v>
      </c>
      <c r="E498" s="43" t="s">
        <v>326</v>
      </c>
      <c r="F498" s="43" t="s">
        <v>462</v>
      </c>
      <c r="G498" s="44" t="n">
        <v>1935</v>
      </c>
    </row>
    <row r="499" customFormat="false" ht="12.75" hidden="false" customHeight="false" outlineLevel="2" collapsed="false">
      <c r="A499" s="49" t="s">
        <v>897</v>
      </c>
      <c r="B499" s="42" t="n">
        <v>37014</v>
      </c>
      <c r="C499" s="43" t="s">
        <v>320</v>
      </c>
      <c r="D499" s="43" t="s">
        <v>810</v>
      </c>
      <c r="E499" s="43" t="s">
        <v>326</v>
      </c>
      <c r="F499" s="43" t="s">
        <v>849</v>
      </c>
      <c r="G499" s="44" t="n">
        <v>0</v>
      </c>
    </row>
    <row r="500" customFormat="false" ht="12.75" hidden="false" customHeight="false" outlineLevel="2" collapsed="false">
      <c r="A500" s="49" t="s">
        <v>898</v>
      </c>
      <c r="B500" s="42" t="n">
        <v>37014</v>
      </c>
      <c r="C500" s="43" t="s">
        <v>460</v>
      </c>
      <c r="D500" s="43" t="s">
        <v>810</v>
      </c>
      <c r="E500" s="43" t="s">
        <v>326</v>
      </c>
      <c r="F500" s="43" t="s">
        <v>462</v>
      </c>
      <c r="G500" s="44" t="n">
        <v>1155</v>
      </c>
    </row>
    <row r="501" customFormat="false" ht="12.75" hidden="false" customHeight="false" outlineLevel="2" collapsed="false">
      <c r="A501" s="49" t="s">
        <v>899</v>
      </c>
      <c r="B501" s="42" t="n">
        <v>37014</v>
      </c>
      <c r="C501" s="43" t="s">
        <v>900</v>
      </c>
      <c r="D501" s="43" t="s">
        <v>810</v>
      </c>
      <c r="E501" s="43" t="s">
        <v>326</v>
      </c>
      <c r="F501" s="43" t="s">
        <v>849</v>
      </c>
      <c r="G501" s="44" t="n">
        <v>21175</v>
      </c>
    </row>
    <row r="502" customFormat="false" ht="12.75" hidden="false" customHeight="false" outlineLevel="2" collapsed="false">
      <c r="A502" s="49" t="s">
        <v>901</v>
      </c>
      <c r="B502" s="42" t="n">
        <v>37014</v>
      </c>
      <c r="C502" s="43" t="s">
        <v>900</v>
      </c>
      <c r="D502" s="43" t="s">
        <v>810</v>
      </c>
      <c r="E502" s="43" t="s">
        <v>326</v>
      </c>
      <c r="F502" s="43" t="s">
        <v>849</v>
      </c>
      <c r="G502" s="44" t="n">
        <v>0</v>
      </c>
    </row>
    <row r="503" customFormat="false" ht="12.75" hidden="false" customHeight="false" outlineLevel="2" collapsed="false">
      <c r="A503" s="49" t="s">
        <v>902</v>
      </c>
      <c r="B503" s="42" t="n">
        <v>37014</v>
      </c>
      <c r="C503" s="43" t="s">
        <v>813</v>
      </c>
      <c r="D503" s="43" t="s">
        <v>810</v>
      </c>
      <c r="E503" s="43" t="s">
        <v>326</v>
      </c>
      <c r="F503" s="43" t="s">
        <v>814</v>
      </c>
      <c r="G503" s="44" t="n">
        <v>31250</v>
      </c>
    </row>
    <row r="504" customFormat="false" ht="12.75" hidden="false" customHeight="false" outlineLevel="2" collapsed="false">
      <c r="A504" s="49" t="s">
        <v>903</v>
      </c>
      <c r="B504" s="42" t="n">
        <v>37014</v>
      </c>
      <c r="C504" s="43" t="s">
        <v>904</v>
      </c>
      <c r="D504" s="43" t="s">
        <v>810</v>
      </c>
      <c r="E504" s="43" t="s">
        <v>326</v>
      </c>
      <c r="F504" s="43" t="s">
        <v>814</v>
      </c>
      <c r="G504" s="44" t="n">
        <v>500</v>
      </c>
    </row>
    <row r="505" customFormat="false" ht="12.75" hidden="false" customHeight="false" outlineLevel="2" collapsed="false">
      <c r="A505" s="49" t="s">
        <v>905</v>
      </c>
      <c r="B505" s="42" t="n">
        <v>37014</v>
      </c>
      <c r="C505" s="43" t="s">
        <v>906</v>
      </c>
      <c r="D505" s="43" t="s">
        <v>810</v>
      </c>
      <c r="E505" s="43" t="s">
        <v>326</v>
      </c>
      <c r="F505" s="43" t="s">
        <v>727</v>
      </c>
      <c r="G505" s="44" t="n">
        <v>125</v>
      </c>
    </row>
    <row r="506" customFormat="false" ht="12.75" hidden="false" customHeight="false" outlineLevel="2" collapsed="false">
      <c r="A506" s="49" t="s">
        <v>907</v>
      </c>
      <c r="B506" s="42" t="n">
        <v>37014</v>
      </c>
      <c r="C506" s="43" t="s">
        <v>904</v>
      </c>
      <c r="D506" s="43" t="s">
        <v>810</v>
      </c>
      <c r="E506" s="43" t="s">
        <v>326</v>
      </c>
      <c r="F506" s="43" t="s">
        <v>814</v>
      </c>
      <c r="G506" s="44" t="n">
        <v>9000</v>
      </c>
    </row>
    <row r="507" customFormat="false" ht="12.75" hidden="false" customHeight="false" outlineLevel="2" collapsed="false">
      <c r="A507" s="49" t="s">
        <v>908</v>
      </c>
      <c r="B507" s="42" t="n">
        <v>37015</v>
      </c>
      <c r="C507" s="43" t="s">
        <v>900</v>
      </c>
      <c r="D507" s="43" t="s">
        <v>810</v>
      </c>
      <c r="E507" s="43" t="s">
        <v>326</v>
      </c>
      <c r="F507" s="43" t="s">
        <v>849</v>
      </c>
      <c r="G507" s="44" t="n">
        <v>50000</v>
      </c>
    </row>
    <row r="508" customFormat="false" ht="12.75" hidden="false" customHeight="false" outlineLevel="2" collapsed="false">
      <c r="A508" s="49" t="s">
        <v>909</v>
      </c>
      <c r="B508" s="42" t="n">
        <v>37015</v>
      </c>
      <c r="C508" s="43" t="s">
        <v>910</v>
      </c>
      <c r="D508" s="43" t="s">
        <v>810</v>
      </c>
      <c r="E508" s="43" t="s">
        <v>326</v>
      </c>
      <c r="F508" s="43" t="s">
        <v>911</v>
      </c>
      <c r="G508" s="44" t="n">
        <v>0</v>
      </c>
    </row>
    <row r="509" customFormat="false" ht="12.75" hidden="false" customHeight="false" outlineLevel="2" collapsed="false">
      <c r="A509" s="49" t="s">
        <v>912</v>
      </c>
      <c r="B509" s="42" t="n">
        <v>37015</v>
      </c>
      <c r="C509" s="43" t="s">
        <v>251</v>
      </c>
      <c r="D509" s="43" t="s">
        <v>810</v>
      </c>
      <c r="E509" s="43" t="s">
        <v>326</v>
      </c>
      <c r="F509" s="43" t="s">
        <v>913</v>
      </c>
      <c r="G509" s="44" t="n">
        <v>604</v>
      </c>
    </row>
    <row r="510" customFormat="false" ht="12.75" hidden="false" customHeight="false" outlineLevel="2" collapsed="false">
      <c r="A510" s="49" t="s">
        <v>914</v>
      </c>
      <c r="B510" s="42" t="n">
        <v>37015</v>
      </c>
      <c r="C510" s="43" t="s">
        <v>915</v>
      </c>
      <c r="D510" s="43" t="s">
        <v>810</v>
      </c>
      <c r="E510" s="43" t="s">
        <v>326</v>
      </c>
      <c r="F510" s="43" t="s">
        <v>811</v>
      </c>
      <c r="G510" s="44" t="n">
        <v>2635</v>
      </c>
    </row>
    <row r="511" customFormat="false" ht="12.75" hidden="false" customHeight="false" outlineLevel="2" collapsed="false">
      <c r="A511" s="49" t="s">
        <v>916</v>
      </c>
      <c r="B511" s="42" t="n">
        <v>37015</v>
      </c>
      <c r="C511" s="43" t="s">
        <v>830</v>
      </c>
      <c r="D511" s="43" t="s">
        <v>810</v>
      </c>
      <c r="E511" s="43" t="s">
        <v>326</v>
      </c>
      <c r="F511" s="43" t="s">
        <v>727</v>
      </c>
      <c r="G511" s="44" t="n">
        <v>0</v>
      </c>
    </row>
    <row r="512" customFormat="false" ht="12.75" hidden="false" customHeight="false" outlineLevel="2" collapsed="false">
      <c r="A512" s="49" t="s">
        <v>917</v>
      </c>
      <c r="B512" s="42" t="n">
        <v>37015</v>
      </c>
      <c r="C512" s="43" t="s">
        <v>894</v>
      </c>
      <c r="D512" s="43" t="s">
        <v>810</v>
      </c>
      <c r="E512" s="43" t="s">
        <v>326</v>
      </c>
      <c r="F512" s="43" t="s">
        <v>727</v>
      </c>
      <c r="G512" s="44" t="n">
        <v>1085</v>
      </c>
    </row>
    <row r="513" customFormat="false" ht="12.75" hidden="false" customHeight="false" outlineLevel="2" collapsed="false">
      <c r="A513" s="49" t="s">
        <v>918</v>
      </c>
      <c r="B513" s="42" t="n">
        <v>37015</v>
      </c>
      <c r="C513" s="43" t="s">
        <v>834</v>
      </c>
      <c r="D513" s="43" t="s">
        <v>810</v>
      </c>
      <c r="E513" s="43" t="s">
        <v>326</v>
      </c>
      <c r="F513" s="43" t="s">
        <v>587</v>
      </c>
      <c r="G513" s="44" t="n">
        <v>1400</v>
      </c>
    </row>
    <row r="514" customFormat="false" ht="12.75" hidden="false" customHeight="false" outlineLevel="2" collapsed="false">
      <c r="A514" s="49" t="s">
        <v>919</v>
      </c>
      <c r="B514" s="42" t="n">
        <v>37015</v>
      </c>
      <c r="C514" s="43" t="s">
        <v>884</v>
      </c>
      <c r="D514" s="43" t="s">
        <v>810</v>
      </c>
      <c r="E514" s="43" t="s">
        <v>326</v>
      </c>
      <c r="F514" s="43" t="s">
        <v>727</v>
      </c>
      <c r="G514" s="44" t="n">
        <v>245</v>
      </c>
    </row>
    <row r="515" customFormat="false" ht="12.75" hidden="false" customHeight="false" outlineLevel="2" collapsed="false">
      <c r="A515" s="49" t="s">
        <v>920</v>
      </c>
      <c r="B515" s="42" t="n">
        <v>37015</v>
      </c>
      <c r="C515" s="43" t="s">
        <v>825</v>
      </c>
      <c r="D515" s="43" t="s">
        <v>810</v>
      </c>
      <c r="E515" s="43" t="s">
        <v>326</v>
      </c>
      <c r="F515" s="43" t="s">
        <v>727</v>
      </c>
      <c r="G515" s="44" t="n">
        <v>560</v>
      </c>
    </row>
    <row r="516" customFormat="false" ht="12.75" hidden="false" customHeight="false" outlineLevel="2" collapsed="false">
      <c r="A516" s="49" t="s">
        <v>878</v>
      </c>
      <c r="B516" s="42" t="n">
        <v>37018</v>
      </c>
      <c r="C516" s="43" t="s">
        <v>921</v>
      </c>
      <c r="D516" s="43" t="s">
        <v>810</v>
      </c>
      <c r="E516" s="43" t="s">
        <v>326</v>
      </c>
      <c r="F516" s="43" t="s">
        <v>849</v>
      </c>
      <c r="G516" s="44" t="n">
        <v>-147000</v>
      </c>
    </row>
    <row r="517" customFormat="false" ht="12.75" hidden="false" customHeight="false" outlineLevel="2" collapsed="false">
      <c r="A517" s="49" t="s">
        <v>922</v>
      </c>
      <c r="B517" s="42" t="n">
        <v>37018</v>
      </c>
      <c r="C517" s="43" t="s">
        <v>923</v>
      </c>
      <c r="D517" s="43" t="s">
        <v>810</v>
      </c>
      <c r="E517" s="43" t="s">
        <v>326</v>
      </c>
      <c r="F517" s="43" t="s">
        <v>587</v>
      </c>
      <c r="G517" s="44" t="n">
        <v>6160</v>
      </c>
    </row>
    <row r="518" customFormat="false" ht="12.75" hidden="false" customHeight="false" outlineLevel="2" collapsed="false">
      <c r="A518" s="49" t="s">
        <v>924</v>
      </c>
      <c r="B518" s="42" t="n">
        <v>37018</v>
      </c>
      <c r="C518" s="43" t="s">
        <v>925</v>
      </c>
      <c r="D518" s="43" t="s">
        <v>810</v>
      </c>
      <c r="E518" s="43" t="s">
        <v>326</v>
      </c>
      <c r="F518" s="43" t="s">
        <v>811</v>
      </c>
      <c r="G518" s="44" t="n">
        <v>23160</v>
      </c>
    </row>
    <row r="519" customFormat="false" ht="12.75" hidden="false" customHeight="false" outlineLevel="2" collapsed="false">
      <c r="A519" s="49" t="s">
        <v>926</v>
      </c>
      <c r="B519" s="42" t="n">
        <v>37018</v>
      </c>
      <c r="C519" s="43" t="s">
        <v>868</v>
      </c>
      <c r="D519" s="43" t="s">
        <v>810</v>
      </c>
      <c r="E519" s="43" t="s">
        <v>326</v>
      </c>
      <c r="F519" s="43" t="s">
        <v>587</v>
      </c>
      <c r="G519" s="44" t="n">
        <v>90</v>
      </c>
    </row>
    <row r="520" customFormat="false" ht="12.75" hidden="false" customHeight="false" outlineLevel="2" collapsed="false">
      <c r="A520" s="49" t="s">
        <v>927</v>
      </c>
      <c r="B520" s="42" t="n">
        <v>37018</v>
      </c>
      <c r="C520" s="43" t="s">
        <v>320</v>
      </c>
      <c r="D520" s="43" t="s">
        <v>810</v>
      </c>
      <c r="E520" s="43" t="s">
        <v>326</v>
      </c>
      <c r="F520" s="43" t="s">
        <v>849</v>
      </c>
      <c r="G520" s="44" t="n">
        <v>750</v>
      </c>
    </row>
    <row r="521" customFormat="false" ht="12.75" hidden="false" customHeight="false" outlineLevel="2" collapsed="false">
      <c r="A521" s="49" t="s">
        <v>928</v>
      </c>
      <c r="B521" s="42" t="n">
        <v>37018</v>
      </c>
      <c r="C521" s="43" t="s">
        <v>868</v>
      </c>
      <c r="D521" s="43" t="s">
        <v>810</v>
      </c>
      <c r="E521" s="43" t="s">
        <v>326</v>
      </c>
      <c r="F521" s="43" t="s">
        <v>587</v>
      </c>
      <c r="G521" s="44" t="n">
        <v>110</v>
      </c>
    </row>
    <row r="522" customFormat="false" ht="12.75" hidden="false" customHeight="false" outlineLevel="2" collapsed="false">
      <c r="A522" s="49" t="s">
        <v>929</v>
      </c>
      <c r="B522" s="42" t="n">
        <v>37018</v>
      </c>
      <c r="C522" s="43" t="s">
        <v>868</v>
      </c>
      <c r="D522" s="43" t="s">
        <v>810</v>
      </c>
      <c r="E522" s="43" t="s">
        <v>326</v>
      </c>
      <c r="F522" s="43" t="s">
        <v>587</v>
      </c>
      <c r="G522" s="44" t="n">
        <v>535</v>
      </c>
    </row>
    <row r="523" customFormat="false" ht="12.75" hidden="false" customHeight="false" outlineLevel="2" collapsed="false">
      <c r="A523" s="49" t="s">
        <v>930</v>
      </c>
      <c r="B523" s="42" t="n">
        <v>37018</v>
      </c>
      <c r="C523" s="43" t="s">
        <v>931</v>
      </c>
      <c r="D523" s="43" t="s">
        <v>810</v>
      </c>
      <c r="E523" s="43" t="s">
        <v>326</v>
      </c>
      <c r="F523" s="43" t="s">
        <v>685</v>
      </c>
      <c r="G523" s="44" t="n">
        <v>5960</v>
      </c>
    </row>
    <row r="524" customFormat="false" ht="12.75" hidden="false" customHeight="false" outlineLevel="2" collapsed="false">
      <c r="A524" s="49" t="s">
        <v>932</v>
      </c>
      <c r="B524" s="42" t="n">
        <v>37018</v>
      </c>
      <c r="C524" s="43" t="s">
        <v>851</v>
      </c>
      <c r="D524" s="43" t="s">
        <v>810</v>
      </c>
      <c r="E524" s="43" t="s">
        <v>326</v>
      </c>
      <c r="F524" s="43" t="s">
        <v>462</v>
      </c>
      <c r="G524" s="44" t="n">
        <v>5435</v>
      </c>
    </row>
    <row r="525" customFormat="false" ht="12.75" hidden="false" customHeight="false" outlineLevel="2" collapsed="false">
      <c r="A525" s="49" t="s">
        <v>933</v>
      </c>
      <c r="B525" s="42" t="n">
        <v>37018</v>
      </c>
      <c r="C525" s="43" t="s">
        <v>894</v>
      </c>
      <c r="D525" s="43" t="s">
        <v>810</v>
      </c>
      <c r="E525" s="43" t="s">
        <v>326</v>
      </c>
      <c r="F525" s="43" t="s">
        <v>819</v>
      </c>
      <c r="G525" s="44" t="n">
        <v>6450</v>
      </c>
    </row>
    <row r="526" customFormat="false" ht="12.75" hidden="false" customHeight="false" outlineLevel="2" collapsed="false">
      <c r="A526" s="49" t="s">
        <v>934</v>
      </c>
      <c r="B526" s="42" t="n">
        <v>37018</v>
      </c>
      <c r="C526" s="43" t="s">
        <v>935</v>
      </c>
      <c r="D526" s="43" t="s">
        <v>810</v>
      </c>
      <c r="E526" s="43" t="s">
        <v>326</v>
      </c>
      <c r="F526" s="43" t="s">
        <v>911</v>
      </c>
      <c r="G526" s="44" t="n">
        <v>3050</v>
      </c>
    </row>
    <row r="527" customFormat="false" ht="12.75" hidden="false" customHeight="false" outlineLevel="2" collapsed="false">
      <c r="A527" s="49" t="s">
        <v>936</v>
      </c>
      <c r="B527" s="42" t="n">
        <v>37018</v>
      </c>
      <c r="C527" s="43" t="s">
        <v>830</v>
      </c>
      <c r="D527" s="43" t="s">
        <v>810</v>
      </c>
      <c r="E527" s="43" t="s">
        <v>326</v>
      </c>
      <c r="F527" s="43" t="s">
        <v>727</v>
      </c>
      <c r="G527" s="44" t="n">
        <v>0</v>
      </c>
    </row>
    <row r="528" customFormat="false" ht="12.75" hidden="false" customHeight="false" outlineLevel="2" collapsed="false">
      <c r="A528" s="49" t="s">
        <v>937</v>
      </c>
      <c r="B528" s="42" t="n">
        <v>37018</v>
      </c>
      <c r="C528" s="43" t="s">
        <v>460</v>
      </c>
      <c r="D528" s="43" t="s">
        <v>810</v>
      </c>
      <c r="E528" s="43" t="s">
        <v>326</v>
      </c>
      <c r="F528" s="43" t="s">
        <v>819</v>
      </c>
      <c r="G528" s="44" t="n">
        <v>1440</v>
      </c>
    </row>
    <row r="529" customFormat="false" ht="12.75" hidden="false" customHeight="false" outlineLevel="2" collapsed="false">
      <c r="A529" s="49" t="s">
        <v>938</v>
      </c>
      <c r="B529" s="42" t="n">
        <v>37018</v>
      </c>
      <c r="C529" s="43" t="s">
        <v>460</v>
      </c>
      <c r="D529" s="43" t="s">
        <v>810</v>
      </c>
      <c r="E529" s="43" t="s">
        <v>326</v>
      </c>
      <c r="F529" s="43" t="s">
        <v>819</v>
      </c>
      <c r="G529" s="44" t="n">
        <v>10570</v>
      </c>
    </row>
    <row r="530" customFormat="false" ht="12.75" hidden="false" customHeight="false" outlineLevel="2" collapsed="false">
      <c r="A530" s="49" t="s">
        <v>939</v>
      </c>
      <c r="B530" s="42" t="n">
        <v>37018</v>
      </c>
      <c r="C530" s="43" t="s">
        <v>825</v>
      </c>
      <c r="D530" s="43" t="s">
        <v>810</v>
      </c>
      <c r="E530" s="43" t="s">
        <v>326</v>
      </c>
      <c r="F530" s="43" t="s">
        <v>819</v>
      </c>
      <c r="G530" s="44" t="n">
        <v>5440</v>
      </c>
    </row>
    <row r="531" customFormat="false" ht="12.75" hidden="false" customHeight="false" outlineLevel="2" collapsed="false">
      <c r="A531" s="49" t="s">
        <v>940</v>
      </c>
      <c r="B531" s="42" t="n">
        <v>37018</v>
      </c>
      <c r="C531" s="43" t="s">
        <v>460</v>
      </c>
      <c r="D531" s="43" t="s">
        <v>810</v>
      </c>
      <c r="E531" s="43" t="s">
        <v>326</v>
      </c>
      <c r="F531" s="43" t="s">
        <v>462</v>
      </c>
      <c r="G531" s="44" t="n">
        <v>960</v>
      </c>
    </row>
    <row r="532" customFormat="false" ht="12.75" hidden="false" customHeight="false" outlineLevel="2" collapsed="false">
      <c r="A532" s="49" t="s">
        <v>941</v>
      </c>
      <c r="B532" s="42" t="n">
        <v>37018</v>
      </c>
      <c r="C532" s="43" t="s">
        <v>851</v>
      </c>
      <c r="D532" s="43" t="s">
        <v>810</v>
      </c>
      <c r="E532" s="43" t="s">
        <v>326</v>
      </c>
      <c r="F532" s="43" t="s">
        <v>587</v>
      </c>
      <c r="G532" s="44" t="n">
        <v>3740</v>
      </c>
    </row>
    <row r="533" customFormat="false" ht="12.75" hidden="false" customHeight="false" outlineLevel="2" collapsed="false">
      <c r="A533" s="49" t="s">
        <v>942</v>
      </c>
      <c r="B533" s="42" t="n">
        <v>37019</v>
      </c>
      <c r="C533" s="43" t="s">
        <v>460</v>
      </c>
      <c r="D533" s="43" t="s">
        <v>810</v>
      </c>
      <c r="E533" s="43" t="s">
        <v>326</v>
      </c>
      <c r="F533" s="43" t="s">
        <v>462</v>
      </c>
      <c r="G533" s="44" t="n">
        <v>33085</v>
      </c>
    </row>
    <row r="534" customFormat="false" ht="12.75" hidden="false" customHeight="false" outlineLevel="2" collapsed="false">
      <c r="A534" s="49" t="s">
        <v>943</v>
      </c>
      <c r="B534" s="42" t="n">
        <v>37019</v>
      </c>
      <c r="C534" s="43" t="s">
        <v>460</v>
      </c>
      <c r="D534" s="43" t="s">
        <v>810</v>
      </c>
      <c r="E534" s="43" t="s">
        <v>326</v>
      </c>
      <c r="F534" s="43" t="s">
        <v>462</v>
      </c>
      <c r="G534" s="44" t="n">
        <v>246</v>
      </c>
    </row>
    <row r="535" customFormat="false" ht="12.75" hidden="false" customHeight="false" outlineLevel="2" collapsed="false">
      <c r="A535" s="49" t="s">
        <v>944</v>
      </c>
      <c r="B535" s="42" t="n">
        <v>37019</v>
      </c>
      <c r="C535" s="43" t="s">
        <v>460</v>
      </c>
      <c r="D535" s="43" t="s">
        <v>810</v>
      </c>
      <c r="E535" s="43" t="s">
        <v>326</v>
      </c>
      <c r="F535" s="43" t="s">
        <v>462</v>
      </c>
      <c r="G535" s="44" t="n">
        <v>1925</v>
      </c>
    </row>
    <row r="536" customFormat="false" ht="12.75" hidden="false" customHeight="false" outlineLevel="2" collapsed="false">
      <c r="A536" s="49" t="s">
        <v>945</v>
      </c>
      <c r="B536" s="42" t="n">
        <v>37019</v>
      </c>
      <c r="C536" s="43" t="s">
        <v>460</v>
      </c>
      <c r="D536" s="43" t="s">
        <v>810</v>
      </c>
      <c r="E536" s="43" t="s">
        <v>326</v>
      </c>
      <c r="F536" s="43" t="s">
        <v>462</v>
      </c>
      <c r="G536" s="44" t="n">
        <v>25865</v>
      </c>
    </row>
    <row r="537" customFormat="false" ht="12.75" hidden="false" customHeight="false" outlineLevel="2" collapsed="false">
      <c r="A537" s="49" t="s">
        <v>946</v>
      </c>
      <c r="B537" s="42" t="n">
        <v>37019</v>
      </c>
      <c r="C537" s="43" t="s">
        <v>947</v>
      </c>
      <c r="D537" s="43" t="s">
        <v>810</v>
      </c>
      <c r="E537" s="43" t="s">
        <v>326</v>
      </c>
      <c r="F537" s="43" t="s">
        <v>948</v>
      </c>
      <c r="G537" s="44" t="n">
        <v>0</v>
      </c>
    </row>
    <row r="538" customFormat="false" ht="12.75" hidden="false" customHeight="false" outlineLevel="2" collapsed="false">
      <c r="A538" s="49" t="s">
        <v>949</v>
      </c>
      <c r="B538" s="42" t="n">
        <v>37019</v>
      </c>
      <c r="C538" s="43" t="s">
        <v>830</v>
      </c>
      <c r="D538" s="43" t="s">
        <v>810</v>
      </c>
      <c r="E538" s="43" t="s">
        <v>326</v>
      </c>
      <c r="F538" s="43" t="s">
        <v>727</v>
      </c>
      <c r="G538" s="44" t="n">
        <v>1174</v>
      </c>
    </row>
    <row r="539" customFormat="false" ht="12.75" hidden="false" customHeight="false" outlineLevel="2" collapsed="false">
      <c r="A539" s="49" t="s">
        <v>950</v>
      </c>
      <c r="B539" s="42" t="n">
        <v>37019</v>
      </c>
      <c r="C539" s="43" t="s">
        <v>951</v>
      </c>
      <c r="D539" s="43" t="s">
        <v>810</v>
      </c>
      <c r="E539" s="43" t="s">
        <v>326</v>
      </c>
      <c r="F539" s="43" t="s">
        <v>612</v>
      </c>
      <c r="G539" s="44" t="n">
        <v>1835</v>
      </c>
    </row>
    <row r="540" customFormat="false" ht="12.75" hidden="false" customHeight="false" outlineLevel="2" collapsed="false">
      <c r="A540" s="49" t="s">
        <v>952</v>
      </c>
      <c r="B540" s="42" t="n">
        <v>37019</v>
      </c>
      <c r="C540" s="43" t="s">
        <v>320</v>
      </c>
      <c r="D540" s="43" t="s">
        <v>810</v>
      </c>
      <c r="E540" s="43" t="s">
        <v>326</v>
      </c>
      <c r="F540" s="43" t="s">
        <v>849</v>
      </c>
      <c r="G540" s="44" t="n">
        <v>-5980</v>
      </c>
    </row>
    <row r="541" customFormat="false" ht="12.75" hidden="false" customHeight="false" outlineLevel="2" collapsed="false">
      <c r="A541" s="49" t="s">
        <v>953</v>
      </c>
      <c r="B541" s="42" t="n">
        <v>37019</v>
      </c>
      <c r="C541" s="43" t="s">
        <v>460</v>
      </c>
      <c r="D541" s="43" t="s">
        <v>810</v>
      </c>
      <c r="E541" s="43" t="s">
        <v>326</v>
      </c>
      <c r="F541" s="43" t="s">
        <v>819</v>
      </c>
      <c r="G541" s="44" t="n">
        <v>27610</v>
      </c>
    </row>
    <row r="542" customFormat="false" ht="12.75" hidden="false" customHeight="false" outlineLevel="2" collapsed="false">
      <c r="A542" s="49" t="s">
        <v>954</v>
      </c>
      <c r="B542" s="42" t="n">
        <v>37019</v>
      </c>
      <c r="C542" s="43" t="s">
        <v>460</v>
      </c>
      <c r="D542" s="43" t="s">
        <v>810</v>
      </c>
      <c r="E542" s="43" t="s">
        <v>326</v>
      </c>
      <c r="F542" s="43" t="s">
        <v>462</v>
      </c>
      <c r="G542" s="44" t="n">
        <v>48000</v>
      </c>
    </row>
    <row r="543" customFormat="false" ht="12.75" hidden="false" customHeight="false" outlineLevel="2" collapsed="false">
      <c r="A543" s="49" t="s">
        <v>955</v>
      </c>
      <c r="B543" s="42" t="n">
        <v>37019</v>
      </c>
      <c r="C543" s="43" t="s">
        <v>956</v>
      </c>
      <c r="D543" s="43" t="s">
        <v>810</v>
      </c>
      <c r="E543" s="43" t="s">
        <v>326</v>
      </c>
      <c r="F543" s="43" t="s">
        <v>911</v>
      </c>
      <c r="G543" s="44" t="n">
        <v>24000</v>
      </c>
    </row>
    <row r="544" customFormat="false" ht="12.75" hidden="false" customHeight="false" outlineLevel="2" collapsed="false">
      <c r="A544" s="49" t="s">
        <v>957</v>
      </c>
      <c r="B544" s="42" t="n">
        <v>37019</v>
      </c>
      <c r="C544" s="43" t="s">
        <v>460</v>
      </c>
      <c r="D544" s="43" t="s">
        <v>810</v>
      </c>
      <c r="E544" s="43" t="s">
        <v>326</v>
      </c>
      <c r="F544" s="43" t="s">
        <v>819</v>
      </c>
      <c r="G544" s="44" t="n">
        <v>15000</v>
      </c>
    </row>
    <row r="545" customFormat="false" ht="12.75" hidden="false" customHeight="false" outlineLevel="2" collapsed="false">
      <c r="A545" s="49" t="s">
        <v>958</v>
      </c>
      <c r="B545" s="42" t="n">
        <v>37019</v>
      </c>
      <c r="C545" s="43" t="s">
        <v>460</v>
      </c>
      <c r="D545" s="43" t="s">
        <v>810</v>
      </c>
      <c r="E545" s="43" t="s">
        <v>326</v>
      </c>
      <c r="F545" s="43" t="s">
        <v>819</v>
      </c>
      <c r="G545" s="44" t="n">
        <v>0</v>
      </c>
    </row>
    <row r="546" customFormat="false" ht="12.75" hidden="false" customHeight="false" outlineLevel="2" collapsed="false">
      <c r="A546" s="49" t="s">
        <v>959</v>
      </c>
      <c r="B546" s="42" t="n">
        <v>37020</v>
      </c>
      <c r="C546" s="43" t="s">
        <v>460</v>
      </c>
      <c r="D546" s="43" t="s">
        <v>810</v>
      </c>
      <c r="E546" s="43" t="s">
        <v>326</v>
      </c>
      <c r="F546" s="43" t="s">
        <v>819</v>
      </c>
      <c r="G546" s="44" t="n">
        <v>2435</v>
      </c>
    </row>
    <row r="547" customFormat="false" ht="12.75" hidden="false" customHeight="false" outlineLevel="2" collapsed="false">
      <c r="A547" s="49" t="s">
        <v>960</v>
      </c>
      <c r="B547" s="42" t="n">
        <v>37020</v>
      </c>
      <c r="C547" s="43" t="s">
        <v>830</v>
      </c>
      <c r="D547" s="43" t="s">
        <v>810</v>
      </c>
      <c r="E547" s="43" t="s">
        <v>326</v>
      </c>
      <c r="F547" s="43" t="s">
        <v>819</v>
      </c>
      <c r="G547" s="44" t="n">
        <v>0</v>
      </c>
    </row>
    <row r="548" customFormat="false" ht="12.75" hidden="false" customHeight="false" outlineLevel="2" collapsed="false">
      <c r="A548" s="49" t="s">
        <v>961</v>
      </c>
      <c r="B548" s="42" t="n">
        <v>37020</v>
      </c>
      <c r="C548" s="43" t="s">
        <v>834</v>
      </c>
      <c r="D548" s="43" t="s">
        <v>810</v>
      </c>
      <c r="E548" s="43" t="s">
        <v>326</v>
      </c>
      <c r="F548" s="43" t="s">
        <v>587</v>
      </c>
      <c r="G548" s="44" t="n">
        <v>4460</v>
      </c>
    </row>
    <row r="549" customFormat="false" ht="12.75" hidden="false" customHeight="false" outlineLevel="2" collapsed="false">
      <c r="A549" s="49" t="s">
        <v>962</v>
      </c>
      <c r="B549" s="42" t="n">
        <v>37020</v>
      </c>
      <c r="C549" s="43" t="s">
        <v>910</v>
      </c>
      <c r="D549" s="43" t="s">
        <v>810</v>
      </c>
      <c r="E549" s="43" t="s">
        <v>326</v>
      </c>
      <c r="F549" s="43" t="s">
        <v>913</v>
      </c>
      <c r="G549" s="44" t="n">
        <v>2242</v>
      </c>
    </row>
    <row r="550" customFormat="false" ht="12.75" hidden="false" customHeight="false" outlineLevel="2" collapsed="false">
      <c r="A550" s="49" t="s">
        <v>963</v>
      </c>
      <c r="B550" s="42" t="n">
        <v>37020</v>
      </c>
      <c r="C550" s="43" t="s">
        <v>825</v>
      </c>
      <c r="D550" s="43" t="s">
        <v>810</v>
      </c>
      <c r="E550" s="43" t="s">
        <v>326</v>
      </c>
      <c r="F550" s="43" t="s">
        <v>727</v>
      </c>
      <c r="G550" s="44" t="n">
        <v>705</v>
      </c>
    </row>
    <row r="551" customFormat="false" ht="12.75" hidden="false" customHeight="false" outlineLevel="2" collapsed="false">
      <c r="A551" s="49" t="s">
        <v>964</v>
      </c>
      <c r="B551" s="42" t="n">
        <v>37020</v>
      </c>
      <c r="C551" s="43" t="s">
        <v>320</v>
      </c>
      <c r="D551" s="43" t="s">
        <v>810</v>
      </c>
      <c r="E551" s="43" t="s">
        <v>326</v>
      </c>
      <c r="F551" s="43" t="s">
        <v>849</v>
      </c>
      <c r="G551" s="44" t="n">
        <v>0</v>
      </c>
    </row>
    <row r="552" customFormat="false" ht="12.75" hidden="false" customHeight="false" outlineLevel="2" collapsed="false">
      <c r="A552" s="49" t="s">
        <v>965</v>
      </c>
      <c r="B552" s="42" t="n">
        <v>37020</v>
      </c>
      <c r="C552" s="43" t="s">
        <v>830</v>
      </c>
      <c r="D552" s="43" t="s">
        <v>810</v>
      </c>
      <c r="E552" s="43" t="s">
        <v>326</v>
      </c>
      <c r="F552" s="43" t="s">
        <v>819</v>
      </c>
      <c r="G552" s="44" t="n">
        <v>1175</v>
      </c>
    </row>
    <row r="553" customFormat="false" ht="12.75" hidden="false" customHeight="false" outlineLevel="2" collapsed="false">
      <c r="A553" s="49" t="s">
        <v>966</v>
      </c>
      <c r="B553" s="42" t="n">
        <v>37020</v>
      </c>
      <c r="C553" s="43" t="s">
        <v>967</v>
      </c>
      <c r="D553" s="43" t="s">
        <v>810</v>
      </c>
      <c r="E553" s="43" t="s">
        <v>326</v>
      </c>
      <c r="F553" s="43" t="s">
        <v>913</v>
      </c>
      <c r="G553" s="44" t="n">
        <v>0</v>
      </c>
    </row>
    <row r="554" customFormat="false" ht="12.75" hidden="false" customHeight="false" outlineLevel="2" collapsed="false">
      <c r="A554" s="49" t="s">
        <v>968</v>
      </c>
      <c r="B554" s="42" t="n">
        <v>37020</v>
      </c>
      <c r="C554" s="43" t="s">
        <v>834</v>
      </c>
      <c r="D554" s="43" t="s">
        <v>810</v>
      </c>
      <c r="E554" s="43" t="s">
        <v>326</v>
      </c>
      <c r="F554" s="43" t="s">
        <v>587</v>
      </c>
      <c r="G554" s="44" t="n">
        <v>0</v>
      </c>
    </row>
    <row r="555" customFormat="false" ht="12.75" hidden="false" customHeight="false" outlineLevel="2" collapsed="false">
      <c r="A555" s="49" t="s">
        <v>969</v>
      </c>
      <c r="B555" s="42" t="n">
        <v>37020</v>
      </c>
      <c r="C555" s="43" t="s">
        <v>460</v>
      </c>
      <c r="D555" s="43" t="s">
        <v>810</v>
      </c>
      <c r="E555" s="43" t="s">
        <v>326</v>
      </c>
      <c r="F555" s="43" t="s">
        <v>819</v>
      </c>
      <c r="G555" s="44" t="n">
        <v>3575</v>
      </c>
    </row>
    <row r="556" customFormat="false" ht="12.75" hidden="false" customHeight="false" outlineLevel="2" collapsed="false">
      <c r="A556" s="49" t="s">
        <v>970</v>
      </c>
      <c r="B556" s="42" t="n">
        <v>37020</v>
      </c>
      <c r="C556" s="43" t="s">
        <v>460</v>
      </c>
      <c r="D556" s="43" t="s">
        <v>810</v>
      </c>
      <c r="E556" s="43" t="s">
        <v>326</v>
      </c>
      <c r="F556" s="43" t="s">
        <v>819</v>
      </c>
      <c r="G556" s="44" t="n">
        <v>7200</v>
      </c>
    </row>
    <row r="557" customFormat="false" ht="12.75" hidden="false" customHeight="false" outlineLevel="2" collapsed="false">
      <c r="A557" s="49" t="s">
        <v>971</v>
      </c>
      <c r="B557" s="42" t="n">
        <v>37020</v>
      </c>
      <c r="C557" s="43" t="s">
        <v>460</v>
      </c>
      <c r="D557" s="43" t="s">
        <v>810</v>
      </c>
      <c r="E557" s="43" t="s">
        <v>326</v>
      </c>
      <c r="F557" s="43" t="s">
        <v>819</v>
      </c>
      <c r="G557" s="44" t="n">
        <v>5655</v>
      </c>
    </row>
    <row r="558" customFormat="false" ht="12.75" hidden="false" customHeight="false" outlineLevel="2" collapsed="false">
      <c r="A558" s="49" t="s">
        <v>972</v>
      </c>
      <c r="B558" s="42" t="n">
        <v>37020</v>
      </c>
      <c r="C558" s="43" t="s">
        <v>973</v>
      </c>
      <c r="D558" s="43" t="s">
        <v>810</v>
      </c>
      <c r="E558" s="43" t="s">
        <v>326</v>
      </c>
      <c r="F558" s="43" t="s">
        <v>913</v>
      </c>
      <c r="G558" s="44" t="n">
        <v>735</v>
      </c>
    </row>
    <row r="559" customFormat="false" ht="12.75" hidden="false" customHeight="false" outlineLevel="2" collapsed="false">
      <c r="A559" s="49" t="s">
        <v>974</v>
      </c>
      <c r="B559" s="42" t="n">
        <v>37020</v>
      </c>
      <c r="C559" s="43" t="s">
        <v>460</v>
      </c>
      <c r="D559" s="43" t="s">
        <v>810</v>
      </c>
      <c r="E559" s="43" t="s">
        <v>326</v>
      </c>
      <c r="F559" s="43" t="s">
        <v>819</v>
      </c>
      <c r="G559" s="44" t="n">
        <v>0</v>
      </c>
    </row>
    <row r="560" customFormat="false" ht="12.75" hidden="false" customHeight="false" outlineLevel="2" collapsed="false">
      <c r="A560" s="49" t="s">
        <v>975</v>
      </c>
      <c r="B560" s="42" t="n">
        <v>37020</v>
      </c>
      <c r="C560" s="43" t="s">
        <v>460</v>
      </c>
      <c r="D560" s="43" t="s">
        <v>810</v>
      </c>
      <c r="E560" s="43" t="s">
        <v>326</v>
      </c>
      <c r="F560" s="43" t="s">
        <v>462</v>
      </c>
      <c r="G560" s="44" t="n">
        <v>1190</v>
      </c>
    </row>
    <row r="561" customFormat="false" ht="12.75" hidden="false" customHeight="false" outlineLevel="2" collapsed="false">
      <c r="A561" s="49" t="s">
        <v>976</v>
      </c>
      <c r="B561" s="42" t="n">
        <v>37020</v>
      </c>
      <c r="C561" s="43" t="s">
        <v>977</v>
      </c>
      <c r="D561" s="43" t="s">
        <v>810</v>
      </c>
      <c r="E561" s="43" t="s">
        <v>326</v>
      </c>
      <c r="F561" s="43" t="s">
        <v>913</v>
      </c>
      <c r="G561" s="44" t="n">
        <v>2310</v>
      </c>
    </row>
    <row r="562" customFormat="false" ht="12.75" hidden="false" customHeight="false" outlineLevel="2" collapsed="false">
      <c r="A562" s="49" t="s">
        <v>978</v>
      </c>
      <c r="B562" s="42" t="n">
        <v>37020</v>
      </c>
      <c r="C562" s="43" t="s">
        <v>910</v>
      </c>
      <c r="D562" s="43" t="s">
        <v>810</v>
      </c>
      <c r="E562" s="43" t="s">
        <v>326</v>
      </c>
      <c r="F562" s="43" t="s">
        <v>913</v>
      </c>
      <c r="G562" s="44" t="n">
        <v>0</v>
      </c>
    </row>
    <row r="563" customFormat="false" ht="12.75" hidden="false" customHeight="false" outlineLevel="2" collapsed="false">
      <c r="A563" s="49" t="s">
        <v>979</v>
      </c>
      <c r="B563" s="42" t="n">
        <v>37020</v>
      </c>
      <c r="C563" s="43" t="s">
        <v>859</v>
      </c>
      <c r="D563" s="43" t="s">
        <v>810</v>
      </c>
      <c r="E563" s="43" t="s">
        <v>326</v>
      </c>
      <c r="F563" s="43" t="s">
        <v>911</v>
      </c>
      <c r="G563" s="44" t="n">
        <v>2500</v>
      </c>
    </row>
    <row r="564" customFormat="false" ht="12.75" hidden="false" customHeight="false" outlineLevel="2" collapsed="false">
      <c r="A564" s="49" t="s">
        <v>980</v>
      </c>
      <c r="B564" s="42" t="n">
        <v>37020</v>
      </c>
      <c r="C564" s="43" t="s">
        <v>813</v>
      </c>
      <c r="D564" s="43" t="s">
        <v>810</v>
      </c>
      <c r="E564" s="43" t="s">
        <v>326</v>
      </c>
      <c r="F564" s="43" t="s">
        <v>814</v>
      </c>
      <c r="G564" s="44" t="n">
        <v>3000</v>
      </c>
    </row>
    <row r="565" customFormat="false" ht="12.75" hidden="false" customHeight="false" outlineLevel="2" collapsed="false">
      <c r="A565" s="49" t="s">
        <v>981</v>
      </c>
      <c r="B565" s="42" t="n">
        <v>37020</v>
      </c>
      <c r="C565" s="43" t="s">
        <v>900</v>
      </c>
      <c r="D565" s="43" t="s">
        <v>810</v>
      </c>
      <c r="E565" s="43" t="s">
        <v>326</v>
      </c>
      <c r="F565" s="43" t="s">
        <v>849</v>
      </c>
      <c r="G565" s="44" t="n">
        <v>50000</v>
      </c>
    </row>
    <row r="566" customFormat="false" ht="12.75" hidden="false" customHeight="false" outlineLevel="2" collapsed="false">
      <c r="A566" s="49" t="s">
        <v>982</v>
      </c>
      <c r="B566" s="42" t="n">
        <v>37020</v>
      </c>
      <c r="C566" s="43" t="s">
        <v>983</v>
      </c>
      <c r="D566" s="43" t="s">
        <v>810</v>
      </c>
      <c r="E566" s="43" t="s">
        <v>326</v>
      </c>
      <c r="F566" s="43" t="s">
        <v>814</v>
      </c>
      <c r="G566" s="44" t="n">
        <v>0</v>
      </c>
    </row>
    <row r="567" customFormat="false" ht="12.75" hidden="false" customHeight="false" outlineLevel="2" collapsed="false">
      <c r="A567" s="49" t="s">
        <v>984</v>
      </c>
      <c r="B567" s="42" t="n">
        <v>37020</v>
      </c>
      <c r="C567" s="43" t="s">
        <v>813</v>
      </c>
      <c r="D567" s="43" t="s">
        <v>810</v>
      </c>
      <c r="E567" s="43" t="s">
        <v>326</v>
      </c>
      <c r="F567" s="43" t="s">
        <v>814</v>
      </c>
      <c r="G567" s="44" t="n">
        <v>1200</v>
      </c>
    </row>
    <row r="568" customFormat="false" ht="12.75" hidden="false" customHeight="false" outlineLevel="2" collapsed="false">
      <c r="A568" s="49" t="s">
        <v>985</v>
      </c>
      <c r="B568" s="42" t="n">
        <v>37020</v>
      </c>
      <c r="C568" s="43" t="s">
        <v>813</v>
      </c>
      <c r="D568" s="43" t="s">
        <v>810</v>
      </c>
      <c r="E568" s="43" t="s">
        <v>326</v>
      </c>
      <c r="F568" s="43" t="s">
        <v>814</v>
      </c>
      <c r="G568" s="44" t="n">
        <v>0</v>
      </c>
    </row>
    <row r="569" customFormat="false" ht="12.75" hidden="false" customHeight="false" outlineLevel="2" collapsed="false">
      <c r="A569" s="49" t="s">
        <v>986</v>
      </c>
      <c r="B569" s="42" t="n">
        <v>37020</v>
      </c>
      <c r="C569" s="43" t="s">
        <v>904</v>
      </c>
      <c r="D569" s="43" t="s">
        <v>810</v>
      </c>
      <c r="E569" s="43" t="s">
        <v>326</v>
      </c>
      <c r="F569" s="43" t="s">
        <v>814</v>
      </c>
      <c r="G569" s="44" t="n">
        <v>1000</v>
      </c>
    </row>
    <row r="570" customFormat="false" ht="12.75" hidden="false" customHeight="false" outlineLevel="2" collapsed="false">
      <c r="A570" s="49" t="s">
        <v>987</v>
      </c>
      <c r="B570" s="42" t="n">
        <v>37020</v>
      </c>
      <c r="C570" s="43" t="s">
        <v>988</v>
      </c>
      <c r="D570" s="43" t="s">
        <v>810</v>
      </c>
      <c r="E570" s="43" t="s">
        <v>326</v>
      </c>
      <c r="F570" s="43" t="s">
        <v>727</v>
      </c>
      <c r="G570" s="44" t="n">
        <v>125</v>
      </c>
    </row>
    <row r="571" customFormat="false" ht="12.75" hidden="false" customHeight="false" outlineLevel="2" collapsed="false">
      <c r="A571" s="49" t="s">
        <v>989</v>
      </c>
      <c r="B571" s="42" t="n">
        <v>37020</v>
      </c>
      <c r="C571" s="43" t="s">
        <v>988</v>
      </c>
      <c r="D571" s="43" t="s">
        <v>810</v>
      </c>
      <c r="E571" s="43" t="s">
        <v>326</v>
      </c>
      <c r="F571" s="43" t="s">
        <v>727</v>
      </c>
      <c r="G571" s="44" t="n">
        <v>125</v>
      </c>
    </row>
    <row r="572" customFormat="false" ht="12.75" hidden="false" customHeight="false" outlineLevel="2" collapsed="false">
      <c r="A572" s="49" t="s">
        <v>990</v>
      </c>
      <c r="B572" s="42" t="n">
        <v>37020</v>
      </c>
      <c r="C572" s="43" t="s">
        <v>460</v>
      </c>
      <c r="D572" s="43" t="s">
        <v>810</v>
      </c>
      <c r="E572" s="43" t="s">
        <v>326</v>
      </c>
      <c r="F572" s="43" t="s">
        <v>991</v>
      </c>
      <c r="G572" s="44" t="n">
        <v>28800</v>
      </c>
    </row>
    <row r="573" customFormat="false" ht="12.75" hidden="false" customHeight="false" outlineLevel="2" collapsed="false">
      <c r="A573" s="49" t="s">
        <v>783</v>
      </c>
      <c r="B573" s="42" t="n">
        <v>37020</v>
      </c>
      <c r="C573" s="43" t="s">
        <v>679</v>
      </c>
      <c r="D573" s="43" t="s">
        <v>810</v>
      </c>
      <c r="E573" s="43" t="s">
        <v>326</v>
      </c>
      <c r="F573" s="43" t="s">
        <v>849</v>
      </c>
      <c r="G573" s="44" t="n">
        <v>8051.1</v>
      </c>
    </row>
    <row r="574" customFormat="false" ht="12.75" hidden="false" customHeight="false" outlineLevel="2" collapsed="false">
      <c r="A574" s="49" t="s">
        <v>992</v>
      </c>
      <c r="B574" s="42" t="n">
        <v>37021</v>
      </c>
      <c r="C574" s="43" t="s">
        <v>904</v>
      </c>
      <c r="D574" s="43" t="s">
        <v>810</v>
      </c>
      <c r="E574" s="43" t="s">
        <v>326</v>
      </c>
      <c r="F574" s="43" t="s">
        <v>814</v>
      </c>
      <c r="G574" s="44" t="n">
        <v>1000</v>
      </c>
    </row>
    <row r="575" customFormat="false" ht="12.75" hidden="false" customHeight="false" outlineLevel="2" collapsed="false">
      <c r="A575" s="49" t="s">
        <v>993</v>
      </c>
      <c r="B575" s="42" t="n">
        <v>37021</v>
      </c>
      <c r="C575" s="43" t="s">
        <v>859</v>
      </c>
      <c r="D575" s="43" t="s">
        <v>810</v>
      </c>
      <c r="E575" s="43" t="s">
        <v>326</v>
      </c>
      <c r="F575" s="43" t="s">
        <v>911</v>
      </c>
      <c r="G575" s="44" t="n">
        <v>5000</v>
      </c>
    </row>
    <row r="576" customFormat="false" ht="12.75" hidden="false" customHeight="false" outlineLevel="2" collapsed="false">
      <c r="A576" s="49" t="s">
        <v>994</v>
      </c>
      <c r="B576" s="42" t="n">
        <v>37021</v>
      </c>
      <c r="C576" s="43" t="s">
        <v>995</v>
      </c>
      <c r="D576" s="43" t="s">
        <v>810</v>
      </c>
      <c r="E576" s="43" t="s">
        <v>326</v>
      </c>
      <c r="F576" s="43" t="s">
        <v>849</v>
      </c>
      <c r="G576" s="44" t="n">
        <v>0</v>
      </c>
    </row>
    <row r="577" customFormat="false" ht="12.75" hidden="false" customHeight="false" outlineLevel="2" collapsed="false">
      <c r="A577" s="49" t="s">
        <v>996</v>
      </c>
      <c r="B577" s="42" t="n">
        <v>37021</v>
      </c>
      <c r="C577" s="43" t="s">
        <v>900</v>
      </c>
      <c r="D577" s="43" t="s">
        <v>810</v>
      </c>
      <c r="E577" s="43" t="s">
        <v>326</v>
      </c>
      <c r="F577" s="43" t="s">
        <v>811</v>
      </c>
      <c r="G577" s="44" t="n">
        <v>195000</v>
      </c>
    </row>
    <row r="578" customFormat="false" ht="12.75" hidden="false" customHeight="false" outlineLevel="2" collapsed="false">
      <c r="A578" s="49" t="s">
        <v>997</v>
      </c>
      <c r="B578" s="42" t="n">
        <v>37021</v>
      </c>
      <c r="C578" s="43" t="s">
        <v>998</v>
      </c>
      <c r="D578" s="43" t="s">
        <v>810</v>
      </c>
      <c r="E578" s="43" t="s">
        <v>326</v>
      </c>
      <c r="F578" s="43" t="s">
        <v>811</v>
      </c>
      <c r="G578" s="44" t="n">
        <v>36800</v>
      </c>
    </row>
    <row r="579" customFormat="false" ht="12.75" hidden="false" customHeight="false" outlineLevel="2" collapsed="false">
      <c r="A579" s="49" t="s">
        <v>999</v>
      </c>
      <c r="B579" s="42" t="n">
        <v>37021</v>
      </c>
      <c r="C579" s="43" t="s">
        <v>859</v>
      </c>
      <c r="D579" s="43" t="s">
        <v>810</v>
      </c>
      <c r="E579" s="43" t="s">
        <v>326</v>
      </c>
      <c r="F579" s="43" t="s">
        <v>911</v>
      </c>
      <c r="G579" s="44" t="n">
        <v>5000</v>
      </c>
    </row>
    <row r="580" customFormat="false" ht="12.75" hidden="false" customHeight="false" outlineLevel="2" collapsed="false">
      <c r="A580" s="49" t="s">
        <v>1000</v>
      </c>
      <c r="B580" s="42" t="n">
        <v>37021</v>
      </c>
      <c r="C580" s="43" t="s">
        <v>460</v>
      </c>
      <c r="D580" s="43" t="s">
        <v>810</v>
      </c>
      <c r="E580" s="43" t="s">
        <v>326</v>
      </c>
      <c r="F580" s="43" t="s">
        <v>819</v>
      </c>
      <c r="G580" s="44" t="n">
        <v>2326</v>
      </c>
    </row>
    <row r="581" customFormat="false" ht="12.75" hidden="false" customHeight="false" outlineLevel="2" collapsed="false">
      <c r="A581" s="49" t="s">
        <v>1001</v>
      </c>
      <c r="B581" s="42" t="n">
        <v>37021</v>
      </c>
      <c r="C581" s="43" t="s">
        <v>460</v>
      </c>
      <c r="D581" s="43" t="s">
        <v>810</v>
      </c>
      <c r="E581" s="43" t="s">
        <v>326</v>
      </c>
      <c r="F581" s="43" t="s">
        <v>819</v>
      </c>
      <c r="G581" s="44" t="n">
        <v>1340</v>
      </c>
    </row>
    <row r="582" customFormat="false" ht="12.75" hidden="false" customHeight="false" outlineLevel="2" collapsed="false">
      <c r="A582" s="49" t="s">
        <v>1002</v>
      </c>
      <c r="B582" s="42" t="n">
        <v>37021</v>
      </c>
      <c r="C582" s="43" t="s">
        <v>460</v>
      </c>
      <c r="D582" s="43" t="s">
        <v>810</v>
      </c>
      <c r="E582" s="43" t="s">
        <v>326</v>
      </c>
      <c r="F582" s="43" t="s">
        <v>1003</v>
      </c>
      <c r="G582" s="44" t="n">
        <v>725</v>
      </c>
    </row>
    <row r="583" customFormat="false" ht="12.75" hidden="false" customHeight="false" outlineLevel="2" collapsed="false">
      <c r="A583" s="49" t="s">
        <v>1004</v>
      </c>
      <c r="B583" s="42" t="n">
        <v>37021</v>
      </c>
      <c r="C583" s="43" t="s">
        <v>825</v>
      </c>
      <c r="D583" s="43" t="s">
        <v>810</v>
      </c>
      <c r="E583" s="43" t="s">
        <v>326</v>
      </c>
      <c r="F583" s="43" t="s">
        <v>727</v>
      </c>
      <c r="G583" s="44" t="n">
        <v>60</v>
      </c>
    </row>
    <row r="584" customFormat="false" ht="12.75" hidden="false" customHeight="false" outlineLevel="2" collapsed="false">
      <c r="A584" s="49" t="s">
        <v>1005</v>
      </c>
      <c r="B584" s="42" t="n">
        <v>37021</v>
      </c>
      <c r="C584" s="43" t="s">
        <v>846</v>
      </c>
      <c r="D584" s="43" t="s">
        <v>810</v>
      </c>
      <c r="E584" s="43" t="s">
        <v>326</v>
      </c>
      <c r="F584" s="43" t="s">
        <v>727</v>
      </c>
      <c r="G584" s="44" t="n">
        <v>840</v>
      </c>
    </row>
    <row r="585" customFormat="false" ht="12.75" hidden="false" customHeight="false" outlineLevel="2" collapsed="false">
      <c r="A585" s="49" t="s">
        <v>1006</v>
      </c>
      <c r="B585" s="42" t="n">
        <v>37021</v>
      </c>
      <c r="C585" s="43" t="s">
        <v>460</v>
      </c>
      <c r="D585" s="43" t="s">
        <v>810</v>
      </c>
      <c r="E585" s="43" t="s">
        <v>326</v>
      </c>
      <c r="F585" s="43" t="s">
        <v>462</v>
      </c>
      <c r="G585" s="44" t="n">
        <v>3522</v>
      </c>
    </row>
    <row r="586" customFormat="false" ht="12.75" hidden="false" customHeight="false" outlineLevel="2" collapsed="false">
      <c r="A586" s="49" t="s">
        <v>1007</v>
      </c>
      <c r="B586" s="42" t="n">
        <v>37021</v>
      </c>
      <c r="C586" s="43" t="s">
        <v>1008</v>
      </c>
      <c r="D586" s="43" t="s">
        <v>810</v>
      </c>
      <c r="E586" s="43" t="s">
        <v>326</v>
      </c>
      <c r="F586" s="43" t="s">
        <v>685</v>
      </c>
      <c r="G586" s="44" t="n">
        <v>8335</v>
      </c>
    </row>
    <row r="587" customFormat="false" ht="12.75" hidden="false" customHeight="false" outlineLevel="2" collapsed="false">
      <c r="A587" s="49" t="s">
        <v>1009</v>
      </c>
      <c r="B587" s="42" t="n">
        <v>37021</v>
      </c>
      <c r="C587" s="43" t="s">
        <v>1010</v>
      </c>
      <c r="D587" s="43" t="s">
        <v>810</v>
      </c>
      <c r="E587" s="43" t="s">
        <v>326</v>
      </c>
      <c r="F587" s="43" t="s">
        <v>685</v>
      </c>
      <c r="G587" s="44" t="n">
        <v>3945</v>
      </c>
    </row>
    <row r="588" customFormat="false" ht="12.75" hidden="false" customHeight="false" outlineLevel="2" collapsed="false">
      <c r="A588" s="49" t="s">
        <v>1011</v>
      </c>
      <c r="B588" s="42" t="n">
        <v>37021</v>
      </c>
      <c r="C588" s="43" t="s">
        <v>834</v>
      </c>
      <c r="D588" s="43" t="s">
        <v>810</v>
      </c>
      <c r="E588" s="43" t="s">
        <v>326</v>
      </c>
      <c r="F588" s="43" t="s">
        <v>587</v>
      </c>
      <c r="G588" s="44" t="n">
        <v>98</v>
      </c>
    </row>
    <row r="589" customFormat="false" ht="12.75" hidden="false" customHeight="false" outlineLevel="2" collapsed="false">
      <c r="A589" s="49" t="s">
        <v>1012</v>
      </c>
      <c r="B589" s="42" t="n">
        <v>37021</v>
      </c>
      <c r="C589" s="43" t="s">
        <v>834</v>
      </c>
      <c r="D589" s="43" t="s">
        <v>810</v>
      </c>
      <c r="E589" s="43" t="s">
        <v>326</v>
      </c>
      <c r="F589" s="43" t="s">
        <v>587</v>
      </c>
      <c r="G589" s="44" t="n">
        <v>2544</v>
      </c>
    </row>
    <row r="590" customFormat="false" ht="12.75" hidden="false" customHeight="false" outlineLevel="2" collapsed="false">
      <c r="A590" s="49" t="s">
        <v>1013</v>
      </c>
      <c r="B590" s="42" t="n">
        <v>37021</v>
      </c>
      <c r="C590" s="43" t="s">
        <v>1014</v>
      </c>
      <c r="D590" s="43" t="s">
        <v>810</v>
      </c>
      <c r="E590" s="43" t="s">
        <v>326</v>
      </c>
      <c r="F590" s="43" t="s">
        <v>811</v>
      </c>
      <c r="G590" s="44" t="n">
        <v>0</v>
      </c>
    </row>
    <row r="591" customFormat="false" ht="12.75" hidden="false" customHeight="false" outlineLevel="2" collapsed="false">
      <c r="A591" s="49" t="s">
        <v>1015</v>
      </c>
      <c r="B591" s="42" t="n">
        <v>37021</v>
      </c>
      <c r="C591" s="43" t="s">
        <v>1014</v>
      </c>
      <c r="D591" s="43" t="s">
        <v>810</v>
      </c>
      <c r="E591" s="43" t="s">
        <v>326</v>
      </c>
      <c r="F591" s="43" t="s">
        <v>811</v>
      </c>
      <c r="G591" s="44" t="n">
        <v>0</v>
      </c>
    </row>
    <row r="592" customFormat="false" ht="12.75" hidden="false" customHeight="false" outlineLevel="2" collapsed="false">
      <c r="A592" s="49" t="s">
        <v>1016</v>
      </c>
      <c r="B592" s="42" t="n">
        <v>37021</v>
      </c>
      <c r="C592" s="43" t="s">
        <v>1014</v>
      </c>
      <c r="D592" s="43" t="s">
        <v>810</v>
      </c>
      <c r="E592" s="43" t="s">
        <v>326</v>
      </c>
      <c r="F592" s="43" t="s">
        <v>811</v>
      </c>
      <c r="G592" s="44" t="n">
        <v>0</v>
      </c>
    </row>
    <row r="593" customFormat="false" ht="12.75" hidden="false" customHeight="false" outlineLevel="2" collapsed="false">
      <c r="A593" s="49" t="s">
        <v>1017</v>
      </c>
      <c r="B593" s="42" t="n">
        <v>37021</v>
      </c>
      <c r="C593" s="43" t="s">
        <v>830</v>
      </c>
      <c r="D593" s="43" t="s">
        <v>810</v>
      </c>
      <c r="E593" s="43" t="s">
        <v>326</v>
      </c>
      <c r="F593" s="43" t="s">
        <v>727</v>
      </c>
      <c r="G593" s="44" t="n">
        <v>590</v>
      </c>
    </row>
    <row r="594" customFormat="false" ht="12.75" hidden="false" customHeight="false" outlineLevel="2" collapsed="false">
      <c r="A594" s="49" t="s">
        <v>1018</v>
      </c>
      <c r="B594" s="42" t="n">
        <v>37021</v>
      </c>
      <c r="C594" s="43" t="s">
        <v>1014</v>
      </c>
      <c r="D594" s="43" t="s">
        <v>810</v>
      </c>
      <c r="E594" s="43" t="s">
        <v>326</v>
      </c>
      <c r="F594" s="43" t="s">
        <v>811</v>
      </c>
      <c r="G594" s="44" t="n">
        <v>75</v>
      </c>
    </row>
    <row r="595" customFormat="false" ht="12.75" hidden="false" customHeight="false" outlineLevel="2" collapsed="false">
      <c r="A595" s="49" t="s">
        <v>996</v>
      </c>
      <c r="B595" s="42" t="n">
        <v>37022</v>
      </c>
      <c r="C595" s="43" t="s">
        <v>900</v>
      </c>
      <c r="D595" s="43" t="s">
        <v>810</v>
      </c>
      <c r="E595" s="43" t="s">
        <v>326</v>
      </c>
      <c r="F595" s="43" t="s">
        <v>811</v>
      </c>
      <c r="G595" s="44" t="n">
        <v>-195000</v>
      </c>
    </row>
    <row r="596" customFormat="false" ht="12.75" hidden="false" customHeight="false" outlineLevel="2" collapsed="false">
      <c r="A596" s="49" t="s">
        <v>996</v>
      </c>
      <c r="B596" s="42" t="n">
        <v>37022</v>
      </c>
      <c r="C596" s="43" t="s">
        <v>900</v>
      </c>
      <c r="D596" s="43" t="s">
        <v>810</v>
      </c>
      <c r="E596" s="43" t="s">
        <v>326</v>
      </c>
      <c r="F596" s="43" t="s">
        <v>849</v>
      </c>
      <c r="G596" s="44" t="n">
        <v>195000</v>
      </c>
    </row>
    <row r="597" customFormat="false" ht="12.75" hidden="false" customHeight="false" outlineLevel="2" collapsed="false">
      <c r="A597" s="49" t="s">
        <v>784</v>
      </c>
      <c r="B597" s="42" t="n">
        <v>37022</v>
      </c>
      <c r="C597" s="43" t="s">
        <v>679</v>
      </c>
      <c r="D597" s="43" t="s">
        <v>810</v>
      </c>
      <c r="E597" s="43" t="s">
        <v>326</v>
      </c>
      <c r="F597" s="43" t="s">
        <v>849</v>
      </c>
      <c r="G597" s="44" t="n">
        <v>7200</v>
      </c>
    </row>
    <row r="598" customFormat="false" ht="12.75" hidden="false" customHeight="false" outlineLevel="2" collapsed="false">
      <c r="A598" s="49" t="s">
        <v>1019</v>
      </c>
      <c r="B598" s="42" t="n">
        <v>37022</v>
      </c>
      <c r="C598" s="43" t="s">
        <v>825</v>
      </c>
      <c r="D598" s="43" t="s">
        <v>810</v>
      </c>
      <c r="E598" s="43" t="s">
        <v>326</v>
      </c>
      <c r="F598" s="43" t="s">
        <v>727</v>
      </c>
      <c r="G598" s="44" t="n">
        <v>1120</v>
      </c>
    </row>
    <row r="599" customFormat="false" ht="12.75" hidden="false" customHeight="false" outlineLevel="2" collapsed="false">
      <c r="A599" s="49" t="s">
        <v>1020</v>
      </c>
      <c r="B599" s="42" t="n">
        <v>37022</v>
      </c>
      <c r="C599" s="43" t="s">
        <v>1021</v>
      </c>
      <c r="D599" s="43" t="s">
        <v>810</v>
      </c>
      <c r="E599" s="43" t="s">
        <v>326</v>
      </c>
      <c r="F599" s="43" t="s">
        <v>828</v>
      </c>
      <c r="G599" s="44" t="n">
        <v>19125</v>
      </c>
    </row>
    <row r="600" customFormat="false" ht="12.75" hidden="false" customHeight="false" outlineLevel="2" collapsed="false">
      <c r="A600" s="49" t="s">
        <v>869</v>
      </c>
      <c r="B600" s="42" t="n">
        <v>37022</v>
      </c>
      <c r="C600" s="43" t="s">
        <v>320</v>
      </c>
      <c r="D600" s="43" t="s">
        <v>810</v>
      </c>
      <c r="E600" s="43" t="s">
        <v>326</v>
      </c>
      <c r="F600" s="43" t="s">
        <v>849</v>
      </c>
      <c r="G600" s="44" t="n">
        <v>750</v>
      </c>
    </row>
    <row r="601" customFormat="false" ht="12.75" hidden="false" customHeight="false" outlineLevel="2" collapsed="false">
      <c r="A601" s="49" t="s">
        <v>1022</v>
      </c>
      <c r="B601" s="42" t="n">
        <v>37022</v>
      </c>
      <c r="C601" s="43" t="s">
        <v>851</v>
      </c>
      <c r="D601" s="43" t="s">
        <v>810</v>
      </c>
      <c r="E601" s="43" t="s">
        <v>326</v>
      </c>
      <c r="F601" s="43" t="s">
        <v>727</v>
      </c>
      <c r="G601" s="44" t="n">
        <v>0</v>
      </c>
    </row>
    <row r="602" customFormat="false" ht="12.75" hidden="false" customHeight="false" outlineLevel="2" collapsed="false">
      <c r="A602" s="49" t="s">
        <v>1023</v>
      </c>
      <c r="B602" s="42" t="n">
        <v>37022</v>
      </c>
      <c r="C602" s="43" t="s">
        <v>1024</v>
      </c>
      <c r="D602" s="43" t="s">
        <v>810</v>
      </c>
      <c r="E602" s="43" t="s">
        <v>326</v>
      </c>
      <c r="F602" s="43" t="s">
        <v>828</v>
      </c>
      <c r="G602" s="44" t="n">
        <v>16750</v>
      </c>
    </row>
    <row r="603" customFormat="false" ht="12.75" hidden="false" customHeight="false" outlineLevel="2" collapsed="false">
      <c r="A603" s="49" t="s">
        <v>1025</v>
      </c>
      <c r="B603" s="42" t="n">
        <v>37022</v>
      </c>
      <c r="C603" s="43" t="s">
        <v>1014</v>
      </c>
      <c r="D603" s="43" t="s">
        <v>810</v>
      </c>
      <c r="E603" s="43" t="s">
        <v>326</v>
      </c>
      <c r="F603" s="43" t="s">
        <v>811</v>
      </c>
      <c r="G603" s="44" t="n">
        <v>915</v>
      </c>
    </row>
    <row r="604" customFormat="false" ht="12.75" hidden="false" customHeight="false" outlineLevel="2" collapsed="false">
      <c r="A604" s="49" t="s">
        <v>1026</v>
      </c>
      <c r="B604" s="42" t="n">
        <v>37022</v>
      </c>
      <c r="C604" s="43" t="s">
        <v>1014</v>
      </c>
      <c r="D604" s="43" t="s">
        <v>810</v>
      </c>
      <c r="E604" s="43" t="s">
        <v>326</v>
      </c>
      <c r="F604" s="43" t="s">
        <v>811</v>
      </c>
      <c r="G604" s="44" t="n">
        <v>0</v>
      </c>
    </row>
    <row r="605" customFormat="false" ht="12.75" hidden="false" customHeight="false" outlineLevel="2" collapsed="false">
      <c r="A605" s="49" t="s">
        <v>1027</v>
      </c>
      <c r="B605" s="42" t="n">
        <v>37022</v>
      </c>
      <c r="C605" s="43" t="s">
        <v>460</v>
      </c>
      <c r="D605" s="43" t="s">
        <v>810</v>
      </c>
      <c r="E605" s="43" t="s">
        <v>326</v>
      </c>
      <c r="F605" s="43" t="s">
        <v>819</v>
      </c>
      <c r="G605" s="44" t="n">
        <v>2382</v>
      </c>
    </row>
    <row r="606" customFormat="false" ht="12.75" hidden="false" customHeight="false" outlineLevel="2" collapsed="false">
      <c r="A606" s="49" t="s">
        <v>1028</v>
      </c>
      <c r="B606" s="42" t="n">
        <v>37022</v>
      </c>
      <c r="C606" s="43" t="s">
        <v>851</v>
      </c>
      <c r="D606" s="43" t="s">
        <v>810</v>
      </c>
      <c r="E606" s="43" t="s">
        <v>326</v>
      </c>
      <c r="F606" s="43" t="s">
        <v>462</v>
      </c>
      <c r="G606" s="44" t="n">
        <v>27118</v>
      </c>
    </row>
    <row r="607" customFormat="false" ht="12.75" hidden="false" customHeight="false" outlineLevel="2" collapsed="false">
      <c r="A607" s="49" t="s">
        <v>1029</v>
      </c>
      <c r="B607" s="42" t="n">
        <v>37022</v>
      </c>
      <c r="C607" s="43" t="s">
        <v>900</v>
      </c>
      <c r="D607" s="43" t="s">
        <v>810</v>
      </c>
      <c r="E607" s="43" t="s">
        <v>326</v>
      </c>
      <c r="F607" s="43" t="s">
        <v>849</v>
      </c>
      <c r="G607" s="44" t="n">
        <v>50000</v>
      </c>
    </row>
    <row r="608" customFormat="false" ht="12.75" hidden="false" customHeight="false" outlineLevel="2" collapsed="false">
      <c r="A608" s="49" t="s">
        <v>1030</v>
      </c>
      <c r="B608" s="42" t="n">
        <v>37022</v>
      </c>
      <c r="C608" s="43" t="s">
        <v>813</v>
      </c>
      <c r="D608" s="43" t="s">
        <v>810</v>
      </c>
      <c r="E608" s="43" t="s">
        <v>326</v>
      </c>
      <c r="F608" s="43" t="s">
        <v>814</v>
      </c>
      <c r="G608" s="44" t="n">
        <v>6000</v>
      </c>
    </row>
    <row r="609" customFormat="false" ht="12.75" hidden="false" customHeight="false" outlineLevel="2" collapsed="false">
      <c r="A609" s="49" t="s">
        <v>914</v>
      </c>
      <c r="B609" s="42" t="n">
        <v>37025</v>
      </c>
      <c r="C609" s="43" t="s">
        <v>915</v>
      </c>
      <c r="D609" s="43" t="s">
        <v>810</v>
      </c>
      <c r="E609" s="43" t="s">
        <v>326</v>
      </c>
      <c r="F609" s="43" t="s">
        <v>811</v>
      </c>
      <c r="G609" s="44" t="n">
        <v>885</v>
      </c>
    </row>
    <row r="610" customFormat="false" ht="12.75" hidden="false" customHeight="false" outlineLevel="2" collapsed="false">
      <c r="A610" s="49" t="s">
        <v>1031</v>
      </c>
      <c r="B610" s="42" t="n">
        <v>37025</v>
      </c>
      <c r="C610" s="43" t="s">
        <v>825</v>
      </c>
      <c r="D610" s="43" t="s">
        <v>810</v>
      </c>
      <c r="E610" s="43" t="s">
        <v>326</v>
      </c>
      <c r="F610" s="43" t="s">
        <v>727</v>
      </c>
      <c r="G610" s="44" t="n">
        <v>5375</v>
      </c>
    </row>
    <row r="611" customFormat="false" ht="12.75" hidden="false" customHeight="false" outlineLevel="2" collapsed="false">
      <c r="A611" s="49" t="s">
        <v>1032</v>
      </c>
      <c r="B611" s="42" t="n">
        <v>37025</v>
      </c>
      <c r="C611" s="43" t="s">
        <v>460</v>
      </c>
      <c r="D611" s="43" t="s">
        <v>810</v>
      </c>
      <c r="E611" s="43" t="s">
        <v>326</v>
      </c>
      <c r="F611" s="43" t="s">
        <v>819</v>
      </c>
      <c r="G611" s="44" t="n">
        <v>0</v>
      </c>
    </row>
    <row r="612" customFormat="false" ht="12.75" hidden="false" customHeight="false" outlineLevel="2" collapsed="false">
      <c r="A612" s="49" t="s">
        <v>1033</v>
      </c>
      <c r="B612" s="42" t="n">
        <v>37025</v>
      </c>
      <c r="C612" s="43" t="s">
        <v>320</v>
      </c>
      <c r="D612" s="43" t="s">
        <v>810</v>
      </c>
      <c r="E612" s="43" t="s">
        <v>326</v>
      </c>
      <c r="F612" s="43" t="s">
        <v>849</v>
      </c>
      <c r="G612" s="44" t="n">
        <v>0</v>
      </c>
    </row>
    <row r="613" customFormat="false" ht="12.75" hidden="false" customHeight="false" outlineLevel="2" collapsed="false">
      <c r="A613" s="49" t="s">
        <v>1034</v>
      </c>
      <c r="B613" s="42" t="n">
        <v>37025</v>
      </c>
      <c r="C613" s="43" t="s">
        <v>460</v>
      </c>
      <c r="D613" s="43" t="s">
        <v>810</v>
      </c>
      <c r="E613" s="43" t="s">
        <v>326</v>
      </c>
      <c r="F613" s="43" t="s">
        <v>819</v>
      </c>
      <c r="G613" s="44" t="n">
        <v>437</v>
      </c>
    </row>
    <row r="614" customFormat="false" ht="12.75" hidden="false" customHeight="false" outlineLevel="2" collapsed="false">
      <c r="A614" s="49" t="s">
        <v>328</v>
      </c>
      <c r="B614" s="42" t="n">
        <v>37025</v>
      </c>
      <c r="C614" s="43" t="s">
        <v>329</v>
      </c>
      <c r="D614" s="43" t="s">
        <v>810</v>
      </c>
      <c r="E614" s="43" t="s">
        <v>326</v>
      </c>
      <c r="F614" s="43" t="s">
        <v>828</v>
      </c>
      <c r="G614" s="44" t="n">
        <v>27405</v>
      </c>
    </row>
    <row r="615" customFormat="false" ht="12.75" hidden="false" customHeight="false" outlineLevel="2" collapsed="false">
      <c r="A615" s="49" t="s">
        <v>1035</v>
      </c>
      <c r="B615" s="42" t="n">
        <v>37026</v>
      </c>
      <c r="C615" s="43" t="s">
        <v>1010</v>
      </c>
      <c r="D615" s="43" t="s">
        <v>810</v>
      </c>
      <c r="E615" s="43" t="s">
        <v>326</v>
      </c>
      <c r="F615" s="43" t="s">
        <v>685</v>
      </c>
      <c r="G615" s="44" t="n">
        <v>980</v>
      </c>
    </row>
    <row r="616" customFormat="false" ht="12.75" hidden="false" customHeight="false" outlineLevel="2" collapsed="false">
      <c r="A616" s="49" t="s">
        <v>1036</v>
      </c>
      <c r="B616" s="42" t="n">
        <v>37026</v>
      </c>
      <c r="C616" s="43" t="s">
        <v>460</v>
      </c>
      <c r="D616" s="43" t="s">
        <v>810</v>
      </c>
      <c r="E616" s="43" t="s">
        <v>326</v>
      </c>
      <c r="F616" s="43" t="s">
        <v>819</v>
      </c>
      <c r="G616" s="44" t="n">
        <v>1640</v>
      </c>
    </row>
    <row r="617" customFormat="false" ht="12.75" hidden="false" customHeight="false" outlineLevel="2" collapsed="false">
      <c r="A617" s="49" t="s">
        <v>1037</v>
      </c>
      <c r="B617" s="42" t="n">
        <v>37026</v>
      </c>
      <c r="C617" s="43" t="s">
        <v>894</v>
      </c>
      <c r="D617" s="43" t="s">
        <v>810</v>
      </c>
      <c r="E617" s="43" t="s">
        <v>326</v>
      </c>
      <c r="F617" s="43" t="s">
        <v>727</v>
      </c>
      <c r="G617" s="44" t="n">
        <v>363</v>
      </c>
    </row>
    <row r="618" customFormat="false" ht="12.75" hidden="false" customHeight="false" outlineLevel="2" collapsed="false">
      <c r="A618" s="49" t="s">
        <v>1038</v>
      </c>
      <c r="B618" s="42" t="n">
        <v>37026</v>
      </c>
      <c r="C618" s="43" t="s">
        <v>894</v>
      </c>
      <c r="D618" s="43" t="s">
        <v>810</v>
      </c>
      <c r="E618" s="43" t="s">
        <v>326</v>
      </c>
      <c r="F618" s="43" t="s">
        <v>811</v>
      </c>
      <c r="G618" s="44" t="n">
        <v>0</v>
      </c>
    </row>
    <row r="619" customFormat="false" ht="12.75" hidden="false" customHeight="false" outlineLevel="2" collapsed="false">
      <c r="A619" s="49" t="s">
        <v>1039</v>
      </c>
      <c r="B619" s="42" t="n">
        <v>37026</v>
      </c>
      <c r="C619" s="43" t="s">
        <v>830</v>
      </c>
      <c r="D619" s="43" t="s">
        <v>810</v>
      </c>
      <c r="E619" s="43" t="s">
        <v>326</v>
      </c>
      <c r="F619" s="43" t="s">
        <v>727</v>
      </c>
      <c r="G619" s="44" t="n">
        <v>0</v>
      </c>
    </row>
    <row r="620" customFormat="false" ht="12.75" hidden="false" customHeight="false" outlineLevel="2" collapsed="false">
      <c r="A620" s="49" t="s">
        <v>1040</v>
      </c>
      <c r="B620" s="42" t="n">
        <v>37026</v>
      </c>
      <c r="C620" s="43" t="s">
        <v>910</v>
      </c>
      <c r="D620" s="43" t="s">
        <v>810</v>
      </c>
      <c r="E620" s="43" t="s">
        <v>326</v>
      </c>
      <c r="F620" s="43" t="s">
        <v>913</v>
      </c>
      <c r="G620" s="44" t="n">
        <v>372</v>
      </c>
    </row>
    <row r="621" customFormat="false" ht="12.75" hidden="false" customHeight="false" outlineLevel="2" collapsed="false">
      <c r="A621" s="49" t="s">
        <v>1041</v>
      </c>
      <c r="B621" s="42" t="n">
        <v>37026</v>
      </c>
      <c r="C621" s="43" t="s">
        <v>1021</v>
      </c>
      <c r="D621" s="43" t="s">
        <v>810</v>
      </c>
      <c r="E621" s="43" t="s">
        <v>326</v>
      </c>
      <c r="F621" s="43" t="s">
        <v>828</v>
      </c>
      <c r="G621" s="44" t="n">
        <v>20700</v>
      </c>
    </row>
    <row r="622" customFormat="false" ht="12.75" hidden="false" customHeight="false" outlineLevel="2" collapsed="false">
      <c r="A622" s="49" t="s">
        <v>319</v>
      </c>
      <c r="B622" s="42" t="n">
        <v>37026</v>
      </c>
      <c r="C622" s="43" t="s">
        <v>320</v>
      </c>
      <c r="D622" s="43" t="s">
        <v>810</v>
      </c>
      <c r="E622" s="43" t="s">
        <v>326</v>
      </c>
      <c r="F622" s="43" t="s">
        <v>849</v>
      </c>
      <c r="G622" s="44" t="n">
        <v>385</v>
      </c>
    </row>
    <row r="623" customFormat="false" ht="12.75" hidden="false" customHeight="false" outlineLevel="2" collapsed="false">
      <c r="A623" s="49" t="s">
        <v>1042</v>
      </c>
      <c r="B623" s="42" t="n">
        <v>37026</v>
      </c>
      <c r="C623" s="43" t="s">
        <v>1043</v>
      </c>
      <c r="D623" s="43" t="s">
        <v>810</v>
      </c>
      <c r="E623" s="43" t="s">
        <v>326</v>
      </c>
      <c r="F623" s="43" t="s">
        <v>587</v>
      </c>
      <c r="G623" s="44" t="n">
        <v>0</v>
      </c>
    </row>
    <row r="624" customFormat="false" ht="12.75" hidden="false" customHeight="false" outlineLevel="2" collapsed="false">
      <c r="A624" s="49" t="s">
        <v>1044</v>
      </c>
      <c r="B624" s="42" t="n">
        <v>37026</v>
      </c>
      <c r="C624" s="43" t="s">
        <v>1045</v>
      </c>
      <c r="D624" s="43" t="s">
        <v>810</v>
      </c>
      <c r="E624" s="43" t="s">
        <v>326</v>
      </c>
      <c r="F624" s="43" t="s">
        <v>811</v>
      </c>
      <c r="G624" s="44" t="n">
        <v>12000</v>
      </c>
    </row>
    <row r="625" customFormat="false" ht="12.75" hidden="false" customHeight="false" outlineLevel="2" collapsed="false">
      <c r="A625" s="49" t="s">
        <v>1046</v>
      </c>
      <c r="B625" s="42" t="n">
        <v>37026</v>
      </c>
      <c r="C625" s="43" t="s">
        <v>859</v>
      </c>
      <c r="D625" s="43" t="s">
        <v>810</v>
      </c>
      <c r="E625" s="43" t="s">
        <v>326</v>
      </c>
      <c r="F625" s="43" t="s">
        <v>1047</v>
      </c>
      <c r="G625" s="44" t="n">
        <v>2500</v>
      </c>
    </row>
    <row r="626" customFormat="false" ht="12.75" hidden="false" customHeight="false" outlineLevel="2" collapsed="false">
      <c r="A626" s="49" t="s">
        <v>1048</v>
      </c>
      <c r="B626" s="42" t="n">
        <v>37026</v>
      </c>
      <c r="C626" s="43" t="s">
        <v>906</v>
      </c>
      <c r="D626" s="43" t="s">
        <v>810</v>
      </c>
      <c r="E626" s="43" t="s">
        <v>326</v>
      </c>
      <c r="F626" s="43" t="s">
        <v>1047</v>
      </c>
      <c r="G626" s="44" t="n">
        <v>300</v>
      </c>
    </row>
    <row r="627" customFormat="false" ht="12.75" hidden="false" customHeight="false" outlineLevel="2" collapsed="false">
      <c r="A627" s="49" t="s">
        <v>1049</v>
      </c>
      <c r="B627" s="42" t="n">
        <v>37026</v>
      </c>
      <c r="C627" s="43" t="s">
        <v>1050</v>
      </c>
      <c r="D627" s="43" t="s">
        <v>810</v>
      </c>
      <c r="E627" s="43" t="s">
        <v>326</v>
      </c>
      <c r="F627" s="43" t="s">
        <v>811</v>
      </c>
      <c r="G627" s="44" t="n">
        <v>163000</v>
      </c>
    </row>
    <row r="628" customFormat="false" ht="12.75" hidden="false" customHeight="false" outlineLevel="2" collapsed="false">
      <c r="A628" s="49" t="s">
        <v>1051</v>
      </c>
      <c r="B628" s="42" t="n">
        <v>37026</v>
      </c>
      <c r="C628" s="43" t="s">
        <v>813</v>
      </c>
      <c r="D628" s="43" t="s">
        <v>810</v>
      </c>
      <c r="E628" s="43" t="s">
        <v>326</v>
      </c>
      <c r="F628" s="43" t="s">
        <v>814</v>
      </c>
      <c r="G628" s="44" t="n">
        <v>600</v>
      </c>
    </row>
    <row r="629" customFormat="false" ht="12.75" hidden="false" customHeight="false" outlineLevel="2" collapsed="false">
      <c r="A629" s="49" t="s">
        <v>1052</v>
      </c>
      <c r="B629" s="42" t="n">
        <v>37027</v>
      </c>
      <c r="C629" s="43" t="s">
        <v>900</v>
      </c>
      <c r="D629" s="43" t="s">
        <v>810</v>
      </c>
      <c r="E629" s="43" t="s">
        <v>326</v>
      </c>
      <c r="F629" s="43" t="s">
        <v>849</v>
      </c>
      <c r="G629" s="44" t="n">
        <v>100000</v>
      </c>
    </row>
    <row r="630" customFormat="false" ht="12.75" hidden="false" customHeight="false" outlineLevel="2" collapsed="false">
      <c r="A630" s="49" t="s">
        <v>1053</v>
      </c>
      <c r="B630" s="42" t="n">
        <v>37027</v>
      </c>
      <c r="C630" s="43" t="s">
        <v>1045</v>
      </c>
      <c r="D630" s="43" t="s">
        <v>810</v>
      </c>
      <c r="E630" s="43" t="s">
        <v>326</v>
      </c>
      <c r="F630" s="43" t="s">
        <v>811</v>
      </c>
      <c r="G630" s="44" t="n">
        <v>12000</v>
      </c>
    </row>
    <row r="631" customFormat="false" ht="12.75" hidden="false" customHeight="false" outlineLevel="2" collapsed="false">
      <c r="A631" s="49" t="s">
        <v>1054</v>
      </c>
      <c r="B631" s="42" t="n">
        <v>37027</v>
      </c>
      <c r="C631" s="43" t="s">
        <v>1045</v>
      </c>
      <c r="D631" s="43" t="s">
        <v>810</v>
      </c>
      <c r="E631" s="43" t="s">
        <v>326</v>
      </c>
      <c r="F631" s="43" t="s">
        <v>811</v>
      </c>
      <c r="G631" s="44" t="n">
        <v>12000</v>
      </c>
    </row>
    <row r="632" customFormat="false" ht="12.75" hidden="false" customHeight="false" outlineLevel="2" collapsed="false">
      <c r="A632" s="49" t="s">
        <v>1055</v>
      </c>
      <c r="B632" s="42" t="n">
        <v>37027</v>
      </c>
      <c r="C632" s="43" t="s">
        <v>906</v>
      </c>
      <c r="D632" s="43" t="s">
        <v>810</v>
      </c>
      <c r="E632" s="43" t="s">
        <v>326</v>
      </c>
      <c r="F632" s="43" t="s">
        <v>1047</v>
      </c>
      <c r="G632" s="44" t="n">
        <v>0</v>
      </c>
    </row>
    <row r="633" customFormat="false" ht="12.75" hidden="false" customHeight="false" outlineLevel="2" collapsed="false">
      <c r="A633" s="49" t="s">
        <v>1056</v>
      </c>
      <c r="B633" s="42" t="n">
        <v>37027</v>
      </c>
      <c r="C633" s="43" t="s">
        <v>851</v>
      </c>
      <c r="D633" s="43" t="s">
        <v>810</v>
      </c>
      <c r="E633" s="43" t="s">
        <v>326</v>
      </c>
      <c r="F633" s="43" t="s">
        <v>462</v>
      </c>
      <c r="G633" s="44" t="n">
        <v>12315</v>
      </c>
    </row>
    <row r="634" customFormat="false" ht="12.75" hidden="false" customHeight="false" outlineLevel="2" collapsed="false">
      <c r="A634" s="49" t="s">
        <v>1057</v>
      </c>
      <c r="B634" s="42" t="n">
        <v>37027</v>
      </c>
      <c r="C634" s="43" t="s">
        <v>851</v>
      </c>
      <c r="D634" s="43" t="s">
        <v>810</v>
      </c>
      <c r="E634" s="43" t="s">
        <v>326</v>
      </c>
      <c r="F634" s="43" t="s">
        <v>911</v>
      </c>
      <c r="G634" s="44" t="n">
        <v>0</v>
      </c>
    </row>
    <row r="635" customFormat="false" ht="12.75" hidden="false" customHeight="false" outlineLevel="2" collapsed="false">
      <c r="A635" s="49" t="s">
        <v>1058</v>
      </c>
      <c r="B635" s="42" t="n">
        <v>37027</v>
      </c>
      <c r="C635" s="43" t="s">
        <v>1014</v>
      </c>
      <c r="D635" s="43" t="s">
        <v>810</v>
      </c>
      <c r="E635" s="43" t="s">
        <v>326</v>
      </c>
      <c r="F635" s="43" t="s">
        <v>811</v>
      </c>
      <c r="G635" s="44" t="n">
        <v>35</v>
      </c>
    </row>
    <row r="636" customFormat="false" ht="12.75" hidden="false" customHeight="false" outlineLevel="2" collapsed="false">
      <c r="A636" s="49" t="s">
        <v>1059</v>
      </c>
      <c r="B636" s="42" t="n">
        <v>37027</v>
      </c>
      <c r="C636" s="43" t="s">
        <v>851</v>
      </c>
      <c r="D636" s="43" t="s">
        <v>810</v>
      </c>
      <c r="E636" s="43" t="s">
        <v>326</v>
      </c>
      <c r="F636" s="43" t="s">
        <v>612</v>
      </c>
      <c r="G636" s="44" t="n">
        <v>486</v>
      </c>
    </row>
    <row r="637" customFormat="false" ht="12.75" hidden="false" customHeight="false" outlineLevel="2" collapsed="false">
      <c r="A637" s="49" t="s">
        <v>1060</v>
      </c>
      <c r="B637" s="42" t="n">
        <v>37027</v>
      </c>
      <c r="C637" s="43" t="s">
        <v>1061</v>
      </c>
      <c r="D637" s="43" t="s">
        <v>810</v>
      </c>
      <c r="E637" s="43" t="s">
        <v>326</v>
      </c>
      <c r="F637" s="43" t="s">
        <v>685</v>
      </c>
      <c r="G637" s="44" t="n">
        <v>980</v>
      </c>
    </row>
    <row r="638" customFormat="false" ht="12.75" hidden="false" customHeight="false" outlineLevel="2" collapsed="false">
      <c r="A638" s="49" t="s">
        <v>1062</v>
      </c>
      <c r="B638" s="42" t="n">
        <v>37027</v>
      </c>
      <c r="C638" s="43" t="s">
        <v>1061</v>
      </c>
      <c r="D638" s="43" t="s">
        <v>810</v>
      </c>
      <c r="E638" s="43" t="s">
        <v>326</v>
      </c>
      <c r="F638" s="43" t="s">
        <v>685</v>
      </c>
      <c r="G638" s="44" t="n">
        <v>0</v>
      </c>
    </row>
    <row r="639" customFormat="false" ht="12.75" hidden="false" customHeight="false" outlineLevel="2" collapsed="false">
      <c r="A639" s="49" t="s">
        <v>1063</v>
      </c>
      <c r="B639" s="42" t="n">
        <v>37027</v>
      </c>
      <c r="C639" s="43" t="s">
        <v>851</v>
      </c>
      <c r="D639" s="43" t="s">
        <v>810</v>
      </c>
      <c r="E639" s="43" t="s">
        <v>326</v>
      </c>
      <c r="F639" s="43" t="s">
        <v>911</v>
      </c>
      <c r="G639" s="44" t="n">
        <v>0</v>
      </c>
    </row>
    <row r="640" customFormat="false" ht="12.75" hidden="false" customHeight="false" outlineLevel="2" collapsed="false">
      <c r="A640" s="49" t="s">
        <v>1064</v>
      </c>
      <c r="B640" s="42" t="n">
        <v>37027</v>
      </c>
      <c r="C640" s="43" t="s">
        <v>851</v>
      </c>
      <c r="D640" s="43" t="s">
        <v>810</v>
      </c>
      <c r="E640" s="43" t="s">
        <v>326</v>
      </c>
      <c r="F640" s="43" t="s">
        <v>612</v>
      </c>
      <c r="G640" s="44" t="n">
        <v>2495</v>
      </c>
    </row>
    <row r="641" customFormat="false" ht="12.75" hidden="false" customHeight="false" outlineLevel="2" collapsed="false">
      <c r="A641" s="49" t="s">
        <v>1065</v>
      </c>
      <c r="B641" s="42" t="n">
        <v>37027</v>
      </c>
      <c r="C641" s="43" t="s">
        <v>1014</v>
      </c>
      <c r="D641" s="43" t="s">
        <v>810</v>
      </c>
      <c r="E641" s="43" t="s">
        <v>326</v>
      </c>
      <c r="F641" s="43" t="s">
        <v>811</v>
      </c>
      <c r="G641" s="44" t="n">
        <v>100</v>
      </c>
    </row>
    <row r="642" customFormat="false" ht="12.75" hidden="false" customHeight="false" outlineLevel="2" collapsed="false">
      <c r="A642" s="49" t="s">
        <v>1066</v>
      </c>
      <c r="B642" s="42" t="n">
        <v>37027</v>
      </c>
      <c r="C642" s="43" t="s">
        <v>1014</v>
      </c>
      <c r="D642" s="43" t="s">
        <v>810</v>
      </c>
      <c r="E642" s="43" t="s">
        <v>326</v>
      </c>
      <c r="F642" s="43" t="s">
        <v>811</v>
      </c>
      <c r="G642" s="44" t="n">
        <v>97</v>
      </c>
    </row>
    <row r="643" customFormat="false" ht="12.75" hidden="false" customHeight="false" outlineLevel="2" collapsed="false">
      <c r="A643" s="49" t="s">
        <v>1067</v>
      </c>
      <c r="B643" s="42" t="n">
        <v>37027</v>
      </c>
      <c r="C643" s="43" t="s">
        <v>320</v>
      </c>
      <c r="D643" s="43" t="s">
        <v>810</v>
      </c>
      <c r="E643" s="43" t="s">
        <v>326</v>
      </c>
      <c r="F643" s="43" t="s">
        <v>849</v>
      </c>
      <c r="G643" s="44" t="n">
        <v>0</v>
      </c>
    </row>
    <row r="644" customFormat="false" ht="12.75" hidden="false" customHeight="false" outlineLevel="2" collapsed="false">
      <c r="A644" s="49" t="s">
        <v>1068</v>
      </c>
      <c r="B644" s="42" t="n">
        <v>37028</v>
      </c>
      <c r="C644" s="43" t="s">
        <v>813</v>
      </c>
      <c r="D644" s="43" t="s">
        <v>810</v>
      </c>
      <c r="E644" s="43" t="s">
        <v>326</v>
      </c>
      <c r="F644" s="43" t="s">
        <v>814</v>
      </c>
      <c r="G644" s="44" t="n">
        <v>500</v>
      </c>
    </row>
    <row r="645" customFormat="false" ht="12.75" hidden="false" customHeight="false" outlineLevel="2" collapsed="false">
      <c r="A645" s="49" t="s">
        <v>1069</v>
      </c>
      <c r="B645" s="42" t="n">
        <v>37028</v>
      </c>
      <c r="C645" s="43" t="s">
        <v>813</v>
      </c>
      <c r="D645" s="43" t="s">
        <v>810</v>
      </c>
      <c r="E645" s="43" t="s">
        <v>326</v>
      </c>
      <c r="F645" s="43" t="s">
        <v>814</v>
      </c>
      <c r="G645" s="44" t="n">
        <v>500</v>
      </c>
    </row>
    <row r="646" customFormat="false" ht="12.75" hidden="false" customHeight="false" outlineLevel="2" collapsed="false">
      <c r="A646" s="49" t="s">
        <v>1070</v>
      </c>
      <c r="B646" s="42" t="n">
        <v>37028</v>
      </c>
      <c r="C646" s="43" t="s">
        <v>900</v>
      </c>
      <c r="D646" s="43" t="s">
        <v>810</v>
      </c>
      <c r="E646" s="43" t="s">
        <v>326</v>
      </c>
      <c r="F646" s="43" t="s">
        <v>849</v>
      </c>
      <c r="G646" s="44" t="n">
        <v>100000</v>
      </c>
    </row>
    <row r="647" customFormat="false" ht="12.75" hidden="false" customHeight="false" outlineLevel="2" collapsed="false">
      <c r="A647" s="49" t="s">
        <v>1071</v>
      </c>
      <c r="B647" s="42" t="n">
        <v>37028</v>
      </c>
      <c r="C647" s="43" t="s">
        <v>1072</v>
      </c>
      <c r="D647" s="43" t="s">
        <v>810</v>
      </c>
      <c r="E647" s="43" t="s">
        <v>326</v>
      </c>
      <c r="F647" s="43" t="s">
        <v>811</v>
      </c>
      <c r="G647" s="44" t="n">
        <v>15000</v>
      </c>
    </row>
    <row r="648" customFormat="false" ht="12.75" hidden="false" customHeight="false" outlineLevel="2" collapsed="false">
      <c r="A648" s="49" t="s">
        <v>785</v>
      </c>
      <c r="B648" s="42" t="n">
        <v>37028</v>
      </c>
      <c r="C648" s="43" t="s">
        <v>1073</v>
      </c>
      <c r="D648" s="43" t="s">
        <v>810</v>
      </c>
      <c r="E648" s="43" t="s">
        <v>326</v>
      </c>
      <c r="F648" s="43" t="s">
        <v>849</v>
      </c>
      <c r="G648" s="44" t="n">
        <v>736</v>
      </c>
    </row>
    <row r="649" customFormat="false" ht="12.75" hidden="false" customHeight="false" outlineLevel="2" collapsed="false">
      <c r="A649" s="49" t="s">
        <v>1074</v>
      </c>
      <c r="B649" s="42" t="n">
        <v>37028</v>
      </c>
      <c r="C649" s="43" t="s">
        <v>1075</v>
      </c>
      <c r="D649" s="43" t="s">
        <v>810</v>
      </c>
      <c r="E649" s="43" t="s">
        <v>326</v>
      </c>
      <c r="F649" s="43" t="s">
        <v>849</v>
      </c>
      <c r="G649" s="44" t="n">
        <v>244771</v>
      </c>
    </row>
    <row r="650" customFormat="false" ht="12.75" hidden="false" customHeight="false" outlineLevel="2" collapsed="false">
      <c r="A650" s="49" t="s">
        <v>1076</v>
      </c>
      <c r="B650" s="42" t="n">
        <v>37028</v>
      </c>
      <c r="C650" s="43" t="s">
        <v>834</v>
      </c>
      <c r="D650" s="43" t="s">
        <v>810</v>
      </c>
      <c r="E650" s="43" t="s">
        <v>326</v>
      </c>
      <c r="F650" s="43" t="s">
        <v>587</v>
      </c>
      <c r="G650" s="44" t="n">
        <v>2106</v>
      </c>
    </row>
    <row r="651" customFormat="false" ht="12.75" hidden="false" customHeight="false" outlineLevel="2" collapsed="false">
      <c r="A651" s="49" t="s">
        <v>1077</v>
      </c>
      <c r="B651" s="42" t="n">
        <v>37028</v>
      </c>
      <c r="C651" s="43" t="s">
        <v>460</v>
      </c>
      <c r="D651" s="43" t="s">
        <v>810</v>
      </c>
      <c r="E651" s="43" t="s">
        <v>326</v>
      </c>
      <c r="F651" s="43" t="s">
        <v>462</v>
      </c>
      <c r="G651" s="44" t="n">
        <v>10869</v>
      </c>
    </row>
    <row r="652" customFormat="false" ht="12.75" hidden="false" customHeight="false" outlineLevel="2" collapsed="false">
      <c r="A652" s="49" t="s">
        <v>1078</v>
      </c>
      <c r="B652" s="42" t="n">
        <v>37028</v>
      </c>
      <c r="C652" s="43" t="s">
        <v>1014</v>
      </c>
      <c r="D652" s="43" t="s">
        <v>810</v>
      </c>
      <c r="E652" s="43" t="s">
        <v>326</v>
      </c>
      <c r="F652" s="43" t="s">
        <v>811</v>
      </c>
      <c r="G652" s="44" t="n">
        <v>227</v>
      </c>
    </row>
    <row r="653" customFormat="false" ht="12.75" hidden="false" customHeight="false" outlineLevel="2" collapsed="false">
      <c r="A653" s="49" t="s">
        <v>1079</v>
      </c>
      <c r="B653" s="42" t="n">
        <v>37028</v>
      </c>
      <c r="C653" s="43" t="s">
        <v>846</v>
      </c>
      <c r="D653" s="43" t="s">
        <v>810</v>
      </c>
      <c r="E653" s="43" t="s">
        <v>326</v>
      </c>
      <c r="F653" s="43" t="s">
        <v>727</v>
      </c>
      <c r="G653" s="44" t="n">
        <v>872</v>
      </c>
    </row>
    <row r="654" customFormat="false" ht="12.75" hidden="false" customHeight="false" outlineLevel="2" collapsed="false">
      <c r="A654" s="49" t="s">
        <v>1080</v>
      </c>
      <c r="B654" s="42" t="n">
        <v>37028</v>
      </c>
      <c r="C654" s="43" t="s">
        <v>460</v>
      </c>
      <c r="D654" s="43" t="s">
        <v>810</v>
      </c>
      <c r="E654" s="43" t="s">
        <v>326</v>
      </c>
      <c r="F654" s="43" t="s">
        <v>819</v>
      </c>
      <c r="G654" s="44" t="n">
        <v>1670</v>
      </c>
    </row>
    <row r="655" customFormat="false" ht="12.75" hidden="false" customHeight="false" outlineLevel="2" collapsed="false">
      <c r="A655" s="49" t="s">
        <v>1081</v>
      </c>
      <c r="B655" s="42" t="n">
        <v>37028</v>
      </c>
      <c r="C655" s="43" t="s">
        <v>1014</v>
      </c>
      <c r="D655" s="43" t="s">
        <v>810</v>
      </c>
      <c r="E655" s="43" t="s">
        <v>326</v>
      </c>
      <c r="F655" s="43" t="s">
        <v>811</v>
      </c>
      <c r="G655" s="44" t="n">
        <v>597</v>
      </c>
    </row>
    <row r="656" customFormat="false" ht="12.75" hidden="false" customHeight="false" outlineLevel="2" collapsed="false">
      <c r="A656" s="49" t="s">
        <v>1082</v>
      </c>
      <c r="B656" s="42" t="n">
        <v>37028</v>
      </c>
      <c r="C656" s="43" t="s">
        <v>1083</v>
      </c>
      <c r="D656" s="43" t="s">
        <v>810</v>
      </c>
      <c r="E656" s="43" t="s">
        <v>326</v>
      </c>
      <c r="F656" s="43" t="s">
        <v>811</v>
      </c>
      <c r="G656" s="44" t="n">
        <v>657</v>
      </c>
    </row>
    <row r="657" customFormat="false" ht="12.75" hidden="false" customHeight="false" outlineLevel="2" collapsed="false">
      <c r="A657" s="49" t="s">
        <v>1084</v>
      </c>
      <c r="B657" s="42" t="n">
        <v>37028</v>
      </c>
      <c r="C657" s="43" t="s">
        <v>1085</v>
      </c>
      <c r="D657" s="43" t="s">
        <v>810</v>
      </c>
      <c r="E657" s="43" t="s">
        <v>326</v>
      </c>
      <c r="F657" s="43" t="s">
        <v>911</v>
      </c>
      <c r="G657" s="44" t="n">
        <v>1562</v>
      </c>
    </row>
    <row r="658" customFormat="false" ht="12.75" hidden="false" customHeight="false" outlineLevel="2" collapsed="false">
      <c r="A658" s="49" t="s">
        <v>1086</v>
      </c>
      <c r="B658" s="42" t="n">
        <v>37028</v>
      </c>
      <c r="C658" s="43" t="s">
        <v>851</v>
      </c>
      <c r="D658" s="43" t="s">
        <v>810</v>
      </c>
      <c r="E658" s="43" t="s">
        <v>326</v>
      </c>
      <c r="F658" s="43" t="s">
        <v>462</v>
      </c>
      <c r="G658" s="44" t="n">
        <v>18277</v>
      </c>
    </row>
    <row r="659" customFormat="false" ht="12.75" hidden="false" customHeight="false" outlineLevel="2" collapsed="false">
      <c r="A659" s="49" t="s">
        <v>1087</v>
      </c>
      <c r="B659" s="42" t="n">
        <v>37028</v>
      </c>
      <c r="C659" s="43" t="s">
        <v>876</v>
      </c>
      <c r="D659" s="43" t="s">
        <v>810</v>
      </c>
      <c r="E659" s="43" t="s">
        <v>326</v>
      </c>
      <c r="F659" s="43" t="s">
        <v>727</v>
      </c>
      <c r="G659" s="44" t="n">
        <v>488</v>
      </c>
    </row>
    <row r="660" customFormat="false" ht="12.75" hidden="false" customHeight="false" outlineLevel="2" collapsed="false">
      <c r="A660" s="49" t="s">
        <v>1088</v>
      </c>
      <c r="B660" s="42" t="n">
        <v>37028</v>
      </c>
      <c r="C660" s="43" t="s">
        <v>834</v>
      </c>
      <c r="D660" s="43" t="s">
        <v>810</v>
      </c>
      <c r="E660" s="43" t="s">
        <v>326</v>
      </c>
      <c r="F660" s="43" t="s">
        <v>587</v>
      </c>
      <c r="G660" s="44" t="n">
        <v>300</v>
      </c>
    </row>
    <row r="661" customFormat="false" ht="12.75" hidden="false" customHeight="false" outlineLevel="2" collapsed="false">
      <c r="A661" s="49" t="s">
        <v>1089</v>
      </c>
      <c r="B661" s="42" t="n">
        <v>37028</v>
      </c>
      <c r="C661" s="43" t="s">
        <v>1083</v>
      </c>
      <c r="D661" s="43" t="s">
        <v>810</v>
      </c>
      <c r="E661" s="43" t="s">
        <v>326</v>
      </c>
      <c r="F661" s="43" t="s">
        <v>462</v>
      </c>
      <c r="G661" s="44" t="n">
        <v>90</v>
      </c>
    </row>
    <row r="662" customFormat="false" ht="12.75" hidden="false" customHeight="false" outlineLevel="2" collapsed="false">
      <c r="A662" s="49" t="s">
        <v>1090</v>
      </c>
      <c r="B662" s="42" t="n">
        <v>37028</v>
      </c>
      <c r="C662" s="43" t="s">
        <v>1083</v>
      </c>
      <c r="D662" s="43" t="s">
        <v>810</v>
      </c>
      <c r="E662" s="43" t="s">
        <v>326</v>
      </c>
      <c r="F662" s="43" t="s">
        <v>462</v>
      </c>
      <c r="G662" s="44" t="n">
        <v>135</v>
      </c>
    </row>
    <row r="663" customFormat="false" ht="12.75" hidden="false" customHeight="false" outlineLevel="2" collapsed="false">
      <c r="A663" s="49" t="s">
        <v>1091</v>
      </c>
      <c r="B663" s="42" t="n">
        <v>37028</v>
      </c>
      <c r="C663" s="43" t="s">
        <v>988</v>
      </c>
      <c r="D663" s="43" t="s">
        <v>810</v>
      </c>
      <c r="E663" s="43" t="s">
        <v>326</v>
      </c>
      <c r="F663" s="43" t="s">
        <v>727</v>
      </c>
      <c r="G663" s="44" t="n">
        <v>6758</v>
      </c>
    </row>
    <row r="664" customFormat="false" ht="12.75" hidden="false" customHeight="false" outlineLevel="2" collapsed="false">
      <c r="A664" s="49" t="s">
        <v>1092</v>
      </c>
      <c r="B664" s="42" t="n">
        <v>37028</v>
      </c>
      <c r="C664" s="43" t="s">
        <v>851</v>
      </c>
      <c r="D664" s="43" t="s">
        <v>810</v>
      </c>
      <c r="E664" s="43" t="s">
        <v>326</v>
      </c>
      <c r="F664" s="43" t="s">
        <v>911</v>
      </c>
      <c r="G664" s="44" t="n">
        <v>0</v>
      </c>
    </row>
    <row r="665" customFormat="false" ht="12.75" hidden="false" customHeight="false" outlineLevel="2" collapsed="false">
      <c r="A665" s="49" t="s">
        <v>1093</v>
      </c>
      <c r="B665" s="42" t="n">
        <v>37028</v>
      </c>
      <c r="C665" s="43" t="s">
        <v>851</v>
      </c>
      <c r="D665" s="43" t="s">
        <v>810</v>
      </c>
      <c r="E665" s="43" t="s">
        <v>326</v>
      </c>
      <c r="F665" s="43" t="s">
        <v>462</v>
      </c>
      <c r="G665" s="44" t="n">
        <v>0</v>
      </c>
    </row>
    <row r="666" customFormat="false" ht="12.75" hidden="false" customHeight="false" outlineLevel="2" collapsed="false">
      <c r="A666" s="49" t="s">
        <v>1094</v>
      </c>
      <c r="B666" s="42" t="n">
        <v>37028</v>
      </c>
      <c r="C666" s="43" t="s">
        <v>830</v>
      </c>
      <c r="D666" s="43" t="s">
        <v>810</v>
      </c>
      <c r="E666" s="43" t="s">
        <v>326</v>
      </c>
      <c r="F666" s="43" t="s">
        <v>727</v>
      </c>
      <c r="G666" s="44" t="n">
        <v>4742</v>
      </c>
    </row>
    <row r="667" customFormat="false" ht="12.75" hidden="false" customHeight="false" outlineLevel="2" collapsed="false">
      <c r="A667" s="49" t="s">
        <v>1095</v>
      </c>
      <c r="B667" s="42" t="n">
        <v>37028</v>
      </c>
      <c r="C667" s="43" t="s">
        <v>825</v>
      </c>
      <c r="D667" s="43" t="s">
        <v>810</v>
      </c>
      <c r="E667" s="43" t="s">
        <v>326</v>
      </c>
      <c r="F667" s="43" t="s">
        <v>727</v>
      </c>
      <c r="G667" s="44" t="n">
        <v>876</v>
      </c>
    </row>
    <row r="668" customFormat="false" ht="12.75" hidden="false" customHeight="false" outlineLevel="2" collapsed="false">
      <c r="A668" s="49" t="s">
        <v>1096</v>
      </c>
      <c r="B668" s="42" t="n">
        <v>37028</v>
      </c>
      <c r="C668" s="43" t="s">
        <v>825</v>
      </c>
      <c r="D668" s="43" t="s">
        <v>810</v>
      </c>
      <c r="E668" s="43" t="s">
        <v>326</v>
      </c>
      <c r="F668" s="43" t="s">
        <v>727</v>
      </c>
      <c r="G668" s="44" t="n">
        <v>1852</v>
      </c>
    </row>
    <row r="669" customFormat="false" ht="12.75" hidden="false" customHeight="false" outlineLevel="2" collapsed="false">
      <c r="A669" s="49" t="s">
        <v>1093</v>
      </c>
      <c r="B669" s="42" t="n">
        <v>37028</v>
      </c>
      <c r="C669" s="43" t="s">
        <v>851</v>
      </c>
      <c r="D669" s="43" t="s">
        <v>810</v>
      </c>
      <c r="E669" s="43" t="s">
        <v>326</v>
      </c>
      <c r="F669" s="43" t="s">
        <v>462</v>
      </c>
      <c r="G669" s="44" t="n">
        <v>0</v>
      </c>
    </row>
    <row r="670" customFormat="false" ht="12.75" hidden="false" customHeight="false" outlineLevel="2" collapsed="false">
      <c r="A670" s="49" t="s">
        <v>1097</v>
      </c>
      <c r="B670" s="42" t="n">
        <v>37028</v>
      </c>
      <c r="C670" s="43" t="s">
        <v>460</v>
      </c>
      <c r="D670" s="43" t="s">
        <v>810</v>
      </c>
      <c r="E670" s="43" t="s">
        <v>326</v>
      </c>
      <c r="F670" s="43" t="s">
        <v>819</v>
      </c>
      <c r="G670" s="44" t="n">
        <v>6173</v>
      </c>
    </row>
    <row r="671" customFormat="false" ht="12.75" hidden="false" customHeight="false" outlineLevel="2" collapsed="false">
      <c r="A671" s="49" t="s">
        <v>1098</v>
      </c>
      <c r="B671" s="42" t="n">
        <v>37029</v>
      </c>
      <c r="C671" s="43" t="s">
        <v>1099</v>
      </c>
      <c r="D671" s="43" t="s">
        <v>810</v>
      </c>
      <c r="E671" s="43" t="s">
        <v>326</v>
      </c>
      <c r="F671" s="43" t="s">
        <v>911</v>
      </c>
      <c r="G671" s="44" t="n">
        <v>14600</v>
      </c>
    </row>
    <row r="672" customFormat="false" ht="12.75" hidden="false" customHeight="false" outlineLevel="2" collapsed="false">
      <c r="A672" s="49" t="s">
        <v>1100</v>
      </c>
      <c r="B672" s="42" t="n">
        <v>37029</v>
      </c>
      <c r="C672" s="43" t="s">
        <v>1072</v>
      </c>
      <c r="D672" s="43" t="s">
        <v>810</v>
      </c>
      <c r="E672" s="43" t="s">
        <v>326</v>
      </c>
      <c r="F672" s="43" t="s">
        <v>811</v>
      </c>
      <c r="G672" s="44" t="n">
        <v>10000</v>
      </c>
    </row>
    <row r="673" customFormat="false" ht="12.75" hidden="false" customHeight="false" outlineLevel="2" collapsed="false">
      <c r="A673" s="49" t="s">
        <v>1101</v>
      </c>
      <c r="B673" s="42" t="n">
        <v>37029</v>
      </c>
      <c r="C673" s="43" t="s">
        <v>460</v>
      </c>
      <c r="D673" s="43" t="s">
        <v>810</v>
      </c>
      <c r="E673" s="43" t="s">
        <v>326</v>
      </c>
      <c r="F673" s="43" t="s">
        <v>1102</v>
      </c>
      <c r="G673" s="44" t="n">
        <v>2479</v>
      </c>
    </row>
    <row r="674" customFormat="false" ht="12.75" hidden="false" customHeight="false" outlineLevel="2" collapsed="false">
      <c r="A674" s="49" t="s">
        <v>1103</v>
      </c>
      <c r="B674" s="42" t="n">
        <v>37029</v>
      </c>
      <c r="C674" s="43" t="s">
        <v>460</v>
      </c>
      <c r="D674" s="43" t="s">
        <v>810</v>
      </c>
      <c r="E674" s="43" t="s">
        <v>326</v>
      </c>
      <c r="F674" s="43" t="s">
        <v>819</v>
      </c>
      <c r="G674" s="44" t="n">
        <v>1473</v>
      </c>
    </row>
    <row r="675" customFormat="false" ht="12.75" hidden="false" customHeight="false" outlineLevel="2" collapsed="false">
      <c r="A675" s="49" t="s">
        <v>1104</v>
      </c>
      <c r="B675" s="42" t="n">
        <v>37029</v>
      </c>
      <c r="C675" s="43" t="s">
        <v>1014</v>
      </c>
      <c r="D675" s="43" t="s">
        <v>810</v>
      </c>
      <c r="E675" s="43" t="s">
        <v>326</v>
      </c>
      <c r="F675" s="43" t="s">
        <v>811</v>
      </c>
      <c r="G675" s="44" t="n">
        <v>448</v>
      </c>
    </row>
    <row r="676" customFormat="false" ht="12.75" hidden="false" customHeight="false" outlineLevel="2" collapsed="false">
      <c r="A676" s="49" t="s">
        <v>1105</v>
      </c>
      <c r="B676" s="42" t="n">
        <v>37029</v>
      </c>
      <c r="C676" s="43" t="s">
        <v>1014</v>
      </c>
      <c r="D676" s="43" t="s">
        <v>810</v>
      </c>
      <c r="E676" s="43" t="s">
        <v>326</v>
      </c>
      <c r="F676" s="43" t="s">
        <v>811</v>
      </c>
      <c r="G676" s="44" t="n">
        <v>920</v>
      </c>
    </row>
    <row r="677" customFormat="false" ht="12.75" hidden="false" customHeight="false" outlineLevel="2" collapsed="false">
      <c r="A677" s="49" t="s">
        <v>783</v>
      </c>
      <c r="B677" s="42" t="n">
        <v>37029</v>
      </c>
      <c r="C677" s="43" t="s">
        <v>679</v>
      </c>
      <c r="D677" s="43" t="s">
        <v>810</v>
      </c>
      <c r="E677" s="43" t="s">
        <v>326</v>
      </c>
      <c r="F677" s="43" t="s">
        <v>849</v>
      </c>
      <c r="G677" s="44" t="n">
        <v>2817</v>
      </c>
    </row>
    <row r="678" customFormat="false" ht="12.75" hidden="false" customHeight="false" outlineLevel="2" collapsed="false">
      <c r="A678" s="49" t="s">
        <v>1106</v>
      </c>
      <c r="B678" s="42" t="n">
        <v>37029</v>
      </c>
      <c r="C678" s="43" t="s">
        <v>830</v>
      </c>
      <c r="D678" s="43" t="s">
        <v>810</v>
      </c>
      <c r="E678" s="43" t="s">
        <v>326</v>
      </c>
      <c r="F678" s="43" t="s">
        <v>727</v>
      </c>
      <c r="G678" s="44" t="n">
        <v>2074</v>
      </c>
    </row>
    <row r="679" customFormat="false" ht="12.75" hidden="false" customHeight="false" outlineLevel="2" collapsed="false">
      <c r="A679" s="49" t="s">
        <v>1107</v>
      </c>
      <c r="B679" s="42" t="n">
        <v>37029</v>
      </c>
      <c r="C679" s="43" t="s">
        <v>1014</v>
      </c>
      <c r="D679" s="43" t="s">
        <v>810</v>
      </c>
      <c r="E679" s="43" t="s">
        <v>326</v>
      </c>
      <c r="F679" s="43" t="s">
        <v>811</v>
      </c>
      <c r="G679" s="44" t="n">
        <v>300</v>
      </c>
    </row>
    <row r="680" customFormat="false" ht="12.75" hidden="false" customHeight="false" outlineLevel="2" collapsed="false">
      <c r="A680" s="49" t="s">
        <v>1108</v>
      </c>
      <c r="B680" s="42" t="n">
        <v>37029</v>
      </c>
      <c r="C680" s="43" t="s">
        <v>1014</v>
      </c>
      <c r="D680" s="43" t="s">
        <v>810</v>
      </c>
      <c r="E680" s="43" t="s">
        <v>326</v>
      </c>
      <c r="F680" s="43" t="s">
        <v>811</v>
      </c>
      <c r="G680" s="44" t="n">
        <v>199</v>
      </c>
    </row>
    <row r="681" customFormat="false" ht="12.75" hidden="false" customHeight="false" outlineLevel="2" collapsed="false">
      <c r="A681" s="49" t="s">
        <v>1109</v>
      </c>
      <c r="B681" s="42" t="n">
        <v>37029</v>
      </c>
      <c r="C681" s="43" t="s">
        <v>830</v>
      </c>
      <c r="D681" s="43" t="s">
        <v>810</v>
      </c>
      <c r="E681" s="43" t="s">
        <v>326</v>
      </c>
      <c r="F681" s="43" t="s">
        <v>727</v>
      </c>
      <c r="G681" s="44" t="n">
        <v>5160</v>
      </c>
    </row>
    <row r="682" customFormat="false" ht="12.75" hidden="false" customHeight="false" outlineLevel="2" collapsed="false">
      <c r="A682" s="49" t="s">
        <v>1110</v>
      </c>
      <c r="B682" s="42" t="n">
        <v>37029</v>
      </c>
      <c r="C682" s="43" t="s">
        <v>830</v>
      </c>
      <c r="D682" s="43" t="s">
        <v>810</v>
      </c>
      <c r="E682" s="43" t="s">
        <v>326</v>
      </c>
      <c r="F682" s="43" t="s">
        <v>727</v>
      </c>
      <c r="G682" s="44" t="n">
        <v>0</v>
      </c>
    </row>
    <row r="683" customFormat="false" ht="12.75" hidden="false" customHeight="false" outlineLevel="2" collapsed="false">
      <c r="A683" s="49" t="s">
        <v>1111</v>
      </c>
      <c r="B683" s="42" t="n">
        <v>37029</v>
      </c>
      <c r="C683" s="43" t="s">
        <v>460</v>
      </c>
      <c r="D683" s="43" t="s">
        <v>810</v>
      </c>
      <c r="E683" s="43" t="s">
        <v>326</v>
      </c>
      <c r="F683" s="43" t="s">
        <v>819</v>
      </c>
      <c r="G683" s="44" t="n">
        <v>2714</v>
      </c>
    </row>
    <row r="684" customFormat="false" ht="12.75" hidden="false" customHeight="false" outlineLevel="2" collapsed="false">
      <c r="A684" s="49" t="s">
        <v>1112</v>
      </c>
      <c r="B684" s="42" t="n">
        <v>37032</v>
      </c>
      <c r="C684" s="43" t="s">
        <v>906</v>
      </c>
      <c r="D684" s="43" t="s">
        <v>810</v>
      </c>
      <c r="E684" s="43" t="s">
        <v>326</v>
      </c>
      <c r="F684" s="43" t="s">
        <v>727</v>
      </c>
      <c r="G684" s="44" t="n">
        <v>0</v>
      </c>
    </row>
    <row r="685" customFormat="false" ht="12.75" hidden="false" customHeight="false" outlineLevel="2" collapsed="false">
      <c r="A685" s="49" t="s">
        <v>1113</v>
      </c>
      <c r="B685" s="42" t="n">
        <v>37032</v>
      </c>
      <c r="C685" s="43" t="s">
        <v>1114</v>
      </c>
      <c r="D685" s="43" t="s">
        <v>810</v>
      </c>
      <c r="E685" s="43" t="s">
        <v>326</v>
      </c>
      <c r="F685" s="43" t="s">
        <v>811</v>
      </c>
      <c r="G685" s="44" t="n">
        <v>0</v>
      </c>
    </row>
    <row r="686" customFormat="false" ht="12.75" hidden="false" customHeight="false" outlineLevel="2" collapsed="false">
      <c r="A686" s="49" t="s">
        <v>1115</v>
      </c>
      <c r="B686" s="42" t="n">
        <v>37032</v>
      </c>
      <c r="C686" s="43" t="s">
        <v>1116</v>
      </c>
      <c r="D686" s="43" t="s">
        <v>810</v>
      </c>
      <c r="E686" s="43" t="s">
        <v>326</v>
      </c>
      <c r="F686" s="43" t="s">
        <v>811</v>
      </c>
      <c r="G686" s="44" t="n">
        <v>319</v>
      </c>
    </row>
    <row r="687" customFormat="false" ht="12.75" hidden="false" customHeight="false" outlineLevel="2" collapsed="false">
      <c r="A687" s="49" t="s">
        <v>1117</v>
      </c>
      <c r="B687" s="42" t="n">
        <v>37032</v>
      </c>
      <c r="C687" s="43" t="s">
        <v>1116</v>
      </c>
      <c r="D687" s="43" t="s">
        <v>810</v>
      </c>
      <c r="E687" s="43" t="s">
        <v>326</v>
      </c>
      <c r="F687" s="43" t="s">
        <v>811</v>
      </c>
      <c r="G687" s="44" t="n">
        <v>259</v>
      </c>
    </row>
    <row r="688" customFormat="false" ht="12.75" hidden="false" customHeight="false" outlineLevel="2" collapsed="false">
      <c r="A688" s="49" t="s">
        <v>1118</v>
      </c>
      <c r="B688" s="42" t="n">
        <v>37032</v>
      </c>
      <c r="C688" s="43" t="s">
        <v>460</v>
      </c>
      <c r="D688" s="43" t="s">
        <v>810</v>
      </c>
      <c r="E688" s="43" t="s">
        <v>326</v>
      </c>
      <c r="F688" s="43" t="s">
        <v>462</v>
      </c>
      <c r="G688" s="44" t="n">
        <v>3143</v>
      </c>
    </row>
    <row r="689" customFormat="false" ht="12.75" hidden="false" customHeight="false" outlineLevel="2" collapsed="false">
      <c r="A689" s="49" t="s">
        <v>1119</v>
      </c>
      <c r="B689" s="42" t="n">
        <v>37032</v>
      </c>
      <c r="C689" s="43" t="s">
        <v>1120</v>
      </c>
      <c r="D689" s="43" t="s">
        <v>810</v>
      </c>
      <c r="E689" s="43" t="s">
        <v>326</v>
      </c>
      <c r="F689" s="43" t="s">
        <v>612</v>
      </c>
      <c r="G689" s="44" t="n">
        <v>15518</v>
      </c>
    </row>
    <row r="690" customFormat="false" ht="12.75" hidden="false" customHeight="false" outlineLevel="2" collapsed="false">
      <c r="A690" s="49" t="s">
        <v>1121</v>
      </c>
      <c r="B690" s="42" t="n">
        <v>37032</v>
      </c>
      <c r="C690" s="43" t="s">
        <v>320</v>
      </c>
      <c r="D690" s="43" t="s">
        <v>810</v>
      </c>
      <c r="E690" s="43" t="s">
        <v>326</v>
      </c>
      <c r="F690" s="43" t="s">
        <v>849</v>
      </c>
      <c r="G690" s="44" t="n">
        <v>0</v>
      </c>
    </row>
    <row r="691" customFormat="false" ht="12.75" hidden="false" customHeight="false" outlineLevel="2" collapsed="false">
      <c r="A691" s="49" t="s">
        <v>1122</v>
      </c>
      <c r="B691" s="42" t="n">
        <v>37032</v>
      </c>
      <c r="C691" s="43" t="s">
        <v>834</v>
      </c>
      <c r="D691" s="43" t="s">
        <v>810</v>
      </c>
      <c r="E691" s="43" t="s">
        <v>326</v>
      </c>
      <c r="F691" s="43" t="s">
        <v>587</v>
      </c>
      <c r="G691" s="44" t="n">
        <v>27530</v>
      </c>
    </row>
    <row r="692" customFormat="false" ht="12.75" hidden="false" customHeight="false" outlineLevel="2" collapsed="false">
      <c r="A692" s="49" t="s">
        <v>1123</v>
      </c>
      <c r="B692" s="42" t="n">
        <v>37032</v>
      </c>
      <c r="C692" s="43" t="s">
        <v>906</v>
      </c>
      <c r="D692" s="43" t="s">
        <v>810</v>
      </c>
      <c r="E692" s="43" t="s">
        <v>326</v>
      </c>
      <c r="F692" s="43" t="s">
        <v>727</v>
      </c>
      <c r="G692" s="44" t="n">
        <v>300</v>
      </c>
    </row>
    <row r="693" customFormat="false" ht="12.75" hidden="false" customHeight="false" outlineLevel="2" collapsed="false">
      <c r="A693" s="49" t="s">
        <v>309</v>
      </c>
      <c r="B693" s="42" t="n">
        <v>37032</v>
      </c>
      <c r="C693" s="43" t="s">
        <v>1124</v>
      </c>
      <c r="D693" s="43" t="s">
        <v>810</v>
      </c>
      <c r="E693" s="43" t="s">
        <v>326</v>
      </c>
      <c r="F693" s="43" t="s">
        <v>849</v>
      </c>
      <c r="G693" s="44" t="n">
        <v>1912</v>
      </c>
    </row>
    <row r="694" customFormat="false" ht="12.75" hidden="false" customHeight="false" outlineLevel="2" collapsed="false">
      <c r="A694" s="49" t="s">
        <v>1125</v>
      </c>
      <c r="B694" s="42" t="n">
        <v>37033</v>
      </c>
      <c r="C694" s="43" t="s">
        <v>1126</v>
      </c>
      <c r="D694" s="43" t="s">
        <v>810</v>
      </c>
      <c r="E694" s="43" t="s">
        <v>326</v>
      </c>
      <c r="F694" s="43" t="s">
        <v>911</v>
      </c>
      <c r="G694" s="44" t="n">
        <v>8820</v>
      </c>
    </row>
    <row r="695" customFormat="false" ht="12.75" hidden="false" customHeight="false" outlineLevel="2" collapsed="false">
      <c r="A695" s="49" t="s">
        <v>1127</v>
      </c>
      <c r="B695" s="42" t="n">
        <v>37033</v>
      </c>
      <c r="C695" s="43" t="s">
        <v>1072</v>
      </c>
      <c r="D695" s="43" t="s">
        <v>810</v>
      </c>
      <c r="E695" s="43" t="s">
        <v>326</v>
      </c>
      <c r="F695" s="43" t="s">
        <v>1128</v>
      </c>
      <c r="G695" s="44" t="n">
        <v>0</v>
      </c>
    </row>
    <row r="696" customFormat="false" ht="12.75" hidden="false" customHeight="false" outlineLevel="2" collapsed="false">
      <c r="A696" s="49" t="s">
        <v>1129</v>
      </c>
      <c r="B696" s="42" t="n">
        <v>37033</v>
      </c>
      <c r="C696" s="43" t="s">
        <v>906</v>
      </c>
      <c r="D696" s="43" t="s">
        <v>810</v>
      </c>
      <c r="E696" s="43" t="s">
        <v>326</v>
      </c>
      <c r="F696" s="43" t="s">
        <v>727</v>
      </c>
      <c r="G696" s="44" t="n">
        <v>2181</v>
      </c>
    </row>
    <row r="697" customFormat="false" ht="12.75" hidden="false" customHeight="false" outlineLevel="2" collapsed="false">
      <c r="A697" s="49" t="s">
        <v>319</v>
      </c>
      <c r="B697" s="42" t="n">
        <v>37033</v>
      </c>
      <c r="C697" s="43" t="s">
        <v>320</v>
      </c>
      <c r="D697" s="43" t="s">
        <v>810</v>
      </c>
      <c r="E697" s="43" t="s">
        <v>326</v>
      </c>
      <c r="F697" s="43" t="s">
        <v>849</v>
      </c>
      <c r="G697" s="44" t="n">
        <v>0</v>
      </c>
    </row>
    <row r="698" customFormat="false" ht="12.75" hidden="false" customHeight="false" outlineLevel="2" collapsed="false">
      <c r="A698" s="49" t="s">
        <v>1130</v>
      </c>
      <c r="B698" s="42" t="n">
        <v>37033</v>
      </c>
      <c r="C698" s="43" t="s">
        <v>460</v>
      </c>
      <c r="D698" s="43" t="s">
        <v>810</v>
      </c>
      <c r="E698" s="43" t="s">
        <v>326</v>
      </c>
      <c r="F698" s="43" t="s">
        <v>462</v>
      </c>
      <c r="G698" s="44" t="n">
        <v>2712</v>
      </c>
    </row>
    <row r="699" customFormat="false" ht="12.75" hidden="false" customHeight="false" outlineLevel="2" collapsed="false">
      <c r="A699" s="49" t="s">
        <v>1131</v>
      </c>
      <c r="B699" s="42" t="n">
        <v>37033</v>
      </c>
      <c r="C699" s="43" t="s">
        <v>1072</v>
      </c>
      <c r="D699" s="43" t="s">
        <v>810</v>
      </c>
      <c r="E699" s="43" t="s">
        <v>326</v>
      </c>
      <c r="F699" s="43" t="s">
        <v>811</v>
      </c>
      <c r="G699" s="44" t="n">
        <v>24000</v>
      </c>
    </row>
    <row r="700" customFormat="false" ht="12.75" hidden="false" customHeight="false" outlineLevel="2" collapsed="false">
      <c r="A700" s="49" t="s">
        <v>1132</v>
      </c>
      <c r="B700" s="42" t="n">
        <v>37033</v>
      </c>
      <c r="C700" s="43" t="s">
        <v>1133</v>
      </c>
      <c r="D700" s="43" t="s">
        <v>810</v>
      </c>
      <c r="E700" s="43" t="s">
        <v>326</v>
      </c>
      <c r="F700" s="43" t="s">
        <v>819</v>
      </c>
      <c r="G700" s="44" t="n">
        <v>4800</v>
      </c>
    </row>
    <row r="701" customFormat="false" ht="12.75" hidden="false" customHeight="false" outlineLevel="2" collapsed="false">
      <c r="A701" s="49" t="s">
        <v>1134</v>
      </c>
      <c r="B701" s="42" t="n">
        <v>37033</v>
      </c>
      <c r="C701" s="43" t="s">
        <v>813</v>
      </c>
      <c r="D701" s="43" t="s">
        <v>810</v>
      </c>
      <c r="E701" s="43" t="s">
        <v>326</v>
      </c>
      <c r="F701" s="43" t="s">
        <v>814</v>
      </c>
      <c r="G701" s="44" t="n">
        <v>600</v>
      </c>
    </row>
    <row r="702" customFormat="false" ht="12.75" hidden="false" customHeight="false" outlineLevel="2" collapsed="false">
      <c r="A702" s="49" t="s">
        <v>1135</v>
      </c>
      <c r="B702" s="42" t="n">
        <v>37034</v>
      </c>
      <c r="C702" s="43" t="s">
        <v>1072</v>
      </c>
      <c r="D702" s="43" t="s">
        <v>810</v>
      </c>
      <c r="E702" s="43" t="s">
        <v>326</v>
      </c>
      <c r="F702" s="43" t="s">
        <v>811</v>
      </c>
      <c r="G702" s="44" t="n">
        <v>12000</v>
      </c>
    </row>
    <row r="703" customFormat="false" ht="12.75" hidden="false" customHeight="false" outlineLevel="2" collapsed="false">
      <c r="A703" s="49" t="s">
        <v>1136</v>
      </c>
      <c r="B703" s="42" t="n">
        <v>37034</v>
      </c>
      <c r="C703" s="43" t="s">
        <v>834</v>
      </c>
      <c r="D703" s="43" t="s">
        <v>810</v>
      </c>
      <c r="E703" s="43" t="s">
        <v>326</v>
      </c>
      <c r="F703" s="43" t="s">
        <v>587</v>
      </c>
      <c r="G703" s="44" t="n">
        <v>295</v>
      </c>
    </row>
    <row r="704" customFormat="false" ht="12.75" hidden="false" customHeight="false" outlineLevel="2" collapsed="false">
      <c r="A704" s="49" t="s">
        <v>1137</v>
      </c>
      <c r="B704" s="42" t="n">
        <v>37034</v>
      </c>
      <c r="C704" s="43" t="s">
        <v>460</v>
      </c>
      <c r="D704" s="43" t="s">
        <v>810</v>
      </c>
      <c r="E704" s="43" t="s">
        <v>326</v>
      </c>
      <c r="F704" s="43" t="s">
        <v>819</v>
      </c>
      <c r="G704" s="44" t="n">
        <v>486</v>
      </c>
    </row>
    <row r="705" customFormat="false" ht="12.75" hidden="false" customHeight="false" outlineLevel="2" collapsed="false">
      <c r="A705" s="49" t="s">
        <v>1138</v>
      </c>
      <c r="B705" s="42" t="n">
        <v>37034</v>
      </c>
      <c r="C705" s="43" t="s">
        <v>1072</v>
      </c>
      <c r="D705" s="43" t="s">
        <v>810</v>
      </c>
      <c r="E705" s="43" t="s">
        <v>326</v>
      </c>
      <c r="F705" s="43" t="s">
        <v>1128</v>
      </c>
      <c r="G705" s="44" t="n">
        <v>750</v>
      </c>
    </row>
    <row r="706" customFormat="false" ht="12.75" hidden="false" customHeight="false" outlineLevel="2" collapsed="false">
      <c r="A706" s="49" t="s">
        <v>1139</v>
      </c>
      <c r="B706" s="42" t="n">
        <v>37034</v>
      </c>
      <c r="C706" s="43" t="s">
        <v>1072</v>
      </c>
      <c r="D706" s="43" t="s">
        <v>810</v>
      </c>
      <c r="E706" s="43" t="s">
        <v>326</v>
      </c>
      <c r="F706" s="43" t="s">
        <v>1128</v>
      </c>
      <c r="G706" s="44" t="n">
        <v>1938</v>
      </c>
    </row>
    <row r="707" customFormat="false" ht="12.75" hidden="false" customHeight="false" outlineLevel="2" collapsed="false">
      <c r="A707" s="49" t="s">
        <v>1140</v>
      </c>
      <c r="B707" s="42" t="n">
        <v>37034</v>
      </c>
      <c r="C707" s="43" t="s">
        <v>859</v>
      </c>
      <c r="D707" s="43" t="s">
        <v>810</v>
      </c>
      <c r="E707" s="43" t="s">
        <v>326</v>
      </c>
      <c r="F707" s="43" t="s">
        <v>612</v>
      </c>
      <c r="G707" s="44" t="n">
        <v>219870</v>
      </c>
    </row>
    <row r="708" customFormat="false" ht="12.75" hidden="false" customHeight="false" outlineLevel="2" collapsed="false">
      <c r="A708" s="49" t="s">
        <v>1141</v>
      </c>
      <c r="B708" s="42" t="n">
        <v>37034</v>
      </c>
      <c r="C708" s="43" t="s">
        <v>1142</v>
      </c>
      <c r="D708" s="43" t="s">
        <v>810</v>
      </c>
      <c r="E708" s="43" t="s">
        <v>326</v>
      </c>
      <c r="F708" s="43" t="s">
        <v>685</v>
      </c>
      <c r="G708" s="44" t="n">
        <v>6189</v>
      </c>
    </row>
    <row r="709" customFormat="false" ht="12.75" hidden="false" customHeight="false" outlineLevel="2" collapsed="false">
      <c r="A709" s="49" t="s">
        <v>1143</v>
      </c>
      <c r="B709" s="42" t="n">
        <v>37034</v>
      </c>
      <c r="C709" s="43" t="s">
        <v>859</v>
      </c>
      <c r="D709" s="43" t="s">
        <v>810</v>
      </c>
      <c r="E709" s="43" t="s">
        <v>326</v>
      </c>
      <c r="F709" s="43" t="s">
        <v>911</v>
      </c>
      <c r="G709" s="44" t="n">
        <v>0</v>
      </c>
    </row>
    <row r="710" customFormat="false" ht="12.75" hidden="false" customHeight="false" outlineLevel="2" collapsed="false">
      <c r="A710" s="49" t="s">
        <v>1144</v>
      </c>
      <c r="B710" s="42" t="n">
        <v>37034</v>
      </c>
      <c r="C710" s="43" t="s">
        <v>1116</v>
      </c>
      <c r="D710" s="43" t="s">
        <v>810</v>
      </c>
      <c r="E710" s="43" t="s">
        <v>326</v>
      </c>
      <c r="F710" s="43" t="s">
        <v>811</v>
      </c>
      <c r="G710" s="44" t="n">
        <v>60</v>
      </c>
    </row>
    <row r="711" customFormat="false" ht="12.75" hidden="false" customHeight="false" outlineLevel="2" collapsed="false">
      <c r="A711" s="49" t="s">
        <v>1145</v>
      </c>
      <c r="B711" s="42" t="n">
        <v>37034</v>
      </c>
      <c r="C711" s="43" t="s">
        <v>1116</v>
      </c>
      <c r="D711" s="43" t="s">
        <v>810</v>
      </c>
      <c r="E711" s="43" t="s">
        <v>326</v>
      </c>
      <c r="F711" s="43" t="s">
        <v>811</v>
      </c>
      <c r="G711" s="44" t="n">
        <v>170</v>
      </c>
    </row>
    <row r="712" customFormat="false" ht="12.75" hidden="false" customHeight="false" outlineLevel="2" collapsed="false">
      <c r="A712" s="49" t="s">
        <v>1146</v>
      </c>
      <c r="B712" s="42" t="n">
        <v>37034</v>
      </c>
      <c r="C712" s="43" t="s">
        <v>1147</v>
      </c>
      <c r="D712" s="43" t="s">
        <v>810</v>
      </c>
      <c r="E712" s="43" t="s">
        <v>326</v>
      </c>
      <c r="F712" s="43" t="s">
        <v>727</v>
      </c>
      <c r="G712" s="44" t="n">
        <v>180</v>
      </c>
    </row>
    <row r="713" customFormat="false" ht="12.75" hidden="false" customHeight="false" outlineLevel="2" collapsed="false">
      <c r="A713" s="49" t="s">
        <v>1148</v>
      </c>
      <c r="B713" s="42" t="n">
        <v>37034</v>
      </c>
      <c r="C713" s="43" t="s">
        <v>846</v>
      </c>
      <c r="D713" s="43" t="s">
        <v>810</v>
      </c>
      <c r="E713" s="43" t="s">
        <v>326</v>
      </c>
      <c r="F713" s="43" t="s">
        <v>727</v>
      </c>
      <c r="G713" s="44" t="n">
        <v>4783</v>
      </c>
    </row>
    <row r="714" customFormat="false" ht="12.75" hidden="false" customHeight="false" outlineLevel="2" collapsed="false">
      <c r="A714" s="49" t="s">
        <v>1149</v>
      </c>
      <c r="B714" s="42" t="n">
        <v>37034</v>
      </c>
      <c r="C714" s="43" t="s">
        <v>460</v>
      </c>
      <c r="D714" s="43" t="s">
        <v>810</v>
      </c>
      <c r="E714" s="43" t="s">
        <v>326</v>
      </c>
      <c r="F714" s="43" t="s">
        <v>819</v>
      </c>
      <c r="G714" s="44" t="n">
        <v>2888</v>
      </c>
    </row>
    <row r="715" customFormat="false" ht="12.75" hidden="false" customHeight="false" outlineLevel="2" collapsed="false">
      <c r="A715" s="49" t="s">
        <v>1150</v>
      </c>
      <c r="B715" s="42" t="n">
        <v>37034</v>
      </c>
      <c r="C715" s="43" t="s">
        <v>1151</v>
      </c>
      <c r="D715" s="43" t="s">
        <v>810</v>
      </c>
      <c r="E715" s="43" t="s">
        <v>326</v>
      </c>
      <c r="F715" s="43" t="s">
        <v>811</v>
      </c>
      <c r="G715" s="44" t="n">
        <v>1925</v>
      </c>
    </row>
    <row r="716" customFormat="false" ht="12.75" hidden="false" customHeight="false" outlineLevel="2" collapsed="false">
      <c r="A716" s="56" t="s">
        <v>978</v>
      </c>
      <c r="B716" s="57" t="n">
        <v>37035</v>
      </c>
      <c r="C716" s="58" t="s">
        <v>910</v>
      </c>
      <c r="D716" s="58" t="s">
        <v>810</v>
      </c>
      <c r="E716" s="43" t="s">
        <v>326</v>
      </c>
      <c r="F716" s="58" t="s">
        <v>1152</v>
      </c>
      <c r="G716" s="44" t="n">
        <v>4830</v>
      </c>
    </row>
    <row r="717" customFormat="false" ht="12.75" hidden="false" customHeight="false" outlineLevel="2" collapsed="false">
      <c r="A717" s="49" t="s">
        <v>785</v>
      </c>
      <c r="B717" s="42" t="n">
        <v>37035</v>
      </c>
      <c r="C717" s="43" t="s">
        <v>1073</v>
      </c>
      <c r="D717" s="43" t="s">
        <v>810</v>
      </c>
      <c r="E717" s="43" t="s">
        <v>326</v>
      </c>
      <c r="F717" s="43" t="s">
        <v>849</v>
      </c>
      <c r="G717" s="44" t="n">
        <v>-736</v>
      </c>
    </row>
    <row r="718" customFormat="false" ht="12.75" hidden="false" customHeight="false" outlineLevel="2" collapsed="false">
      <c r="A718" s="49" t="s">
        <v>785</v>
      </c>
      <c r="B718" s="42" t="n">
        <v>37035</v>
      </c>
      <c r="C718" s="43" t="s">
        <v>1073</v>
      </c>
      <c r="D718" s="43" t="s">
        <v>810</v>
      </c>
      <c r="E718" s="43" t="s">
        <v>326</v>
      </c>
      <c r="F718" s="43" t="s">
        <v>849</v>
      </c>
      <c r="G718" s="44" t="n">
        <v>2185</v>
      </c>
    </row>
    <row r="719" customFormat="false" ht="12.75" hidden="false" customHeight="false" outlineLevel="2" collapsed="false">
      <c r="A719" s="49" t="s">
        <v>1153</v>
      </c>
      <c r="B719" s="42" t="n">
        <v>37035</v>
      </c>
      <c r="C719" s="43" t="s">
        <v>906</v>
      </c>
      <c r="D719" s="43" t="s">
        <v>810</v>
      </c>
      <c r="E719" s="43" t="s">
        <v>326</v>
      </c>
      <c r="F719" s="43" t="s">
        <v>727</v>
      </c>
      <c r="G719" s="44" t="n">
        <v>0</v>
      </c>
    </row>
    <row r="720" customFormat="false" ht="12.75" hidden="false" customHeight="false" outlineLevel="2" collapsed="false">
      <c r="A720" s="49" t="s">
        <v>1154</v>
      </c>
      <c r="B720" s="42" t="n">
        <v>37035</v>
      </c>
      <c r="C720" s="43" t="s">
        <v>1155</v>
      </c>
      <c r="D720" s="43" t="s">
        <v>810</v>
      </c>
      <c r="E720" s="43" t="s">
        <v>326</v>
      </c>
      <c r="F720" s="43" t="s">
        <v>1152</v>
      </c>
      <c r="G720" s="44" t="n">
        <v>293</v>
      </c>
    </row>
    <row r="721" customFormat="false" ht="12.75" hidden="false" customHeight="false" outlineLevel="2" collapsed="false">
      <c r="A721" s="49" t="s">
        <v>790</v>
      </c>
      <c r="B721" s="42" t="n">
        <v>37035</v>
      </c>
      <c r="C721" s="43" t="s">
        <v>1156</v>
      </c>
      <c r="D721" s="43" t="s">
        <v>810</v>
      </c>
      <c r="E721" s="43" t="s">
        <v>326</v>
      </c>
      <c r="F721" s="43" t="s">
        <v>849</v>
      </c>
      <c r="G721" s="44" t="n">
        <v>338</v>
      </c>
    </row>
    <row r="722" customFormat="false" ht="12.75" hidden="false" customHeight="false" outlineLevel="2" collapsed="false">
      <c r="A722" s="49" t="s">
        <v>1157</v>
      </c>
      <c r="B722" s="42" t="n">
        <v>37035</v>
      </c>
      <c r="C722" s="43" t="s">
        <v>846</v>
      </c>
      <c r="D722" s="43" t="s">
        <v>810</v>
      </c>
      <c r="E722" s="43" t="s">
        <v>326</v>
      </c>
      <c r="F722" s="43" t="s">
        <v>727</v>
      </c>
      <c r="G722" s="44" t="n">
        <v>821</v>
      </c>
    </row>
    <row r="723" customFormat="false" ht="12.75" hidden="false" customHeight="false" outlineLevel="2" collapsed="false">
      <c r="A723" s="49" t="s">
        <v>1158</v>
      </c>
      <c r="B723" s="42" t="n">
        <v>37035</v>
      </c>
      <c r="C723" s="43" t="s">
        <v>1155</v>
      </c>
      <c r="D723" s="43" t="s">
        <v>810</v>
      </c>
      <c r="E723" s="43" t="s">
        <v>326</v>
      </c>
      <c r="F723" s="43" t="s">
        <v>1152</v>
      </c>
      <c r="G723" s="44" t="n">
        <v>639</v>
      </c>
    </row>
    <row r="724" customFormat="false" ht="12.75" hidden="false" customHeight="false" outlineLevel="2" collapsed="false">
      <c r="A724" s="49" t="s">
        <v>1159</v>
      </c>
      <c r="B724" s="42" t="n">
        <v>37035</v>
      </c>
      <c r="C724" s="43" t="s">
        <v>859</v>
      </c>
      <c r="D724" s="43" t="s">
        <v>810</v>
      </c>
      <c r="E724" s="43" t="s">
        <v>326</v>
      </c>
      <c r="F724" s="43" t="s">
        <v>462</v>
      </c>
      <c r="G724" s="44" t="n">
        <v>22879</v>
      </c>
    </row>
    <row r="725" customFormat="false" ht="12.75" hidden="false" customHeight="false" outlineLevel="2" collapsed="false">
      <c r="A725" s="49" t="s">
        <v>1160</v>
      </c>
      <c r="B725" s="42" t="n">
        <v>37035</v>
      </c>
      <c r="C725" s="43" t="s">
        <v>1116</v>
      </c>
      <c r="D725" s="43" t="s">
        <v>810</v>
      </c>
      <c r="E725" s="43" t="s">
        <v>326</v>
      </c>
      <c r="F725" s="43" t="s">
        <v>811</v>
      </c>
      <c r="G725" s="44" t="n">
        <v>95</v>
      </c>
    </row>
    <row r="726" customFormat="false" ht="12.75" hidden="false" customHeight="false" outlineLevel="2" collapsed="false">
      <c r="A726" s="49" t="s">
        <v>1161</v>
      </c>
      <c r="B726" s="42" t="n">
        <v>37035</v>
      </c>
      <c r="C726" s="43" t="s">
        <v>1116</v>
      </c>
      <c r="D726" s="43" t="s">
        <v>810</v>
      </c>
      <c r="E726" s="43" t="s">
        <v>326</v>
      </c>
      <c r="F726" s="43" t="s">
        <v>811</v>
      </c>
      <c r="G726" s="44" t="n">
        <v>378</v>
      </c>
    </row>
    <row r="727" customFormat="false" ht="12.75" hidden="false" customHeight="false" outlineLevel="2" collapsed="false">
      <c r="A727" s="49" t="s">
        <v>1162</v>
      </c>
      <c r="B727" s="42" t="n">
        <v>37035</v>
      </c>
      <c r="C727" s="43" t="s">
        <v>1116</v>
      </c>
      <c r="D727" s="43" t="s">
        <v>810</v>
      </c>
      <c r="E727" s="43" t="s">
        <v>326</v>
      </c>
      <c r="F727" s="43" t="s">
        <v>811</v>
      </c>
      <c r="G727" s="44" t="n">
        <v>160</v>
      </c>
    </row>
    <row r="728" customFormat="false" ht="12.75" hidden="false" customHeight="false" outlineLevel="2" collapsed="false">
      <c r="A728" s="49" t="s">
        <v>1163</v>
      </c>
      <c r="B728" s="42" t="n">
        <v>37035</v>
      </c>
      <c r="C728" s="43" t="s">
        <v>1116</v>
      </c>
      <c r="D728" s="43" t="s">
        <v>810</v>
      </c>
      <c r="E728" s="43" t="s">
        <v>326</v>
      </c>
      <c r="F728" s="43" t="s">
        <v>811</v>
      </c>
      <c r="G728" s="44" t="n">
        <v>667</v>
      </c>
    </row>
    <row r="729" customFormat="false" ht="12.75" hidden="false" customHeight="false" outlineLevel="2" collapsed="false">
      <c r="A729" s="49" t="s">
        <v>1164</v>
      </c>
      <c r="B729" s="42" t="n">
        <v>37035</v>
      </c>
      <c r="C729" s="43" t="s">
        <v>906</v>
      </c>
      <c r="D729" s="43" t="s">
        <v>810</v>
      </c>
      <c r="E729" s="43" t="s">
        <v>326</v>
      </c>
      <c r="F729" s="43" t="s">
        <v>727</v>
      </c>
      <c r="G729" s="44" t="n">
        <v>732</v>
      </c>
    </row>
    <row r="730" customFormat="false" ht="12.75" hidden="false" customHeight="false" outlineLevel="2" collapsed="false">
      <c r="A730" s="49" t="s">
        <v>1165</v>
      </c>
      <c r="B730" s="42" t="n">
        <v>37035</v>
      </c>
      <c r="C730" s="43" t="s">
        <v>1116</v>
      </c>
      <c r="D730" s="43" t="s">
        <v>810</v>
      </c>
      <c r="E730" s="43" t="s">
        <v>326</v>
      </c>
      <c r="F730" s="43" t="s">
        <v>811</v>
      </c>
      <c r="G730" s="44" t="n">
        <v>25</v>
      </c>
    </row>
    <row r="731" customFormat="false" ht="12.75" hidden="false" customHeight="false" outlineLevel="2" collapsed="false">
      <c r="A731" s="49" t="s">
        <v>1166</v>
      </c>
      <c r="B731" s="42" t="n">
        <v>37035</v>
      </c>
      <c r="C731" s="43" t="s">
        <v>1167</v>
      </c>
      <c r="D731" s="43" t="s">
        <v>810</v>
      </c>
      <c r="E731" s="43" t="s">
        <v>326</v>
      </c>
      <c r="F731" s="43" t="s">
        <v>1168</v>
      </c>
      <c r="G731" s="44" t="n">
        <v>0</v>
      </c>
    </row>
    <row r="732" customFormat="false" ht="12.75" hidden="false" customHeight="false" outlineLevel="2" collapsed="false">
      <c r="A732" s="49" t="s">
        <v>1169</v>
      </c>
      <c r="B732" s="42" t="n">
        <v>37035</v>
      </c>
      <c r="C732" s="43" t="s">
        <v>460</v>
      </c>
      <c r="D732" s="43" t="s">
        <v>810</v>
      </c>
      <c r="E732" s="43" t="s">
        <v>326</v>
      </c>
      <c r="F732" s="43" t="s">
        <v>462</v>
      </c>
      <c r="G732" s="44" t="n">
        <v>2412</v>
      </c>
    </row>
    <row r="733" customFormat="false" ht="12.75" hidden="false" customHeight="false" outlineLevel="2" collapsed="false">
      <c r="A733" s="49" t="s">
        <v>1170</v>
      </c>
      <c r="B733" s="42" t="n">
        <v>37035</v>
      </c>
      <c r="C733" s="43" t="s">
        <v>859</v>
      </c>
      <c r="D733" s="43" t="s">
        <v>810</v>
      </c>
      <c r="E733" s="43" t="s">
        <v>326</v>
      </c>
      <c r="F733" s="43" t="s">
        <v>612</v>
      </c>
      <c r="G733" s="44" t="n">
        <v>0</v>
      </c>
    </row>
    <row r="734" customFormat="false" ht="12.75" hidden="false" customHeight="false" outlineLevel="2" collapsed="false">
      <c r="A734" s="49" t="s">
        <v>1171</v>
      </c>
      <c r="B734" s="42" t="n">
        <v>37035</v>
      </c>
      <c r="C734" s="43" t="s">
        <v>906</v>
      </c>
      <c r="D734" s="43" t="s">
        <v>810</v>
      </c>
      <c r="E734" s="43" t="s">
        <v>326</v>
      </c>
      <c r="F734" s="43" t="s">
        <v>727</v>
      </c>
      <c r="G734" s="44" t="n">
        <v>4082</v>
      </c>
    </row>
    <row r="735" customFormat="false" ht="12.75" hidden="false" customHeight="false" outlineLevel="2" collapsed="false">
      <c r="A735" s="49" t="s">
        <v>1172</v>
      </c>
      <c r="B735" s="42" t="n">
        <v>37035</v>
      </c>
      <c r="C735" s="43" t="s">
        <v>813</v>
      </c>
      <c r="D735" s="43" t="s">
        <v>810</v>
      </c>
      <c r="E735" s="43" t="s">
        <v>326</v>
      </c>
      <c r="F735" s="43" t="s">
        <v>814</v>
      </c>
      <c r="G735" s="44" t="n">
        <v>875</v>
      </c>
    </row>
    <row r="736" customFormat="false" ht="12.75" hidden="false" customHeight="false" outlineLevel="2" collapsed="false">
      <c r="A736" s="49" t="s">
        <v>1173</v>
      </c>
      <c r="B736" s="42" t="n">
        <v>37035</v>
      </c>
      <c r="C736" s="43" t="s">
        <v>1174</v>
      </c>
      <c r="D736" s="43" t="s">
        <v>810</v>
      </c>
      <c r="E736" s="43" t="s">
        <v>326</v>
      </c>
      <c r="F736" s="43" t="s">
        <v>811</v>
      </c>
      <c r="G736" s="44" t="n">
        <v>1372</v>
      </c>
    </row>
    <row r="737" customFormat="false" ht="12.75" hidden="false" customHeight="false" outlineLevel="2" collapsed="false">
      <c r="A737" s="49" t="s">
        <v>1175</v>
      </c>
      <c r="B737" s="42" t="n">
        <v>37035</v>
      </c>
      <c r="C737" s="43" t="s">
        <v>834</v>
      </c>
      <c r="D737" s="43" t="s">
        <v>810</v>
      </c>
      <c r="E737" s="43" t="s">
        <v>326</v>
      </c>
      <c r="F737" s="43" t="s">
        <v>587</v>
      </c>
      <c r="G737" s="44" t="n">
        <v>100</v>
      </c>
    </row>
    <row r="738" customFormat="false" ht="12.75" hidden="false" customHeight="false" outlineLevel="2" collapsed="false">
      <c r="A738" s="49" t="s">
        <v>1176</v>
      </c>
      <c r="B738" s="42" t="n">
        <v>37035</v>
      </c>
      <c r="C738" s="43" t="s">
        <v>813</v>
      </c>
      <c r="D738" s="43" t="s">
        <v>810</v>
      </c>
      <c r="E738" s="43" t="s">
        <v>326</v>
      </c>
      <c r="F738" s="43" t="s">
        <v>814</v>
      </c>
      <c r="G738" s="44" t="n">
        <v>625</v>
      </c>
    </row>
    <row r="739" customFormat="false" ht="12.75" hidden="false" customHeight="false" outlineLevel="2" collapsed="false">
      <c r="A739" s="49" t="s">
        <v>215</v>
      </c>
      <c r="B739" s="42" t="n">
        <v>37035</v>
      </c>
      <c r="C739" s="43" t="s">
        <v>1177</v>
      </c>
      <c r="D739" s="43" t="s">
        <v>810</v>
      </c>
      <c r="E739" s="43" t="s">
        <v>326</v>
      </c>
      <c r="F739" s="43" t="s">
        <v>811</v>
      </c>
      <c r="G739" s="44" t="n">
        <v>0</v>
      </c>
    </row>
    <row r="740" customFormat="false" ht="12.75" hidden="false" customHeight="false" outlineLevel="2" collapsed="false">
      <c r="A740" s="49" t="s">
        <v>1178</v>
      </c>
      <c r="B740" s="42" t="n">
        <v>37035</v>
      </c>
      <c r="C740" s="43" t="s">
        <v>900</v>
      </c>
      <c r="D740" s="43" t="s">
        <v>810</v>
      </c>
      <c r="E740" s="43" t="s">
        <v>326</v>
      </c>
      <c r="F740" s="43" t="s">
        <v>849</v>
      </c>
      <c r="G740" s="44" t="n">
        <v>50000</v>
      </c>
    </row>
    <row r="741" customFormat="false" ht="12.75" hidden="false" customHeight="false" outlineLevel="2" collapsed="false">
      <c r="A741" s="49" t="s">
        <v>1179</v>
      </c>
      <c r="B741" s="42" t="n">
        <v>37036</v>
      </c>
      <c r="C741" s="43" t="s">
        <v>906</v>
      </c>
      <c r="D741" s="43" t="s">
        <v>810</v>
      </c>
      <c r="E741" s="43" t="s">
        <v>326</v>
      </c>
      <c r="F741" s="43" t="s">
        <v>727</v>
      </c>
      <c r="G741" s="44" t="n">
        <v>2400</v>
      </c>
    </row>
    <row r="742" customFormat="false" ht="12.75" hidden="false" customHeight="false" outlineLevel="2" collapsed="false">
      <c r="A742" s="49" t="s">
        <v>1180</v>
      </c>
      <c r="B742" s="42" t="n">
        <v>37036</v>
      </c>
      <c r="C742" s="43" t="s">
        <v>1116</v>
      </c>
      <c r="D742" s="43" t="s">
        <v>810</v>
      </c>
      <c r="E742" s="43" t="s">
        <v>326</v>
      </c>
      <c r="F742" s="43" t="s">
        <v>811</v>
      </c>
      <c r="G742" s="44" t="n">
        <v>117</v>
      </c>
    </row>
    <row r="743" customFormat="false" ht="12.75" hidden="false" customHeight="false" outlineLevel="2" collapsed="false">
      <c r="A743" s="49" t="s">
        <v>1181</v>
      </c>
      <c r="B743" s="42" t="n">
        <v>37036</v>
      </c>
      <c r="C743" s="43" t="s">
        <v>1116</v>
      </c>
      <c r="D743" s="43" t="s">
        <v>810</v>
      </c>
      <c r="E743" s="43" t="s">
        <v>326</v>
      </c>
      <c r="F743" s="43" t="s">
        <v>811</v>
      </c>
      <c r="G743" s="44" t="n">
        <v>303</v>
      </c>
    </row>
    <row r="744" customFormat="false" ht="12.75" hidden="false" customHeight="false" outlineLevel="2" collapsed="false">
      <c r="A744" s="49" t="s">
        <v>1182</v>
      </c>
      <c r="B744" s="42" t="n">
        <v>37036</v>
      </c>
      <c r="C744" s="43" t="s">
        <v>813</v>
      </c>
      <c r="D744" s="43" t="s">
        <v>810</v>
      </c>
      <c r="E744" s="43" t="s">
        <v>326</v>
      </c>
      <c r="F744" s="43" t="s">
        <v>814</v>
      </c>
      <c r="G744" s="44" t="n">
        <v>3000</v>
      </c>
    </row>
    <row r="745" customFormat="false" ht="12.75" hidden="false" customHeight="false" outlineLevel="2" collapsed="false">
      <c r="A745" s="49" t="s">
        <v>1183</v>
      </c>
      <c r="B745" s="42" t="n">
        <v>37036</v>
      </c>
      <c r="C745" s="43" t="s">
        <v>813</v>
      </c>
      <c r="D745" s="43" t="s">
        <v>810</v>
      </c>
      <c r="E745" s="43" t="s">
        <v>326</v>
      </c>
      <c r="F745" s="43" t="s">
        <v>814</v>
      </c>
      <c r="G745" s="44" t="n">
        <v>9125</v>
      </c>
    </row>
    <row r="746" customFormat="false" ht="12.75" hidden="false" customHeight="false" outlineLevel="2" collapsed="false">
      <c r="A746" s="49" t="s">
        <v>1184</v>
      </c>
      <c r="B746" s="42" t="n">
        <v>37036</v>
      </c>
      <c r="C746" s="43" t="s">
        <v>813</v>
      </c>
      <c r="D746" s="43" t="s">
        <v>810</v>
      </c>
      <c r="E746" s="43" t="s">
        <v>326</v>
      </c>
      <c r="F746" s="43" t="s">
        <v>814</v>
      </c>
      <c r="G746" s="44" t="n">
        <v>1500</v>
      </c>
    </row>
    <row r="747" customFormat="false" ht="12.75" hidden="false" customHeight="false" outlineLevel="2" collapsed="false">
      <c r="A747" s="49" t="s">
        <v>1185</v>
      </c>
      <c r="B747" s="42" t="n">
        <v>37036</v>
      </c>
      <c r="C747" s="43" t="s">
        <v>1186</v>
      </c>
      <c r="D747" s="43" t="s">
        <v>810</v>
      </c>
      <c r="E747" s="43" t="s">
        <v>326</v>
      </c>
      <c r="F747" s="43" t="s">
        <v>811</v>
      </c>
      <c r="G747" s="44" t="n">
        <v>0</v>
      </c>
    </row>
    <row r="748" customFormat="false" ht="12.75" hidden="false" customHeight="false" outlineLevel="2" collapsed="false">
      <c r="A748" s="49" t="s">
        <v>1187</v>
      </c>
      <c r="B748" s="42" t="n">
        <v>37036</v>
      </c>
      <c r="C748" s="43" t="s">
        <v>460</v>
      </c>
      <c r="D748" s="43" t="s">
        <v>810</v>
      </c>
      <c r="E748" s="43" t="s">
        <v>326</v>
      </c>
      <c r="F748" s="43" t="s">
        <v>1003</v>
      </c>
      <c r="G748" s="44" t="n">
        <v>0</v>
      </c>
    </row>
    <row r="749" customFormat="false" ht="12.75" hidden="false" customHeight="false" outlineLevel="2" collapsed="false">
      <c r="A749" s="49" t="s">
        <v>1188</v>
      </c>
      <c r="B749" s="42" t="n">
        <v>37036</v>
      </c>
      <c r="C749" s="43" t="s">
        <v>1014</v>
      </c>
      <c r="D749" s="43" t="s">
        <v>810</v>
      </c>
      <c r="E749" s="43" t="s">
        <v>326</v>
      </c>
      <c r="F749" s="43" t="s">
        <v>811</v>
      </c>
      <c r="G749" s="44" t="n">
        <v>20</v>
      </c>
    </row>
    <row r="750" customFormat="false" ht="12.75" hidden="false" customHeight="false" outlineLevel="2" collapsed="false">
      <c r="A750" s="49" t="s">
        <v>1189</v>
      </c>
      <c r="B750" s="42" t="n">
        <v>37036</v>
      </c>
      <c r="C750" s="43" t="s">
        <v>1190</v>
      </c>
      <c r="D750" s="43" t="s">
        <v>810</v>
      </c>
      <c r="E750" s="43" t="s">
        <v>326</v>
      </c>
      <c r="F750" s="43" t="s">
        <v>685</v>
      </c>
      <c r="G750" s="44" t="n">
        <v>3458</v>
      </c>
    </row>
    <row r="751" customFormat="false" ht="12.75" hidden="false" customHeight="false" outlineLevel="2" collapsed="false">
      <c r="A751" s="49" t="s">
        <v>1191</v>
      </c>
      <c r="B751" s="42" t="n">
        <v>37036</v>
      </c>
      <c r="C751" s="43" t="s">
        <v>910</v>
      </c>
      <c r="D751" s="43" t="s">
        <v>810</v>
      </c>
      <c r="E751" s="43" t="s">
        <v>326</v>
      </c>
      <c r="F751" s="43" t="s">
        <v>612</v>
      </c>
      <c r="G751" s="44" t="n">
        <v>0</v>
      </c>
    </row>
    <row r="752" customFormat="false" ht="12.75" hidden="false" customHeight="false" outlineLevel="2" collapsed="false">
      <c r="A752" s="49" t="s">
        <v>1192</v>
      </c>
      <c r="B752" s="42" t="n">
        <v>37036</v>
      </c>
      <c r="C752" s="43" t="s">
        <v>1126</v>
      </c>
      <c r="D752" s="43" t="s">
        <v>810</v>
      </c>
      <c r="E752" s="43" t="s">
        <v>326</v>
      </c>
      <c r="F752" s="43" t="s">
        <v>612</v>
      </c>
      <c r="G752" s="44" t="n">
        <v>4397</v>
      </c>
    </row>
    <row r="753" customFormat="false" ht="12.75" hidden="false" customHeight="false" outlineLevel="2" collapsed="false">
      <c r="A753" s="49" t="s">
        <v>1193</v>
      </c>
      <c r="B753" s="42" t="n">
        <v>37036</v>
      </c>
      <c r="C753" s="43" t="s">
        <v>1194</v>
      </c>
      <c r="D753" s="43" t="s">
        <v>810</v>
      </c>
      <c r="E753" s="43" t="s">
        <v>326</v>
      </c>
      <c r="F753" s="43" t="s">
        <v>685</v>
      </c>
      <c r="G753" s="44" t="n">
        <v>0</v>
      </c>
    </row>
    <row r="754" customFormat="false" ht="12.75" hidden="false" customHeight="false" outlineLevel="2" collapsed="false">
      <c r="A754" s="49" t="s">
        <v>1195</v>
      </c>
      <c r="B754" s="42" t="n">
        <v>37036</v>
      </c>
      <c r="C754" s="43" t="s">
        <v>830</v>
      </c>
      <c r="D754" s="43" t="s">
        <v>810</v>
      </c>
      <c r="E754" s="43" t="s">
        <v>326</v>
      </c>
      <c r="F754" s="43" t="s">
        <v>727</v>
      </c>
      <c r="G754" s="44" t="n">
        <v>0</v>
      </c>
    </row>
    <row r="755" customFormat="false" ht="12.75" hidden="false" customHeight="false" outlineLevel="2" collapsed="false">
      <c r="A755" s="49" t="s">
        <v>1196</v>
      </c>
      <c r="B755" s="42" t="n">
        <v>37036</v>
      </c>
      <c r="C755" s="43" t="s">
        <v>1014</v>
      </c>
      <c r="D755" s="43" t="s">
        <v>810</v>
      </c>
      <c r="E755" s="43" t="s">
        <v>326</v>
      </c>
      <c r="F755" s="43" t="s">
        <v>811</v>
      </c>
      <c r="G755" s="44" t="n">
        <v>149</v>
      </c>
    </row>
    <row r="756" customFormat="false" ht="12.75" hidden="false" customHeight="false" outlineLevel="2" collapsed="false">
      <c r="A756" s="49" t="s">
        <v>1197</v>
      </c>
      <c r="B756" s="42" t="n">
        <v>37036</v>
      </c>
      <c r="C756" s="43" t="s">
        <v>460</v>
      </c>
      <c r="D756" s="43" t="s">
        <v>810</v>
      </c>
      <c r="E756" s="43" t="s">
        <v>326</v>
      </c>
      <c r="F756" s="43" t="s">
        <v>462</v>
      </c>
      <c r="G756" s="44" t="n">
        <v>2193</v>
      </c>
    </row>
    <row r="757" customFormat="false" ht="12.75" hidden="false" customHeight="false" outlineLevel="2" collapsed="false">
      <c r="A757" s="49" t="s">
        <v>319</v>
      </c>
      <c r="B757" s="42" t="n">
        <v>37036</v>
      </c>
      <c r="C757" s="43" t="s">
        <v>320</v>
      </c>
      <c r="D757" s="43" t="s">
        <v>810</v>
      </c>
      <c r="E757" s="43" t="s">
        <v>326</v>
      </c>
      <c r="F757" s="43" t="s">
        <v>849</v>
      </c>
      <c r="G757" s="44" t="n">
        <v>0</v>
      </c>
    </row>
    <row r="758" customFormat="false" ht="12.75" hidden="false" customHeight="false" outlineLevel="2" collapsed="false">
      <c r="A758" s="49" t="s">
        <v>1198</v>
      </c>
      <c r="B758" s="42" t="n">
        <v>37036</v>
      </c>
      <c r="C758" s="43" t="s">
        <v>995</v>
      </c>
      <c r="D758" s="43" t="s">
        <v>810</v>
      </c>
      <c r="E758" s="43" t="s">
        <v>326</v>
      </c>
      <c r="F758" s="43" t="s">
        <v>849</v>
      </c>
      <c r="G758" s="44" t="n">
        <v>2700</v>
      </c>
    </row>
    <row r="759" customFormat="false" ht="12.75" hidden="false" customHeight="false" outlineLevel="2" collapsed="false">
      <c r="A759" s="49" t="s">
        <v>1199</v>
      </c>
      <c r="B759" s="42" t="n">
        <v>37040</v>
      </c>
      <c r="C759" s="43" t="s">
        <v>813</v>
      </c>
      <c r="D759" s="43" t="s">
        <v>810</v>
      </c>
      <c r="E759" s="43" t="s">
        <v>326</v>
      </c>
      <c r="F759" s="43" t="s">
        <v>814</v>
      </c>
      <c r="G759" s="44" t="n">
        <v>31250</v>
      </c>
    </row>
    <row r="760" customFormat="false" ht="12.75" hidden="false" customHeight="false" outlineLevel="2" collapsed="false">
      <c r="A760" s="49" t="s">
        <v>319</v>
      </c>
      <c r="B760" s="42" t="n">
        <v>37040</v>
      </c>
      <c r="C760" s="43" t="s">
        <v>320</v>
      </c>
      <c r="D760" s="43" t="s">
        <v>810</v>
      </c>
      <c r="E760" s="43" t="s">
        <v>326</v>
      </c>
      <c r="F760" s="43" t="s">
        <v>849</v>
      </c>
      <c r="G760" s="44" t="n">
        <v>0</v>
      </c>
    </row>
    <row r="761" customFormat="false" ht="12.75" hidden="false" customHeight="false" outlineLevel="2" collapsed="false">
      <c r="A761" s="49" t="s">
        <v>1200</v>
      </c>
      <c r="B761" s="42" t="n">
        <v>37040</v>
      </c>
      <c r="C761" s="43" t="s">
        <v>460</v>
      </c>
      <c r="D761" s="43" t="s">
        <v>810</v>
      </c>
      <c r="E761" s="43" t="s">
        <v>326</v>
      </c>
      <c r="F761" s="43" t="s">
        <v>462</v>
      </c>
      <c r="G761" s="44" t="n">
        <v>2717</v>
      </c>
    </row>
    <row r="762" customFormat="false" ht="12.75" hidden="false" customHeight="false" outlineLevel="2" collapsed="false">
      <c r="A762" s="49" t="s">
        <v>1201</v>
      </c>
      <c r="B762" s="42" t="n">
        <v>37040</v>
      </c>
      <c r="C762" s="43" t="s">
        <v>1202</v>
      </c>
      <c r="D762" s="43" t="s">
        <v>810</v>
      </c>
      <c r="E762" s="43" t="s">
        <v>326</v>
      </c>
      <c r="F762" s="43" t="s">
        <v>612</v>
      </c>
      <c r="G762" s="44" t="n">
        <v>3502</v>
      </c>
    </row>
    <row r="763" customFormat="false" ht="12.75" hidden="false" customHeight="false" outlineLevel="2" collapsed="false">
      <c r="A763" s="49" t="s">
        <v>799</v>
      </c>
      <c r="B763" s="42" t="n">
        <v>37040</v>
      </c>
      <c r="C763" s="43" t="s">
        <v>1203</v>
      </c>
      <c r="D763" s="43" t="s">
        <v>810</v>
      </c>
      <c r="E763" s="43" t="s">
        <v>326</v>
      </c>
      <c r="F763" s="43" t="s">
        <v>849</v>
      </c>
      <c r="G763" s="44" t="n">
        <v>1892</v>
      </c>
    </row>
    <row r="764" customFormat="false" ht="12.75" hidden="false" customHeight="false" outlineLevel="2" collapsed="false">
      <c r="A764" s="49" t="s">
        <v>1204</v>
      </c>
      <c r="B764" s="42" t="n">
        <v>37040</v>
      </c>
      <c r="C764" s="43" t="s">
        <v>830</v>
      </c>
      <c r="D764" s="43" t="s">
        <v>810</v>
      </c>
      <c r="E764" s="43" t="s">
        <v>326</v>
      </c>
      <c r="F764" s="43" t="s">
        <v>727</v>
      </c>
      <c r="G764" s="44" t="n">
        <v>3340</v>
      </c>
    </row>
    <row r="765" customFormat="false" ht="12.75" hidden="false" customHeight="false" outlineLevel="2" collapsed="false">
      <c r="A765" s="49" t="s">
        <v>1205</v>
      </c>
      <c r="B765" s="42" t="n">
        <v>37040</v>
      </c>
      <c r="C765" s="43" t="s">
        <v>846</v>
      </c>
      <c r="D765" s="43" t="s">
        <v>810</v>
      </c>
      <c r="E765" s="43" t="s">
        <v>326</v>
      </c>
      <c r="F765" s="43" t="s">
        <v>727</v>
      </c>
      <c r="G765" s="44" t="n">
        <v>300</v>
      </c>
    </row>
    <row r="766" customFormat="false" ht="12.75" hidden="false" customHeight="false" outlineLevel="2" collapsed="false">
      <c r="A766" s="49" t="s">
        <v>1206</v>
      </c>
      <c r="B766" s="42" t="n">
        <v>37040</v>
      </c>
      <c r="C766" s="43" t="s">
        <v>884</v>
      </c>
      <c r="D766" s="43" t="s">
        <v>810</v>
      </c>
      <c r="E766" s="43" t="s">
        <v>326</v>
      </c>
      <c r="F766" s="43" t="s">
        <v>727</v>
      </c>
      <c r="G766" s="44" t="n">
        <v>35</v>
      </c>
    </row>
    <row r="767" customFormat="false" ht="12.75" hidden="false" customHeight="false" outlineLevel="2" collapsed="false">
      <c r="A767" s="49" t="s">
        <v>1207</v>
      </c>
      <c r="B767" s="42" t="n">
        <v>37040</v>
      </c>
      <c r="C767" s="43" t="s">
        <v>894</v>
      </c>
      <c r="D767" s="43" t="s">
        <v>810</v>
      </c>
      <c r="E767" s="43" t="s">
        <v>326</v>
      </c>
      <c r="F767" s="43" t="s">
        <v>727</v>
      </c>
      <c r="G767" s="44" t="n">
        <v>1180</v>
      </c>
    </row>
    <row r="768" customFormat="false" ht="12.75" hidden="false" customHeight="false" outlineLevel="2" collapsed="false">
      <c r="A768" s="49" t="s">
        <v>1208</v>
      </c>
      <c r="B768" s="42" t="n">
        <v>37040</v>
      </c>
      <c r="C768" s="43" t="s">
        <v>827</v>
      </c>
      <c r="D768" s="43" t="s">
        <v>810</v>
      </c>
      <c r="E768" s="43" t="s">
        <v>326</v>
      </c>
      <c r="F768" s="43" t="s">
        <v>828</v>
      </c>
      <c r="G768" s="44" t="n">
        <v>6081</v>
      </c>
    </row>
    <row r="769" customFormat="false" ht="12.75" hidden="false" customHeight="false" outlineLevel="2" collapsed="false">
      <c r="A769" s="49" t="s">
        <v>1209</v>
      </c>
      <c r="B769" s="42" t="n">
        <v>37040</v>
      </c>
      <c r="C769" s="43" t="s">
        <v>830</v>
      </c>
      <c r="D769" s="43" t="s">
        <v>810</v>
      </c>
      <c r="E769" s="43" t="s">
        <v>326</v>
      </c>
      <c r="F769" s="43" t="s">
        <v>727</v>
      </c>
      <c r="G769" s="44" t="n">
        <v>18389</v>
      </c>
    </row>
    <row r="770" customFormat="false" ht="12.75" hidden="false" customHeight="false" outlineLevel="2" collapsed="false">
      <c r="A770" s="49" t="s">
        <v>1210</v>
      </c>
      <c r="B770" s="42" t="n">
        <v>37040</v>
      </c>
      <c r="C770" s="43" t="s">
        <v>1014</v>
      </c>
      <c r="D770" s="43" t="s">
        <v>810</v>
      </c>
      <c r="E770" s="43" t="s">
        <v>326</v>
      </c>
      <c r="F770" s="43" t="s">
        <v>811</v>
      </c>
      <c r="G770" s="44" t="n">
        <v>40</v>
      </c>
    </row>
    <row r="771" customFormat="false" ht="12.75" hidden="false" customHeight="false" outlineLevel="2" collapsed="false">
      <c r="A771" s="49" t="s">
        <v>801</v>
      </c>
      <c r="B771" s="42" t="n">
        <v>37040</v>
      </c>
      <c r="C771" s="43" t="s">
        <v>1211</v>
      </c>
      <c r="D771" s="43" t="s">
        <v>810</v>
      </c>
      <c r="E771" s="43" t="s">
        <v>326</v>
      </c>
      <c r="F771" s="43" t="s">
        <v>849</v>
      </c>
      <c r="G771" s="44" t="n">
        <v>3596</v>
      </c>
    </row>
    <row r="772" customFormat="false" ht="12.75" hidden="false" customHeight="false" outlineLevel="2" collapsed="false">
      <c r="A772" s="49" t="s">
        <v>1212</v>
      </c>
      <c r="B772" s="42" t="n">
        <v>37040</v>
      </c>
      <c r="C772" s="43" t="s">
        <v>894</v>
      </c>
      <c r="D772" s="43" t="s">
        <v>810</v>
      </c>
      <c r="E772" s="43" t="s">
        <v>326</v>
      </c>
      <c r="F772" s="43" t="s">
        <v>1152</v>
      </c>
      <c r="G772" s="44" t="n">
        <v>598</v>
      </c>
    </row>
    <row r="773" customFormat="false" ht="12.75" hidden="false" customHeight="false" outlineLevel="2" collapsed="false">
      <c r="A773" s="49" t="s">
        <v>1213</v>
      </c>
      <c r="B773" s="42" t="n">
        <v>37040</v>
      </c>
      <c r="C773" s="43" t="s">
        <v>1014</v>
      </c>
      <c r="D773" s="43" t="s">
        <v>810</v>
      </c>
      <c r="E773" s="43" t="s">
        <v>326</v>
      </c>
      <c r="F773" s="43" t="s">
        <v>811</v>
      </c>
      <c r="G773" s="44" t="n">
        <v>155</v>
      </c>
    </row>
    <row r="774" customFormat="false" ht="12.75" hidden="false" customHeight="false" outlineLevel="2" collapsed="false">
      <c r="A774" s="49" t="s">
        <v>1214</v>
      </c>
      <c r="B774" s="42" t="n">
        <v>37040</v>
      </c>
      <c r="C774" s="43" t="s">
        <v>846</v>
      </c>
      <c r="D774" s="43" t="s">
        <v>810</v>
      </c>
      <c r="E774" s="43" t="s">
        <v>326</v>
      </c>
      <c r="F774" s="43" t="s">
        <v>727</v>
      </c>
      <c r="G774" s="44" t="n">
        <v>2084</v>
      </c>
    </row>
    <row r="775" customFormat="false" ht="12.75" hidden="false" customHeight="false" outlineLevel="2" collapsed="false">
      <c r="A775" s="49" t="s">
        <v>1215</v>
      </c>
      <c r="B775" s="42" t="n">
        <v>37040</v>
      </c>
      <c r="C775" s="43" t="s">
        <v>834</v>
      </c>
      <c r="D775" s="43" t="s">
        <v>810</v>
      </c>
      <c r="E775" s="43" t="s">
        <v>326</v>
      </c>
      <c r="F775" s="43" t="s">
        <v>587</v>
      </c>
      <c r="G775" s="44" t="n">
        <v>1172</v>
      </c>
    </row>
    <row r="776" customFormat="false" ht="12.75" hidden="false" customHeight="false" outlineLevel="2" collapsed="false">
      <c r="A776" s="49" t="s">
        <v>1216</v>
      </c>
      <c r="B776" s="42" t="n">
        <v>37040</v>
      </c>
      <c r="C776" s="43" t="s">
        <v>460</v>
      </c>
      <c r="D776" s="43" t="s">
        <v>810</v>
      </c>
      <c r="E776" s="43" t="s">
        <v>326</v>
      </c>
      <c r="F776" s="43" t="s">
        <v>462</v>
      </c>
      <c r="G776" s="44" t="n">
        <v>1534</v>
      </c>
    </row>
    <row r="777" customFormat="false" ht="12.75" hidden="false" customHeight="false" outlineLevel="2" collapsed="false">
      <c r="A777" s="49" t="s">
        <v>1217</v>
      </c>
      <c r="B777" s="42" t="n">
        <v>37040</v>
      </c>
      <c r="C777" s="43" t="s">
        <v>1218</v>
      </c>
      <c r="D777" s="43" t="s">
        <v>810</v>
      </c>
      <c r="E777" s="43" t="s">
        <v>326</v>
      </c>
      <c r="F777" s="43" t="s">
        <v>811</v>
      </c>
      <c r="G777" s="44" t="n">
        <v>50000</v>
      </c>
    </row>
    <row r="778" customFormat="false" ht="12.75" hidden="false" customHeight="false" outlineLevel="2" collapsed="false">
      <c r="A778" s="49" t="s">
        <v>1219</v>
      </c>
      <c r="B778" s="42" t="n">
        <v>37040</v>
      </c>
      <c r="C778" s="43" t="s">
        <v>900</v>
      </c>
      <c r="D778" s="43" t="s">
        <v>810</v>
      </c>
      <c r="E778" s="43" t="s">
        <v>326</v>
      </c>
      <c r="F778" s="43" t="s">
        <v>811</v>
      </c>
      <c r="G778" s="44" t="n">
        <v>100000</v>
      </c>
    </row>
    <row r="779" customFormat="false" ht="12.75" hidden="false" customHeight="false" outlineLevel="2" collapsed="false">
      <c r="A779" s="49" t="s">
        <v>1220</v>
      </c>
      <c r="B779" s="42" t="n">
        <v>37040</v>
      </c>
      <c r="C779" s="43" t="s">
        <v>904</v>
      </c>
      <c r="D779" s="43" t="s">
        <v>810</v>
      </c>
      <c r="E779" s="43" t="s">
        <v>326</v>
      </c>
      <c r="F779" s="43" t="s">
        <v>814</v>
      </c>
      <c r="G779" s="44" t="n">
        <v>500</v>
      </c>
    </row>
    <row r="780" customFormat="false" ht="12.75" hidden="false" customHeight="false" outlineLevel="2" collapsed="false">
      <c r="A780" s="49" t="s">
        <v>1221</v>
      </c>
      <c r="B780" s="42" t="n">
        <v>37040</v>
      </c>
      <c r="C780" s="43" t="s">
        <v>813</v>
      </c>
      <c r="D780" s="43" t="s">
        <v>810</v>
      </c>
      <c r="E780" s="43" t="s">
        <v>326</v>
      </c>
      <c r="F780" s="43" t="s">
        <v>814</v>
      </c>
      <c r="G780" s="44" t="n">
        <v>1200</v>
      </c>
    </row>
    <row r="781" customFormat="false" ht="12.75" hidden="false" customHeight="false" outlineLevel="2" collapsed="false">
      <c r="A781" s="49" t="s">
        <v>1222</v>
      </c>
      <c r="B781" s="42" t="n">
        <v>37040</v>
      </c>
      <c r="C781" s="43" t="s">
        <v>859</v>
      </c>
      <c r="D781" s="43" t="s">
        <v>810</v>
      </c>
      <c r="E781" s="43" t="s">
        <v>326</v>
      </c>
      <c r="F781" s="43" t="s">
        <v>612</v>
      </c>
      <c r="G781" s="44" t="n">
        <v>0</v>
      </c>
    </row>
    <row r="782" customFormat="false" ht="12.75" hidden="false" customHeight="false" outlineLevel="2" collapsed="false">
      <c r="A782" s="49" t="s">
        <v>1223</v>
      </c>
      <c r="B782" s="42" t="n">
        <v>37040</v>
      </c>
      <c r="C782" s="43" t="s">
        <v>1218</v>
      </c>
      <c r="D782" s="43" t="s">
        <v>810</v>
      </c>
      <c r="E782" s="43" t="s">
        <v>326</v>
      </c>
      <c r="F782" s="43" t="s">
        <v>811</v>
      </c>
      <c r="G782" s="44" t="n">
        <v>50000</v>
      </c>
    </row>
    <row r="783" customFormat="false" ht="12.75" hidden="false" customHeight="false" outlineLevel="2" collapsed="false">
      <c r="A783" s="49" t="s">
        <v>1224</v>
      </c>
      <c r="B783" s="42" t="n">
        <v>37040</v>
      </c>
      <c r="C783" s="43" t="s">
        <v>900</v>
      </c>
      <c r="D783" s="43" t="s">
        <v>810</v>
      </c>
      <c r="E783" s="43" t="s">
        <v>326</v>
      </c>
      <c r="F783" s="43" t="s">
        <v>811</v>
      </c>
      <c r="G783" s="44" t="n">
        <v>50000</v>
      </c>
    </row>
    <row r="784" customFormat="false" ht="12.75" hidden="false" customHeight="false" outlineLevel="2" collapsed="false">
      <c r="A784" s="49" t="s">
        <v>1198</v>
      </c>
      <c r="B784" s="42" t="n">
        <v>37041</v>
      </c>
      <c r="C784" s="43" t="s">
        <v>1225</v>
      </c>
      <c r="D784" s="43" t="s">
        <v>810</v>
      </c>
      <c r="E784" s="43" t="s">
        <v>326</v>
      </c>
      <c r="F784" s="43" t="s">
        <v>849</v>
      </c>
      <c r="G784" s="44" t="n">
        <v>725000</v>
      </c>
    </row>
    <row r="785" customFormat="false" ht="12.75" hidden="false" customHeight="false" outlineLevel="2" collapsed="false">
      <c r="A785" s="49" t="s">
        <v>1217</v>
      </c>
      <c r="B785" s="42" t="n">
        <v>37041</v>
      </c>
      <c r="C785" s="43" t="s">
        <v>1218</v>
      </c>
      <c r="D785" s="43" t="s">
        <v>810</v>
      </c>
      <c r="E785" s="43" t="s">
        <v>326</v>
      </c>
      <c r="F785" s="43" t="s">
        <v>811</v>
      </c>
      <c r="G785" s="44" t="n">
        <v>-50000</v>
      </c>
    </row>
    <row r="786" customFormat="false" ht="12.75" hidden="false" customHeight="false" outlineLevel="2" collapsed="false">
      <c r="A786" s="49" t="s">
        <v>1219</v>
      </c>
      <c r="B786" s="42" t="n">
        <v>37041</v>
      </c>
      <c r="C786" s="43" t="s">
        <v>900</v>
      </c>
      <c r="D786" s="43" t="s">
        <v>810</v>
      </c>
      <c r="E786" s="43" t="s">
        <v>326</v>
      </c>
      <c r="F786" s="43" t="s">
        <v>811</v>
      </c>
      <c r="G786" s="44" t="n">
        <v>-100000</v>
      </c>
    </row>
    <row r="787" customFormat="false" ht="12.75" hidden="false" customHeight="false" outlineLevel="2" collapsed="false">
      <c r="A787" s="49" t="s">
        <v>1217</v>
      </c>
      <c r="B787" s="42" t="n">
        <v>37041</v>
      </c>
      <c r="C787" s="43" t="s">
        <v>1218</v>
      </c>
      <c r="D787" s="43" t="s">
        <v>810</v>
      </c>
      <c r="E787" s="43" t="s">
        <v>326</v>
      </c>
      <c r="F787" s="43" t="s">
        <v>811</v>
      </c>
      <c r="G787" s="44" t="n">
        <v>50000</v>
      </c>
    </row>
    <row r="788" customFormat="false" ht="12.75" hidden="false" customHeight="false" outlineLevel="2" collapsed="false">
      <c r="A788" s="49" t="s">
        <v>1219</v>
      </c>
      <c r="B788" s="42" t="n">
        <v>37041</v>
      </c>
      <c r="C788" s="43" t="s">
        <v>900</v>
      </c>
      <c r="D788" s="43" t="s">
        <v>810</v>
      </c>
      <c r="E788" s="43" t="s">
        <v>326</v>
      </c>
      <c r="F788" s="43" t="s">
        <v>811</v>
      </c>
      <c r="G788" s="44" t="n">
        <v>100000</v>
      </c>
    </row>
    <row r="789" customFormat="false" ht="12.75" hidden="false" customHeight="false" outlineLevel="2" collapsed="false">
      <c r="A789" s="49" t="s">
        <v>215</v>
      </c>
      <c r="B789" s="42" t="n">
        <v>37041</v>
      </c>
      <c r="C789" s="43" t="s">
        <v>1226</v>
      </c>
      <c r="D789" s="43" t="s">
        <v>810</v>
      </c>
      <c r="E789" s="43" t="s">
        <v>326</v>
      </c>
      <c r="F789" s="43" t="s">
        <v>811</v>
      </c>
      <c r="G789" s="44" t="n">
        <v>99487</v>
      </c>
    </row>
    <row r="790" customFormat="false" ht="12.75" hidden="false" customHeight="false" outlineLevel="2" collapsed="false">
      <c r="A790" s="49" t="s">
        <v>1227</v>
      </c>
      <c r="B790" s="42" t="n">
        <v>37041</v>
      </c>
      <c r="C790" s="43" t="s">
        <v>813</v>
      </c>
      <c r="D790" s="43" t="s">
        <v>810</v>
      </c>
      <c r="E790" s="43" t="s">
        <v>326</v>
      </c>
      <c r="F790" s="43" t="s">
        <v>814</v>
      </c>
      <c r="G790" s="44" t="n">
        <v>3750</v>
      </c>
    </row>
    <row r="791" customFormat="false" ht="12.75" hidden="false" customHeight="false" outlineLevel="2" collapsed="false">
      <c r="A791" s="49" t="s">
        <v>1228</v>
      </c>
      <c r="B791" s="42" t="n">
        <v>37041</v>
      </c>
      <c r="C791" s="43" t="s">
        <v>813</v>
      </c>
      <c r="D791" s="43" t="s">
        <v>810</v>
      </c>
      <c r="E791" s="43" t="s">
        <v>326</v>
      </c>
      <c r="F791" s="43" t="s">
        <v>814</v>
      </c>
      <c r="G791" s="44" t="n">
        <v>4375</v>
      </c>
    </row>
    <row r="792" customFormat="false" ht="12.75" hidden="false" customHeight="false" outlineLevel="2" collapsed="false">
      <c r="A792" s="49" t="s">
        <v>1229</v>
      </c>
      <c r="B792" s="42" t="n">
        <v>37041</v>
      </c>
      <c r="C792" s="43" t="s">
        <v>813</v>
      </c>
      <c r="D792" s="43" t="s">
        <v>810</v>
      </c>
      <c r="E792" s="43" t="s">
        <v>326</v>
      </c>
      <c r="F792" s="43" t="s">
        <v>814</v>
      </c>
      <c r="G792" s="44" t="n">
        <v>600</v>
      </c>
    </row>
    <row r="793" customFormat="false" ht="12.75" hidden="false" customHeight="false" outlineLevel="2" collapsed="false">
      <c r="A793" s="49" t="s">
        <v>1230</v>
      </c>
      <c r="B793" s="42" t="n">
        <v>37041</v>
      </c>
      <c r="C793" s="43" t="s">
        <v>904</v>
      </c>
      <c r="D793" s="43" t="s">
        <v>810</v>
      </c>
      <c r="E793" s="43" t="s">
        <v>326</v>
      </c>
      <c r="F793" s="43" t="s">
        <v>814</v>
      </c>
      <c r="G793" s="44" t="n">
        <v>5475</v>
      </c>
    </row>
    <row r="794" customFormat="false" ht="12.75" hidden="false" customHeight="false" outlineLevel="2" collapsed="false">
      <c r="A794" s="49" t="s">
        <v>1231</v>
      </c>
      <c r="B794" s="42" t="n">
        <v>37041</v>
      </c>
      <c r="C794" s="43" t="s">
        <v>813</v>
      </c>
      <c r="D794" s="43" t="s">
        <v>810</v>
      </c>
      <c r="E794" s="43" t="s">
        <v>326</v>
      </c>
      <c r="F794" s="43" t="s">
        <v>814</v>
      </c>
      <c r="G794" s="44" t="n">
        <v>3050</v>
      </c>
    </row>
    <row r="795" customFormat="false" ht="12.75" hidden="false" customHeight="false" outlineLevel="2" collapsed="false">
      <c r="A795" s="49" t="s">
        <v>801</v>
      </c>
      <c r="B795" s="42" t="n">
        <v>37041</v>
      </c>
      <c r="C795" s="43" t="s">
        <v>1211</v>
      </c>
      <c r="D795" s="43" t="s">
        <v>810</v>
      </c>
      <c r="E795" s="43" t="s">
        <v>326</v>
      </c>
      <c r="F795" s="43" t="s">
        <v>849</v>
      </c>
      <c r="G795" s="44" t="n">
        <v>7193</v>
      </c>
    </row>
    <row r="796" customFormat="false" ht="12.75" hidden="false" customHeight="false" outlineLevel="2" collapsed="false">
      <c r="A796" s="49" t="s">
        <v>799</v>
      </c>
      <c r="B796" s="42" t="n">
        <v>37041</v>
      </c>
      <c r="C796" s="43" t="s">
        <v>1203</v>
      </c>
      <c r="D796" s="43" t="s">
        <v>810</v>
      </c>
      <c r="E796" s="43" t="s">
        <v>326</v>
      </c>
      <c r="F796" s="43" t="s">
        <v>849</v>
      </c>
      <c r="G796" s="44" t="n">
        <v>1892</v>
      </c>
    </row>
    <row r="797" customFormat="false" ht="12.75" hidden="false" customHeight="false" outlineLevel="2" collapsed="false">
      <c r="A797" s="49" t="s">
        <v>319</v>
      </c>
      <c r="B797" s="42" t="n">
        <v>37041</v>
      </c>
      <c r="C797" s="43" t="s">
        <v>320</v>
      </c>
      <c r="D797" s="43" t="s">
        <v>810</v>
      </c>
      <c r="E797" s="43" t="s">
        <v>326</v>
      </c>
      <c r="F797" s="43" t="s">
        <v>849</v>
      </c>
      <c r="G797" s="44" t="n">
        <v>1544</v>
      </c>
    </row>
    <row r="798" customFormat="false" ht="12.75" hidden="false" customHeight="false" outlineLevel="2" collapsed="false">
      <c r="A798" s="49" t="s">
        <v>929</v>
      </c>
      <c r="B798" s="42" t="n">
        <v>37041</v>
      </c>
      <c r="C798" s="43" t="s">
        <v>868</v>
      </c>
      <c r="D798" s="43" t="s">
        <v>810</v>
      </c>
      <c r="E798" s="43" t="s">
        <v>326</v>
      </c>
      <c r="F798" s="43" t="s">
        <v>587</v>
      </c>
      <c r="G798" s="44" t="n">
        <v>0</v>
      </c>
    </row>
    <row r="799" customFormat="false" ht="12.75" hidden="false" customHeight="false" outlineLevel="2" collapsed="false">
      <c r="A799" s="49" t="s">
        <v>319</v>
      </c>
      <c r="B799" s="42" t="n">
        <v>37041</v>
      </c>
      <c r="C799" s="43" t="s">
        <v>320</v>
      </c>
      <c r="D799" s="43" t="s">
        <v>810</v>
      </c>
      <c r="E799" s="43" t="s">
        <v>326</v>
      </c>
      <c r="F799" s="43" t="s">
        <v>849</v>
      </c>
      <c r="G799" s="44" t="n">
        <v>1545</v>
      </c>
    </row>
    <row r="800" customFormat="false" ht="12.75" hidden="false" customHeight="false" outlineLevel="2" collapsed="false">
      <c r="A800" s="49" t="s">
        <v>319</v>
      </c>
      <c r="B800" s="42" t="n">
        <v>37041</v>
      </c>
      <c r="C800" s="43" t="s">
        <v>320</v>
      </c>
      <c r="D800" s="43" t="s">
        <v>810</v>
      </c>
      <c r="E800" s="43" t="s">
        <v>326</v>
      </c>
      <c r="F800" s="43" t="s">
        <v>849</v>
      </c>
      <c r="G800" s="44" t="n">
        <v>386</v>
      </c>
    </row>
    <row r="801" customFormat="false" ht="12.75" hidden="false" customHeight="false" outlineLevel="2" collapsed="false">
      <c r="A801" s="49" t="s">
        <v>1232</v>
      </c>
      <c r="B801" s="42" t="n">
        <v>37041</v>
      </c>
      <c r="C801" s="43" t="s">
        <v>830</v>
      </c>
      <c r="D801" s="43" t="s">
        <v>810</v>
      </c>
      <c r="E801" s="43" t="s">
        <v>326</v>
      </c>
      <c r="F801" s="43" t="s">
        <v>727</v>
      </c>
      <c r="G801" s="44" t="n">
        <v>7891</v>
      </c>
    </row>
    <row r="802" customFormat="false" ht="12.75" hidden="false" customHeight="false" outlineLevel="2" collapsed="false">
      <c r="A802" s="49" t="s">
        <v>1233</v>
      </c>
      <c r="B802" s="42" t="n">
        <v>37041</v>
      </c>
      <c r="C802" s="43" t="s">
        <v>827</v>
      </c>
      <c r="D802" s="43" t="s">
        <v>810</v>
      </c>
      <c r="E802" s="43" t="s">
        <v>326</v>
      </c>
      <c r="F802" s="43" t="s">
        <v>828</v>
      </c>
      <c r="G802" s="44" t="n">
        <v>9057</v>
      </c>
    </row>
    <row r="803" customFormat="false" ht="12.75" hidden="false" customHeight="false" outlineLevel="2" collapsed="false">
      <c r="A803" s="49" t="s">
        <v>1234</v>
      </c>
      <c r="B803" s="42" t="n">
        <v>37041</v>
      </c>
      <c r="C803" s="43" t="s">
        <v>460</v>
      </c>
      <c r="D803" s="43" t="s">
        <v>810</v>
      </c>
      <c r="E803" s="43" t="s">
        <v>326</v>
      </c>
      <c r="F803" s="43" t="s">
        <v>462</v>
      </c>
      <c r="G803" s="44" t="n">
        <v>430</v>
      </c>
    </row>
    <row r="804" customFormat="false" ht="12.75" hidden="false" customHeight="false" outlineLevel="2" collapsed="false">
      <c r="A804" s="49" t="s">
        <v>1235</v>
      </c>
      <c r="B804" s="42" t="n">
        <v>37041</v>
      </c>
      <c r="C804" s="43" t="s">
        <v>460</v>
      </c>
      <c r="D804" s="43" t="s">
        <v>810</v>
      </c>
      <c r="E804" s="43" t="s">
        <v>326</v>
      </c>
      <c r="F804" s="43" t="s">
        <v>462</v>
      </c>
      <c r="G804" s="44" t="n">
        <v>7094</v>
      </c>
    </row>
    <row r="805" customFormat="false" ht="12.75" hidden="false" customHeight="false" outlineLevel="2" collapsed="false">
      <c r="A805" s="49" t="s">
        <v>1236</v>
      </c>
      <c r="B805" s="42" t="n">
        <v>37041</v>
      </c>
      <c r="C805" s="43" t="s">
        <v>834</v>
      </c>
      <c r="D805" s="43" t="s">
        <v>810</v>
      </c>
      <c r="E805" s="43" t="s">
        <v>326</v>
      </c>
      <c r="F805" s="43" t="s">
        <v>587</v>
      </c>
      <c r="G805" s="44" t="n">
        <v>780</v>
      </c>
    </row>
    <row r="806" customFormat="false" ht="12.75" hidden="false" customHeight="false" outlineLevel="2" collapsed="false">
      <c r="A806" s="49" t="s">
        <v>1237</v>
      </c>
      <c r="B806" s="42" t="n">
        <v>37041</v>
      </c>
      <c r="C806" s="43" t="s">
        <v>830</v>
      </c>
      <c r="D806" s="43" t="s">
        <v>810</v>
      </c>
      <c r="E806" s="43" t="s">
        <v>326</v>
      </c>
      <c r="F806" s="43" t="s">
        <v>727</v>
      </c>
      <c r="G806" s="44" t="n">
        <v>931</v>
      </c>
    </row>
    <row r="807" customFormat="false" ht="12.75" hidden="false" customHeight="false" outlineLevel="2" collapsed="false">
      <c r="A807" s="49" t="s">
        <v>1238</v>
      </c>
      <c r="B807" s="42" t="n">
        <v>37041</v>
      </c>
      <c r="C807" s="43" t="s">
        <v>460</v>
      </c>
      <c r="D807" s="43" t="s">
        <v>810</v>
      </c>
      <c r="E807" s="43" t="s">
        <v>326</v>
      </c>
      <c r="F807" s="43" t="s">
        <v>462</v>
      </c>
      <c r="G807" s="44" t="n">
        <v>8308</v>
      </c>
    </row>
    <row r="808" customFormat="false" ht="12.75" hidden="false" customHeight="false" outlineLevel="2" collapsed="false">
      <c r="A808" s="49" t="s">
        <v>1239</v>
      </c>
      <c r="B808" s="42" t="n">
        <v>37041</v>
      </c>
      <c r="C808" s="43" t="s">
        <v>1014</v>
      </c>
      <c r="D808" s="43" t="s">
        <v>810</v>
      </c>
      <c r="E808" s="43" t="s">
        <v>326</v>
      </c>
      <c r="F808" s="43" t="s">
        <v>811</v>
      </c>
      <c r="G808" s="44" t="n">
        <v>39</v>
      </c>
    </row>
    <row r="809" customFormat="false" ht="12.75" hidden="false" customHeight="false" outlineLevel="2" collapsed="false">
      <c r="A809" s="49" t="s">
        <v>1240</v>
      </c>
      <c r="B809" s="42" t="n">
        <v>37041</v>
      </c>
      <c r="C809" s="43" t="s">
        <v>1014</v>
      </c>
      <c r="D809" s="43" t="s">
        <v>810</v>
      </c>
      <c r="E809" s="43" t="s">
        <v>326</v>
      </c>
      <c r="F809" s="43" t="s">
        <v>811</v>
      </c>
      <c r="G809" s="44" t="n">
        <v>104</v>
      </c>
    </row>
    <row r="810" customFormat="false" ht="12.75" hidden="false" customHeight="false" outlineLevel="2" collapsed="false">
      <c r="A810" s="49" t="s">
        <v>1241</v>
      </c>
      <c r="B810" s="42" t="n">
        <v>37041</v>
      </c>
      <c r="C810" s="43" t="s">
        <v>851</v>
      </c>
      <c r="D810" s="43" t="s">
        <v>810</v>
      </c>
      <c r="E810" s="43" t="s">
        <v>326</v>
      </c>
      <c r="F810" s="43" t="s">
        <v>612</v>
      </c>
      <c r="G810" s="44" t="n">
        <v>2487</v>
      </c>
    </row>
    <row r="811" customFormat="false" ht="12.75" hidden="false" customHeight="false" outlineLevel="2" collapsed="false">
      <c r="A811" s="49" t="s">
        <v>215</v>
      </c>
      <c r="B811" s="42" t="n">
        <v>37042</v>
      </c>
      <c r="C811" s="43" t="s">
        <v>1226</v>
      </c>
      <c r="D811" s="43" t="s">
        <v>810</v>
      </c>
      <c r="E811" s="43" t="s">
        <v>326</v>
      </c>
      <c r="F811" s="43" t="s">
        <v>811</v>
      </c>
      <c r="G811" s="44" t="n">
        <v>-99487</v>
      </c>
    </row>
    <row r="812" customFormat="false" ht="12.75" hidden="false" customHeight="false" outlineLevel="2" collapsed="false">
      <c r="A812" s="49" t="s">
        <v>215</v>
      </c>
      <c r="B812" s="42" t="n">
        <v>37042</v>
      </c>
      <c r="C812" s="43" t="s">
        <v>1226</v>
      </c>
      <c r="D812" s="43" t="s">
        <v>810</v>
      </c>
      <c r="E812" s="43" t="s">
        <v>326</v>
      </c>
      <c r="F812" s="43" t="s">
        <v>811</v>
      </c>
      <c r="G812" s="44" t="n">
        <v>49744</v>
      </c>
    </row>
    <row r="813" customFormat="false" ht="12.75" hidden="false" customHeight="false" outlineLevel="2" collapsed="false">
      <c r="A813" s="49" t="s">
        <v>1242</v>
      </c>
      <c r="B813" s="42" t="n">
        <v>37042</v>
      </c>
      <c r="C813" s="43" t="s">
        <v>1116</v>
      </c>
      <c r="D813" s="43" t="s">
        <v>810</v>
      </c>
      <c r="E813" s="43" t="s">
        <v>326</v>
      </c>
      <c r="F813" s="43" t="s">
        <v>811</v>
      </c>
      <c r="G813" s="44" t="n">
        <v>45</v>
      </c>
    </row>
    <row r="814" customFormat="false" ht="12.75" hidden="false" customHeight="false" outlineLevel="2" collapsed="false">
      <c r="A814" s="49" t="s">
        <v>1243</v>
      </c>
      <c r="B814" s="42" t="n">
        <v>37042</v>
      </c>
      <c r="C814" s="43" t="s">
        <v>910</v>
      </c>
      <c r="D814" s="43" t="s">
        <v>810</v>
      </c>
      <c r="E814" s="43" t="s">
        <v>326</v>
      </c>
      <c r="F814" s="43" t="s">
        <v>1152</v>
      </c>
      <c r="G814" s="44" t="n">
        <v>21203</v>
      </c>
    </row>
    <row r="815" customFormat="false" ht="12.75" hidden="false" customHeight="false" outlineLevel="2" collapsed="false">
      <c r="A815" s="49" t="s">
        <v>1244</v>
      </c>
      <c r="B815" s="42" t="n">
        <v>37042</v>
      </c>
      <c r="C815" s="43" t="s">
        <v>460</v>
      </c>
      <c r="D815" s="43" t="s">
        <v>810</v>
      </c>
      <c r="E815" s="43" t="s">
        <v>326</v>
      </c>
      <c r="F815" s="43" t="s">
        <v>462</v>
      </c>
      <c r="G815" s="44" t="n">
        <v>726</v>
      </c>
    </row>
    <row r="816" customFormat="false" ht="12.75" hidden="false" customHeight="false" outlineLevel="2" collapsed="false">
      <c r="A816" s="49" t="s">
        <v>1245</v>
      </c>
      <c r="B816" s="42" t="n">
        <v>37042</v>
      </c>
      <c r="C816" s="43" t="s">
        <v>460</v>
      </c>
      <c r="D816" s="43" t="s">
        <v>810</v>
      </c>
      <c r="E816" s="43" t="s">
        <v>326</v>
      </c>
      <c r="F816" s="43" t="s">
        <v>462</v>
      </c>
      <c r="G816" s="44" t="n">
        <v>0</v>
      </c>
    </row>
    <row r="817" customFormat="false" ht="12.75" hidden="false" customHeight="false" outlineLevel="2" collapsed="false">
      <c r="A817" s="49" t="s">
        <v>1246</v>
      </c>
      <c r="B817" s="42" t="n">
        <v>37042</v>
      </c>
      <c r="C817" s="43" t="s">
        <v>460</v>
      </c>
      <c r="D817" s="43" t="s">
        <v>810</v>
      </c>
      <c r="E817" s="43" t="s">
        <v>326</v>
      </c>
      <c r="F817" s="43" t="s">
        <v>462</v>
      </c>
      <c r="G817" s="44" t="n">
        <v>241</v>
      </c>
    </row>
    <row r="818" customFormat="false" ht="12.75" hidden="false" customHeight="false" outlineLevel="2" collapsed="false">
      <c r="A818" s="49" t="s">
        <v>1247</v>
      </c>
      <c r="B818" s="42" t="n">
        <v>37042</v>
      </c>
      <c r="C818" s="43" t="s">
        <v>906</v>
      </c>
      <c r="D818" s="43" t="s">
        <v>810</v>
      </c>
      <c r="E818" s="43" t="s">
        <v>326</v>
      </c>
      <c r="F818" s="43" t="s">
        <v>727</v>
      </c>
      <c r="G818" s="44" t="n">
        <v>3340</v>
      </c>
    </row>
    <row r="819" customFormat="false" ht="12.75" hidden="false" customHeight="false" outlineLevel="2" collapsed="false">
      <c r="A819" s="49" t="s">
        <v>1248</v>
      </c>
      <c r="B819" s="42" t="n">
        <v>37042</v>
      </c>
      <c r="C819" s="43" t="s">
        <v>910</v>
      </c>
      <c r="D819" s="43" t="s">
        <v>810</v>
      </c>
      <c r="E819" s="43" t="s">
        <v>326</v>
      </c>
      <c r="F819" s="43" t="s">
        <v>1152</v>
      </c>
      <c r="G819" s="44" t="n">
        <v>4881</v>
      </c>
    </row>
    <row r="820" customFormat="false" ht="12.75" hidden="false" customHeight="false" outlineLevel="2" collapsed="false">
      <c r="A820" s="49" t="s">
        <v>1249</v>
      </c>
      <c r="B820" s="42" t="n">
        <v>37042</v>
      </c>
      <c r="C820" s="43" t="s">
        <v>906</v>
      </c>
      <c r="D820" s="43" t="s">
        <v>810</v>
      </c>
      <c r="E820" s="43" t="s">
        <v>326</v>
      </c>
      <c r="F820" s="43" t="s">
        <v>727</v>
      </c>
      <c r="G820" s="44" t="n">
        <v>3144</v>
      </c>
    </row>
    <row r="821" customFormat="false" ht="12.75" hidden="false" customHeight="false" outlineLevel="2" collapsed="false">
      <c r="A821" s="49" t="s">
        <v>1250</v>
      </c>
      <c r="B821" s="42" t="n">
        <v>37042</v>
      </c>
      <c r="C821" s="43" t="s">
        <v>460</v>
      </c>
      <c r="D821" s="43" t="s">
        <v>810</v>
      </c>
      <c r="E821" s="43" t="s">
        <v>326</v>
      </c>
      <c r="F821" s="43" t="s">
        <v>587</v>
      </c>
      <c r="G821" s="44" t="n">
        <v>930</v>
      </c>
    </row>
    <row r="822" customFormat="false" ht="12.75" hidden="false" customHeight="false" outlineLevel="2" collapsed="false">
      <c r="A822" s="49" t="s">
        <v>1251</v>
      </c>
      <c r="B822" s="42" t="n">
        <v>37042</v>
      </c>
      <c r="C822" s="43" t="s">
        <v>813</v>
      </c>
      <c r="D822" s="43" t="s">
        <v>810</v>
      </c>
      <c r="E822" s="43" t="s">
        <v>326</v>
      </c>
      <c r="F822" s="43" t="s">
        <v>814</v>
      </c>
      <c r="G822" s="44" t="n">
        <v>15000</v>
      </c>
    </row>
    <row r="823" customFormat="false" ht="12.75" hidden="false" customHeight="false" outlineLevel="2" collapsed="false">
      <c r="A823" s="49" t="s">
        <v>1252</v>
      </c>
      <c r="B823" s="42" t="n">
        <v>37042</v>
      </c>
      <c r="C823" s="43" t="s">
        <v>813</v>
      </c>
      <c r="D823" s="43" t="s">
        <v>810</v>
      </c>
      <c r="E823" s="43" t="s">
        <v>442</v>
      </c>
      <c r="F823" s="43" t="s">
        <v>1253</v>
      </c>
      <c r="G823" s="44" t="n">
        <v>147566</v>
      </c>
    </row>
    <row r="824" customFormat="false" ht="12.75" hidden="false" customHeight="false" outlineLevel="2" collapsed="false">
      <c r="A824" s="49" t="s">
        <v>600</v>
      </c>
      <c r="B824" s="42" t="n">
        <v>37012</v>
      </c>
      <c r="C824" s="43" t="s">
        <v>601</v>
      </c>
      <c r="D824" s="43" t="s">
        <v>1254</v>
      </c>
      <c r="E824" s="43" t="s">
        <v>457</v>
      </c>
      <c r="F824" s="43" t="s">
        <v>602</v>
      </c>
      <c r="G824" s="44" t="n">
        <v>1147.5</v>
      </c>
    </row>
    <row r="825" customFormat="false" ht="12.75" hidden="false" customHeight="false" outlineLevel="2" collapsed="false">
      <c r="A825" s="49" t="s">
        <v>1255</v>
      </c>
      <c r="B825" s="42" t="n">
        <v>37012</v>
      </c>
      <c r="C825" s="43" t="s">
        <v>1256</v>
      </c>
      <c r="D825" s="43" t="s">
        <v>1254</v>
      </c>
      <c r="E825" s="43" t="s">
        <v>806</v>
      </c>
      <c r="F825" s="43" t="s">
        <v>1257</v>
      </c>
      <c r="G825" s="44" t="n">
        <v>36500</v>
      </c>
    </row>
    <row r="826" customFormat="false" ht="12.75" hidden="false" customHeight="false" outlineLevel="2" collapsed="false">
      <c r="A826" s="49" t="s">
        <v>1258</v>
      </c>
      <c r="B826" s="42" t="n">
        <v>37012</v>
      </c>
      <c r="C826" s="43" t="s">
        <v>1256</v>
      </c>
      <c r="D826" s="43" t="s">
        <v>1254</v>
      </c>
      <c r="E826" s="43" t="s">
        <v>806</v>
      </c>
      <c r="F826" s="43" t="s">
        <v>1257</v>
      </c>
      <c r="G826" s="44" t="n">
        <v>18300</v>
      </c>
    </row>
    <row r="827" customFormat="false" ht="12.75" hidden="false" customHeight="false" outlineLevel="2" collapsed="false">
      <c r="A827" s="49" t="s">
        <v>1259</v>
      </c>
      <c r="B827" s="42" t="n">
        <v>37012</v>
      </c>
      <c r="C827" s="43" t="s">
        <v>592</v>
      </c>
      <c r="D827" s="43" t="s">
        <v>1254</v>
      </c>
      <c r="E827" s="43" t="s">
        <v>611</v>
      </c>
      <c r="F827" s="43" t="s">
        <v>462</v>
      </c>
      <c r="G827" s="44" t="n">
        <f aca="false">12701+2386</f>
        <v>15087</v>
      </c>
    </row>
    <row r="828" customFormat="false" ht="12.75" hidden="false" customHeight="false" outlineLevel="2" collapsed="false">
      <c r="A828" s="49" t="s">
        <v>1260</v>
      </c>
      <c r="B828" s="42" t="n">
        <v>37012</v>
      </c>
      <c r="C828" s="43" t="s">
        <v>592</v>
      </c>
      <c r="D828" s="43" t="s">
        <v>1254</v>
      </c>
      <c r="E828" s="43" t="s">
        <v>611</v>
      </c>
      <c r="F828" s="43" t="s">
        <v>462</v>
      </c>
      <c r="G828" s="44" t="n">
        <f aca="false">12824+7447</f>
        <v>20271</v>
      </c>
    </row>
    <row r="829" customFormat="false" ht="12.75" hidden="false" customHeight="false" outlineLevel="2" collapsed="false">
      <c r="A829" s="49" t="s">
        <v>1261</v>
      </c>
      <c r="B829" s="42" t="n">
        <v>37012</v>
      </c>
      <c r="C829" s="43" t="s">
        <v>1262</v>
      </c>
      <c r="D829" s="43" t="s">
        <v>1254</v>
      </c>
      <c r="E829" s="43" t="s">
        <v>481</v>
      </c>
      <c r="F829" s="43" t="s">
        <v>1257</v>
      </c>
      <c r="G829" s="44" t="n">
        <v>480</v>
      </c>
    </row>
    <row r="830" customFormat="false" ht="12.75" hidden="false" customHeight="false" outlineLevel="2" collapsed="false">
      <c r="A830" s="49" t="s">
        <v>600</v>
      </c>
      <c r="B830" s="42" t="n">
        <v>37013</v>
      </c>
      <c r="C830" s="43" t="s">
        <v>601</v>
      </c>
      <c r="D830" s="43" t="s">
        <v>1254</v>
      </c>
      <c r="E830" s="43" t="s">
        <v>457</v>
      </c>
      <c r="F830" s="43" t="s">
        <v>602</v>
      </c>
      <c r="G830" s="44" t="n">
        <v>-1148</v>
      </c>
    </row>
    <row r="831" customFormat="false" ht="12.75" hidden="false" customHeight="false" outlineLevel="2" collapsed="false">
      <c r="A831" s="49" t="s">
        <v>1263</v>
      </c>
      <c r="B831" s="42" t="n">
        <v>37013</v>
      </c>
      <c r="C831" s="43" t="s">
        <v>1264</v>
      </c>
      <c r="D831" s="43" t="s">
        <v>1254</v>
      </c>
      <c r="E831" s="43" t="s">
        <v>266</v>
      </c>
      <c r="F831" s="43" t="s">
        <v>1265</v>
      </c>
      <c r="G831" s="44" t="n">
        <v>1450</v>
      </c>
    </row>
    <row r="832" customFormat="false" ht="12.75" hidden="false" customHeight="false" outlineLevel="2" collapsed="false">
      <c r="A832" s="49" t="s">
        <v>1266</v>
      </c>
      <c r="B832" s="42" t="n">
        <v>37013</v>
      </c>
      <c r="C832" s="43" t="s">
        <v>1264</v>
      </c>
      <c r="D832" s="43" t="s">
        <v>1254</v>
      </c>
      <c r="E832" s="43" t="s">
        <v>266</v>
      </c>
      <c r="F832" s="43" t="s">
        <v>1265</v>
      </c>
      <c r="G832" s="44" t="n">
        <v>4350</v>
      </c>
    </row>
    <row r="833" customFormat="false" ht="12.75" hidden="false" customHeight="false" outlineLevel="2" collapsed="false">
      <c r="A833" s="49" t="s">
        <v>772</v>
      </c>
      <c r="B833" s="42" t="n">
        <v>37013</v>
      </c>
      <c r="C833" s="43" t="s">
        <v>1267</v>
      </c>
      <c r="D833" s="43" t="s">
        <v>1254</v>
      </c>
      <c r="E833" s="43" t="s">
        <v>266</v>
      </c>
      <c r="F833" s="43" t="s">
        <v>1268</v>
      </c>
      <c r="G833" s="44" t="n">
        <v>1912</v>
      </c>
    </row>
    <row r="834" customFormat="false" ht="12.75" hidden="false" customHeight="false" outlineLevel="2" collapsed="false">
      <c r="A834" s="49" t="s">
        <v>1269</v>
      </c>
      <c r="B834" s="42" t="n">
        <v>37013</v>
      </c>
      <c r="C834" s="43" t="s">
        <v>1270</v>
      </c>
      <c r="D834" s="43" t="s">
        <v>1254</v>
      </c>
      <c r="E834" s="43" t="s">
        <v>300</v>
      </c>
      <c r="F834" s="43" t="s">
        <v>1257</v>
      </c>
      <c r="G834" s="44" t="n">
        <v>108</v>
      </c>
    </row>
    <row r="835" customFormat="false" ht="12.75" hidden="false" customHeight="false" outlineLevel="2" collapsed="false">
      <c r="A835" s="49" t="s">
        <v>1271</v>
      </c>
      <c r="B835" s="42" t="n">
        <v>37015</v>
      </c>
      <c r="C835" s="43" t="s">
        <v>1272</v>
      </c>
      <c r="D835" s="43" t="s">
        <v>1254</v>
      </c>
      <c r="E835" s="43" t="s">
        <v>806</v>
      </c>
      <c r="F835" s="43" t="s">
        <v>612</v>
      </c>
      <c r="G835" s="44" t="n">
        <v>13420</v>
      </c>
    </row>
    <row r="836" customFormat="false" ht="12.75" hidden="false" customHeight="false" outlineLevel="2" collapsed="false">
      <c r="A836" s="49" t="s">
        <v>1273</v>
      </c>
      <c r="B836" s="42" t="n">
        <v>37015</v>
      </c>
      <c r="C836" s="43" t="s">
        <v>1262</v>
      </c>
      <c r="D836" s="43" t="s">
        <v>1254</v>
      </c>
      <c r="E836" s="43" t="s">
        <v>481</v>
      </c>
      <c r="F836" s="43" t="s">
        <v>1257</v>
      </c>
      <c r="G836" s="44" t="n">
        <v>1508</v>
      </c>
    </row>
    <row r="837" customFormat="false" ht="12.75" hidden="false" customHeight="false" outlineLevel="2" collapsed="false">
      <c r="A837" s="49" t="s">
        <v>1274</v>
      </c>
      <c r="B837" s="42" t="n">
        <v>37018</v>
      </c>
      <c r="C837" s="43" t="s">
        <v>592</v>
      </c>
      <c r="D837" s="43" t="s">
        <v>1254</v>
      </c>
      <c r="E837" s="43" t="s">
        <v>586</v>
      </c>
      <c r="F837" s="43" t="s">
        <v>462</v>
      </c>
      <c r="G837" s="44" t="n">
        <v>4026</v>
      </c>
    </row>
    <row r="838" customFormat="false" ht="12.75" hidden="false" customHeight="false" outlineLevel="2" collapsed="false">
      <c r="A838" s="49" t="s">
        <v>1275</v>
      </c>
      <c r="B838" s="42" t="n">
        <v>37019</v>
      </c>
      <c r="C838" s="43" t="s">
        <v>681</v>
      </c>
      <c r="D838" s="43" t="s">
        <v>1254</v>
      </c>
      <c r="E838" s="43" t="s">
        <v>482</v>
      </c>
      <c r="F838" s="43" t="s">
        <v>1276</v>
      </c>
      <c r="G838" s="44" t="n">
        <v>1817</v>
      </c>
    </row>
    <row r="839" customFormat="false" ht="12.75" hidden="false" customHeight="false" outlineLevel="2" collapsed="false">
      <c r="A839" s="49" t="s">
        <v>1277</v>
      </c>
      <c r="B839" s="42" t="n">
        <v>37019</v>
      </c>
      <c r="C839" s="43" t="s">
        <v>592</v>
      </c>
      <c r="D839" s="43" t="s">
        <v>1254</v>
      </c>
      <c r="E839" s="43" t="s">
        <v>586</v>
      </c>
      <c r="F839" s="43" t="s">
        <v>462</v>
      </c>
      <c r="G839" s="44" t="n">
        <v>4752</v>
      </c>
    </row>
    <row r="840" customFormat="false" ht="12.75" hidden="false" customHeight="false" outlineLevel="2" collapsed="false">
      <c r="A840" s="49" t="s">
        <v>259</v>
      </c>
      <c r="B840" s="42" t="n">
        <v>37020</v>
      </c>
      <c r="C840" s="43" t="s">
        <v>260</v>
      </c>
      <c r="D840" s="43" t="s">
        <v>1254</v>
      </c>
      <c r="E840" s="43" t="s">
        <v>261</v>
      </c>
      <c r="F840" s="43" t="s">
        <v>252</v>
      </c>
      <c r="G840" s="44" t="n">
        <v>2298</v>
      </c>
    </row>
    <row r="841" customFormat="false" ht="12.75" hidden="false" customHeight="false" outlineLevel="2" collapsed="false">
      <c r="A841" s="49" t="s">
        <v>758</v>
      </c>
      <c r="B841" s="42" t="n">
        <v>37020</v>
      </c>
      <c r="C841" s="43" t="s">
        <v>759</v>
      </c>
      <c r="D841" s="43" t="s">
        <v>1254</v>
      </c>
      <c r="E841" s="43" t="s">
        <v>760</v>
      </c>
      <c r="F841" s="43" t="s">
        <v>1257</v>
      </c>
      <c r="G841" s="44" t="n">
        <v>673</v>
      </c>
    </row>
    <row r="842" customFormat="false" ht="12.75" hidden="false" customHeight="false" outlineLevel="2" collapsed="false">
      <c r="A842" s="49" t="s">
        <v>761</v>
      </c>
      <c r="B842" s="42" t="n">
        <v>37020</v>
      </c>
      <c r="C842" s="43" t="s">
        <v>759</v>
      </c>
      <c r="D842" s="43" t="s">
        <v>1254</v>
      </c>
      <c r="E842" s="43" t="s">
        <v>760</v>
      </c>
      <c r="F842" s="43" t="s">
        <v>1257</v>
      </c>
      <c r="G842" s="44" t="n">
        <v>673</v>
      </c>
    </row>
    <row r="843" customFormat="false" ht="12.75" hidden="false" customHeight="false" outlineLevel="2" collapsed="false">
      <c r="A843" s="49" t="s">
        <v>1278</v>
      </c>
      <c r="B843" s="42" t="n">
        <v>37021</v>
      </c>
      <c r="C843" s="43" t="s">
        <v>592</v>
      </c>
      <c r="D843" s="43" t="s">
        <v>1254</v>
      </c>
      <c r="E843" s="43" t="s">
        <v>586</v>
      </c>
      <c r="F843" s="43" t="s">
        <v>462</v>
      </c>
      <c r="G843" s="44" t="n">
        <v>587</v>
      </c>
    </row>
    <row r="844" customFormat="false" ht="12.75" hidden="false" customHeight="false" outlineLevel="2" collapsed="false">
      <c r="A844" s="49" t="s">
        <v>1279</v>
      </c>
      <c r="B844" s="42" t="n">
        <v>37021</v>
      </c>
      <c r="C844" s="43" t="s">
        <v>592</v>
      </c>
      <c r="D844" s="43" t="s">
        <v>1254</v>
      </c>
      <c r="E844" s="43" t="s">
        <v>586</v>
      </c>
      <c r="F844" s="43" t="s">
        <v>462</v>
      </c>
      <c r="G844" s="44" t="n">
        <v>390</v>
      </c>
    </row>
    <row r="845" customFormat="false" ht="12.75" hidden="false" customHeight="false" outlineLevel="2" collapsed="false">
      <c r="A845" s="49" t="s">
        <v>1275</v>
      </c>
      <c r="B845" s="42" t="n">
        <v>37021</v>
      </c>
      <c r="C845" s="43" t="s">
        <v>681</v>
      </c>
      <c r="D845" s="43" t="s">
        <v>1254</v>
      </c>
      <c r="E845" s="43" t="s">
        <v>482</v>
      </c>
      <c r="F845" s="43" t="s">
        <v>1276</v>
      </c>
      <c r="G845" s="44" t="n">
        <v>-1800</v>
      </c>
    </row>
    <row r="846" customFormat="false" ht="12.75" hidden="false" customHeight="false" outlineLevel="2" collapsed="false">
      <c r="A846" s="49" t="s">
        <v>614</v>
      </c>
      <c r="B846" s="42" t="n">
        <v>37021</v>
      </c>
      <c r="C846" s="43" t="s">
        <v>592</v>
      </c>
      <c r="D846" s="43" t="s">
        <v>1254</v>
      </c>
      <c r="E846" s="43" t="s">
        <v>611</v>
      </c>
      <c r="F846" s="43" t="s">
        <v>462</v>
      </c>
      <c r="G846" s="44" t="n">
        <v>1848</v>
      </c>
    </row>
    <row r="847" customFormat="false" ht="12.75" hidden="false" customHeight="false" outlineLevel="2" collapsed="false">
      <c r="A847" s="49" t="s">
        <v>615</v>
      </c>
      <c r="B847" s="42" t="n">
        <v>37021</v>
      </c>
      <c r="C847" s="43" t="s">
        <v>592</v>
      </c>
      <c r="D847" s="43" t="s">
        <v>1254</v>
      </c>
      <c r="E847" s="43" t="s">
        <v>611</v>
      </c>
      <c r="F847" s="43" t="s">
        <v>462</v>
      </c>
      <c r="G847" s="44" t="n">
        <v>1323</v>
      </c>
    </row>
    <row r="848" customFormat="false" ht="12.75" hidden="false" customHeight="false" outlineLevel="2" collapsed="false">
      <c r="A848" s="49" t="s">
        <v>259</v>
      </c>
      <c r="B848" s="42" t="n">
        <v>37021</v>
      </c>
      <c r="C848" s="43" t="s">
        <v>260</v>
      </c>
      <c r="D848" s="43" t="s">
        <v>1254</v>
      </c>
      <c r="E848" s="43" t="s">
        <v>261</v>
      </c>
      <c r="F848" s="43" t="s">
        <v>252</v>
      </c>
      <c r="G848" s="44" t="n">
        <v>-2298</v>
      </c>
    </row>
    <row r="849" customFormat="false" ht="12.75" hidden="false" customHeight="false" outlineLevel="2" collapsed="false">
      <c r="A849" s="49" t="s">
        <v>1280</v>
      </c>
      <c r="B849" s="42" t="n">
        <v>37021</v>
      </c>
      <c r="C849" s="43" t="s">
        <v>460</v>
      </c>
      <c r="D849" s="43" t="s">
        <v>1254</v>
      </c>
      <c r="E849" s="43" t="s">
        <v>465</v>
      </c>
      <c r="F849" s="43" t="s">
        <v>462</v>
      </c>
      <c r="G849" s="44" t="n">
        <v>4379</v>
      </c>
    </row>
    <row r="850" customFormat="false" ht="12.75" hidden="false" customHeight="false" outlineLevel="2" collapsed="false">
      <c r="A850" s="49" t="s">
        <v>1281</v>
      </c>
      <c r="B850" s="42" t="n">
        <v>37025</v>
      </c>
      <c r="C850" s="43" t="s">
        <v>1282</v>
      </c>
      <c r="D850" s="43" t="s">
        <v>1254</v>
      </c>
      <c r="E850" s="43" t="s">
        <v>261</v>
      </c>
      <c r="F850" s="43" t="s">
        <v>828</v>
      </c>
      <c r="G850" s="44" t="n">
        <v>18930</v>
      </c>
    </row>
    <row r="851" customFormat="false" ht="12.75" hidden="false" customHeight="false" outlineLevel="2" collapsed="false">
      <c r="A851" s="49" t="s">
        <v>1283</v>
      </c>
      <c r="B851" s="42" t="n">
        <v>37025</v>
      </c>
      <c r="C851" s="43" t="s">
        <v>1282</v>
      </c>
      <c r="D851" s="43" t="s">
        <v>1254</v>
      </c>
      <c r="E851" s="43" t="s">
        <v>261</v>
      </c>
      <c r="F851" s="43" t="s">
        <v>828</v>
      </c>
      <c r="G851" s="44" t="n">
        <v>13572</v>
      </c>
    </row>
    <row r="852" customFormat="false" ht="12.75" hidden="false" customHeight="false" outlineLevel="2" collapsed="false">
      <c r="A852" s="49" t="s">
        <v>1284</v>
      </c>
      <c r="B852" s="42" t="n">
        <v>37027</v>
      </c>
      <c r="C852" s="43" t="s">
        <v>1285</v>
      </c>
      <c r="D852" s="43" t="s">
        <v>1254</v>
      </c>
      <c r="E852" s="43" t="s">
        <v>261</v>
      </c>
      <c r="F852" s="43" t="s">
        <v>1276</v>
      </c>
      <c r="G852" s="44" t="n">
        <v>0</v>
      </c>
    </row>
    <row r="853" customFormat="false" ht="12.75" hidden="false" customHeight="false" outlineLevel="2" collapsed="false">
      <c r="A853" s="49" t="s">
        <v>1286</v>
      </c>
      <c r="B853" s="42" t="n">
        <v>37027</v>
      </c>
      <c r="C853" s="43" t="s">
        <v>1262</v>
      </c>
      <c r="D853" s="43" t="s">
        <v>1254</v>
      </c>
      <c r="E853" s="43" t="s">
        <v>806</v>
      </c>
      <c r="F853" s="43" t="s">
        <v>1257</v>
      </c>
      <c r="G853" s="44" t="n">
        <v>3000</v>
      </c>
    </row>
    <row r="854" customFormat="false" ht="12.75" hidden="false" customHeight="false" outlineLevel="2" collapsed="false">
      <c r="A854" s="49" t="s">
        <v>1287</v>
      </c>
      <c r="B854" s="42" t="n">
        <v>37028</v>
      </c>
      <c r="C854" s="43" t="s">
        <v>681</v>
      </c>
      <c r="D854" s="43" t="s">
        <v>1254</v>
      </c>
      <c r="E854" s="43" t="s">
        <v>482</v>
      </c>
      <c r="F854" s="43" t="s">
        <v>1276</v>
      </c>
      <c r="G854" s="44" t="n">
        <v>2185</v>
      </c>
    </row>
    <row r="855" customFormat="false" ht="12.75" hidden="false" customHeight="false" outlineLevel="2" collapsed="false">
      <c r="A855" s="49" t="s">
        <v>1287</v>
      </c>
      <c r="B855" s="42" t="n">
        <v>37028</v>
      </c>
      <c r="C855" s="43" t="s">
        <v>681</v>
      </c>
      <c r="D855" s="43" t="s">
        <v>1254</v>
      </c>
      <c r="E855" s="43" t="s">
        <v>482</v>
      </c>
      <c r="F855" s="43" t="s">
        <v>1276</v>
      </c>
      <c r="G855" s="44" t="n">
        <v>2185</v>
      </c>
    </row>
    <row r="856" customFormat="false" ht="12.75" hidden="false" customHeight="false" outlineLevel="2" collapsed="false">
      <c r="A856" s="49" t="s">
        <v>1288</v>
      </c>
      <c r="B856" s="42" t="n">
        <v>37029</v>
      </c>
      <c r="C856" s="43" t="s">
        <v>1289</v>
      </c>
      <c r="D856" s="43" t="s">
        <v>1254</v>
      </c>
      <c r="E856" s="43" t="s">
        <v>297</v>
      </c>
      <c r="F856" s="43" t="s">
        <v>1257</v>
      </c>
      <c r="G856" s="44" t="n">
        <v>1525</v>
      </c>
    </row>
    <row r="857" customFormat="false" ht="12.75" hidden="false" customHeight="false" outlineLevel="2" collapsed="false">
      <c r="A857" s="49" t="s">
        <v>1290</v>
      </c>
      <c r="B857" s="42" t="n">
        <v>37032</v>
      </c>
      <c r="C857" s="43" t="s">
        <v>1291</v>
      </c>
      <c r="D857" s="43" t="s">
        <v>1254</v>
      </c>
      <c r="E857" s="43" t="s">
        <v>261</v>
      </c>
      <c r="F857" s="43" t="s">
        <v>1292</v>
      </c>
      <c r="G857" s="44" t="n">
        <v>3075</v>
      </c>
    </row>
    <row r="858" customFormat="false" ht="12.75" hidden="false" customHeight="false" outlineLevel="2" collapsed="false">
      <c r="A858" s="49" t="s">
        <v>1293</v>
      </c>
      <c r="B858" s="42" t="n">
        <v>37032</v>
      </c>
      <c r="C858" s="43" t="s">
        <v>1294</v>
      </c>
      <c r="D858" s="43" t="s">
        <v>1254</v>
      </c>
      <c r="E858" s="43" t="s">
        <v>806</v>
      </c>
      <c r="F858" s="43" t="s">
        <v>1257</v>
      </c>
      <c r="G858" s="44" t="n">
        <v>5100</v>
      </c>
    </row>
    <row r="859" customFormat="false" ht="12.75" hidden="false" customHeight="false" outlineLevel="2" collapsed="false">
      <c r="A859" s="49" t="s">
        <v>1295</v>
      </c>
      <c r="B859" s="42" t="n">
        <v>37033</v>
      </c>
      <c r="C859" s="43" t="s">
        <v>1296</v>
      </c>
      <c r="D859" s="43" t="s">
        <v>1254</v>
      </c>
      <c r="E859" s="43" t="s">
        <v>611</v>
      </c>
      <c r="F859" s="43" t="s">
        <v>1297</v>
      </c>
      <c r="G859" s="44" t="n">
        <v>6187</v>
      </c>
    </row>
    <row r="860" customFormat="false" ht="12.75" hidden="false" customHeight="false" outlineLevel="2" collapsed="false">
      <c r="A860" s="49" t="s">
        <v>1298</v>
      </c>
      <c r="B860" s="42" t="n">
        <v>37033</v>
      </c>
      <c r="C860" s="43" t="s">
        <v>1299</v>
      </c>
      <c r="D860" s="43" t="s">
        <v>1254</v>
      </c>
      <c r="E860" s="43" t="s">
        <v>465</v>
      </c>
      <c r="F860" s="43" t="s">
        <v>1300</v>
      </c>
      <c r="G860" s="44" t="n">
        <v>600</v>
      </c>
    </row>
    <row r="861" customFormat="false" ht="12.75" hidden="false" customHeight="false" outlineLevel="2" collapsed="false">
      <c r="A861" s="49" t="s">
        <v>1301</v>
      </c>
      <c r="B861" s="42" t="n">
        <v>37034</v>
      </c>
      <c r="C861" s="43" t="s">
        <v>460</v>
      </c>
      <c r="D861" s="43" t="s">
        <v>1254</v>
      </c>
      <c r="E861" s="43" t="s">
        <v>1302</v>
      </c>
      <c r="F861" s="43" t="s">
        <v>1303</v>
      </c>
      <c r="G861" s="44" t="n">
        <v>12900</v>
      </c>
    </row>
    <row r="862" customFormat="false" ht="12.75" hidden="false" customHeight="false" outlineLevel="2" collapsed="false">
      <c r="A862" s="49" t="s">
        <v>1304</v>
      </c>
      <c r="B862" s="42" t="n">
        <v>37034</v>
      </c>
      <c r="C862" s="43" t="s">
        <v>1305</v>
      </c>
      <c r="D862" s="43" t="s">
        <v>1254</v>
      </c>
      <c r="E862" s="43" t="s">
        <v>1306</v>
      </c>
      <c r="F862" s="43" t="s">
        <v>1276</v>
      </c>
      <c r="G862" s="44" t="n">
        <v>1500</v>
      </c>
    </row>
    <row r="863" customFormat="false" ht="12.75" hidden="false" customHeight="false" outlineLevel="2" collapsed="false">
      <c r="A863" s="49" t="s">
        <v>1307</v>
      </c>
      <c r="B863" s="42" t="n">
        <v>37034</v>
      </c>
      <c r="C863" s="43" t="s">
        <v>1305</v>
      </c>
      <c r="D863" s="43" t="s">
        <v>1254</v>
      </c>
      <c r="E863" s="43" t="s">
        <v>1306</v>
      </c>
      <c r="F863" s="43" t="s">
        <v>1276</v>
      </c>
      <c r="G863" s="44" t="n">
        <v>30600</v>
      </c>
    </row>
    <row r="864" customFormat="false" ht="12.75" hidden="false" customHeight="false" outlineLevel="2" collapsed="false">
      <c r="A864" s="49" t="s">
        <v>1308</v>
      </c>
      <c r="B864" s="42" t="n">
        <v>37035</v>
      </c>
      <c r="C864" s="43" t="s">
        <v>1262</v>
      </c>
      <c r="D864" s="43" t="s">
        <v>1254</v>
      </c>
      <c r="E864" s="43" t="s">
        <v>457</v>
      </c>
      <c r="F864" s="43" t="s">
        <v>1257</v>
      </c>
      <c r="G864" s="44" t="n">
        <v>2250</v>
      </c>
    </row>
    <row r="865" customFormat="false" ht="12.75" hidden="false" customHeight="false" outlineLevel="2" collapsed="false">
      <c r="A865" s="49" t="s">
        <v>1309</v>
      </c>
      <c r="B865" s="42" t="n">
        <v>37036</v>
      </c>
      <c r="C865" s="43" t="s">
        <v>1310</v>
      </c>
      <c r="D865" s="43" t="s">
        <v>1254</v>
      </c>
      <c r="E865" s="43" t="s">
        <v>806</v>
      </c>
      <c r="F865" s="43" t="s">
        <v>849</v>
      </c>
      <c r="G865" s="44" t="n">
        <v>2805</v>
      </c>
    </row>
    <row r="866" customFormat="false" ht="12.75" hidden="false" customHeight="false" outlineLevel="2" collapsed="false">
      <c r="A866" s="49" t="n">
        <v>816501</v>
      </c>
      <c r="B866" s="42" t="n">
        <v>37040</v>
      </c>
      <c r="C866" s="43" t="s">
        <v>1311</v>
      </c>
      <c r="D866" s="43" t="s">
        <v>1254</v>
      </c>
      <c r="E866" s="43" t="s">
        <v>457</v>
      </c>
      <c r="F866" s="43" t="s">
        <v>828</v>
      </c>
      <c r="G866" s="44" t="n">
        <v>1500</v>
      </c>
    </row>
    <row r="867" customFormat="false" ht="12.75" hidden="false" customHeight="false" outlineLevel="2" collapsed="false">
      <c r="A867" s="49" t="s">
        <v>1312</v>
      </c>
      <c r="B867" s="42" t="n">
        <v>37040</v>
      </c>
      <c r="C867" s="43" t="s">
        <v>584</v>
      </c>
      <c r="D867" s="43" t="s">
        <v>1254</v>
      </c>
      <c r="E867" s="43" t="s">
        <v>495</v>
      </c>
      <c r="F867" s="43" t="s">
        <v>587</v>
      </c>
      <c r="G867" s="44" t="n">
        <v>1500</v>
      </c>
    </row>
    <row r="868" customFormat="false" ht="12.75" hidden="false" customHeight="false" outlineLevel="2" collapsed="false">
      <c r="A868" s="49" t="s">
        <v>680</v>
      </c>
      <c r="B868" s="42" t="n">
        <v>37040</v>
      </c>
      <c r="C868" s="43" t="s">
        <v>681</v>
      </c>
      <c r="D868" s="43" t="s">
        <v>1254</v>
      </c>
      <c r="E868" s="43" t="s">
        <v>481</v>
      </c>
      <c r="F868" s="43" t="s">
        <v>849</v>
      </c>
      <c r="G868" s="44" t="n">
        <f aca="false">7276.5/2</f>
        <v>3638.25</v>
      </c>
    </row>
    <row r="869" customFormat="false" ht="12.75" hidden="false" customHeight="false" outlineLevel="2" collapsed="false">
      <c r="A869" s="49" t="s">
        <v>1313</v>
      </c>
      <c r="B869" s="42" t="n">
        <v>37040</v>
      </c>
      <c r="C869" s="43" t="s">
        <v>1314</v>
      </c>
      <c r="D869" s="43" t="s">
        <v>1254</v>
      </c>
      <c r="E869" s="43" t="s">
        <v>1315</v>
      </c>
      <c r="F869" s="43" t="s">
        <v>731</v>
      </c>
      <c r="G869" s="44" t="n">
        <v>210</v>
      </c>
    </row>
    <row r="870" customFormat="false" ht="12.75" hidden="false" customHeight="false" outlineLevel="2" collapsed="false">
      <c r="A870" s="49" t="s">
        <v>1316</v>
      </c>
      <c r="B870" s="42" t="n">
        <v>37041</v>
      </c>
      <c r="C870" s="43" t="s">
        <v>1311</v>
      </c>
      <c r="D870" s="43" t="s">
        <v>1254</v>
      </c>
      <c r="E870" s="43" t="s">
        <v>730</v>
      </c>
      <c r="F870" s="43" t="s">
        <v>828</v>
      </c>
      <c r="G870" s="44" t="n">
        <v>5827</v>
      </c>
    </row>
    <row r="871" customFormat="false" ht="12.75" hidden="false" customHeight="false" outlineLevel="2" collapsed="false">
      <c r="A871" s="49" t="s">
        <v>583</v>
      </c>
      <c r="B871" s="42" t="n">
        <v>37041</v>
      </c>
      <c r="C871" s="43" t="s">
        <v>584</v>
      </c>
      <c r="D871" s="43" t="s">
        <v>1254</v>
      </c>
      <c r="E871" s="43" t="s">
        <v>586</v>
      </c>
      <c r="F871" s="43" t="s">
        <v>587</v>
      </c>
      <c r="G871" s="44" t="n">
        <v>156</v>
      </c>
    </row>
    <row r="872" customFormat="false" ht="12.75" hidden="false" customHeight="false" outlineLevel="2" collapsed="false">
      <c r="A872" s="49" t="s">
        <v>1317</v>
      </c>
      <c r="B872" s="42" t="n">
        <v>37041</v>
      </c>
      <c r="C872" s="43" t="s">
        <v>1318</v>
      </c>
      <c r="D872" s="43" t="s">
        <v>1254</v>
      </c>
      <c r="E872" s="43" t="s">
        <v>241</v>
      </c>
      <c r="F872" s="43" t="s">
        <v>727</v>
      </c>
      <c r="G872" s="44" t="n">
        <v>71</v>
      </c>
    </row>
    <row r="873" customFormat="false" ht="12.75" hidden="false" customHeight="false" outlineLevel="2" collapsed="false">
      <c r="A873" s="49" t="n">
        <v>819418</v>
      </c>
      <c r="B873" s="42" t="n">
        <v>37041</v>
      </c>
      <c r="C873" s="43" t="s">
        <v>1282</v>
      </c>
      <c r="D873" s="43" t="s">
        <v>1254</v>
      </c>
      <c r="E873" s="43" t="s">
        <v>1319</v>
      </c>
      <c r="F873" s="43" t="s">
        <v>828</v>
      </c>
      <c r="G873" s="44" t="n">
        <v>1150</v>
      </c>
    </row>
    <row r="874" customFormat="false" ht="12.75" hidden="false" customHeight="false" outlineLevel="2" collapsed="false">
      <c r="A874" s="49" t="s">
        <v>1320</v>
      </c>
      <c r="B874" s="42" t="n">
        <v>37041</v>
      </c>
      <c r="C874" s="43" t="s">
        <v>1321</v>
      </c>
      <c r="D874" s="43" t="s">
        <v>1254</v>
      </c>
      <c r="E874" s="43" t="s">
        <v>806</v>
      </c>
      <c r="F874" s="43" t="s">
        <v>1322</v>
      </c>
      <c r="G874" s="44" t="n">
        <v>32000</v>
      </c>
    </row>
    <row r="875" customFormat="false" ht="12.75" hidden="false" customHeight="false" outlineLevel="2" collapsed="false">
      <c r="A875" s="49" t="s">
        <v>682</v>
      </c>
      <c r="B875" s="42" t="n">
        <v>37041</v>
      </c>
      <c r="C875" s="43" t="s">
        <v>683</v>
      </c>
      <c r="D875" s="43" t="s">
        <v>1254</v>
      </c>
      <c r="E875" s="43" t="s">
        <v>684</v>
      </c>
      <c r="F875" s="43" t="s">
        <v>685</v>
      </c>
      <c r="G875" s="44" t="n">
        <v>1500</v>
      </c>
    </row>
    <row r="876" customFormat="false" ht="12.75" hidden="false" customHeight="false" outlineLevel="2" collapsed="false">
      <c r="A876" s="49" t="s">
        <v>1323</v>
      </c>
      <c r="B876" s="42" t="n">
        <v>37042</v>
      </c>
      <c r="C876" s="43" t="s">
        <v>1289</v>
      </c>
      <c r="D876" s="43" t="s">
        <v>1254</v>
      </c>
      <c r="E876" s="43" t="s">
        <v>297</v>
      </c>
      <c r="F876" s="43" t="s">
        <v>727</v>
      </c>
      <c r="G876" s="44" t="n">
        <v>1525</v>
      </c>
    </row>
    <row r="877" customFormat="false" ht="12.75" hidden="false" customHeight="false" outlineLevel="2" collapsed="false">
      <c r="A877" s="49" t="s">
        <v>1324</v>
      </c>
      <c r="B877" s="42" t="n">
        <v>37042</v>
      </c>
      <c r="C877" s="43" t="s">
        <v>910</v>
      </c>
      <c r="D877" s="43" t="s">
        <v>1254</v>
      </c>
      <c r="E877" s="43" t="s">
        <v>806</v>
      </c>
      <c r="F877" s="43" t="s">
        <v>1325</v>
      </c>
      <c r="G877" s="44" t="n">
        <v>150000</v>
      </c>
    </row>
    <row r="878" customFormat="false" ht="12.75" hidden="false" customHeight="false" outlineLevel="2" collapsed="false">
      <c r="A878" s="49" t="s">
        <v>1326</v>
      </c>
      <c r="B878" s="42" t="n">
        <v>37042</v>
      </c>
      <c r="C878" s="43" t="s">
        <v>460</v>
      </c>
      <c r="D878" s="43" t="s">
        <v>1254</v>
      </c>
      <c r="E878" s="43" t="s">
        <v>611</v>
      </c>
      <c r="F878" s="43" t="s">
        <v>462</v>
      </c>
      <c r="G878" s="44" t="n">
        <v>200</v>
      </c>
    </row>
    <row r="879" customFormat="false" ht="12.75" hidden="false" customHeight="false" outlineLevel="1" collapsed="false">
      <c r="A879" s="50" t="n">
        <f aca="false">SUBTOTAL(3,A436:A878)</f>
        <v>443</v>
      </c>
      <c r="B879" s="51"/>
      <c r="C879" s="52"/>
      <c r="D879" s="55" t="s">
        <v>1327</v>
      </c>
      <c r="E879" s="52"/>
      <c r="F879" s="52"/>
      <c r="G879" s="54" t="n">
        <f aca="false">SUM(G436:G878)</f>
        <v>4130298.85</v>
      </c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  <c r="AC879" s="52"/>
      <c r="AD879" s="52"/>
      <c r="AE879" s="52"/>
      <c r="AF879" s="52"/>
      <c r="AG879" s="52"/>
      <c r="AH879" s="52"/>
      <c r="AI879" s="52"/>
      <c r="AJ879" s="52"/>
      <c r="AK879" s="52"/>
      <c r="AL879" s="52"/>
      <c r="AM879" s="52"/>
      <c r="AN879" s="52"/>
      <c r="AO879" s="52"/>
      <c r="AP879" s="52"/>
      <c r="AQ879" s="52"/>
      <c r="AR879" s="52"/>
      <c r="AS879" s="52"/>
      <c r="AT879" s="52"/>
      <c r="AU879" s="52"/>
      <c r="AV879" s="52"/>
      <c r="AW879" s="52"/>
      <c r="AX879" s="52"/>
      <c r="AY879" s="52"/>
      <c r="AZ879" s="52"/>
      <c r="BA879" s="52"/>
      <c r="BB879" s="52"/>
      <c r="BC879" s="52"/>
      <c r="BD879" s="52"/>
      <c r="BE879" s="52"/>
      <c r="BF879" s="52"/>
      <c r="BG879" s="52"/>
      <c r="BH879" s="52"/>
      <c r="BI879" s="52"/>
      <c r="BJ879" s="52"/>
      <c r="BK879" s="52"/>
      <c r="BL879" s="52"/>
      <c r="BM879" s="52"/>
      <c r="BN879" s="52"/>
      <c r="BO879" s="52"/>
      <c r="BP879" s="52"/>
      <c r="BQ879" s="52"/>
      <c r="BR879" s="52"/>
      <c r="BS879" s="52"/>
      <c r="BT879" s="52"/>
      <c r="BU879" s="52"/>
      <c r="BV879" s="52"/>
      <c r="BW879" s="52"/>
      <c r="BX879" s="52"/>
      <c r="BY879" s="52"/>
      <c r="BZ879" s="52"/>
      <c r="CA879" s="52"/>
      <c r="CB879" s="52"/>
      <c r="CC879" s="52"/>
      <c r="CD879" s="52"/>
      <c r="CE879" s="52"/>
      <c r="CF879" s="52"/>
      <c r="CG879" s="52"/>
      <c r="CH879" s="52"/>
      <c r="CI879" s="52"/>
      <c r="CJ879" s="52"/>
      <c r="CK879" s="52"/>
      <c r="CL879" s="52"/>
      <c r="CM879" s="52"/>
      <c r="CN879" s="52"/>
      <c r="CO879" s="52"/>
      <c r="CP879" s="52"/>
      <c r="CQ879" s="52"/>
      <c r="CR879" s="52"/>
      <c r="CS879" s="52"/>
      <c r="CT879" s="52"/>
      <c r="CU879" s="52"/>
      <c r="CV879" s="52"/>
      <c r="CW879" s="52"/>
      <c r="CX879" s="52"/>
      <c r="CY879" s="52"/>
      <c r="CZ879" s="52"/>
      <c r="DA879" s="52"/>
      <c r="DB879" s="52"/>
      <c r="DC879" s="52"/>
      <c r="DD879" s="52"/>
      <c r="DE879" s="52"/>
      <c r="DF879" s="52"/>
      <c r="DG879" s="52"/>
      <c r="DH879" s="52"/>
      <c r="DI879" s="52"/>
      <c r="DJ879" s="52"/>
      <c r="DK879" s="52"/>
      <c r="DL879" s="52"/>
      <c r="DM879" s="52"/>
      <c r="DN879" s="52"/>
      <c r="DO879" s="52"/>
      <c r="DP879" s="52"/>
      <c r="DQ879" s="52"/>
      <c r="DR879" s="52"/>
      <c r="DS879" s="52"/>
      <c r="DT879" s="52"/>
      <c r="DU879" s="52"/>
      <c r="DV879" s="52"/>
      <c r="DW879" s="52"/>
      <c r="DX879" s="52"/>
      <c r="DY879" s="52"/>
      <c r="DZ879" s="52"/>
      <c r="EA879" s="52"/>
      <c r="EB879" s="52"/>
      <c r="EC879" s="52"/>
      <c r="ED879" s="52"/>
      <c r="EE879" s="52"/>
      <c r="EF879" s="52"/>
      <c r="EG879" s="52"/>
      <c r="EH879" s="52"/>
      <c r="EI879" s="52"/>
      <c r="EJ879" s="52"/>
      <c r="EK879" s="52"/>
      <c r="EL879" s="52"/>
      <c r="EM879" s="52"/>
      <c r="EN879" s="52"/>
      <c r="EO879" s="52"/>
      <c r="EP879" s="52"/>
      <c r="EQ879" s="52"/>
      <c r="ER879" s="52"/>
      <c r="ES879" s="52"/>
      <c r="ET879" s="52"/>
      <c r="EU879" s="52"/>
      <c r="EV879" s="52"/>
      <c r="EW879" s="52"/>
      <c r="EX879" s="52"/>
      <c r="EY879" s="52"/>
      <c r="EZ879" s="52"/>
      <c r="FA879" s="52"/>
      <c r="FB879" s="52"/>
      <c r="FC879" s="52"/>
      <c r="FD879" s="52"/>
      <c r="FE879" s="52"/>
      <c r="FF879" s="52"/>
      <c r="FG879" s="52"/>
      <c r="FH879" s="52"/>
      <c r="FI879" s="52"/>
      <c r="FJ879" s="52"/>
      <c r="FK879" s="52"/>
      <c r="FL879" s="52"/>
      <c r="FM879" s="52"/>
      <c r="FN879" s="52"/>
      <c r="FO879" s="52"/>
      <c r="FP879" s="52"/>
      <c r="FQ879" s="52"/>
      <c r="FR879" s="52"/>
      <c r="FS879" s="52"/>
      <c r="FT879" s="52"/>
      <c r="FU879" s="52"/>
      <c r="FV879" s="52"/>
      <c r="FW879" s="52"/>
      <c r="FX879" s="52"/>
      <c r="FY879" s="52"/>
      <c r="FZ879" s="52"/>
      <c r="GA879" s="52"/>
      <c r="GB879" s="52"/>
      <c r="GC879" s="52"/>
      <c r="GD879" s="52"/>
      <c r="GE879" s="52"/>
      <c r="GF879" s="52"/>
      <c r="GG879" s="52"/>
      <c r="GH879" s="52"/>
      <c r="GI879" s="52"/>
      <c r="GJ879" s="52"/>
      <c r="GK879" s="52"/>
      <c r="GL879" s="52"/>
      <c r="GM879" s="52"/>
      <c r="GN879" s="52"/>
      <c r="GO879" s="52"/>
      <c r="GP879" s="52"/>
      <c r="GQ879" s="52"/>
      <c r="GR879" s="52"/>
      <c r="GS879" s="52"/>
      <c r="GT879" s="52"/>
      <c r="GU879" s="52"/>
      <c r="GV879" s="52"/>
      <c r="GW879" s="52"/>
      <c r="GX879" s="52"/>
      <c r="GY879" s="52"/>
      <c r="GZ879" s="52"/>
      <c r="HA879" s="52"/>
      <c r="HB879" s="52"/>
      <c r="HC879" s="52"/>
      <c r="HD879" s="52"/>
      <c r="HE879" s="52"/>
      <c r="HF879" s="52"/>
      <c r="HG879" s="52"/>
      <c r="HH879" s="52"/>
      <c r="HI879" s="52"/>
      <c r="HJ879" s="52"/>
      <c r="HK879" s="52"/>
      <c r="HL879" s="52"/>
      <c r="HM879" s="52"/>
      <c r="HN879" s="52"/>
      <c r="HO879" s="52"/>
      <c r="HP879" s="52"/>
      <c r="HQ879" s="52"/>
      <c r="HR879" s="52"/>
      <c r="HS879" s="52"/>
      <c r="HT879" s="52"/>
      <c r="HU879" s="52"/>
      <c r="HV879" s="52"/>
      <c r="HW879" s="52"/>
      <c r="HX879" s="52"/>
      <c r="HY879" s="52"/>
      <c r="HZ879" s="52"/>
      <c r="IA879" s="52"/>
      <c r="IB879" s="52"/>
      <c r="IC879" s="52"/>
      <c r="ID879" s="52"/>
      <c r="IE879" s="52"/>
      <c r="IF879" s="52"/>
      <c r="IG879" s="52"/>
      <c r="IH879" s="52"/>
      <c r="II879" s="52"/>
      <c r="IJ879" s="52"/>
      <c r="IK879" s="52"/>
      <c r="IL879" s="52"/>
      <c r="IM879" s="52"/>
      <c r="IN879" s="52"/>
      <c r="IO879" s="52"/>
      <c r="IP879" s="52"/>
      <c r="IQ879" s="52"/>
      <c r="IR879" s="52"/>
      <c r="IS879" s="52"/>
      <c r="IT879" s="52"/>
      <c r="IU879" s="52"/>
      <c r="IV879" s="52"/>
      <c r="IW879" s="52"/>
    </row>
    <row r="880" customFormat="false" ht="12.75" hidden="false" customHeight="false" outlineLevel="2" collapsed="false">
      <c r="A880" s="49" t="s">
        <v>1328</v>
      </c>
      <c r="B880" s="42" t="n">
        <v>37029</v>
      </c>
      <c r="C880" s="43" t="s">
        <v>1329</v>
      </c>
      <c r="D880" s="43" t="s">
        <v>1330</v>
      </c>
      <c r="E880" s="43" t="s">
        <v>266</v>
      </c>
      <c r="F880" s="43" t="s">
        <v>1331</v>
      </c>
      <c r="G880" s="44" t="n">
        <v>15968.75</v>
      </c>
    </row>
    <row r="881" customFormat="false" ht="12.75" hidden="false" customHeight="false" outlineLevel="2" collapsed="false">
      <c r="A881" s="49" t="s">
        <v>1332</v>
      </c>
      <c r="B881" s="42" t="n">
        <v>37029</v>
      </c>
      <c r="C881" s="43" t="s">
        <v>1333</v>
      </c>
      <c r="D881" s="43" t="s">
        <v>1330</v>
      </c>
      <c r="E881" s="43" t="s">
        <v>266</v>
      </c>
      <c r="F881" s="43" t="s">
        <v>1331</v>
      </c>
      <c r="G881" s="44" t="n">
        <v>2500</v>
      </c>
    </row>
    <row r="882" customFormat="false" ht="12.75" hidden="false" customHeight="false" outlineLevel="2" collapsed="false">
      <c r="A882" s="49" t="s">
        <v>1334</v>
      </c>
      <c r="B882" s="42" t="n">
        <v>37029</v>
      </c>
      <c r="C882" s="43" t="s">
        <v>1335</v>
      </c>
      <c r="D882" s="43" t="s">
        <v>1330</v>
      </c>
      <c r="E882" s="43" t="s">
        <v>266</v>
      </c>
      <c r="F882" s="43" t="s">
        <v>1331</v>
      </c>
      <c r="G882" s="44" t="n">
        <v>2860</v>
      </c>
    </row>
    <row r="883" customFormat="false" ht="12.75" hidden="false" customHeight="false" outlineLevel="2" collapsed="false">
      <c r="A883" s="49" t="s">
        <v>1336</v>
      </c>
      <c r="B883" s="42" t="n">
        <v>37029</v>
      </c>
      <c r="C883" s="43" t="s">
        <v>1335</v>
      </c>
      <c r="D883" s="43" t="s">
        <v>1330</v>
      </c>
      <c r="E883" s="43" t="s">
        <v>266</v>
      </c>
      <c r="F883" s="43" t="s">
        <v>1331</v>
      </c>
      <c r="G883" s="44" t="n">
        <v>26840</v>
      </c>
    </row>
    <row r="884" customFormat="false" ht="12.75" hidden="false" customHeight="false" outlineLevel="2" collapsed="false">
      <c r="A884" s="49" t="s">
        <v>1337</v>
      </c>
      <c r="B884" s="42" t="n">
        <v>37034</v>
      </c>
      <c r="C884" s="43" t="s">
        <v>1338</v>
      </c>
      <c r="D884" s="43" t="s">
        <v>1330</v>
      </c>
      <c r="E884" s="43" t="s">
        <v>67</v>
      </c>
      <c r="F884" s="43" t="s">
        <v>234</v>
      </c>
      <c r="G884" s="44" t="n">
        <v>5460</v>
      </c>
    </row>
    <row r="885" customFormat="false" ht="12.75" hidden="false" customHeight="false" outlineLevel="1" collapsed="false">
      <c r="A885" s="50" t="n">
        <f aca="false">SUBTOTAL(3,A880:A884)</f>
        <v>5</v>
      </c>
      <c r="B885" s="51"/>
      <c r="C885" s="52"/>
      <c r="D885" s="55" t="s">
        <v>1339</v>
      </c>
      <c r="E885" s="52"/>
      <c r="F885" s="52"/>
      <c r="G885" s="54" t="n">
        <f aca="false">SUM(G880:G884)</f>
        <v>53628.75</v>
      </c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  <c r="AC885" s="52"/>
      <c r="AD885" s="52"/>
      <c r="AE885" s="52"/>
      <c r="AF885" s="52"/>
      <c r="AG885" s="52"/>
      <c r="AH885" s="52"/>
      <c r="AI885" s="52"/>
      <c r="AJ885" s="52"/>
      <c r="AK885" s="52"/>
      <c r="AL885" s="52"/>
      <c r="AM885" s="52"/>
      <c r="AN885" s="52"/>
      <c r="AO885" s="52"/>
      <c r="AP885" s="52"/>
      <c r="AQ885" s="52"/>
      <c r="AR885" s="52"/>
      <c r="AS885" s="52"/>
      <c r="AT885" s="52"/>
      <c r="AU885" s="52"/>
      <c r="AV885" s="52"/>
      <c r="AW885" s="52"/>
      <c r="AX885" s="52"/>
      <c r="AY885" s="52"/>
      <c r="AZ885" s="52"/>
      <c r="BA885" s="52"/>
      <c r="BB885" s="52"/>
      <c r="BC885" s="52"/>
      <c r="BD885" s="52"/>
      <c r="BE885" s="52"/>
      <c r="BF885" s="52"/>
      <c r="BG885" s="52"/>
      <c r="BH885" s="52"/>
      <c r="BI885" s="52"/>
      <c r="BJ885" s="52"/>
      <c r="BK885" s="52"/>
      <c r="BL885" s="52"/>
      <c r="BM885" s="52"/>
      <c r="BN885" s="52"/>
      <c r="BO885" s="52"/>
      <c r="BP885" s="52"/>
      <c r="BQ885" s="52"/>
      <c r="BR885" s="52"/>
      <c r="BS885" s="52"/>
      <c r="BT885" s="52"/>
      <c r="BU885" s="52"/>
      <c r="BV885" s="52"/>
      <c r="BW885" s="52"/>
      <c r="BX885" s="52"/>
      <c r="BY885" s="52"/>
      <c r="BZ885" s="52"/>
      <c r="CA885" s="52"/>
      <c r="CB885" s="52"/>
      <c r="CC885" s="52"/>
      <c r="CD885" s="52"/>
      <c r="CE885" s="52"/>
      <c r="CF885" s="52"/>
      <c r="CG885" s="52"/>
      <c r="CH885" s="52"/>
      <c r="CI885" s="52"/>
      <c r="CJ885" s="52"/>
      <c r="CK885" s="52"/>
      <c r="CL885" s="52"/>
      <c r="CM885" s="52"/>
      <c r="CN885" s="52"/>
      <c r="CO885" s="52"/>
      <c r="CP885" s="52"/>
      <c r="CQ885" s="52"/>
      <c r="CR885" s="52"/>
      <c r="CS885" s="52"/>
      <c r="CT885" s="52"/>
      <c r="CU885" s="52"/>
      <c r="CV885" s="52"/>
      <c r="CW885" s="52"/>
      <c r="CX885" s="52"/>
      <c r="CY885" s="52"/>
      <c r="CZ885" s="52"/>
      <c r="DA885" s="52"/>
      <c r="DB885" s="52"/>
      <c r="DC885" s="52"/>
      <c r="DD885" s="52"/>
      <c r="DE885" s="52"/>
      <c r="DF885" s="52"/>
      <c r="DG885" s="52"/>
      <c r="DH885" s="52"/>
      <c r="DI885" s="52"/>
      <c r="DJ885" s="52"/>
      <c r="DK885" s="52"/>
      <c r="DL885" s="52"/>
      <c r="DM885" s="52"/>
      <c r="DN885" s="52"/>
      <c r="DO885" s="52"/>
      <c r="DP885" s="52"/>
      <c r="DQ885" s="52"/>
      <c r="DR885" s="52"/>
      <c r="DS885" s="52"/>
      <c r="DT885" s="52"/>
      <c r="DU885" s="52"/>
      <c r="DV885" s="52"/>
      <c r="DW885" s="52"/>
      <c r="DX885" s="52"/>
      <c r="DY885" s="52"/>
      <c r="DZ885" s="52"/>
      <c r="EA885" s="52"/>
      <c r="EB885" s="52"/>
      <c r="EC885" s="52"/>
      <c r="ED885" s="52"/>
      <c r="EE885" s="52"/>
      <c r="EF885" s="52"/>
      <c r="EG885" s="52"/>
      <c r="EH885" s="52"/>
      <c r="EI885" s="52"/>
      <c r="EJ885" s="52"/>
      <c r="EK885" s="52"/>
      <c r="EL885" s="52"/>
      <c r="EM885" s="52"/>
      <c r="EN885" s="52"/>
      <c r="EO885" s="52"/>
      <c r="EP885" s="52"/>
      <c r="EQ885" s="52"/>
      <c r="ER885" s="52"/>
      <c r="ES885" s="52"/>
      <c r="ET885" s="52"/>
      <c r="EU885" s="52"/>
      <c r="EV885" s="52"/>
      <c r="EW885" s="52"/>
      <c r="EX885" s="52"/>
      <c r="EY885" s="52"/>
      <c r="EZ885" s="52"/>
      <c r="FA885" s="52"/>
      <c r="FB885" s="52"/>
      <c r="FC885" s="52"/>
      <c r="FD885" s="52"/>
      <c r="FE885" s="52"/>
      <c r="FF885" s="52"/>
      <c r="FG885" s="52"/>
      <c r="FH885" s="52"/>
      <c r="FI885" s="52"/>
      <c r="FJ885" s="52"/>
      <c r="FK885" s="52"/>
      <c r="FL885" s="52"/>
      <c r="FM885" s="52"/>
      <c r="FN885" s="52"/>
      <c r="FO885" s="52"/>
      <c r="FP885" s="52"/>
      <c r="FQ885" s="52"/>
      <c r="FR885" s="52"/>
      <c r="FS885" s="52"/>
      <c r="FT885" s="52"/>
      <c r="FU885" s="52"/>
      <c r="FV885" s="52"/>
      <c r="FW885" s="52"/>
      <c r="FX885" s="52"/>
      <c r="FY885" s="52"/>
      <c r="FZ885" s="52"/>
      <c r="GA885" s="52"/>
      <c r="GB885" s="52"/>
      <c r="GC885" s="52"/>
      <c r="GD885" s="52"/>
      <c r="GE885" s="52"/>
      <c r="GF885" s="52"/>
      <c r="GG885" s="52"/>
      <c r="GH885" s="52"/>
      <c r="GI885" s="52"/>
      <c r="GJ885" s="52"/>
      <c r="GK885" s="52"/>
      <c r="GL885" s="52"/>
      <c r="GM885" s="52"/>
      <c r="GN885" s="52"/>
      <c r="GO885" s="52"/>
      <c r="GP885" s="52"/>
      <c r="GQ885" s="52"/>
      <c r="GR885" s="52"/>
      <c r="GS885" s="52"/>
      <c r="GT885" s="52"/>
      <c r="GU885" s="52"/>
      <c r="GV885" s="52"/>
      <c r="GW885" s="52"/>
      <c r="GX885" s="52"/>
      <c r="GY885" s="52"/>
      <c r="GZ885" s="52"/>
      <c r="HA885" s="52"/>
      <c r="HB885" s="52"/>
      <c r="HC885" s="52"/>
      <c r="HD885" s="52"/>
      <c r="HE885" s="52"/>
      <c r="HF885" s="52"/>
      <c r="HG885" s="52"/>
      <c r="HH885" s="52"/>
      <c r="HI885" s="52"/>
      <c r="HJ885" s="52"/>
      <c r="HK885" s="52"/>
      <c r="HL885" s="52"/>
      <c r="HM885" s="52"/>
      <c r="HN885" s="52"/>
      <c r="HO885" s="52"/>
      <c r="HP885" s="52"/>
      <c r="HQ885" s="52"/>
      <c r="HR885" s="52"/>
      <c r="HS885" s="52"/>
      <c r="HT885" s="52"/>
      <c r="HU885" s="52"/>
      <c r="HV885" s="52"/>
      <c r="HW885" s="52"/>
      <c r="HX885" s="52"/>
      <c r="HY885" s="52"/>
      <c r="HZ885" s="52"/>
      <c r="IA885" s="52"/>
      <c r="IB885" s="52"/>
      <c r="IC885" s="52"/>
      <c r="ID885" s="52"/>
      <c r="IE885" s="52"/>
      <c r="IF885" s="52"/>
      <c r="IG885" s="52"/>
      <c r="IH885" s="52"/>
      <c r="II885" s="52"/>
      <c r="IJ885" s="52"/>
      <c r="IK885" s="52"/>
      <c r="IL885" s="52"/>
      <c r="IM885" s="52"/>
      <c r="IN885" s="52"/>
      <c r="IO885" s="52"/>
      <c r="IP885" s="52"/>
      <c r="IQ885" s="52"/>
      <c r="IR885" s="52"/>
      <c r="IS885" s="52"/>
      <c r="IT885" s="52"/>
      <c r="IU885" s="52"/>
      <c r="IV885" s="52"/>
      <c r="IW885" s="52"/>
    </row>
    <row r="886" customFormat="false" ht="12.75" hidden="false" customHeight="false" outlineLevel="2" collapsed="false">
      <c r="A886" s="49" t="n">
        <v>606548</v>
      </c>
      <c r="B886" s="42" t="n">
        <v>37021</v>
      </c>
      <c r="C886" s="43" t="s">
        <v>1340</v>
      </c>
      <c r="D886" s="43" t="s">
        <v>1341</v>
      </c>
      <c r="E886" s="43" t="s">
        <v>1342</v>
      </c>
      <c r="F886" s="43" t="s">
        <v>1343</v>
      </c>
      <c r="G886" s="44" t="n">
        <v>2000000</v>
      </c>
    </row>
    <row r="887" customFormat="false" ht="12.75" hidden="false" customHeight="false" outlineLevel="2" collapsed="false">
      <c r="A887" s="49" t="n">
        <v>10</v>
      </c>
      <c r="B887" s="42" t="n">
        <v>37042</v>
      </c>
      <c r="C887" s="43" t="s">
        <v>1344</v>
      </c>
      <c r="D887" s="43" t="s">
        <v>1341</v>
      </c>
      <c r="E887" s="43" t="s">
        <v>1342</v>
      </c>
      <c r="F887" s="43" t="s">
        <v>1343</v>
      </c>
      <c r="G887" s="44" t="n">
        <v>176866</v>
      </c>
    </row>
    <row r="888" customFormat="false" ht="12.75" hidden="false" customHeight="false" outlineLevel="1" collapsed="false">
      <c r="A888" s="50" t="n">
        <f aca="false">SUBTOTAL(3,A886:A887)</f>
        <v>2</v>
      </c>
      <c r="B888" s="51"/>
      <c r="C888" s="52"/>
      <c r="D888" s="55" t="s">
        <v>1345</v>
      </c>
      <c r="E888" s="52"/>
      <c r="F888" s="52"/>
      <c r="G888" s="54" t="n">
        <f aca="false">SUM(G886:G887)</f>
        <v>2176866</v>
      </c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  <c r="AC888" s="52"/>
      <c r="AD888" s="52"/>
      <c r="AE888" s="52"/>
      <c r="AF888" s="52"/>
      <c r="AG888" s="52"/>
      <c r="AH888" s="52"/>
      <c r="AI888" s="52"/>
      <c r="AJ888" s="52"/>
      <c r="AK888" s="52"/>
      <c r="AL888" s="52"/>
      <c r="AM888" s="52"/>
      <c r="AN888" s="52"/>
      <c r="AO888" s="52"/>
      <c r="AP888" s="52"/>
      <c r="AQ888" s="52"/>
      <c r="AR888" s="52"/>
      <c r="AS888" s="52"/>
      <c r="AT888" s="52"/>
      <c r="AU888" s="52"/>
      <c r="AV888" s="52"/>
      <c r="AW888" s="52"/>
      <c r="AX888" s="52"/>
      <c r="AY888" s="52"/>
      <c r="AZ888" s="52"/>
      <c r="BA888" s="52"/>
      <c r="BB888" s="52"/>
      <c r="BC888" s="52"/>
      <c r="BD888" s="52"/>
      <c r="BE888" s="52"/>
      <c r="BF888" s="52"/>
      <c r="BG888" s="52"/>
      <c r="BH888" s="52"/>
      <c r="BI888" s="52"/>
      <c r="BJ888" s="52"/>
      <c r="BK888" s="52"/>
      <c r="BL888" s="52"/>
      <c r="BM888" s="52"/>
      <c r="BN888" s="52"/>
      <c r="BO888" s="52"/>
      <c r="BP888" s="52"/>
      <c r="BQ888" s="52"/>
      <c r="BR888" s="52"/>
      <c r="BS888" s="52"/>
      <c r="BT888" s="52"/>
      <c r="BU888" s="52"/>
      <c r="BV888" s="52"/>
      <c r="BW888" s="52"/>
      <c r="BX888" s="52"/>
      <c r="BY888" s="52"/>
      <c r="BZ888" s="52"/>
      <c r="CA888" s="52"/>
      <c r="CB888" s="52"/>
      <c r="CC888" s="52"/>
      <c r="CD888" s="52"/>
      <c r="CE888" s="52"/>
      <c r="CF888" s="52"/>
      <c r="CG888" s="52"/>
      <c r="CH888" s="52"/>
      <c r="CI888" s="52"/>
      <c r="CJ888" s="52"/>
      <c r="CK888" s="52"/>
      <c r="CL888" s="52"/>
      <c r="CM888" s="52"/>
      <c r="CN888" s="52"/>
      <c r="CO888" s="52"/>
      <c r="CP888" s="52"/>
      <c r="CQ888" s="52"/>
      <c r="CR888" s="52"/>
      <c r="CS888" s="52"/>
      <c r="CT888" s="52"/>
      <c r="CU888" s="52"/>
      <c r="CV888" s="52"/>
      <c r="CW888" s="52"/>
      <c r="CX888" s="52"/>
      <c r="CY888" s="52"/>
      <c r="CZ888" s="52"/>
      <c r="DA888" s="52"/>
      <c r="DB888" s="52"/>
      <c r="DC888" s="52"/>
      <c r="DD888" s="52"/>
      <c r="DE888" s="52"/>
      <c r="DF888" s="52"/>
      <c r="DG888" s="52"/>
      <c r="DH888" s="52"/>
      <c r="DI888" s="52"/>
      <c r="DJ888" s="52"/>
      <c r="DK888" s="52"/>
      <c r="DL888" s="52"/>
      <c r="DM888" s="52"/>
      <c r="DN888" s="52"/>
      <c r="DO888" s="52"/>
      <c r="DP888" s="52"/>
      <c r="DQ888" s="52"/>
      <c r="DR888" s="52"/>
      <c r="DS888" s="52"/>
      <c r="DT888" s="52"/>
      <c r="DU888" s="52"/>
      <c r="DV888" s="52"/>
      <c r="DW888" s="52"/>
      <c r="DX888" s="52"/>
      <c r="DY888" s="52"/>
      <c r="DZ888" s="52"/>
      <c r="EA888" s="52"/>
      <c r="EB888" s="52"/>
      <c r="EC888" s="52"/>
      <c r="ED888" s="52"/>
      <c r="EE888" s="52"/>
      <c r="EF888" s="52"/>
      <c r="EG888" s="52"/>
      <c r="EH888" s="52"/>
      <c r="EI888" s="52"/>
      <c r="EJ888" s="52"/>
      <c r="EK888" s="52"/>
      <c r="EL888" s="52"/>
      <c r="EM888" s="52"/>
      <c r="EN888" s="52"/>
      <c r="EO888" s="52"/>
      <c r="EP888" s="52"/>
      <c r="EQ888" s="52"/>
      <c r="ER888" s="52"/>
      <c r="ES888" s="52"/>
      <c r="ET888" s="52"/>
      <c r="EU888" s="52"/>
      <c r="EV888" s="52"/>
      <c r="EW888" s="52"/>
      <c r="EX888" s="52"/>
      <c r="EY888" s="52"/>
      <c r="EZ888" s="52"/>
      <c r="FA888" s="52"/>
      <c r="FB888" s="52"/>
      <c r="FC888" s="52"/>
      <c r="FD888" s="52"/>
      <c r="FE888" s="52"/>
      <c r="FF888" s="52"/>
      <c r="FG888" s="52"/>
      <c r="FH888" s="52"/>
      <c r="FI888" s="52"/>
      <c r="FJ888" s="52"/>
      <c r="FK888" s="52"/>
      <c r="FL888" s="52"/>
      <c r="FM888" s="52"/>
      <c r="FN888" s="52"/>
      <c r="FO888" s="52"/>
      <c r="FP888" s="52"/>
      <c r="FQ888" s="52"/>
      <c r="FR888" s="52"/>
      <c r="FS888" s="52"/>
      <c r="FT888" s="52"/>
      <c r="FU888" s="52"/>
      <c r="FV888" s="52"/>
      <c r="FW888" s="52"/>
      <c r="FX888" s="52"/>
      <c r="FY888" s="52"/>
      <c r="FZ888" s="52"/>
      <c r="GA888" s="52"/>
      <c r="GB888" s="52"/>
      <c r="GC888" s="52"/>
      <c r="GD888" s="52"/>
      <c r="GE888" s="52"/>
      <c r="GF888" s="52"/>
      <c r="GG888" s="52"/>
      <c r="GH888" s="52"/>
      <c r="GI888" s="52"/>
      <c r="GJ888" s="52"/>
      <c r="GK888" s="52"/>
      <c r="GL888" s="52"/>
      <c r="GM888" s="52"/>
      <c r="GN888" s="52"/>
      <c r="GO888" s="52"/>
      <c r="GP888" s="52"/>
      <c r="GQ888" s="52"/>
      <c r="GR888" s="52"/>
      <c r="GS888" s="52"/>
      <c r="GT888" s="52"/>
      <c r="GU888" s="52"/>
      <c r="GV888" s="52"/>
      <c r="GW888" s="52"/>
      <c r="GX888" s="52"/>
      <c r="GY888" s="52"/>
      <c r="GZ888" s="52"/>
      <c r="HA888" s="52"/>
      <c r="HB888" s="52"/>
      <c r="HC888" s="52"/>
      <c r="HD888" s="52"/>
      <c r="HE888" s="52"/>
      <c r="HF888" s="52"/>
      <c r="HG888" s="52"/>
      <c r="HH888" s="52"/>
      <c r="HI888" s="52"/>
      <c r="HJ888" s="52"/>
      <c r="HK888" s="52"/>
      <c r="HL888" s="52"/>
      <c r="HM888" s="52"/>
      <c r="HN888" s="52"/>
      <c r="HO888" s="52"/>
      <c r="HP888" s="52"/>
      <c r="HQ888" s="52"/>
      <c r="HR888" s="52"/>
      <c r="HS888" s="52"/>
      <c r="HT888" s="52"/>
      <c r="HU888" s="52"/>
      <c r="HV888" s="52"/>
      <c r="HW888" s="52"/>
      <c r="HX888" s="52"/>
      <c r="HY888" s="52"/>
      <c r="HZ888" s="52"/>
      <c r="IA888" s="52"/>
      <c r="IB888" s="52"/>
      <c r="IC888" s="52"/>
      <c r="ID888" s="52"/>
      <c r="IE888" s="52"/>
      <c r="IF888" s="52"/>
      <c r="IG888" s="52"/>
      <c r="IH888" s="52"/>
      <c r="II888" s="52"/>
      <c r="IJ888" s="52"/>
      <c r="IK888" s="52"/>
      <c r="IL888" s="52"/>
      <c r="IM888" s="52"/>
      <c r="IN888" s="52"/>
      <c r="IO888" s="52"/>
      <c r="IP888" s="52"/>
      <c r="IQ888" s="52"/>
      <c r="IR888" s="52"/>
      <c r="IS888" s="52"/>
      <c r="IT888" s="52"/>
      <c r="IU888" s="52"/>
      <c r="IV888" s="52"/>
      <c r="IW888" s="52"/>
    </row>
    <row r="889" customFormat="false" ht="12.75" hidden="false" customHeight="false" outlineLevel="2" collapsed="false">
      <c r="A889" s="49" t="n">
        <v>599783</v>
      </c>
      <c r="B889" s="42" t="n">
        <v>37013</v>
      </c>
      <c r="C889" s="43" t="s">
        <v>445</v>
      </c>
      <c r="D889" s="43" t="s">
        <v>1346</v>
      </c>
      <c r="E889" s="43" t="s">
        <v>1342</v>
      </c>
      <c r="F889" s="43" t="s">
        <v>1347</v>
      </c>
      <c r="G889" s="44" t="n">
        <v>82200</v>
      </c>
    </row>
    <row r="890" customFormat="false" ht="12.75" hidden="false" customHeight="false" outlineLevel="2" collapsed="false">
      <c r="A890" s="49" t="s">
        <v>444</v>
      </c>
      <c r="B890" s="42" t="n">
        <v>37013</v>
      </c>
      <c r="C890" s="43" t="s">
        <v>445</v>
      </c>
      <c r="D890" s="43" t="s">
        <v>1346</v>
      </c>
      <c r="E890" s="43" t="s">
        <v>1342</v>
      </c>
      <c r="F890" s="43" t="s">
        <v>1348</v>
      </c>
      <c r="G890" s="44" t="n">
        <v>114830</v>
      </c>
    </row>
    <row r="891" customFormat="false" ht="12.75" hidden="false" customHeight="false" outlineLevel="2" collapsed="false">
      <c r="A891" s="49" t="n">
        <v>606605</v>
      </c>
      <c r="B891" s="42" t="n">
        <v>37021</v>
      </c>
      <c r="C891" s="43" t="s">
        <v>445</v>
      </c>
      <c r="D891" s="43" t="s">
        <v>1346</v>
      </c>
      <c r="E891" s="43" t="s">
        <v>1342</v>
      </c>
      <c r="F891" s="43" t="s">
        <v>1347</v>
      </c>
      <c r="G891" s="44" t="n">
        <v>48407</v>
      </c>
    </row>
    <row r="892" customFormat="false" ht="12.75" hidden="false" customHeight="false" outlineLevel="2" collapsed="false">
      <c r="A892" s="49" t="n">
        <v>611659</v>
      </c>
      <c r="B892" s="42" t="n">
        <v>37026</v>
      </c>
      <c r="C892" s="43" t="s">
        <v>1349</v>
      </c>
      <c r="D892" s="43" t="s">
        <v>1346</v>
      </c>
      <c r="E892" s="43" t="s">
        <v>1342</v>
      </c>
      <c r="F892" s="43" t="s">
        <v>1350</v>
      </c>
      <c r="G892" s="44" t="n">
        <v>64800</v>
      </c>
    </row>
    <row r="893" customFormat="false" ht="12.75" hidden="false" customHeight="false" outlineLevel="2" collapsed="false">
      <c r="A893" s="49" t="n">
        <v>613369</v>
      </c>
      <c r="B893" s="42" t="n">
        <v>37027</v>
      </c>
      <c r="C893" s="43" t="s">
        <v>1349</v>
      </c>
      <c r="D893" s="43" t="s">
        <v>1346</v>
      </c>
      <c r="E893" s="43" t="s">
        <v>1342</v>
      </c>
      <c r="F893" s="43" t="s">
        <v>1350</v>
      </c>
      <c r="G893" s="44" t="n">
        <v>5200</v>
      </c>
    </row>
    <row r="894" customFormat="false" ht="12.75" hidden="false" customHeight="false" outlineLevel="2" collapsed="false">
      <c r="A894" s="49" t="n">
        <v>602653</v>
      </c>
      <c r="B894" s="42" t="n">
        <v>37015</v>
      </c>
      <c r="C894" s="43" t="s">
        <v>1351</v>
      </c>
      <c r="D894" s="43" t="s">
        <v>1346</v>
      </c>
      <c r="E894" s="43" t="s">
        <v>1342</v>
      </c>
      <c r="F894" s="43" t="s">
        <v>1350</v>
      </c>
      <c r="G894" s="44" t="n">
        <v>4200</v>
      </c>
    </row>
    <row r="895" customFormat="false" ht="12.75" hidden="false" customHeight="false" outlineLevel="2" collapsed="false">
      <c r="A895" s="49" t="n">
        <v>615370</v>
      </c>
      <c r="B895" s="42" t="n">
        <v>37029</v>
      </c>
      <c r="C895" s="43" t="s">
        <v>1352</v>
      </c>
      <c r="D895" s="43" t="s">
        <v>1346</v>
      </c>
      <c r="E895" s="43" t="s">
        <v>1342</v>
      </c>
      <c r="F895" s="43" t="s">
        <v>1350</v>
      </c>
      <c r="G895" s="44" t="n">
        <v>5400</v>
      </c>
    </row>
    <row r="896" customFormat="false" ht="12.75" hidden="false" customHeight="false" outlineLevel="2" collapsed="false">
      <c r="A896" s="49" t="n">
        <v>537975</v>
      </c>
      <c r="B896" s="42" t="n">
        <v>37033</v>
      </c>
      <c r="C896" s="43" t="s">
        <v>1353</v>
      </c>
      <c r="D896" s="43" t="s">
        <v>1346</v>
      </c>
      <c r="E896" s="43" t="s">
        <v>1342</v>
      </c>
      <c r="F896" s="43" t="s">
        <v>1347</v>
      </c>
      <c r="G896" s="44" t="n">
        <v>5500</v>
      </c>
    </row>
    <row r="897" customFormat="false" ht="12.75" hidden="false" customHeight="false" outlineLevel="2" collapsed="false">
      <c r="A897" s="49" t="n">
        <v>616599</v>
      </c>
      <c r="B897" s="42" t="n">
        <v>37034</v>
      </c>
      <c r="C897" s="43" t="s">
        <v>1354</v>
      </c>
      <c r="D897" s="43" t="s">
        <v>1346</v>
      </c>
      <c r="E897" s="43" t="s">
        <v>1342</v>
      </c>
      <c r="F897" s="43" t="s">
        <v>1350</v>
      </c>
      <c r="G897" s="44" t="n">
        <v>500</v>
      </c>
    </row>
    <row r="898" customFormat="false" ht="12.75" hidden="false" customHeight="false" outlineLevel="2" collapsed="false">
      <c r="A898" s="49" t="n">
        <v>622787</v>
      </c>
      <c r="B898" s="42" t="n">
        <v>37036</v>
      </c>
      <c r="C898" s="43" t="s">
        <v>445</v>
      </c>
      <c r="D898" s="43" t="s">
        <v>1346</v>
      </c>
      <c r="E898" s="43" t="s">
        <v>1342</v>
      </c>
      <c r="F898" s="43" t="s">
        <v>1347</v>
      </c>
      <c r="G898" s="44" t="n">
        <v>24384</v>
      </c>
    </row>
    <row r="899" customFormat="false" ht="12.75" hidden="false" customHeight="false" outlineLevel="2" collapsed="false">
      <c r="A899" s="49" t="n">
        <v>624954</v>
      </c>
      <c r="B899" s="42" t="n">
        <v>37040</v>
      </c>
      <c r="C899" s="43" t="s">
        <v>445</v>
      </c>
      <c r="D899" s="43" t="s">
        <v>1346</v>
      </c>
      <c r="E899" s="43" t="s">
        <v>1342</v>
      </c>
      <c r="F899" s="43" t="s">
        <v>1347</v>
      </c>
      <c r="G899" s="44" t="n">
        <v>46800</v>
      </c>
    </row>
    <row r="900" customFormat="false" ht="12.75" hidden="false" customHeight="false" outlineLevel="2" collapsed="false">
      <c r="A900" s="49" t="n">
        <v>628130</v>
      </c>
      <c r="B900" s="42" t="n">
        <v>37042</v>
      </c>
      <c r="C900" s="43" t="s">
        <v>1355</v>
      </c>
      <c r="D900" s="43" t="s">
        <v>1346</v>
      </c>
      <c r="E900" s="43" t="s">
        <v>1342</v>
      </c>
      <c r="F900" s="43" t="s">
        <v>1350</v>
      </c>
      <c r="G900" s="44" t="n">
        <v>1176</v>
      </c>
    </row>
    <row r="901" customFormat="false" ht="12.75" hidden="false" customHeight="false" outlineLevel="2" collapsed="false">
      <c r="A901" s="49" t="n">
        <v>11</v>
      </c>
      <c r="B901" s="42" t="n">
        <v>37042</v>
      </c>
      <c r="C901" s="43" t="s">
        <v>1356</v>
      </c>
      <c r="D901" s="43" t="s">
        <v>1346</v>
      </c>
      <c r="E901" s="43" t="s">
        <v>1342</v>
      </c>
      <c r="F901" s="43" t="s">
        <v>1348</v>
      </c>
      <c r="G901" s="44" t="n">
        <v>20000</v>
      </c>
    </row>
    <row r="902" customFormat="false" ht="12.75" hidden="false" customHeight="false" outlineLevel="2" collapsed="false">
      <c r="A902" s="49" t="s">
        <v>1357</v>
      </c>
      <c r="B902" s="42" t="n">
        <v>37042</v>
      </c>
      <c r="C902" s="43" t="s">
        <v>1344</v>
      </c>
      <c r="D902" s="43" t="s">
        <v>1346</v>
      </c>
      <c r="E902" s="43" t="s">
        <v>1358</v>
      </c>
      <c r="F902" s="43" t="s">
        <v>1358</v>
      </c>
      <c r="G902" s="44" t="n">
        <v>20000</v>
      </c>
    </row>
    <row r="903" customFormat="false" ht="12.75" hidden="false" customHeight="false" outlineLevel="1" collapsed="false">
      <c r="A903" s="50" t="n">
        <f aca="false">SUBTOTAL(3,A889:A902)</f>
        <v>14</v>
      </c>
      <c r="B903" s="51"/>
      <c r="C903" s="52"/>
      <c r="D903" s="55" t="s">
        <v>1359</v>
      </c>
      <c r="E903" s="52"/>
      <c r="F903" s="52"/>
      <c r="G903" s="54" t="n">
        <f aca="false">SUM(G889:G902)</f>
        <v>443397</v>
      </c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  <c r="AC903" s="52"/>
      <c r="AD903" s="52"/>
      <c r="AE903" s="52"/>
      <c r="AF903" s="52"/>
      <c r="AG903" s="52"/>
      <c r="AH903" s="52"/>
      <c r="AI903" s="52"/>
      <c r="AJ903" s="52"/>
      <c r="AK903" s="52"/>
      <c r="AL903" s="52"/>
      <c r="AM903" s="52"/>
      <c r="AN903" s="52"/>
      <c r="AO903" s="52"/>
      <c r="AP903" s="52"/>
      <c r="AQ903" s="52"/>
      <c r="AR903" s="52"/>
      <c r="AS903" s="52"/>
      <c r="AT903" s="52"/>
      <c r="AU903" s="52"/>
      <c r="AV903" s="52"/>
      <c r="AW903" s="52"/>
      <c r="AX903" s="52"/>
      <c r="AY903" s="52"/>
      <c r="AZ903" s="52"/>
      <c r="BA903" s="52"/>
      <c r="BB903" s="52"/>
      <c r="BC903" s="52"/>
      <c r="BD903" s="52"/>
      <c r="BE903" s="52"/>
      <c r="BF903" s="52"/>
      <c r="BG903" s="52"/>
      <c r="BH903" s="52"/>
      <c r="BI903" s="52"/>
      <c r="BJ903" s="52"/>
      <c r="BK903" s="52"/>
      <c r="BL903" s="52"/>
      <c r="BM903" s="52"/>
      <c r="BN903" s="52"/>
      <c r="BO903" s="52"/>
      <c r="BP903" s="52"/>
      <c r="BQ903" s="52"/>
      <c r="BR903" s="52"/>
      <c r="BS903" s="52"/>
      <c r="BT903" s="52"/>
      <c r="BU903" s="52"/>
      <c r="BV903" s="52"/>
      <c r="BW903" s="52"/>
      <c r="BX903" s="52"/>
      <c r="BY903" s="52"/>
      <c r="BZ903" s="52"/>
      <c r="CA903" s="52"/>
      <c r="CB903" s="52"/>
      <c r="CC903" s="52"/>
      <c r="CD903" s="52"/>
      <c r="CE903" s="52"/>
      <c r="CF903" s="52"/>
      <c r="CG903" s="52"/>
      <c r="CH903" s="52"/>
      <c r="CI903" s="52"/>
      <c r="CJ903" s="52"/>
      <c r="CK903" s="52"/>
      <c r="CL903" s="52"/>
      <c r="CM903" s="52"/>
      <c r="CN903" s="52"/>
      <c r="CO903" s="52"/>
      <c r="CP903" s="52"/>
      <c r="CQ903" s="52"/>
      <c r="CR903" s="52"/>
      <c r="CS903" s="52"/>
      <c r="CT903" s="52"/>
      <c r="CU903" s="52"/>
      <c r="CV903" s="52"/>
      <c r="CW903" s="52"/>
      <c r="CX903" s="52"/>
      <c r="CY903" s="52"/>
      <c r="CZ903" s="52"/>
      <c r="DA903" s="52"/>
      <c r="DB903" s="52"/>
      <c r="DC903" s="52"/>
      <c r="DD903" s="52"/>
      <c r="DE903" s="52"/>
      <c r="DF903" s="52"/>
      <c r="DG903" s="52"/>
      <c r="DH903" s="52"/>
      <c r="DI903" s="52"/>
      <c r="DJ903" s="52"/>
      <c r="DK903" s="52"/>
      <c r="DL903" s="52"/>
      <c r="DM903" s="52"/>
      <c r="DN903" s="52"/>
      <c r="DO903" s="52"/>
      <c r="DP903" s="52"/>
      <c r="DQ903" s="52"/>
      <c r="DR903" s="52"/>
      <c r="DS903" s="52"/>
      <c r="DT903" s="52"/>
      <c r="DU903" s="52"/>
      <c r="DV903" s="52"/>
      <c r="DW903" s="52"/>
      <c r="DX903" s="52"/>
      <c r="DY903" s="52"/>
      <c r="DZ903" s="52"/>
      <c r="EA903" s="52"/>
      <c r="EB903" s="52"/>
      <c r="EC903" s="52"/>
      <c r="ED903" s="52"/>
      <c r="EE903" s="52"/>
      <c r="EF903" s="52"/>
      <c r="EG903" s="52"/>
      <c r="EH903" s="52"/>
      <c r="EI903" s="52"/>
      <c r="EJ903" s="52"/>
      <c r="EK903" s="52"/>
      <c r="EL903" s="52"/>
      <c r="EM903" s="52"/>
      <c r="EN903" s="52"/>
      <c r="EO903" s="52"/>
      <c r="EP903" s="52"/>
      <c r="EQ903" s="52"/>
      <c r="ER903" s="52"/>
      <c r="ES903" s="52"/>
      <c r="ET903" s="52"/>
      <c r="EU903" s="52"/>
      <c r="EV903" s="52"/>
      <c r="EW903" s="52"/>
      <c r="EX903" s="52"/>
      <c r="EY903" s="52"/>
      <c r="EZ903" s="52"/>
      <c r="FA903" s="52"/>
      <c r="FB903" s="52"/>
      <c r="FC903" s="52"/>
      <c r="FD903" s="52"/>
      <c r="FE903" s="52"/>
      <c r="FF903" s="52"/>
      <c r="FG903" s="52"/>
      <c r="FH903" s="52"/>
      <c r="FI903" s="52"/>
      <c r="FJ903" s="52"/>
      <c r="FK903" s="52"/>
      <c r="FL903" s="52"/>
      <c r="FM903" s="52"/>
      <c r="FN903" s="52"/>
      <c r="FO903" s="52"/>
      <c r="FP903" s="52"/>
      <c r="FQ903" s="52"/>
      <c r="FR903" s="52"/>
      <c r="FS903" s="52"/>
      <c r="FT903" s="52"/>
      <c r="FU903" s="52"/>
      <c r="FV903" s="52"/>
      <c r="FW903" s="52"/>
      <c r="FX903" s="52"/>
      <c r="FY903" s="52"/>
      <c r="FZ903" s="52"/>
      <c r="GA903" s="52"/>
      <c r="GB903" s="52"/>
      <c r="GC903" s="52"/>
      <c r="GD903" s="52"/>
      <c r="GE903" s="52"/>
      <c r="GF903" s="52"/>
      <c r="GG903" s="52"/>
      <c r="GH903" s="52"/>
      <c r="GI903" s="52"/>
      <c r="GJ903" s="52"/>
      <c r="GK903" s="52"/>
      <c r="GL903" s="52"/>
      <c r="GM903" s="52"/>
      <c r="GN903" s="52"/>
      <c r="GO903" s="52"/>
      <c r="GP903" s="52"/>
      <c r="GQ903" s="52"/>
      <c r="GR903" s="52"/>
      <c r="GS903" s="52"/>
      <c r="GT903" s="52"/>
      <c r="GU903" s="52"/>
      <c r="GV903" s="52"/>
      <c r="GW903" s="52"/>
      <c r="GX903" s="52"/>
      <c r="GY903" s="52"/>
      <c r="GZ903" s="52"/>
      <c r="HA903" s="52"/>
      <c r="HB903" s="52"/>
      <c r="HC903" s="52"/>
      <c r="HD903" s="52"/>
      <c r="HE903" s="52"/>
      <c r="HF903" s="52"/>
      <c r="HG903" s="52"/>
      <c r="HH903" s="52"/>
      <c r="HI903" s="52"/>
      <c r="HJ903" s="52"/>
      <c r="HK903" s="52"/>
      <c r="HL903" s="52"/>
      <c r="HM903" s="52"/>
      <c r="HN903" s="52"/>
      <c r="HO903" s="52"/>
      <c r="HP903" s="52"/>
      <c r="HQ903" s="52"/>
      <c r="HR903" s="52"/>
      <c r="HS903" s="52"/>
      <c r="HT903" s="52"/>
      <c r="HU903" s="52"/>
      <c r="HV903" s="52"/>
      <c r="HW903" s="52"/>
      <c r="HX903" s="52"/>
      <c r="HY903" s="52"/>
      <c r="HZ903" s="52"/>
      <c r="IA903" s="52"/>
      <c r="IB903" s="52"/>
      <c r="IC903" s="52"/>
      <c r="ID903" s="52"/>
      <c r="IE903" s="52"/>
      <c r="IF903" s="52"/>
      <c r="IG903" s="52"/>
      <c r="IH903" s="52"/>
      <c r="II903" s="52"/>
      <c r="IJ903" s="52"/>
      <c r="IK903" s="52"/>
      <c r="IL903" s="52"/>
      <c r="IM903" s="52"/>
      <c r="IN903" s="52"/>
      <c r="IO903" s="52"/>
      <c r="IP903" s="52"/>
      <c r="IQ903" s="52"/>
      <c r="IR903" s="52"/>
      <c r="IS903" s="52"/>
      <c r="IT903" s="52"/>
      <c r="IU903" s="52"/>
      <c r="IV903" s="52"/>
      <c r="IW903" s="52"/>
    </row>
    <row r="904" customFormat="false" ht="12.75" hidden="false" customHeight="false" outlineLevel="2" collapsed="false">
      <c r="A904" s="49" t="n">
        <v>12</v>
      </c>
      <c r="B904" s="42" t="n">
        <v>37035</v>
      </c>
      <c r="C904" s="43" t="s">
        <v>1360</v>
      </c>
      <c r="D904" s="43" t="s">
        <v>1361</v>
      </c>
      <c r="E904" s="43" t="s">
        <v>1342</v>
      </c>
      <c r="F904" s="43" t="s">
        <v>1362</v>
      </c>
      <c r="G904" s="44" t="n">
        <v>8000</v>
      </c>
    </row>
    <row r="905" customFormat="false" ht="12.75" hidden="false" customHeight="false" outlineLevel="2" collapsed="false">
      <c r="A905" s="49" t="n">
        <v>13</v>
      </c>
      <c r="B905" s="42" t="n">
        <v>37040</v>
      </c>
      <c r="C905" s="43" t="s">
        <v>1360</v>
      </c>
      <c r="D905" s="43" t="s">
        <v>1361</v>
      </c>
      <c r="E905" s="43" t="s">
        <v>1342</v>
      </c>
      <c r="F905" s="43" t="s">
        <v>1362</v>
      </c>
      <c r="G905" s="44" t="n">
        <v>6000</v>
      </c>
    </row>
    <row r="906" customFormat="false" ht="12.75" hidden="false" customHeight="false" outlineLevel="2" collapsed="false">
      <c r="A906" s="49" t="n">
        <v>14</v>
      </c>
      <c r="B906" s="42" t="n">
        <v>37040</v>
      </c>
      <c r="C906" s="43" t="s">
        <v>1360</v>
      </c>
      <c r="D906" s="43" t="s">
        <v>1361</v>
      </c>
      <c r="E906" s="43" t="s">
        <v>1342</v>
      </c>
      <c r="F906" s="43" t="s">
        <v>1362</v>
      </c>
      <c r="G906" s="44" t="n">
        <v>10000</v>
      </c>
    </row>
    <row r="907" customFormat="false" ht="12.75" hidden="false" customHeight="false" outlineLevel="2" collapsed="false">
      <c r="A907" s="49" t="n">
        <v>15</v>
      </c>
      <c r="B907" s="42" t="n">
        <v>37041</v>
      </c>
      <c r="C907" s="43" t="s">
        <v>1363</v>
      </c>
      <c r="D907" s="43" t="s">
        <v>1361</v>
      </c>
      <c r="E907" s="43" t="s">
        <v>1342</v>
      </c>
      <c r="F907" s="43" t="s">
        <v>1364</v>
      </c>
      <c r="G907" s="44" t="n">
        <v>125000</v>
      </c>
    </row>
    <row r="908" customFormat="false" ht="12.75" hidden="false" customHeight="false" outlineLevel="2" collapsed="false">
      <c r="A908" s="49" t="n">
        <v>16</v>
      </c>
      <c r="B908" s="42" t="n">
        <v>37042</v>
      </c>
      <c r="C908" s="43" t="s">
        <v>1365</v>
      </c>
      <c r="D908" s="43" t="s">
        <v>1361</v>
      </c>
      <c r="E908" s="43" t="s">
        <v>1342</v>
      </c>
      <c r="F908" s="43" t="s">
        <v>1362</v>
      </c>
      <c r="G908" s="44" t="n">
        <v>6000</v>
      </c>
    </row>
    <row r="909" customFormat="false" ht="12.75" hidden="false" customHeight="false" outlineLevel="2" collapsed="false">
      <c r="A909" s="49" t="n">
        <v>17</v>
      </c>
      <c r="B909" s="42" t="n">
        <v>37020</v>
      </c>
      <c r="C909" s="43" t="s">
        <v>1360</v>
      </c>
      <c r="D909" s="43" t="s">
        <v>1361</v>
      </c>
      <c r="E909" s="43" t="s">
        <v>1342</v>
      </c>
      <c r="F909" s="43" t="s">
        <v>1366</v>
      </c>
      <c r="G909" s="44" t="n">
        <v>199597</v>
      </c>
    </row>
    <row r="910" customFormat="false" ht="12.75" hidden="false" customHeight="false" outlineLevel="1" collapsed="false">
      <c r="A910" s="50" t="n">
        <f aca="false">SUBTOTAL(3,A904:A909)</f>
        <v>6</v>
      </c>
      <c r="B910" s="51"/>
      <c r="C910" s="52"/>
      <c r="D910" s="55" t="s">
        <v>1367</v>
      </c>
      <c r="E910" s="52"/>
      <c r="F910" s="52"/>
      <c r="G910" s="54" t="n">
        <f aca="false">SUM(G904:G909)</f>
        <v>354597</v>
      </c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  <c r="AC910" s="52"/>
      <c r="AD910" s="52"/>
      <c r="AE910" s="52"/>
      <c r="AF910" s="52"/>
      <c r="AG910" s="52"/>
      <c r="AH910" s="52"/>
      <c r="AI910" s="52"/>
      <c r="AJ910" s="52"/>
      <c r="AK910" s="52"/>
      <c r="AL910" s="52"/>
      <c r="AM910" s="52"/>
      <c r="AN910" s="52"/>
      <c r="AO910" s="52"/>
      <c r="AP910" s="52"/>
      <c r="AQ910" s="52"/>
      <c r="AR910" s="52"/>
      <c r="AS910" s="52"/>
      <c r="AT910" s="52"/>
      <c r="AU910" s="52"/>
      <c r="AV910" s="52"/>
      <c r="AW910" s="52"/>
      <c r="AX910" s="52"/>
      <c r="AY910" s="52"/>
      <c r="AZ910" s="52"/>
      <c r="BA910" s="52"/>
      <c r="BB910" s="52"/>
      <c r="BC910" s="52"/>
      <c r="BD910" s="52"/>
      <c r="BE910" s="52"/>
      <c r="BF910" s="52"/>
      <c r="BG910" s="52"/>
      <c r="BH910" s="52"/>
      <c r="BI910" s="52"/>
      <c r="BJ910" s="52"/>
      <c r="BK910" s="52"/>
      <c r="BL910" s="52"/>
      <c r="BM910" s="52"/>
      <c r="BN910" s="52"/>
      <c r="BO910" s="52"/>
      <c r="BP910" s="52"/>
      <c r="BQ910" s="52"/>
      <c r="BR910" s="52"/>
      <c r="BS910" s="52"/>
      <c r="BT910" s="52"/>
      <c r="BU910" s="52"/>
      <c r="BV910" s="52"/>
      <c r="BW910" s="52"/>
      <c r="BX910" s="52"/>
      <c r="BY910" s="52"/>
      <c r="BZ910" s="52"/>
      <c r="CA910" s="52"/>
      <c r="CB910" s="52"/>
      <c r="CC910" s="52"/>
      <c r="CD910" s="52"/>
      <c r="CE910" s="52"/>
      <c r="CF910" s="52"/>
      <c r="CG910" s="52"/>
      <c r="CH910" s="52"/>
      <c r="CI910" s="52"/>
      <c r="CJ910" s="52"/>
      <c r="CK910" s="52"/>
      <c r="CL910" s="52"/>
      <c r="CM910" s="52"/>
      <c r="CN910" s="52"/>
      <c r="CO910" s="52"/>
      <c r="CP910" s="52"/>
      <c r="CQ910" s="52"/>
      <c r="CR910" s="52"/>
      <c r="CS910" s="52"/>
      <c r="CT910" s="52"/>
      <c r="CU910" s="52"/>
      <c r="CV910" s="52"/>
      <c r="CW910" s="52"/>
      <c r="CX910" s="52"/>
      <c r="CY910" s="52"/>
      <c r="CZ910" s="52"/>
      <c r="DA910" s="52"/>
      <c r="DB910" s="52"/>
      <c r="DC910" s="52"/>
      <c r="DD910" s="52"/>
      <c r="DE910" s="52"/>
      <c r="DF910" s="52"/>
      <c r="DG910" s="52"/>
      <c r="DH910" s="52"/>
      <c r="DI910" s="52"/>
      <c r="DJ910" s="52"/>
      <c r="DK910" s="52"/>
      <c r="DL910" s="52"/>
      <c r="DM910" s="52"/>
      <c r="DN910" s="52"/>
      <c r="DO910" s="52"/>
      <c r="DP910" s="52"/>
      <c r="DQ910" s="52"/>
      <c r="DR910" s="52"/>
      <c r="DS910" s="52"/>
      <c r="DT910" s="52"/>
      <c r="DU910" s="52"/>
      <c r="DV910" s="52"/>
      <c r="DW910" s="52"/>
      <c r="DX910" s="52"/>
      <c r="DY910" s="52"/>
      <c r="DZ910" s="52"/>
      <c r="EA910" s="52"/>
      <c r="EB910" s="52"/>
      <c r="EC910" s="52"/>
      <c r="ED910" s="52"/>
      <c r="EE910" s="52"/>
      <c r="EF910" s="52"/>
      <c r="EG910" s="52"/>
      <c r="EH910" s="52"/>
      <c r="EI910" s="52"/>
      <c r="EJ910" s="52"/>
      <c r="EK910" s="52"/>
      <c r="EL910" s="52"/>
      <c r="EM910" s="52"/>
      <c r="EN910" s="52"/>
      <c r="EO910" s="52"/>
      <c r="EP910" s="52"/>
      <c r="EQ910" s="52"/>
      <c r="ER910" s="52"/>
      <c r="ES910" s="52"/>
      <c r="ET910" s="52"/>
      <c r="EU910" s="52"/>
      <c r="EV910" s="52"/>
      <c r="EW910" s="52"/>
      <c r="EX910" s="52"/>
      <c r="EY910" s="52"/>
      <c r="EZ910" s="52"/>
      <c r="FA910" s="52"/>
      <c r="FB910" s="52"/>
      <c r="FC910" s="52"/>
      <c r="FD910" s="52"/>
      <c r="FE910" s="52"/>
      <c r="FF910" s="52"/>
      <c r="FG910" s="52"/>
      <c r="FH910" s="52"/>
      <c r="FI910" s="52"/>
      <c r="FJ910" s="52"/>
      <c r="FK910" s="52"/>
      <c r="FL910" s="52"/>
      <c r="FM910" s="52"/>
      <c r="FN910" s="52"/>
      <c r="FO910" s="52"/>
      <c r="FP910" s="52"/>
      <c r="FQ910" s="52"/>
      <c r="FR910" s="52"/>
      <c r="FS910" s="52"/>
      <c r="FT910" s="52"/>
      <c r="FU910" s="52"/>
      <c r="FV910" s="52"/>
      <c r="FW910" s="52"/>
      <c r="FX910" s="52"/>
      <c r="FY910" s="52"/>
      <c r="FZ910" s="52"/>
      <c r="GA910" s="52"/>
      <c r="GB910" s="52"/>
      <c r="GC910" s="52"/>
      <c r="GD910" s="52"/>
      <c r="GE910" s="52"/>
      <c r="GF910" s="52"/>
      <c r="GG910" s="52"/>
      <c r="GH910" s="52"/>
      <c r="GI910" s="52"/>
      <c r="GJ910" s="52"/>
      <c r="GK910" s="52"/>
      <c r="GL910" s="52"/>
      <c r="GM910" s="52"/>
      <c r="GN910" s="52"/>
      <c r="GO910" s="52"/>
      <c r="GP910" s="52"/>
      <c r="GQ910" s="52"/>
      <c r="GR910" s="52"/>
      <c r="GS910" s="52"/>
      <c r="GT910" s="52"/>
      <c r="GU910" s="52"/>
      <c r="GV910" s="52"/>
      <c r="GW910" s="52"/>
      <c r="GX910" s="52"/>
      <c r="GY910" s="52"/>
      <c r="GZ910" s="52"/>
      <c r="HA910" s="52"/>
      <c r="HB910" s="52"/>
      <c r="HC910" s="52"/>
      <c r="HD910" s="52"/>
      <c r="HE910" s="52"/>
      <c r="HF910" s="52"/>
      <c r="HG910" s="52"/>
      <c r="HH910" s="52"/>
      <c r="HI910" s="52"/>
      <c r="HJ910" s="52"/>
      <c r="HK910" s="52"/>
      <c r="HL910" s="52"/>
      <c r="HM910" s="52"/>
      <c r="HN910" s="52"/>
      <c r="HO910" s="52"/>
      <c r="HP910" s="52"/>
      <c r="HQ910" s="52"/>
      <c r="HR910" s="52"/>
      <c r="HS910" s="52"/>
      <c r="HT910" s="52"/>
      <c r="HU910" s="52"/>
      <c r="HV910" s="52"/>
      <c r="HW910" s="52"/>
      <c r="HX910" s="52"/>
      <c r="HY910" s="52"/>
      <c r="HZ910" s="52"/>
      <c r="IA910" s="52"/>
      <c r="IB910" s="52"/>
      <c r="IC910" s="52"/>
      <c r="ID910" s="52"/>
      <c r="IE910" s="52"/>
      <c r="IF910" s="52"/>
      <c r="IG910" s="52"/>
      <c r="IH910" s="52"/>
      <c r="II910" s="52"/>
      <c r="IJ910" s="52"/>
      <c r="IK910" s="52"/>
      <c r="IL910" s="52"/>
      <c r="IM910" s="52"/>
      <c r="IN910" s="52"/>
      <c r="IO910" s="52"/>
      <c r="IP910" s="52"/>
      <c r="IQ910" s="52"/>
      <c r="IR910" s="52"/>
      <c r="IS910" s="52"/>
      <c r="IT910" s="52"/>
      <c r="IU910" s="52"/>
      <c r="IV910" s="52"/>
      <c r="IW910" s="52"/>
    </row>
    <row r="911" customFormat="false" ht="12.75" hidden="false" customHeight="false" outlineLevel="2" collapsed="false">
      <c r="A911" s="49" t="s">
        <v>1368</v>
      </c>
      <c r="B911" s="42" t="n">
        <v>37042</v>
      </c>
      <c r="C911" s="43" t="s">
        <v>1369</v>
      </c>
      <c r="D911" s="43" t="s">
        <v>1370</v>
      </c>
      <c r="E911" s="43" t="s">
        <v>1358</v>
      </c>
      <c r="F911" s="43" t="s">
        <v>1358</v>
      </c>
      <c r="G911" s="44" t="n">
        <v>95000</v>
      </c>
    </row>
    <row r="912" customFormat="false" ht="12.75" hidden="false" customHeight="false" outlineLevel="2" collapsed="false">
      <c r="A912" s="49" t="n">
        <v>608426</v>
      </c>
      <c r="B912" s="42" t="n">
        <v>37022</v>
      </c>
      <c r="C912" s="43" t="s">
        <v>1371</v>
      </c>
      <c r="D912" s="43" t="s">
        <v>1370</v>
      </c>
      <c r="E912" s="43" t="s">
        <v>1342</v>
      </c>
      <c r="F912" s="43" t="s">
        <v>1372</v>
      </c>
      <c r="G912" s="44" t="n">
        <v>10000</v>
      </c>
    </row>
    <row r="913" customFormat="false" ht="12.75" hidden="false" customHeight="false" outlineLevel="2" collapsed="false">
      <c r="A913" s="49" t="n">
        <v>614623</v>
      </c>
      <c r="B913" s="42" t="n">
        <v>37033</v>
      </c>
      <c r="C913" s="43" t="s">
        <v>1373</v>
      </c>
      <c r="D913" s="43" t="s">
        <v>1370</v>
      </c>
      <c r="E913" s="43" t="s">
        <v>1342</v>
      </c>
      <c r="F913" s="43" t="s">
        <v>1374</v>
      </c>
      <c r="G913" s="44" t="n">
        <v>87600</v>
      </c>
    </row>
    <row r="914" customFormat="false" ht="12.75" hidden="false" customHeight="false" outlineLevel="2" collapsed="false">
      <c r="A914" s="49" t="n">
        <v>18</v>
      </c>
      <c r="B914" s="42" t="n">
        <v>37041</v>
      </c>
      <c r="C914" s="43" t="s">
        <v>1375</v>
      </c>
      <c r="D914" s="43" t="s">
        <v>1370</v>
      </c>
      <c r="E914" s="43" t="s">
        <v>1342</v>
      </c>
      <c r="F914" s="43" t="s">
        <v>1374</v>
      </c>
      <c r="G914" s="44" t="n">
        <v>95000</v>
      </c>
    </row>
    <row r="915" customFormat="false" ht="12.75" hidden="false" customHeight="false" outlineLevel="2" collapsed="false">
      <c r="A915" s="49" t="n">
        <v>628445</v>
      </c>
      <c r="B915" s="42" t="n">
        <v>37042</v>
      </c>
      <c r="C915" s="43" t="s">
        <v>700</v>
      </c>
      <c r="D915" s="43" t="s">
        <v>1370</v>
      </c>
      <c r="E915" s="43" t="s">
        <v>1342</v>
      </c>
      <c r="F915" s="43" t="s">
        <v>1350</v>
      </c>
      <c r="G915" s="44" t="n">
        <v>4000</v>
      </c>
    </row>
    <row r="916" customFormat="false" ht="12.75" hidden="false" customHeight="false" outlineLevel="1" collapsed="false">
      <c r="A916" s="50" t="n">
        <f aca="false">SUBTOTAL(3,A911:A915)</f>
        <v>5</v>
      </c>
      <c r="B916" s="51"/>
      <c r="C916" s="52"/>
      <c r="D916" s="55" t="s">
        <v>1376</v>
      </c>
      <c r="E916" s="52"/>
      <c r="F916" s="52"/>
      <c r="G916" s="54" t="n">
        <f aca="false">SUM(G911:G915)</f>
        <v>291600</v>
      </c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  <c r="AC916" s="52"/>
      <c r="AD916" s="52"/>
      <c r="AE916" s="52"/>
      <c r="AF916" s="52"/>
      <c r="AG916" s="52"/>
      <c r="AH916" s="52"/>
      <c r="AI916" s="52"/>
      <c r="AJ916" s="52"/>
      <c r="AK916" s="52"/>
      <c r="AL916" s="52"/>
      <c r="AM916" s="52"/>
      <c r="AN916" s="52"/>
      <c r="AO916" s="52"/>
      <c r="AP916" s="52"/>
      <c r="AQ916" s="52"/>
      <c r="AR916" s="52"/>
      <c r="AS916" s="52"/>
      <c r="AT916" s="52"/>
      <c r="AU916" s="52"/>
      <c r="AV916" s="52"/>
      <c r="AW916" s="52"/>
      <c r="AX916" s="52"/>
      <c r="AY916" s="52"/>
      <c r="AZ916" s="52"/>
      <c r="BA916" s="52"/>
      <c r="BB916" s="52"/>
      <c r="BC916" s="52"/>
      <c r="BD916" s="52"/>
      <c r="BE916" s="52"/>
      <c r="BF916" s="52"/>
      <c r="BG916" s="52"/>
      <c r="BH916" s="52"/>
      <c r="BI916" s="52"/>
      <c r="BJ916" s="52"/>
      <c r="BK916" s="52"/>
      <c r="BL916" s="52"/>
      <c r="BM916" s="52"/>
      <c r="BN916" s="52"/>
      <c r="BO916" s="52"/>
      <c r="BP916" s="52"/>
      <c r="BQ916" s="52"/>
      <c r="BR916" s="52"/>
      <c r="BS916" s="52"/>
      <c r="BT916" s="52"/>
      <c r="BU916" s="52"/>
      <c r="BV916" s="52"/>
      <c r="BW916" s="52"/>
      <c r="BX916" s="52"/>
      <c r="BY916" s="52"/>
      <c r="BZ916" s="52"/>
      <c r="CA916" s="52"/>
      <c r="CB916" s="52"/>
      <c r="CC916" s="52"/>
      <c r="CD916" s="52"/>
      <c r="CE916" s="52"/>
      <c r="CF916" s="52"/>
      <c r="CG916" s="52"/>
      <c r="CH916" s="52"/>
      <c r="CI916" s="52"/>
      <c r="CJ916" s="52"/>
      <c r="CK916" s="52"/>
      <c r="CL916" s="52"/>
      <c r="CM916" s="52"/>
      <c r="CN916" s="52"/>
      <c r="CO916" s="52"/>
      <c r="CP916" s="52"/>
      <c r="CQ916" s="52"/>
      <c r="CR916" s="52"/>
      <c r="CS916" s="52"/>
      <c r="CT916" s="52"/>
      <c r="CU916" s="52"/>
      <c r="CV916" s="52"/>
      <c r="CW916" s="52"/>
      <c r="CX916" s="52"/>
      <c r="CY916" s="52"/>
      <c r="CZ916" s="52"/>
      <c r="DA916" s="52"/>
      <c r="DB916" s="52"/>
      <c r="DC916" s="52"/>
      <c r="DD916" s="52"/>
      <c r="DE916" s="52"/>
      <c r="DF916" s="52"/>
      <c r="DG916" s="52"/>
      <c r="DH916" s="52"/>
      <c r="DI916" s="52"/>
      <c r="DJ916" s="52"/>
      <c r="DK916" s="52"/>
      <c r="DL916" s="52"/>
      <c r="DM916" s="52"/>
      <c r="DN916" s="52"/>
      <c r="DO916" s="52"/>
      <c r="DP916" s="52"/>
      <c r="DQ916" s="52"/>
      <c r="DR916" s="52"/>
      <c r="DS916" s="52"/>
      <c r="DT916" s="52"/>
      <c r="DU916" s="52"/>
      <c r="DV916" s="52"/>
      <c r="DW916" s="52"/>
      <c r="DX916" s="52"/>
      <c r="DY916" s="52"/>
      <c r="DZ916" s="52"/>
      <c r="EA916" s="52"/>
      <c r="EB916" s="52"/>
      <c r="EC916" s="52"/>
      <c r="ED916" s="52"/>
      <c r="EE916" s="52"/>
      <c r="EF916" s="52"/>
      <c r="EG916" s="52"/>
      <c r="EH916" s="52"/>
      <c r="EI916" s="52"/>
      <c r="EJ916" s="52"/>
      <c r="EK916" s="52"/>
      <c r="EL916" s="52"/>
      <c r="EM916" s="52"/>
      <c r="EN916" s="52"/>
      <c r="EO916" s="52"/>
      <c r="EP916" s="52"/>
      <c r="EQ916" s="52"/>
      <c r="ER916" s="52"/>
      <c r="ES916" s="52"/>
      <c r="ET916" s="52"/>
      <c r="EU916" s="52"/>
      <c r="EV916" s="52"/>
      <c r="EW916" s="52"/>
      <c r="EX916" s="52"/>
      <c r="EY916" s="52"/>
      <c r="EZ916" s="52"/>
      <c r="FA916" s="52"/>
      <c r="FB916" s="52"/>
      <c r="FC916" s="52"/>
      <c r="FD916" s="52"/>
      <c r="FE916" s="52"/>
      <c r="FF916" s="52"/>
      <c r="FG916" s="52"/>
      <c r="FH916" s="52"/>
      <c r="FI916" s="52"/>
      <c r="FJ916" s="52"/>
      <c r="FK916" s="52"/>
      <c r="FL916" s="52"/>
      <c r="FM916" s="52"/>
      <c r="FN916" s="52"/>
      <c r="FO916" s="52"/>
      <c r="FP916" s="52"/>
      <c r="FQ916" s="52"/>
      <c r="FR916" s="52"/>
      <c r="FS916" s="52"/>
      <c r="FT916" s="52"/>
      <c r="FU916" s="52"/>
      <c r="FV916" s="52"/>
      <c r="FW916" s="52"/>
      <c r="FX916" s="52"/>
      <c r="FY916" s="52"/>
      <c r="FZ916" s="52"/>
      <c r="GA916" s="52"/>
      <c r="GB916" s="52"/>
      <c r="GC916" s="52"/>
      <c r="GD916" s="52"/>
      <c r="GE916" s="52"/>
      <c r="GF916" s="52"/>
      <c r="GG916" s="52"/>
      <c r="GH916" s="52"/>
      <c r="GI916" s="52"/>
      <c r="GJ916" s="52"/>
      <c r="GK916" s="52"/>
      <c r="GL916" s="52"/>
      <c r="GM916" s="52"/>
      <c r="GN916" s="52"/>
      <c r="GO916" s="52"/>
      <c r="GP916" s="52"/>
      <c r="GQ916" s="52"/>
      <c r="GR916" s="52"/>
      <c r="GS916" s="52"/>
      <c r="GT916" s="52"/>
      <c r="GU916" s="52"/>
      <c r="GV916" s="52"/>
      <c r="GW916" s="52"/>
      <c r="GX916" s="52"/>
      <c r="GY916" s="52"/>
      <c r="GZ916" s="52"/>
      <c r="HA916" s="52"/>
      <c r="HB916" s="52"/>
      <c r="HC916" s="52"/>
      <c r="HD916" s="52"/>
      <c r="HE916" s="52"/>
      <c r="HF916" s="52"/>
      <c r="HG916" s="52"/>
      <c r="HH916" s="52"/>
      <c r="HI916" s="52"/>
      <c r="HJ916" s="52"/>
      <c r="HK916" s="52"/>
      <c r="HL916" s="52"/>
      <c r="HM916" s="52"/>
      <c r="HN916" s="52"/>
      <c r="HO916" s="52"/>
      <c r="HP916" s="52"/>
      <c r="HQ916" s="52"/>
      <c r="HR916" s="52"/>
      <c r="HS916" s="52"/>
      <c r="HT916" s="52"/>
      <c r="HU916" s="52"/>
      <c r="HV916" s="52"/>
      <c r="HW916" s="52"/>
      <c r="HX916" s="52"/>
      <c r="HY916" s="52"/>
      <c r="HZ916" s="52"/>
      <c r="IA916" s="52"/>
      <c r="IB916" s="52"/>
      <c r="IC916" s="52"/>
      <c r="ID916" s="52"/>
      <c r="IE916" s="52"/>
      <c r="IF916" s="52"/>
      <c r="IG916" s="52"/>
      <c r="IH916" s="52"/>
      <c r="II916" s="52"/>
      <c r="IJ916" s="52"/>
      <c r="IK916" s="52"/>
      <c r="IL916" s="52"/>
      <c r="IM916" s="52"/>
      <c r="IN916" s="52"/>
      <c r="IO916" s="52"/>
      <c r="IP916" s="52"/>
      <c r="IQ916" s="52"/>
      <c r="IR916" s="52"/>
      <c r="IS916" s="52"/>
      <c r="IT916" s="52"/>
      <c r="IU916" s="52"/>
      <c r="IV916" s="52"/>
      <c r="IW916" s="52"/>
    </row>
    <row r="917" customFormat="false" ht="12.75" hidden="false" customHeight="false" outlineLevel="2" collapsed="false">
      <c r="A917" s="49" t="s">
        <v>1377</v>
      </c>
      <c r="B917" s="42" t="n">
        <v>37042</v>
      </c>
      <c r="C917" s="43" t="s">
        <v>1377</v>
      </c>
      <c r="D917" s="43" t="s">
        <v>1378</v>
      </c>
      <c r="E917" s="43" t="s">
        <v>1379</v>
      </c>
      <c r="F917" s="43" t="s">
        <v>1380</v>
      </c>
      <c r="G917" s="44" t="n">
        <v>-56365</v>
      </c>
    </row>
    <row r="918" customFormat="false" ht="12.75" hidden="false" customHeight="false" outlineLevel="2" collapsed="false">
      <c r="A918" s="49" t="s">
        <v>1377</v>
      </c>
      <c r="B918" s="42" t="n">
        <v>37042</v>
      </c>
      <c r="C918" s="43" t="s">
        <v>1377</v>
      </c>
      <c r="D918" s="43" t="s">
        <v>1378</v>
      </c>
      <c r="E918" s="43" t="s">
        <v>1381</v>
      </c>
      <c r="F918" s="43" t="s">
        <v>1380</v>
      </c>
      <c r="G918" s="44" t="n">
        <v>1115426</v>
      </c>
    </row>
    <row r="919" customFormat="false" ht="12.75" hidden="false" customHeight="false" outlineLevel="2" collapsed="false">
      <c r="A919" s="49" t="s">
        <v>1377</v>
      </c>
      <c r="B919" s="42" t="n">
        <v>37042</v>
      </c>
      <c r="C919" s="43" t="s">
        <v>1377</v>
      </c>
      <c r="D919" s="43" t="s">
        <v>1378</v>
      </c>
      <c r="E919" s="43" t="s">
        <v>1382</v>
      </c>
      <c r="F919" s="43" t="s">
        <v>1380</v>
      </c>
      <c r="G919" s="44" t="n">
        <v>4300597</v>
      </c>
    </row>
    <row r="920" customFormat="false" ht="12.75" hidden="false" customHeight="false" outlineLevel="2" collapsed="false">
      <c r="A920" s="49" t="s">
        <v>1377</v>
      </c>
      <c r="B920" s="42" t="n">
        <v>37042</v>
      </c>
      <c r="C920" s="43" t="s">
        <v>1377</v>
      </c>
      <c r="D920" s="43" t="s">
        <v>1378</v>
      </c>
      <c r="E920" s="43" t="s">
        <v>1383</v>
      </c>
      <c r="F920" s="43" t="s">
        <v>1380</v>
      </c>
      <c r="G920" s="44" t="n">
        <v>4386659</v>
      </c>
    </row>
    <row r="921" customFormat="false" ht="12.75" hidden="false" customHeight="false" outlineLevel="2" collapsed="false">
      <c r="A921" s="49" t="s">
        <v>1377</v>
      </c>
      <c r="B921" s="42" t="n">
        <v>37042</v>
      </c>
      <c r="C921" s="43" t="s">
        <v>1377</v>
      </c>
      <c r="D921" s="43" t="s">
        <v>1378</v>
      </c>
      <c r="E921" s="43" t="s">
        <v>1384</v>
      </c>
      <c r="F921" s="43" t="s">
        <v>1380</v>
      </c>
      <c r="G921" s="44" t="n">
        <v>119885</v>
      </c>
    </row>
    <row r="922" customFormat="false" ht="12.75" hidden="false" customHeight="false" outlineLevel="2" collapsed="false">
      <c r="A922" s="49" t="s">
        <v>1377</v>
      </c>
      <c r="B922" s="42" t="n">
        <v>37042</v>
      </c>
      <c r="C922" s="43" t="s">
        <v>1377</v>
      </c>
      <c r="D922" s="43" t="s">
        <v>1378</v>
      </c>
      <c r="E922" s="43" t="s">
        <v>1385</v>
      </c>
      <c r="F922" s="43" t="s">
        <v>1380</v>
      </c>
      <c r="G922" s="44" t="n">
        <v>-285558</v>
      </c>
    </row>
    <row r="923" customFormat="false" ht="12.75" hidden="false" customHeight="false" outlineLevel="2" collapsed="false">
      <c r="A923" s="49" t="s">
        <v>1377</v>
      </c>
      <c r="B923" s="42" t="n">
        <v>37042</v>
      </c>
      <c r="C923" s="43" t="s">
        <v>1377</v>
      </c>
      <c r="D923" s="43" t="s">
        <v>1378</v>
      </c>
      <c r="E923" s="43" t="s">
        <v>1386</v>
      </c>
      <c r="F923" s="43" t="s">
        <v>1380</v>
      </c>
      <c r="G923" s="44" t="n">
        <v>-186643</v>
      </c>
    </row>
    <row r="924" customFormat="false" ht="12.75" hidden="false" customHeight="false" outlineLevel="2" collapsed="false">
      <c r="A924" s="49" t="s">
        <v>211</v>
      </c>
      <c r="B924" s="42" t="n">
        <v>37013</v>
      </c>
      <c r="C924" s="43" t="s">
        <v>1387</v>
      </c>
      <c r="D924" s="43" t="s">
        <v>1378</v>
      </c>
      <c r="E924" s="43" t="s">
        <v>1388</v>
      </c>
      <c r="F924" s="43" t="s">
        <v>1389</v>
      </c>
      <c r="G924" s="44" t="n">
        <v>300000</v>
      </c>
    </row>
    <row r="925" customFormat="false" ht="12.75" hidden="false" customHeight="false" outlineLevel="2" collapsed="false">
      <c r="A925" s="49" t="s">
        <v>211</v>
      </c>
      <c r="B925" s="42" t="n">
        <v>37013</v>
      </c>
      <c r="C925" s="43" t="s">
        <v>1387</v>
      </c>
      <c r="D925" s="43" t="s">
        <v>1378</v>
      </c>
      <c r="E925" s="43" t="s">
        <v>1390</v>
      </c>
      <c r="F925" s="43" t="s">
        <v>1389</v>
      </c>
      <c r="G925" s="44" t="n">
        <v>5200000</v>
      </c>
    </row>
    <row r="926" customFormat="false" ht="12.75" hidden="false" customHeight="false" outlineLevel="2" collapsed="false">
      <c r="A926" s="49" t="s">
        <v>211</v>
      </c>
      <c r="B926" s="42" t="n">
        <v>37013</v>
      </c>
      <c r="C926" s="43" t="s">
        <v>1387</v>
      </c>
      <c r="D926" s="43" t="s">
        <v>1378</v>
      </c>
      <c r="E926" s="43" t="s">
        <v>1391</v>
      </c>
      <c r="F926" s="43" t="s">
        <v>1389</v>
      </c>
      <c r="G926" s="44" t="n">
        <v>1500000</v>
      </c>
    </row>
    <row r="927" customFormat="false" ht="12.75" hidden="false" customHeight="false" outlineLevel="2" collapsed="false">
      <c r="A927" s="49" t="n">
        <v>605356</v>
      </c>
      <c r="B927" s="42" t="n">
        <v>37019</v>
      </c>
      <c r="C927" s="43" t="s">
        <v>1392</v>
      </c>
      <c r="D927" s="43" t="s">
        <v>1378</v>
      </c>
      <c r="E927" s="43" t="s">
        <v>1393</v>
      </c>
      <c r="F927" s="43" t="s">
        <v>1394</v>
      </c>
      <c r="G927" s="44" t="n">
        <v>100000</v>
      </c>
    </row>
    <row r="928" customFormat="false" ht="12.75" hidden="false" customHeight="false" outlineLevel="2" collapsed="false">
      <c r="A928" s="49" t="n">
        <v>19</v>
      </c>
      <c r="B928" s="42" t="n">
        <v>37012</v>
      </c>
      <c r="C928" s="43" t="s">
        <v>1395</v>
      </c>
      <c r="D928" s="43" t="s">
        <v>1378</v>
      </c>
      <c r="F928" s="43" t="s">
        <v>1396</v>
      </c>
      <c r="G928" s="44" t="n">
        <v>4000000</v>
      </c>
    </row>
    <row r="929" customFormat="false" ht="12.75" hidden="false" customHeight="false" outlineLevel="2" collapsed="false">
      <c r="A929" s="49" t="n">
        <v>20</v>
      </c>
      <c r="B929" s="42" t="n">
        <v>37012</v>
      </c>
      <c r="C929" s="43" t="s">
        <v>1395</v>
      </c>
      <c r="D929" s="43" t="s">
        <v>1378</v>
      </c>
      <c r="F929" s="43" t="s">
        <v>1397</v>
      </c>
      <c r="G929" s="44" t="n">
        <v>36360000</v>
      </c>
    </row>
    <row r="930" customFormat="false" ht="12.75" hidden="false" customHeight="false" outlineLevel="2" collapsed="false">
      <c r="A930" s="49" t="n">
        <v>21</v>
      </c>
      <c r="B930" s="42" t="n">
        <v>37012</v>
      </c>
      <c r="C930" s="43" t="s">
        <v>1398</v>
      </c>
      <c r="D930" s="43" t="s">
        <v>1378</v>
      </c>
      <c r="F930" s="43" t="s">
        <v>1396</v>
      </c>
      <c r="G930" s="44" t="n">
        <v>10000000</v>
      </c>
    </row>
    <row r="931" customFormat="false" ht="12.75" hidden="false" customHeight="false" outlineLevel="2" collapsed="false">
      <c r="A931" s="49" t="n">
        <v>22</v>
      </c>
      <c r="B931" s="42" t="n">
        <v>37012</v>
      </c>
      <c r="C931" s="43" t="s">
        <v>1399</v>
      </c>
      <c r="D931" s="43" t="s">
        <v>1378</v>
      </c>
      <c r="F931" s="43" t="s">
        <v>1396</v>
      </c>
      <c r="G931" s="44" t="n">
        <v>2100000</v>
      </c>
    </row>
    <row r="932" customFormat="false" ht="12.75" hidden="false" customHeight="false" outlineLevel="2" collapsed="false">
      <c r="A932" s="49" t="n">
        <v>23</v>
      </c>
      <c r="B932" s="42" t="n">
        <v>37012</v>
      </c>
      <c r="C932" s="43" t="s">
        <v>1399</v>
      </c>
      <c r="D932" s="43" t="s">
        <v>1378</v>
      </c>
      <c r="F932" s="43" t="s">
        <v>849</v>
      </c>
      <c r="G932" s="44" t="n">
        <v>6500000</v>
      </c>
    </row>
    <row r="933" customFormat="false" ht="12.75" hidden="false" customHeight="false" outlineLevel="2" collapsed="false">
      <c r="A933" s="49" t="n">
        <v>24</v>
      </c>
      <c r="B933" s="42" t="n">
        <v>37012</v>
      </c>
      <c r="C933" s="43" t="s">
        <v>1400</v>
      </c>
      <c r="D933" s="43" t="s">
        <v>1378</v>
      </c>
      <c r="F933" s="43" t="s">
        <v>1389</v>
      </c>
      <c r="G933" s="44" t="n">
        <v>3500000</v>
      </c>
    </row>
    <row r="934" customFormat="false" ht="12.75" hidden="false" customHeight="false" outlineLevel="2" collapsed="false">
      <c r="A934" s="49" t="n">
        <v>25</v>
      </c>
      <c r="B934" s="42" t="n">
        <v>37012</v>
      </c>
      <c r="C934" s="43" t="s">
        <v>1401</v>
      </c>
      <c r="D934" s="43" t="s">
        <v>1378</v>
      </c>
      <c r="F934" s="43" t="s">
        <v>1402</v>
      </c>
      <c r="G934" s="44" t="n">
        <v>100000</v>
      </c>
    </row>
    <row r="935" customFormat="false" ht="12.75" hidden="false" customHeight="false" outlineLevel="2" collapsed="false">
      <c r="A935" s="49" t="n">
        <v>26</v>
      </c>
      <c r="B935" s="42" t="n">
        <v>37012</v>
      </c>
      <c r="C935" s="43" t="s">
        <v>1403</v>
      </c>
      <c r="D935" s="43" t="s">
        <v>1378</v>
      </c>
      <c r="F935" s="43" t="s">
        <v>1389</v>
      </c>
      <c r="G935" s="44" t="n">
        <v>100000</v>
      </c>
    </row>
    <row r="936" customFormat="false" ht="12.75" hidden="false" customHeight="false" outlineLevel="2" collapsed="false">
      <c r="A936" s="49" t="n">
        <v>27</v>
      </c>
      <c r="B936" s="42" t="n">
        <v>37012</v>
      </c>
      <c r="C936" s="43" t="s">
        <v>211</v>
      </c>
      <c r="D936" s="43" t="s">
        <v>1378</v>
      </c>
      <c r="F936" s="43" t="s">
        <v>1389</v>
      </c>
      <c r="G936" s="44" t="n">
        <v>10000</v>
      </c>
    </row>
    <row r="937" customFormat="false" ht="12.75" hidden="false" customHeight="false" outlineLevel="1" collapsed="false">
      <c r="A937" s="50" t="n">
        <f aca="false">SUBTOTAL(3,A917:A936)</f>
        <v>20</v>
      </c>
      <c r="B937" s="51"/>
      <c r="C937" s="52"/>
      <c r="D937" s="55" t="s">
        <v>1404</v>
      </c>
      <c r="E937" s="52"/>
      <c r="F937" s="52"/>
      <c r="G937" s="54" t="n">
        <f aca="false">SUM(G917:G936)</f>
        <v>79164001</v>
      </c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  <c r="AC937" s="52"/>
      <c r="AD937" s="52"/>
      <c r="AE937" s="52"/>
      <c r="AF937" s="52"/>
      <c r="AG937" s="52"/>
      <c r="AH937" s="52"/>
      <c r="AI937" s="52"/>
      <c r="AJ937" s="52"/>
      <c r="AK937" s="52"/>
      <c r="AL937" s="52"/>
      <c r="AM937" s="52"/>
      <c r="AN937" s="52"/>
      <c r="AO937" s="52"/>
      <c r="AP937" s="52"/>
      <c r="AQ937" s="52"/>
      <c r="AR937" s="52"/>
      <c r="AS937" s="52"/>
      <c r="AT937" s="52"/>
      <c r="AU937" s="52"/>
      <c r="AV937" s="52"/>
      <c r="AW937" s="52"/>
      <c r="AX937" s="52"/>
      <c r="AY937" s="52"/>
      <c r="AZ937" s="52"/>
      <c r="BA937" s="52"/>
      <c r="BB937" s="52"/>
      <c r="BC937" s="52"/>
      <c r="BD937" s="52"/>
      <c r="BE937" s="52"/>
      <c r="BF937" s="52"/>
      <c r="BG937" s="52"/>
      <c r="BH937" s="52"/>
      <c r="BI937" s="52"/>
      <c r="BJ937" s="52"/>
      <c r="BK937" s="52"/>
      <c r="BL937" s="52"/>
      <c r="BM937" s="52"/>
      <c r="BN937" s="52"/>
      <c r="BO937" s="52"/>
      <c r="BP937" s="52"/>
      <c r="BQ937" s="52"/>
      <c r="BR937" s="52"/>
      <c r="BS937" s="52"/>
      <c r="BT937" s="52"/>
      <c r="BU937" s="52"/>
      <c r="BV937" s="52"/>
      <c r="BW937" s="52"/>
      <c r="BX937" s="52"/>
      <c r="BY937" s="52"/>
      <c r="BZ937" s="52"/>
      <c r="CA937" s="52"/>
      <c r="CB937" s="52"/>
      <c r="CC937" s="52"/>
      <c r="CD937" s="52"/>
      <c r="CE937" s="52"/>
      <c r="CF937" s="52"/>
      <c r="CG937" s="52"/>
      <c r="CH937" s="52"/>
      <c r="CI937" s="52"/>
      <c r="CJ937" s="52"/>
      <c r="CK937" s="52"/>
      <c r="CL937" s="52"/>
      <c r="CM937" s="52"/>
      <c r="CN937" s="52"/>
      <c r="CO937" s="52"/>
      <c r="CP937" s="52"/>
      <c r="CQ937" s="52"/>
      <c r="CR937" s="52"/>
      <c r="CS937" s="52"/>
      <c r="CT937" s="52"/>
      <c r="CU937" s="52"/>
      <c r="CV937" s="52"/>
      <c r="CW937" s="52"/>
      <c r="CX937" s="52"/>
      <c r="CY937" s="52"/>
      <c r="CZ937" s="52"/>
      <c r="DA937" s="52"/>
      <c r="DB937" s="52"/>
      <c r="DC937" s="52"/>
      <c r="DD937" s="52"/>
      <c r="DE937" s="52"/>
      <c r="DF937" s="52"/>
      <c r="DG937" s="52"/>
      <c r="DH937" s="52"/>
      <c r="DI937" s="52"/>
      <c r="DJ937" s="52"/>
      <c r="DK937" s="52"/>
      <c r="DL937" s="52"/>
      <c r="DM937" s="52"/>
      <c r="DN937" s="52"/>
      <c r="DO937" s="52"/>
      <c r="DP937" s="52"/>
      <c r="DQ937" s="52"/>
      <c r="DR937" s="52"/>
      <c r="DS937" s="52"/>
      <c r="DT937" s="52"/>
      <c r="DU937" s="52"/>
      <c r="DV937" s="52"/>
      <c r="DW937" s="52"/>
      <c r="DX937" s="52"/>
      <c r="DY937" s="52"/>
      <c r="DZ937" s="52"/>
      <c r="EA937" s="52"/>
      <c r="EB937" s="52"/>
      <c r="EC937" s="52"/>
      <c r="ED937" s="52"/>
      <c r="EE937" s="52"/>
      <c r="EF937" s="52"/>
      <c r="EG937" s="52"/>
      <c r="EH937" s="52"/>
      <c r="EI937" s="52"/>
      <c r="EJ937" s="52"/>
      <c r="EK937" s="52"/>
      <c r="EL937" s="52"/>
      <c r="EM937" s="52"/>
      <c r="EN937" s="52"/>
      <c r="EO937" s="52"/>
      <c r="EP937" s="52"/>
      <c r="EQ937" s="52"/>
      <c r="ER937" s="52"/>
      <c r="ES937" s="52"/>
      <c r="ET937" s="52"/>
      <c r="EU937" s="52"/>
      <c r="EV937" s="52"/>
      <c r="EW937" s="52"/>
      <c r="EX937" s="52"/>
      <c r="EY937" s="52"/>
      <c r="EZ937" s="52"/>
      <c r="FA937" s="52"/>
      <c r="FB937" s="52"/>
      <c r="FC937" s="52"/>
      <c r="FD937" s="52"/>
      <c r="FE937" s="52"/>
      <c r="FF937" s="52"/>
      <c r="FG937" s="52"/>
      <c r="FH937" s="52"/>
      <c r="FI937" s="52"/>
      <c r="FJ937" s="52"/>
      <c r="FK937" s="52"/>
      <c r="FL937" s="52"/>
      <c r="FM937" s="52"/>
      <c r="FN937" s="52"/>
      <c r="FO937" s="52"/>
      <c r="FP937" s="52"/>
      <c r="FQ937" s="52"/>
      <c r="FR937" s="52"/>
      <c r="FS937" s="52"/>
      <c r="FT937" s="52"/>
      <c r="FU937" s="52"/>
      <c r="FV937" s="52"/>
      <c r="FW937" s="52"/>
      <c r="FX937" s="52"/>
      <c r="FY937" s="52"/>
      <c r="FZ937" s="52"/>
      <c r="GA937" s="52"/>
      <c r="GB937" s="52"/>
      <c r="GC937" s="52"/>
      <c r="GD937" s="52"/>
      <c r="GE937" s="52"/>
      <c r="GF937" s="52"/>
      <c r="GG937" s="52"/>
      <c r="GH937" s="52"/>
      <c r="GI937" s="52"/>
      <c r="GJ937" s="52"/>
      <c r="GK937" s="52"/>
      <c r="GL937" s="52"/>
      <c r="GM937" s="52"/>
      <c r="GN937" s="52"/>
      <c r="GO937" s="52"/>
      <c r="GP937" s="52"/>
      <c r="GQ937" s="52"/>
      <c r="GR937" s="52"/>
      <c r="GS937" s="52"/>
      <c r="GT937" s="52"/>
      <c r="GU937" s="52"/>
      <c r="GV937" s="52"/>
      <c r="GW937" s="52"/>
      <c r="GX937" s="52"/>
      <c r="GY937" s="52"/>
      <c r="GZ937" s="52"/>
      <c r="HA937" s="52"/>
      <c r="HB937" s="52"/>
      <c r="HC937" s="52"/>
      <c r="HD937" s="52"/>
      <c r="HE937" s="52"/>
      <c r="HF937" s="52"/>
      <c r="HG937" s="52"/>
      <c r="HH937" s="52"/>
      <c r="HI937" s="52"/>
      <c r="HJ937" s="52"/>
      <c r="HK937" s="52"/>
      <c r="HL937" s="52"/>
      <c r="HM937" s="52"/>
      <c r="HN937" s="52"/>
      <c r="HO937" s="52"/>
      <c r="HP937" s="52"/>
      <c r="HQ937" s="52"/>
      <c r="HR937" s="52"/>
      <c r="HS937" s="52"/>
      <c r="HT937" s="52"/>
      <c r="HU937" s="52"/>
      <c r="HV937" s="52"/>
      <c r="HW937" s="52"/>
      <c r="HX937" s="52"/>
      <c r="HY937" s="52"/>
      <c r="HZ937" s="52"/>
      <c r="IA937" s="52"/>
      <c r="IB937" s="52"/>
      <c r="IC937" s="52"/>
      <c r="ID937" s="52"/>
      <c r="IE937" s="52"/>
      <c r="IF937" s="52"/>
      <c r="IG937" s="52"/>
      <c r="IH937" s="52"/>
      <c r="II937" s="52"/>
      <c r="IJ937" s="52"/>
      <c r="IK937" s="52"/>
      <c r="IL937" s="52"/>
      <c r="IM937" s="52"/>
      <c r="IN937" s="52"/>
      <c r="IO937" s="52"/>
      <c r="IP937" s="52"/>
      <c r="IQ937" s="52"/>
      <c r="IR937" s="52"/>
      <c r="IS937" s="52"/>
      <c r="IT937" s="52"/>
      <c r="IU937" s="52"/>
      <c r="IV937" s="52"/>
      <c r="IW937" s="52"/>
    </row>
    <row r="938" customFormat="false" ht="12.75" hidden="false" customHeight="false" outlineLevel="0" collapsed="false">
      <c r="A938" s="50" t="n">
        <f aca="false">SUBTOTAL(3,A2:A936)</f>
        <v>921</v>
      </c>
      <c r="B938" s="51"/>
      <c r="C938" s="52"/>
      <c r="D938" s="55" t="s">
        <v>1405</v>
      </c>
      <c r="E938" s="52"/>
      <c r="F938" s="52"/>
      <c r="G938" s="54" t="n">
        <f aca="false">G937+G916+G910+G903+G888+G885+G879+G435+G257+G151+G86+G72+G16+G8+G6</f>
        <v>94630770.3720548</v>
      </c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  <c r="AC938" s="52"/>
      <c r="AD938" s="52"/>
      <c r="AE938" s="52"/>
      <c r="AF938" s="52"/>
      <c r="AG938" s="52"/>
      <c r="AH938" s="52"/>
      <c r="AI938" s="52"/>
      <c r="AJ938" s="52"/>
      <c r="AK938" s="52"/>
      <c r="AL938" s="52"/>
      <c r="AM938" s="52"/>
      <c r="AN938" s="52"/>
      <c r="AO938" s="52"/>
      <c r="AP938" s="52"/>
      <c r="AQ938" s="52"/>
      <c r="AR938" s="52"/>
      <c r="AS938" s="52"/>
      <c r="AT938" s="52"/>
      <c r="AU938" s="52"/>
      <c r="AV938" s="52"/>
      <c r="AW938" s="52"/>
      <c r="AX938" s="52"/>
      <c r="AY938" s="52"/>
      <c r="AZ938" s="52"/>
      <c r="BA938" s="52"/>
      <c r="BB938" s="52"/>
      <c r="BC938" s="52"/>
      <c r="BD938" s="52"/>
      <c r="BE938" s="52"/>
      <c r="BF938" s="52"/>
      <c r="BG938" s="52"/>
      <c r="BH938" s="52"/>
      <c r="BI938" s="52"/>
      <c r="BJ938" s="52"/>
      <c r="BK938" s="52"/>
      <c r="BL938" s="52"/>
      <c r="BM938" s="52"/>
      <c r="BN938" s="52"/>
      <c r="BO938" s="52"/>
      <c r="BP938" s="52"/>
      <c r="BQ938" s="52"/>
      <c r="BR938" s="52"/>
      <c r="BS938" s="52"/>
      <c r="BT938" s="52"/>
      <c r="BU938" s="52"/>
      <c r="BV938" s="52"/>
      <c r="BW938" s="52"/>
      <c r="BX938" s="52"/>
      <c r="BY938" s="52"/>
      <c r="BZ938" s="52"/>
      <c r="CA938" s="52"/>
      <c r="CB938" s="52"/>
      <c r="CC938" s="52"/>
      <c r="CD938" s="52"/>
      <c r="CE938" s="52"/>
      <c r="CF938" s="52"/>
      <c r="CG938" s="52"/>
      <c r="CH938" s="52"/>
      <c r="CI938" s="52"/>
      <c r="CJ938" s="52"/>
      <c r="CK938" s="52"/>
      <c r="CL938" s="52"/>
      <c r="CM938" s="52"/>
      <c r="CN938" s="52"/>
      <c r="CO938" s="52"/>
      <c r="CP938" s="52"/>
      <c r="CQ938" s="52"/>
      <c r="CR938" s="52"/>
      <c r="CS938" s="52"/>
      <c r="CT938" s="52"/>
      <c r="CU938" s="52"/>
      <c r="CV938" s="52"/>
      <c r="CW938" s="52"/>
      <c r="CX938" s="52"/>
      <c r="CY938" s="52"/>
      <c r="CZ938" s="52"/>
      <c r="DA938" s="52"/>
      <c r="DB938" s="52"/>
      <c r="DC938" s="52"/>
      <c r="DD938" s="52"/>
      <c r="DE938" s="52"/>
      <c r="DF938" s="52"/>
      <c r="DG938" s="52"/>
      <c r="DH938" s="52"/>
      <c r="DI938" s="52"/>
      <c r="DJ938" s="52"/>
      <c r="DK938" s="52"/>
      <c r="DL938" s="52"/>
      <c r="DM938" s="52"/>
      <c r="DN938" s="52"/>
      <c r="DO938" s="52"/>
      <c r="DP938" s="52"/>
      <c r="DQ938" s="52"/>
      <c r="DR938" s="52"/>
      <c r="DS938" s="52"/>
      <c r="DT938" s="52"/>
      <c r="DU938" s="52"/>
      <c r="DV938" s="52"/>
      <c r="DW938" s="52"/>
      <c r="DX938" s="52"/>
      <c r="DY938" s="52"/>
      <c r="DZ938" s="52"/>
      <c r="EA938" s="52"/>
      <c r="EB938" s="52"/>
      <c r="EC938" s="52"/>
      <c r="ED938" s="52"/>
      <c r="EE938" s="52"/>
      <c r="EF938" s="52"/>
      <c r="EG938" s="52"/>
      <c r="EH938" s="52"/>
      <c r="EI938" s="52"/>
      <c r="EJ938" s="52"/>
      <c r="EK938" s="52"/>
      <c r="EL938" s="52"/>
      <c r="EM938" s="52"/>
      <c r="EN938" s="52"/>
      <c r="EO938" s="52"/>
      <c r="EP938" s="52"/>
      <c r="EQ938" s="52"/>
      <c r="ER938" s="52"/>
      <c r="ES938" s="52"/>
      <c r="ET938" s="52"/>
      <c r="EU938" s="52"/>
      <c r="EV938" s="52"/>
      <c r="EW938" s="52"/>
      <c r="EX938" s="52"/>
      <c r="EY938" s="52"/>
      <c r="EZ938" s="52"/>
      <c r="FA938" s="52"/>
      <c r="FB938" s="52"/>
      <c r="FC938" s="52"/>
      <c r="FD938" s="52"/>
      <c r="FE938" s="52"/>
      <c r="FF938" s="52"/>
      <c r="FG938" s="52"/>
      <c r="FH938" s="52"/>
      <c r="FI938" s="52"/>
      <c r="FJ938" s="52"/>
      <c r="FK938" s="52"/>
      <c r="FL938" s="52"/>
      <c r="FM938" s="52"/>
      <c r="FN938" s="52"/>
      <c r="FO938" s="52"/>
      <c r="FP938" s="52"/>
      <c r="FQ938" s="52"/>
      <c r="FR938" s="52"/>
      <c r="FS938" s="52"/>
      <c r="FT938" s="52"/>
      <c r="FU938" s="52"/>
      <c r="FV938" s="52"/>
      <c r="FW938" s="52"/>
      <c r="FX938" s="52"/>
      <c r="FY938" s="52"/>
      <c r="FZ938" s="52"/>
      <c r="GA938" s="52"/>
      <c r="GB938" s="52"/>
      <c r="GC938" s="52"/>
      <c r="GD938" s="52"/>
      <c r="GE938" s="52"/>
      <c r="GF938" s="52"/>
      <c r="GG938" s="52"/>
      <c r="GH938" s="52"/>
      <c r="GI938" s="52"/>
      <c r="GJ938" s="52"/>
      <c r="GK938" s="52"/>
      <c r="GL938" s="52"/>
      <c r="GM938" s="52"/>
      <c r="GN938" s="52"/>
      <c r="GO938" s="52"/>
      <c r="GP938" s="52"/>
      <c r="GQ938" s="52"/>
      <c r="GR938" s="52"/>
      <c r="GS938" s="52"/>
      <c r="GT938" s="52"/>
      <c r="GU938" s="52"/>
      <c r="GV938" s="52"/>
      <c r="GW938" s="52"/>
      <c r="GX938" s="52"/>
      <c r="GY938" s="52"/>
      <c r="GZ938" s="52"/>
      <c r="HA938" s="52"/>
      <c r="HB938" s="52"/>
      <c r="HC938" s="52"/>
      <c r="HD938" s="52"/>
      <c r="HE938" s="52"/>
      <c r="HF938" s="52"/>
      <c r="HG938" s="52"/>
      <c r="HH938" s="52"/>
      <c r="HI938" s="52"/>
      <c r="HJ938" s="52"/>
      <c r="HK938" s="52"/>
      <c r="HL938" s="52"/>
      <c r="HM938" s="52"/>
      <c r="HN938" s="52"/>
      <c r="HO938" s="52"/>
      <c r="HP938" s="52"/>
      <c r="HQ938" s="52"/>
      <c r="HR938" s="52"/>
      <c r="HS938" s="52"/>
      <c r="HT938" s="52"/>
      <c r="HU938" s="52"/>
      <c r="HV938" s="52"/>
      <c r="HW938" s="52"/>
      <c r="HX938" s="52"/>
      <c r="HY938" s="52"/>
      <c r="HZ938" s="52"/>
      <c r="IA938" s="52"/>
      <c r="IB938" s="52"/>
      <c r="IC938" s="52"/>
      <c r="ID938" s="52"/>
      <c r="IE938" s="52"/>
      <c r="IF938" s="52"/>
      <c r="IG938" s="52"/>
      <c r="IH938" s="52"/>
      <c r="II938" s="52"/>
      <c r="IJ938" s="52"/>
      <c r="IK938" s="52"/>
      <c r="IL938" s="52"/>
      <c r="IM938" s="52"/>
      <c r="IN938" s="52"/>
      <c r="IO938" s="52"/>
      <c r="IP938" s="52"/>
      <c r="IQ938" s="52"/>
      <c r="IR938" s="52"/>
      <c r="IS938" s="52"/>
      <c r="IT938" s="52"/>
      <c r="IU938" s="52"/>
      <c r="IV938" s="52"/>
      <c r="IW938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49"/>
  <sheetViews>
    <sheetView showFormulas="false" showGridLines="true" showRowColHeaders="true" showZeros="true" rightToLeft="false" tabSelected="false" showOutlineSymbols="true" defaultGridColor="true" view="normal" topLeftCell="A824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23.14"/>
    <col collapsed="false" customWidth="true" hidden="false" outlineLevel="0" max="3" min="3" style="0" width="46.42"/>
    <col collapsed="false" customWidth="true" hidden="false" outlineLevel="0" max="4" min="4" style="0" width="24.7"/>
    <col collapsed="false" customWidth="true" hidden="false" outlineLevel="0" max="5" min="5" style="0" width="12.7"/>
    <col collapsed="false" customWidth="true" hidden="false" outlineLevel="0" max="6" min="6" style="0" width="25.85"/>
    <col collapsed="false" customWidth="true" hidden="false" outlineLevel="0" max="7" min="7" style="0" width="13.99"/>
  </cols>
  <sheetData>
    <row r="1" customFormat="false" ht="12.75" hidden="false" customHeight="false" outlineLevel="0" collapsed="false">
      <c r="A1" s="59" t="s">
        <v>201</v>
      </c>
      <c r="B1" s="60" t="s">
        <v>202</v>
      </c>
      <c r="C1" s="59" t="s">
        <v>2</v>
      </c>
      <c r="D1" s="59" t="s">
        <v>203</v>
      </c>
      <c r="E1" s="59" t="s">
        <v>204</v>
      </c>
      <c r="F1" s="59" t="s">
        <v>205</v>
      </c>
      <c r="G1" s="48" t="s">
        <v>206</v>
      </c>
    </row>
    <row r="2" customFormat="false" ht="12.75" hidden="false" customHeight="false" outlineLevel="2" collapsed="false">
      <c r="A2" s="61" t="n">
        <v>1</v>
      </c>
      <c r="B2" s="62" t="n">
        <v>36998</v>
      </c>
      <c r="C2" s="0" t="s">
        <v>1406</v>
      </c>
      <c r="D2" s="0" t="s">
        <v>217</v>
      </c>
      <c r="E2" s="0" t="s">
        <v>67</v>
      </c>
      <c r="F2" s="0" t="s">
        <v>218</v>
      </c>
      <c r="G2" s="63" t="n">
        <v>393000</v>
      </c>
    </row>
    <row r="3" customFormat="false" ht="12.75" hidden="false" customHeight="false" outlineLevel="1" collapsed="false">
      <c r="A3" s="64" t="n">
        <f aca="false">SUBTOTAL(3,A2)</f>
        <v>1</v>
      </c>
      <c r="B3" s="65"/>
      <c r="C3" s="66"/>
      <c r="D3" s="67" t="s">
        <v>219</v>
      </c>
      <c r="E3" s="66"/>
      <c r="F3" s="66"/>
      <c r="G3" s="68" t="n">
        <f aca="false">SUM(G2)</f>
        <v>393000</v>
      </c>
    </row>
    <row r="4" customFormat="false" ht="12.75" hidden="false" customHeight="false" outlineLevel="2" collapsed="false">
      <c r="A4" s="69" t="n">
        <v>2</v>
      </c>
      <c r="B4" s="62" t="n">
        <v>36997</v>
      </c>
      <c r="C4" s="0" t="s">
        <v>1407</v>
      </c>
      <c r="D4" s="0" t="s">
        <v>1408</v>
      </c>
      <c r="E4" s="0" t="s">
        <v>1409</v>
      </c>
      <c r="F4" s="0" t="s">
        <v>1410</v>
      </c>
      <c r="G4" s="63" t="n">
        <v>9000</v>
      </c>
    </row>
    <row r="5" customFormat="false" ht="12.75" hidden="false" customHeight="false" outlineLevel="2" collapsed="false">
      <c r="A5" s="69" t="n">
        <v>3</v>
      </c>
      <c r="B5" s="62" t="n">
        <v>36997</v>
      </c>
      <c r="C5" s="0" t="s">
        <v>1407</v>
      </c>
      <c r="D5" s="0" t="s">
        <v>1408</v>
      </c>
      <c r="E5" s="0" t="s">
        <v>1409</v>
      </c>
      <c r="F5" s="0" t="s">
        <v>1410</v>
      </c>
      <c r="G5" s="63" t="n">
        <v>3000</v>
      </c>
    </row>
    <row r="6" customFormat="false" ht="12.75" hidden="false" customHeight="false" outlineLevel="2" collapsed="false">
      <c r="A6" s="69" t="n">
        <v>100</v>
      </c>
      <c r="B6" s="62"/>
      <c r="C6" s="0" t="s">
        <v>1411</v>
      </c>
      <c r="D6" s="0" t="s">
        <v>1408</v>
      </c>
      <c r="E6" s="0" t="s">
        <v>1409</v>
      </c>
      <c r="G6" s="63" t="n">
        <v>0</v>
      </c>
    </row>
    <row r="7" customFormat="false" ht="12.75" hidden="false" customHeight="false" outlineLevel="1" collapsed="false">
      <c r="A7" s="64" t="n">
        <f aca="false">SUBTOTAL(3,A4:A6)</f>
        <v>3</v>
      </c>
      <c r="B7" s="65"/>
      <c r="C7" s="66"/>
      <c r="D7" s="70" t="s">
        <v>1412</v>
      </c>
      <c r="E7" s="66"/>
      <c r="F7" s="66"/>
      <c r="G7" s="68" t="n">
        <f aca="false">SUM(G4:G6)</f>
        <v>12000</v>
      </c>
    </row>
    <row r="8" customFormat="false" ht="12.75" hidden="false" customHeight="false" outlineLevel="2" collapsed="false">
      <c r="A8" s="69" t="s">
        <v>1413</v>
      </c>
      <c r="B8" s="62" t="n">
        <v>36986</v>
      </c>
      <c r="C8" s="0" t="s">
        <v>1414</v>
      </c>
      <c r="D8" s="0" t="s">
        <v>222</v>
      </c>
      <c r="E8" s="0" t="s">
        <v>223</v>
      </c>
      <c r="F8" s="0" t="s">
        <v>226</v>
      </c>
      <c r="G8" s="63" t="n">
        <v>12361</v>
      </c>
    </row>
    <row r="9" customFormat="false" ht="12.75" hidden="false" customHeight="false" outlineLevel="2" collapsed="false">
      <c r="A9" s="69" t="s">
        <v>1415</v>
      </c>
      <c r="B9" s="62" t="n">
        <v>36986</v>
      </c>
      <c r="C9" s="0" t="s">
        <v>1414</v>
      </c>
      <c r="D9" s="0" t="s">
        <v>222</v>
      </c>
      <c r="E9" s="0" t="s">
        <v>223</v>
      </c>
      <c r="F9" s="0" t="s">
        <v>226</v>
      </c>
      <c r="G9" s="63" t="n">
        <v>61758</v>
      </c>
    </row>
    <row r="10" customFormat="false" ht="12.75" hidden="false" customHeight="false" outlineLevel="2" collapsed="false">
      <c r="A10" s="69" t="s">
        <v>1416</v>
      </c>
      <c r="B10" s="62" t="n">
        <v>36986</v>
      </c>
      <c r="C10" s="0" t="s">
        <v>1417</v>
      </c>
      <c r="D10" s="0" t="s">
        <v>222</v>
      </c>
      <c r="E10" s="0" t="s">
        <v>223</v>
      </c>
      <c r="F10" s="0" t="s">
        <v>1418</v>
      </c>
      <c r="G10" s="63" t="n">
        <v>12790</v>
      </c>
    </row>
    <row r="11" customFormat="false" ht="12.75" hidden="false" customHeight="false" outlineLevel="2" collapsed="false">
      <c r="A11" s="69" t="s">
        <v>1419</v>
      </c>
      <c r="B11" s="62" t="n">
        <v>36990</v>
      </c>
      <c r="C11" s="0" t="s">
        <v>1420</v>
      </c>
      <c r="D11" s="0" t="s">
        <v>222</v>
      </c>
      <c r="E11" s="0" t="s">
        <v>223</v>
      </c>
      <c r="F11" s="0" t="s">
        <v>226</v>
      </c>
      <c r="G11" s="63" t="n">
        <v>5280</v>
      </c>
    </row>
    <row r="12" customFormat="false" ht="12.75" hidden="false" customHeight="false" outlineLevel="2" collapsed="false">
      <c r="A12" s="69" t="s">
        <v>1421</v>
      </c>
      <c r="B12" s="62" t="n">
        <v>36992</v>
      </c>
      <c r="C12" s="0" t="s">
        <v>1422</v>
      </c>
      <c r="D12" s="0" t="s">
        <v>222</v>
      </c>
      <c r="E12" s="0" t="s">
        <v>223</v>
      </c>
      <c r="F12" s="0" t="s">
        <v>1423</v>
      </c>
      <c r="G12" s="63" t="n">
        <v>4427</v>
      </c>
    </row>
    <row r="13" customFormat="false" ht="12.75" hidden="false" customHeight="false" outlineLevel="2" collapsed="false">
      <c r="A13" s="69" t="s">
        <v>1424</v>
      </c>
      <c r="B13" s="62" t="n">
        <v>36999</v>
      </c>
      <c r="C13" s="0" t="s">
        <v>1425</v>
      </c>
      <c r="D13" s="0" t="s">
        <v>222</v>
      </c>
      <c r="E13" s="0" t="s">
        <v>223</v>
      </c>
      <c r="F13" s="0" t="s">
        <v>226</v>
      </c>
      <c r="G13" s="63" t="n">
        <v>10206</v>
      </c>
    </row>
    <row r="14" customFormat="false" ht="12.75" hidden="false" customHeight="false" outlineLevel="2" collapsed="false">
      <c r="A14" s="69" t="s">
        <v>1426</v>
      </c>
      <c r="B14" s="62" t="n">
        <v>36999</v>
      </c>
      <c r="C14" s="0" t="s">
        <v>1072</v>
      </c>
      <c r="D14" s="0" t="s">
        <v>222</v>
      </c>
      <c r="E14" s="0" t="s">
        <v>223</v>
      </c>
      <c r="F14" s="0" t="s">
        <v>1427</v>
      </c>
      <c r="G14" s="63" t="n">
        <v>10076</v>
      </c>
    </row>
    <row r="15" customFormat="false" ht="12.75" hidden="false" customHeight="false" outlineLevel="2" collapsed="false">
      <c r="A15" s="69" t="s">
        <v>1428</v>
      </c>
      <c r="B15" s="62" t="n">
        <v>36999</v>
      </c>
      <c r="C15" s="0" t="s">
        <v>1429</v>
      </c>
      <c r="D15" s="0" t="s">
        <v>222</v>
      </c>
      <c r="E15" s="0" t="s">
        <v>223</v>
      </c>
      <c r="F15" s="0" t="s">
        <v>1418</v>
      </c>
      <c r="G15" s="63" t="n">
        <v>2283</v>
      </c>
    </row>
    <row r="16" customFormat="false" ht="12.75" hidden="false" customHeight="false" outlineLevel="2" collapsed="false">
      <c r="A16" s="69" t="s">
        <v>1430</v>
      </c>
      <c r="B16" s="62" t="n">
        <v>36999</v>
      </c>
      <c r="C16" s="0" t="s">
        <v>1431</v>
      </c>
      <c r="D16" s="0" t="s">
        <v>222</v>
      </c>
      <c r="E16" s="0" t="s">
        <v>223</v>
      </c>
      <c r="F16" s="0" t="s">
        <v>1432</v>
      </c>
      <c r="G16" s="63" t="n">
        <v>805</v>
      </c>
    </row>
    <row r="17" customFormat="false" ht="12.75" hidden="false" customHeight="false" outlineLevel="2" collapsed="false">
      <c r="A17" s="69" t="s">
        <v>1433</v>
      </c>
      <c r="B17" s="62" t="n">
        <v>36999</v>
      </c>
      <c r="C17" s="0" t="s">
        <v>1431</v>
      </c>
      <c r="D17" s="0" t="s">
        <v>222</v>
      </c>
      <c r="E17" s="0" t="s">
        <v>223</v>
      </c>
      <c r="F17" s="0" t="s">
        <v>1432</v>
      </c>
      <c r="G17" s="63" t="n">
        <v>-831</v>
      </c>
    </row>
    <row r="18" customFormat="false" ht="12.75" hidden="false" customHeight="false" outlineLevel="2" collapsed="false">
      <c r="A18" s="69" t="s">
        <v>1434</v>
      </c>
      <c r="B18" s="62" t="n">
        <v>36999</v>
      </c>
      <c r="C18" s="0" t="s">
        <v>1431</v>
      </c>
      <c r="D18" s="0" t="s">
        <v>222</v>
      </c>
      <c r="E18" s="0" t="s">
        <v>223</v>
      </c>
      <c r="F18" s="0" t="s">
        <v>1432</v>
      </c>
      <c r="G18" s="63" t="n">
        <v>-9213</v>
      </c>
    </row>
    <row r="19" customFormat="false" ht="12.75" hidden="false" customHeight="false" outlineLevel="2" collapsed="false">
      <c r="A19" s="69" t="s">
        <v>1435</v>
      </c>
      <c r="B19" s="62" t="n">
        <v>36999</v>
      </c>
      <c r="C19" s="0" t="s">
        <v>1436</v>
      </c>
      <c r="D19" s="0" t="s">
        <v>222</v>
      </c>
      <c r="E19" s="0" t="s">
        <v>223</v>
      </c>
      <c r="F19" s="0" t="s">
        <v>1418</v>
      </c>
      <c r="G19" s="63" t="n">
        <v>1919</v>
      </c>
    </row>
    <row r="20" customFormat="false" ht="12.75" hidden="false" customHeight="false" outlineLevel="2" collapsed="false">
      <c r="A20" s="69" t="s">
        <v>1437</v>
      </c>
      <c r="B20" s="62" t="n">
        <v>36999</v>
      </c>
      <c r="C20" s="0" t="s">
        <v>1147</v>
      </c>
      <c r="D20" s="0" t="s">
        <v>222</v>
      </c>
      <c r="E20" s="0" t="s">
        <v>223</v>
      </c>
      <c r="F20" s="0" t="s">
        <v>1423</v>
      </c>
      <c r="G20" s="63" t="n">
        <v>31708</v>
      </c>
    </row>
    <row r="21" customFormat="false" ht="12.75" hidden="false" customHeight="false" outlineLevel="2" collapsed="false">
      <c r="A21" s="69" t="s">
        <v>1438</v>
      </c>
      <c r="B21" s="62" t="n">
        <v>37001</v>
      </c>
      <c r="C21" s="0" t="s">
        <v>1439</v>
      </c>
      <c r="D21" s="0" t="s">
        <v>222</v>
      </c>
      <c r="E21" s="0" t="s">
        <v>223</v>
      </c>
      <c r="F21" s="0" t="s">
        <v>1423</v>
      </c>
      <c r="G21" s="63" t="n">
        <v>2720</v>
      </c>
    </row>
    <row r="22" customFormat="false" ht="12.75" hidden="false" customHeight="false" outlineLevel="2" collapsed="false">
      <c r="A22" s="69" t="s">
        <v>1440</v>
      </c>
      <c r="B22" s="62" t="n">
        <v>37004</v>
      </c>
      <c r="C22" s="0" t="s">
        <v>1441</v>
      </c>
      <c r="D22" s="0" t="s">
        <v>222</v>
      </c>
      <c r="E22" s="0" t="s">
        <v>223</v>
      </c>
      <c r="F22" s="0" t="s">
        <v>1442</v>
      </c>
      <c r="G22" s="63" t="n">
        <v>8300</v>
      </c>
    </row>
    <row r="23" customFormat="false" ht="12.75" hidden="false" customHeight="false" outlineLevel="2" collapsed="false">
      <c r="A23" s="69" t="s">
        <v>1443</v>
      </c>
      <c r="B23" s="62" t="n">
        <v>37005</v>
      </c>
      <c r="C23" s="0" t="s">
        <v>1444</v>
      </c>
      <c r="D23" s="0" t="s">
        <v>222</v>
      </c>
      <c r="E23" s="0" t="s">
        <v>223</v>
      </c>
      <c r="F23" s="0" t="s">
        <v>1442</v>
      </c>
      <c r="G23" s="63" t="n">
        <v>1849</v>
      </c>
    </row>
    <row r="24" customFormat="false" ht="12.75" hidden="false" customHeight="false" outlineLevel="2" collapsed="false">
      <c r="A24" s="69" t="s">
        <v>1445</v>
      </c>
      <c r="B24" s="62" t="n">
        <v>37005</v>
      </c>
      <c r="C24" s="0" t="s">
        <v>1446</v>
      </c>
      <c r="D24" s="0" t="s">
        <v>222</v>
      </c>
      <c r="E24" s="0" t="s">
        <v>223</v>
      </c>
      <c r="F24" s="0" t="s">
        <v>224</v>
      </c>
      <c r="G24" s="63" t="n">
        <v>387</v>
      </c>
    </row>
    <row r="25" customFormat="false" ht="12.75" hidden="false" customHeight="false" outlineLevel="2" collapsed="false">
      <c r="A25" s="69" t="s">
        <v>1447</v>
      </c>
      <c r="B25" s="62" t="n">
        <v>37006</v>
      </c>
      <c r="C25" s="0" t="s">
        <v>1448</v>
      </c>
      <c r="D25" s="0" t="s">
        <v>222</v>
      </c>
      <c r="E25" s="0" t="s">
        <v>223</v>
      </c>
      <c r="F25" s="0" t="s">
        <v>1418</v>
      </c>
      <c r="G25" s="63" t="n">
        <v>2645</v>
      </c>
    </row>
    <row r="26" customFormat="false" ht="12.75" hidden="false" customHeight="false" outlineLevel="2" collapsed="false">
      <c r="A26" s="69" t="s">
        <v>1449</v>
      </c>
      <c r="B26" s="62" t="n">
        <v>37006</v>
      </c>
      <c r="C26" s="0" t="s">
        <v>1450</v>
      </c>
      <c r="D26" s="0" t="s">
        <v>222</v>
      </c>
      <c r="E26" s="0" t="s">
        <v>223</v>
      </c>
      <c r="F26" s="0" t="s">
        <v>1423</v>
      </c>
      <c r="G26" s="63" t="n">
        <v>8249</v>
      </c>
    </row>
    <row r="27" customFormat="false" ht="12.75" hidden="false" customHeight="false" outlineLevel="2" collapsed="false">
      <c r="A27" s="69" t="s">
        <v>1451</v>
      </c>
      <c r="B27" s="62" t="n">
        <v>37006</v>
      </c>
      <c r="C27" s="0" t="s">
        <v>1452</v>
      </c>
      <c r="D27" s="0" t="s">
        <v>222</v>
      </c>
      <c r="E27" s="0" t="s">
        <v>223</v>
      </c>
      <c r="F27" s="0" t="s">
        <v>226</v>
      </c>
      <c r="G27" s="63" t="n">
        <v>2741</v>
      </c>
    </row>
    <row r="28" customFormat="false" ht="12.75" hidden="false" customHeight="false" outlineLevel="2" collapsed="false">
      <c r="A28" s="69" t="n">
        <v>4</v>
      </c>
      <c r="B28" s="62" t="n">
        <v>37011</v>
      </c>
      <c r="C28" s="0" t="s">
        <v>227</v>
      </c>
      <c r="D28" s="0" t="s">
        <v>222</v>
      </c>
      <c r="E28" s="0" t="s">
        <v>223</v>
      </c>
      <c r="F28" s="0" t="s">
        <v>228</v>
      </c>
      <c r="G28" s="63" t="n">
        <v>40000</v>
      </c>
    </row>
    <row r="29" customFormat="false" ht="12.75" hidden="false" customHeight="false" outlineLevel="2" collapsed="false">
      <c r="A29" s="69" t="n">
        <v>5</v>
      </c>
      <c r="B29" s="62" t="n">
        <v>37011</v>
      </c>
      <c r="C29" s="0" t="s">
        <v>225</v>
      </c>
      <c r="D29" s="0" t="s">
        <v>222</v>
      </c>
      <c r="E29" s="0" t="s">
        <v>223</v>
      </c>
      <c r="F29" s="0" t="s">
        <v>226</v>
      </c>
      <c r="G29" s="63" t="n">
        <v>330000</v>
      </c>
    </row>
    <row r="30" customFormat="false" ht="12.75" hidden="false" customHeight="false" outlineLevel="2" collapsed="false">
      <c r="A30" s="69" t="s">
        <v>1453</v>
      </c>
      <c r="B30" s="62" t="n">
        <v>36987</v>
      </c>
      <c r="C30" s="0" t="s">
        <v>1335</v>
      </c>
      <c r="D30" s="0" t="s">
        <v>1454</v>
      </c>
      <c r="E30" s="0" t="s">
        <v>266</v>
      </c>
      <c r="F30" s="0" t="s">
        <v>1455</v>
      </c>
      <c r="G30" s="63" t="n">
        <v>20130</v>
      </c>
    </row>
    <row r="31" customFormat="false" ht="12.75" hidden="false" customHeight="false" outlineLevel="2" collapsed="false">
      <c r="A31" s="69" t="s">
        <v>1453</v>
      </c>
      <c r="B31" s="62" t="n">
        <v>36987</v>
      </c>
      <c r="C31" s="0" t="s">
        <v>1335</v>
      </c>
      <c r="D31" s="0" t="s">
        <v>1454</v>
      </c>
      <c r="E31" s="0" t="s">
        <v>266</v>
      </c>
      <c r="F31" s="0" t="s">
        <v>1455</v>
      </c>
      <c r="G31" s="63" t="n">
        <v>1100</v>
      </c>
    </row>
    <row r="32" customFormat="false" ht="12.75" hidden="false" customHeight="false" outlineLevel="2" collapsed="false">
      <c r="A32" s="69" t="s">
        <v>1456</v>
      </c>
      <c r="B32" s="62" t="n">
        <v>36983</v>
      </c>
      <c r="C32" s="0" t="s">
        <v>1457</v>
      </c>
      <c r="D32" s="0" t="s">
        <v>222</v>
      </c>
      <c r="E32" s="0" t="s">
        <v>67</v>
      </c>
      <c r="F32" s="0" t="s">
        <v>1458</v>
      </c>
      <c r="G32" s="63" t="n">
        <v>2878</v>
      </c>
    </row>
    <row r="33" customFormat="false" ht="12.75" hidden="false" customHeight="false" outlineLevel="2" collapsed="false">
      <c r="A33" s="69" t="s">
        <v>1459</v>
      </c>
      <c r="B33" s="62" t="n">
        <v>36992</v>
      </c>
      <c r="C33" s="0" t="s">
        <v>1457</v>
      </c>
      <c r="D33" s="0" t="s">
        <v>222</v>
      </c>
      <c r="E33" s="0" t="s">
        <v>67</v>
      </c>
      <c r="F33" s="0" t="s">
        <v>1458</v>
      </c>
      <c r="G33" s="63" t="n">
        <v>1583</v>
      </c>
    </row>
    <row r="34" customFormat="false" ht="12.75" hidden="false" customHeight="false" outlineLevel="1" collapsed="false">
      <c r="A34" s="64" t="n">
        <f aca="false">SUBTOTAL(3,A8:A33)</f>
        <v>26</v>
      </c>
      <c r="B34" s="65"/>
      <c r="C34" s="66"/>
      <c r="D34" s="70" t="s">
        <v>238</v>
      </c>
      <c r="E34" s="66"/>
      <c r="F34" s="66"/>
      <c r="G34" s="68" t="n">
        <f aca="false">SUM(G8:G33)</f>
        <v>566151</v>
      </c>
    </row>
    <row r="35" customFormat="false" ht="12.75" hidden="false" customHeight="false" outlineLevel="2" collapsed="false">
      <c r="A35" s="69" t="s">
        <v>1460</v>
      </c>
      <c r="B35" s="62" t="n">
        <v>36985</v>
      </c>
      <c r="C35" s="0" t="s">
        <v>1460</v>
      </c>
      <c r="D35" s="0" t="s">
        <v>1461</v>
      </c>
      <c r="E35" s="0" t="s">
        <v>241</v>
      </c>
      <c r="F35" s="0" t="s">
        <v>242</v>
      </c>
      <c r="G35" s="63" t="n">
        <v>1440611</v>
      </c>
    </row>
    <row r="36" customFormat="false" ht="12.75" hidden="false" customHeight="false" outlineLevel="2" collapsed="false">
      <c r="A36" s="69" t="s">
        <v>1462</v>
      </c>
      <c r="B36" s="62" t="n">
        <v>36999</v>
      </c>
      <c r="C36" s="0" t="s">
        <v>1463</v>
      </c>
      <c r="D36" s="0" t="s">
        <v>1461</v>
      </c>
      <c r="E36" s="0" t="s">
        <v>241</v>
      </c>
      <c r="F36" s="0" t="s">
        <v>242</v>
      </c>
      <c r="G36" s="63" t="n">
        <v>0</v>
      </c>
    </row>
    <row r="37" customFormat="false" ht="12.75" hidden="false" customHeight="false" outlineLevel="2" collapsed="false">
      <c r="A37" s="69" t="s">
        <v>1464</v>
      </c>
      <c r="B37" s="62" t="n">
        <v>37005</v>
      </c>
      <c r="C37" s="0" t="s">
        <v>1398</v>
      </c>
      <c r="D37" s="0" t="s">
        <v>1461</v>
      </c>
      <c r="E37" s="0" t="s">
        <v>241</v>
      </c>
      <c r="F37" s="0" t="s">
        <v>242</v>
      </c>
      <c r="G37" s="63" t="n">
        <v>45544</v>
      </c>
    </row>
    <row r="38" customFormat="false" ht="12.75" hidden="false" customHeight="false" outlineLevel="2" collapsed="false">
      <c r="A38" s="69" t="s">
        <v>1465</v>
      </c>
      <c r="B38" s="62" t="n">
        <v>37005</v>
      </c>
      <c r="C38" s="0" t="s">
        <v>247</v>
      </c>
      <c r="D38" s="0" t="s">
        <v>1461</v>
      </c>
      <c r="E38" s="0" t="s">
        <v>241</v>
      </c>
      <c r="F38" s="0" t="s">
        <v>242</v>
      </c>
      <c r="G38" s="63" t="n">
        <v>6564</v>
      </c>
    </row>
    <row r="39" customFormat="false" ht="12.75" hidden="false" customHeight="false" outlineLevel="2" collapsed="false">
      <c r="A39" s="69" t="s">
        <v>1466</v>
      </c>
      <c r="B39" s="62" t="n">
        <v>37005</v>
      </c>
      <c r="C39" s="0" t="s">
        <v>258</v>
      </c>
      <c r="D39" s="0" t="s">
        <v>1461</v>
      </c>
      <c r="E39" s="0" t="s">
        <v>241</v>
      </c>
      <c r="F39" s="0" t="s">
        <v>242</v>
      </c>
      <c r="G39" s="63" t="n">
        <v>57485</v>
      </c>
    </row>
    <row r="40" customFormat="false" ht="12.75" hidden="false" customHeight="false" outlineLevel="2" collapsed="false">
      <c r="A40" s="69" t="s">
        <v>1467</v>
      </c>
      <c r="B40" s="62" t="n">
        <v>37005</v>
      </c>
      <c r="C40" s="0" t="s">
        <v>1468</v>
      </c>
      <c r="D40" s="0" t="s">
        <v>1461</v>
      </c>
      <c r="E40" s="0" t="s">
        <v>241</v>
      </c>
      <c r="F40" s="0" t="s">
        <v>242</v>
      </c>
      <c r="G40" s="63" t="n">
        <v>7743</v>
      </c>
    </row>
    <row r="41" customFormat="false" ht="12.75" hidden="false" customHeight="false" outlineLevel="2" collapsed="false">
      <c r="A41" s="69" t="s">
        <v>1469</v>
      </c>
      <c r="B41" s="62" t="n">
        <v>36985</v>
      </c>
      <c r="C41" s="0" t="s">
        <v>1470</v>
      </c>
      <c r="D41" s="0" t="s">
        <v>1461</v>
      </c>
      <c r="E41" s="0" t="s">
        <v>261</v>
      </c>
      <c r="F41" s="0" t="s">
        <v>1471</v>
      </c>
      <c r="G41" s="63" t="n">
        <v>220000</v>
      </c>
    </row>
    <row r="42" customFormat="false" ht="12.75" hidden="false" customHeight="false" outlineLevel="2" collapsed="false">
      <c r="A42" s="69" t="s">
        <v>1469</v>
      </c>
      <c r="B42" s="62" t="n">
        <v>36990</v>
      </c>
      <c r="C42" s="0" t="s">
        <v>1470</v>
      </c>
      <c r="D42" s="0" t="s">
        <v>1461</v>
      </c>
      <c r="E42" s="0" t="s">
        <v>261</v>
      </c>
      <c r="F42" s="0" t="s">
        <v>1471</v>
      </c>
      <c r="G42" s="63" t="n">
        <v>-100000</v>
      </c>
    </row>
    <row r="43" customFormat="false" ht="12.75" hidden="false" customHeight="false" outlineLevel="2" collapsed="false">
      <c r="A43" s="69" t="s">
        <v>1472</v>
      </c>
      <c r="B43" s="62" t="n">
        <v>36992</v>
      </c>
      <c r="C43" s="0" t="s">
        <v>1473</v>
      </c>
      <c r="D43" s="0" t="s">
        <v>1461</v>
      </c>
      <c r="E43" s="0" t="s">
        <v>1474</v>
      </c>
      <c r="F43" s="0" t="s">
        <v>276</v>
      </c>
      <c r="G43" s="63" t="n">
        <v>26700</v>
      </c>
    </row>
    <row r="44" customFormat="false" ht="12.75" hidden="false" customHeight="false" outlineLevel="2" collapsed="false">
      <c r="A44" s="69" t="s">
        <v>1475</v>
      </c>
      <c r="B44" s="62" t="n">
        <v>36992</v>
      </c>
      <c r="C44" s="0" t="s">
        <v>1476</v>
      </c>
      <c r="D44" s="0" t="s">
        <v>1461</v>
      </c>
      <c r="E44" s="0" t="s">
        <v>1474</v>
      </c>
      <c r="F44" s="0" t="s">
        <v>267</v>
      </c>
      <c r="G44" s="63" t="n">
        <v>14600</v>
      </c>
    </row>
    <row r="45" customFormat="false" ht="12.75" hidden="false" customHeight="false" outlineLevel="2" collapsed="false">
      <c r="A45" s="69" t="n">
        <v>6</v>
      </c>
      <c r="B45" s="62" t="n">
        <v>36993</v>
      </c>
      <c r="D45" s="0" t="s">
        <v>1461</v>
      </c>
      <c r="E45" s="0" t="s">
        <v>1474</v>
      </c>
      <c r="F45" s="0" t="s">
        <v>276</v>
      </c>
      <c r="G45" s="63" t="n">
        <v>-21887</v>
      </c>
    </row>
    <row r="46" customFormat="false" ht="12.75" hidden="false" customHeight="false" outlineLevel="2" collapsed="false">
      <c r="A46" s="69" t="s">
        <v>1477</v>
      </c>
      <c r="B46" s="62" t="n">
        <v>36992</v>
      </c>
      <c r="C46" s="0" t="s">
        <v>1478</v>
      </c>
      <c r="D46" s="0" t="s">
        <v>1461</v>
      </c>
      <c r="E46" s="0" t="s">
        <v>273</v>
      </c>
      <c r="F46" s="0" t="s">
        <v>267</v>
      </c>
      <c r="G46" s="63" t="n">
        <v>6561</v>
      </c>
    </row>
    <row r="47" customFormat="false" ht="12.75" hidden="false" customHeight="false" outlineLevel="2" collapsed="false">
      <c r="A47" s="69" t="s">
        <v>1479</v>
      </c>
      <c r="B47" s="62" t="n">
        <v>37000</v>
      </c>
      <c r="C47" s="0" t="s">
        <v>1480</v>
      </c>
      <c r="D47" s="0" t="s">
        <v>1461</v>
      </c>
      <c r="E47" s="0" t="s">
        <v>273</v>
      </c>
      <c r="F47" s="0" t="s">
        <v>267</v>
      </c>
      <c r="G47" s="63" t="n">
        <v>29220</v>
      </c>
    </row>
    <row r="48" customFormat="false" ht="12.75" hidden="false" customHeight="false" outlineLevel="2" collapsed="false">
      <c r="A48" s="69" t="s">
        <v>1479</v>
      </c>
      <c r="B48" s="62" t="n">
        <v>37000</v>
      </c>
      <c r="C48" s="0" t="s">
        <v>1481</v>
      </c>
      <c r="D48" s="0" t="s">
        <v>1461</v>
      </c>
      <c r="E48" s="0" t="s">
        <v>273</v>
      </c>
      <c r="F48" s="0" t="s">
        <v>267</v>
      </c>
      <c r="G48" s="63" t="n">
        <v>11625</v>
      </c>
    </row>
    <row r="49" customFormat="false" ht="12.75" hidden="false" customHeight="false" outlineLevel="2" collapsed="false">
      <c r="A49" s="69" t="s">
        <v>1482</v>
      </c>
      <c r="B49" s="62" t="n">
        <v>37004</v>
      </c>
      <c r="C49" s="0" t="s">
        <v>1483</v>
      </c>
      <c r="D49" s="0" t="s">
        <v>1461</v>
      </c>
      <c r="E49" s="0" t="s">
        <v>273</v>
      </c>
      <c r="F49" s="0" t="s">
        <v>267</v>
      </c>
      <c r="G49" s="63" t="n">
        <v>0</v>
      </c>
    </row>
    <row r="50" customFormat="false" ht="12.75" hidden="false" customHeight="false" outlineLevel="2" collapsed="false">
      <c r="A50" s="69" t="s">
        <v>1484</v>
      </c>
      <c r="B50" s="62" t="n">
        <v>37005</v>
      </c>
      <c r="C50" s="0" t="s">
        <v>1085</v>
      </c>
      <c r="D50" s="0" t="s">
        <v>1461</v>
      </c>
      <c r="E50" s="0" t="s">
        <v>273</v>
      </c>
      <c r="F50" s="0" t="s">
        <v>267</v>
      </c>
      <c r="G50" s="63" t="n">
        <v>0</v>
      </c>
    </row>
    <row r="51" customFormat="false" ht="12.75" hidden="false" customHeight="false" outlineLevel="2" collapsed="false">
      <c r="A51" s="69" t="n">
        <v>755904</v>
      </c>
      <c r="B51" s="62" t="n">
        <v>37007</v>
      </c>
      <c r="C51" s="0" t="s">
        <v>245</v>
      </c>
      <c r="D51" s="0" t="s">
        <v>1461</v>
      </c>
      <c r="E51" s="0" t="s">
        <v>273</v>
      </c>
      <c r="F51" s="0" t="s">
        <v>242</v>
      </c>
      <c r="G51" s="63" t="n">
        <v>0</v>
      </c>
    </row>
    <row r="52" customFormat="false" ht="12.75" hidden="false" customHeight="false" outlineLevel="2" collapsed="false">
      <c r="A52" s="69" t="n">
        <v>755897</v>
      </c>
      <c r="B52" s="62" t="n">
        <v>37007</v>
      </c>
      <c r="C52" s="0" t="s">
        <v>1463</v>
      </c>
      <c r="D52" s="0" t="s">
        <v>1461</v>
      </c>
      <c r="E52" s="0" t="s">
        <v>273</v>
      </c>
      <c r="F52" s="0" t="s">
        <v>242</v>
      </c>
      <c r="G52" s="63" t="n">
        <v>1550</v>
      </c>
    </row>
    <row r="53" customFormat="false" ht="12.75" hidden="false" customHeight="false" outlineLevel="2" collapsed="false">
      <c r="A53" s="69" t="s">
        <v>1485</v>
      </c>
      <c r="B53" s="62" t="n">
        <v>36983</v>
      </c>
      <c r="C53" s="0" t="s">
        <v>1486</v>
      </c>
      <c r="D53" s="0" t="s">
        <v>1461</v>
      </c>
      <c r="E53" s="0" t="s">
        <v>297</v>
      </c>
      <c r="F53" s="0" t="s">
        <v>276</v>
      </c>
      <c r="G53" s="63" t="n">
        <v>8375</v>
      </c>
    </row>
    <row r="54" customFormat="false" ht="12.75" hidden="false" customHeight="false" outlineLevel="2" collapsed="false">
      <c r="A54" s="69" t="s">
        <v>1487</v>
      </c>
      <c r="B54" s="62" t="n">
        <v>36983</v>
      </c>
      <c r="C54" s="0" t="s">
        <v>1486</v>
      </c>
      <c r="D54" s="0" t="s">
        <v>1461</v>
      </c>
      <c r="E54" s="0" t="s">
        <v>297</v>
      </c>
      <c r="F54" s="0" t="s">
        <v>276</v>
      </c>
      <c r="G54" s="63" t="n">
        <v>5520</v>
      </c>
    </row>
    <row r="55" customFormat="false" ht="12.75" hidden="false" customHeight="false" outlineLevel="2" collapsed="false">
      <c r="A55" s="69" t="s">
        <v>1488</v>
      </c>
      <c r="B55" s="62" t="n">
        <v>36983</v>
      </c>
      <c r="C55" s="0" t="s">
        <v>1486</v>
      </c>
      <c r="D55" s="0" t="s">
        <v>1461</v>
      </c>
      <c r="E55" s="0" t="s">
        <v>297</v>
      </c>
      <c r="F55" s="0" t="s">
        <v>276</v>
      </c>
      <c r="G55" s="63" t="n">
        <v>33120</v>
      </c>
    </row>
    <row r="56" customFormat="false" ht="12.75" hidden="false" customHeight="false" outlineLevel="2" collapsed="false">
      <c r="A56" s="69" t="s">
        <v>1489</v>
      </c>
      <c r="B56" s="62" t="n">
        <v>36992</v>
      </c>
      <c r="C56" s="0" t="s">
        <v>1490</v>
      </c>
      <c r="D56" s="0" t="s">
        <v>1461</v>
      </c>
      <c r="E56" s="0" t="s">
        <v>297</v>
      </c>
      <c r="F56" s="0" t="s">
        <v>267</v>
      </c>
      <c r="G56" s="63" t="n">
        <v>2049</v>
      </c>
    </row>
    <row r="57" customFormat="false" ht="12.75" hidden="false" customHeight="false" outlineLevel="2" collapsed="false">
      <c r="A57" s="69" t="s">
        <v>1491</v>
      </c>
      <c r="B57" s="62" t="n">
        <v>36997</v>
      </c>
      <c r="C57" s="0" t="s">
        <v>1490</v>
      </c>
      <c r="D57" s="0" t="s">
        <v>1461</v>
      </c>
      <c r="E57" s="0" t="s">
        <v>297</v>
      </c>
      <c r="F57" s="0" t="s">
        <v>267</v>
      </c>
      <c r="G57" s="63" t="n">
        <v>756</v>
      </c>
    </row>
    <row r="58" customFormat="false" ht="12.75" hidden="false" customHeight="false" outlineLevel="2" collapsed="false">
      <c r="A58" s="69" t="s">
        <v>1492</v>
      </c>
      <c r="B58" s="62" t="n">
        <v>36983</v>
      </c>
      <c r="C58" s="0" t="s">
        <v>1493</v>
      </c>
      <c r="D58" s="0" t="s">
        <v>1461</v>
      </c>
      <c r="E58" s="0" t="s">
        <v>300</v>
      </c>
      <c r="F58" s="0" t="s">
        <v>276</v>
      </c>
      <c r="G58" s="63" t="n">
        <v>144375</v>
      </c>
    </row>
    <row r="59" customFormat="false" ht="12.75" hidden="false" customHeight="false" outlineLevel="2" collapsed="false">
      <c r="A59" s="69" t="s">
        <v>1494</v>
      </c>
      <c r="B59" s="62" t="n">
        <v>36998</v>
      </c>
      <c r="C59" s="0" t="s">
        <v>1392</v>
      </c>
      <c r="D59" s="0" t="s">
        <v>1461</v>
      </c>
      <c r="E59" s="0" t="s">
        <v>67</v>
      </c>
      <c r="F59" s="0" t="s">
        <v>1495</v>
      </c>
      <c r="G59" s="63" t="n">
        <v>0</v>
      </c>
    </row>
    <row r="60" customFormat="false" ht="12.75" hidden="false" customHeight="false" outlineLevel="2" collapsed="false">
      <c r="A60" s="69" t="s">
        <v>1496</v>
      </c>
      <c r="B60" s="62" t="n">
        <v>36998</v>
      </c>
      <c r="C60" s="0" t="s">
        <v>1392</v>
      </c>
      <c r="D60" s="0" t="s">
        <v>1461</v>
      </c>
      <c r="E60" s="0" t="s">
        <v>67</v>
      </c>
      <c r="F60" s="0" t="s">
        <v>1495</v>
      </c>
      <c r="G60" s="63" t="n">
        <v>0</v>
      </c>
    </row>
    <row r="61" customFormat="false" ht="12.75" hidden="false" customHeight="false" outlineLevel="2" collapsed="false">
      <c r="A61" s="69" t="s">
        <v>1497</v>
      </c>
      <c r="B61" s="62" t="n">
        <v>36998</v>
      </c>
      <c r="C61" s="0" t="s">
        <v>1392</v>
      </c>
      <c r="D61" s="0" t="s">
        <v>1461</v>
      </c>
      <c r="E61" s="0" t="s">
        <v>67</v>
      </c>
      <c r="F61" s="0" t="s">
        <v>1495</v>
      </c>
      <c r="G61" s="63" t="n">
        <v>0</v>
      </c>
    </row>
    <row r="62" customFormat="false" ht="12.75" hidden="false" customHeight="false" outlineLevel="2" collapsed="false">
      <c r="A62" s="69" t="s">
        <v>1498</v>
      </c>
      <c r="B62" s="62" t="n">
        <v>36998</v>
      </c>
      <c r="C62" s="0" t="s">
        <v>1085</v>
      </c>
      <c r="D62" s="0" t="s">
        <v>1461</v>
      </c>
      <c r="E62" s="0" t="s">
        <v>67</v>
      </c>
      <c r="F62" s="0" t="s">
        <v>1495</v>
      </c>
      <c r="G62" s="63" t="n">
        <v>0</v>
      </c>
    </row>
    <row r="63" customFormat="false" ht="12.75" hidden="false" customHeight="false" outlineLevel="2" collapsed="false">
      <c r="A63" s="69" t="s">
        <v>1487</v>
      </c>
      <c r="B63" s="62" t="n">
        <v>36983</v>
      </c>
      <c r="C63" s="0" t="s">
        <v>1493</v>
      </c>
      <c r="D63" s="0" t="s">
        <v>1461</v>
      </c>
      <c r="E63" s="0" t="s">
        <v>67</v>
      </c>
      <c r="F63" s="0" t="s">
        <v>276</v>
      </c>
      <c r="G63" s="63" t="n">
        <v>5500</v>
      </c>
    </row>
    <row r="64" customFormat="false" ht="12.75" hidden="false" customHeight="false" outlineLevel="2" collapsed="false">
      <c r="A64" s="69" t="s">
        <v>1499</v>
      </c>
      <c r="B64" s="62" t="n">
        <v>36983</v>
      </c>
      <c r="C64" s="0" t="s">
        <v>1493</v>
      </c>
      <c r="D64" s="0" t="s">
        <v>1461</v>
      </c>
      <c r="E64" s="0" t="s">
        <v>67</v>
      </c>
      <c r="F64" s="0" t="s">
        <v>276</v>
      </c>
      <c r="G64" s="63" t="n">
        <v>107000</v>
      </c>
    </row>
    <row r="65" customFormat="false" ht="12.75" hidden="false" customHeight="false" outlineLevel="2" collapsed="false">
      <c r="A65" s="69" t="s">
        <v>1500</v>
      </c>
      <c r="B65" s="62" t="n">
        <v>36983</v>
      </c>
      <c r="C65" s="0" t="s">
        <v>1493</v>
      </c>
      <c r="D65" s="0" t="s">
        <v>1461</v>
      </c>
      <c r="E65" s="0" t="s">
        <v>67</v>
      </c>
      <c r="F65" s="0" t="s">
        <v>276</v>
      </c>
      <c r="G65" s="63" t="n">
        <v>8000</v>
      </c>
    </row>
    <row r="66" customFormat="false" ht="12.75" hidden="false" customHeight="false" outlineLevel="2" collapsed="false">
      <c r="A66" s="69" t="s">
        <v>1501</v>
      </c>
      <c r="B66" s="62" t="n">
        <v>36984</v>
      </c>
      <c r="C66" s="0" t="s">
        <v>1502</v>
      </c>
      <c r="D66" s="0" t="s">
        <v>1461</v>
      </c>
      <c r="E66" s="0" t="s">
        <v>67</v>
      </c>
      <c r="F66" s="0" t="s">
        <v>267</v>
      </c>
      <c r="G66" s="63" t="n">
        <v>999</v>
      </c>
    </row>
    <row r="67" customFormat="false" ht="12.75" hidden="false" customHeight="false" outlineLevel="2" collapsed="false">
      <c r="A67" s="69" t="s">
        <v>1501</v>
      </c>
      <c r="B67" s="62" t="n">
        <v>36984</v>
      </c>
      <c r="C67" s="0" t="s">
        <v>1502</v>
      </c>
      <c r="D67" s="0" t="s">
        <v>1461</v>
      </c>
      <c r="E67" s="0" t="s">
        <v>67</v>
      </c>
      <c r="F67" s="0" t="s">
        <v>267</v>
      </c>
      <c r="G67" s="63" t="n">
        <v>1451</v>
      </c>
    </row>
    <row r="68" customFormat="false" ht="12.75" hidden="false" customHeight="false" outlineLevel="2" collapsed="false">
      <c r="A68" s="69" t="s">
        <v>1503</v>
      </c>
      <c r="B68" s="62" t="n">
        <v>36986</v>
      </c>
      <c r="C68" s="0" t="s">
        <v>1504</v>
      </c>
      <c r="D68" s="0" t="s">
        <v>1461</v>
      </c>
      <c r="E68" s="0" t="s">
        <v>67</v>
      </c>
      <c r="F68" s="0" t="s">
        <v>267</v>
      </c>
      <c r="G68" s="63" t="n">
        <v>9167</v>
      </c>
    </row>
    <row r="69" customFormat="false" ht="12.75" hidden="false" customHeight="false" outlineLevel="2" collapsed="false">
      <c r="A69" s="69" t="s">
        <v>1501</v>
      </c>
      <c r="B69" s="62" t="n">
        <v>36986</v>
      </c>
      <c r="C69" s="0" t="s">
        <v>1504</v>
      </c>
      <c r="D69" s="0" t="s">
        <v>1461</v>
      </c>
      <c r="E69" s="0" t="s">
        <v>67</v>
      </c>
      <c r="F69" s="0" t="s">
        <v>267</v>
      </c>
      <c r="G69" s="63" t="n">
        <v>850</v>
      </c>
    </row>
    <row r="70" customFormat="false" ht="12.75" hidden="false" customHeight="false" outlineLevel="2" collapsed="false">
      <c r="A70" s="69" t="s">
        <v>1501</v>
      </c>
      <c r="B70" s="62" t="n">
        <v>36986</v>
      </c>
      <c r="C70" s="0" t="s">
        <v>1504</v>
      </c>
      <c r="D70" s="0" t="s">
        <v>1461</v>
      </c>
      <c r="E70" s="0" t="s">
        <v>67</v>
      </c>
      <c r="F70" s="0" t="s">
        <v>267</v>
      </c>
      <c r="G70" s="63" t="n">
        <v>3400</v>
      </c>
    </row>
    <row r="71" customFormat="false" ht="12.75" hidden="false" customHeight="false" outlineLevel="2" collapsed="false">
      <c r="A71" s="69" t="s">
        <v>1494</v>
      </c>
      <c r="B71" s="62" t="n">
        <v>36998</v>
      </c>
      <c r="C71" s="0" t="s">
        <v>1505</v>
      </c>
      <c r="D71" s="0" t="s">
        <v>1461</v>
      </c>
      <c r="E71" s="0" t="s">
        <v>67</v>
      </c>
      <c r="F71" s="0" t="s">
        <v>267</v>
      </c>
      <c r="G71" s="63" t="n">
        <v>18255</v>
      </c>
    </row>
    <row r="72" customFormat="false" ht="12.75" hidden="false" customHeight="false" outlineLevel="2" collapsed="false">
      <c r="A72" s="69" t="s">
        <v>1494</v>
      </c>
      <c r="B72" s="62" t="n">
        <v>36998</v>
      </c>
      <c r="C72" s="0" t="s">
        <v>1505</v>
      </c>
      <c r="D72" s="0" t="s">
        <v>1461</v>
      </c>
      <c r="E72" s="0" t="s">
        <v>67</v>
      </c>
      <c r="F72" s="0" t="s">
        <v>267</v>
      </c>
      <c r="G72" s="63" t="n">
        <v>86220</v>
      </c>
    </row>
    <row r="73" customFormat="false" ht="12.75" hidden="false" customHeight="false" outlineLevel="2" collapsed="false">
      <c r="A73" s="69" t="s">
        <v>1498</v>
      </c>
      <c r="B73" s="62" t="n">
        <v>36998</v>
      </c>
      <c r="C73" s="0" t="s">
        <v>1506</v>
      </c>
      <c r="D73" s="0" t="s">
        <v>1461</v>
      </c>
      <c r="E73" s="0" t="s">
        <v>67</v>
      </c>
      <c r="F73" s="0" t="s">
        <v>267</v>
      </c>
      <c r="G73" s="63" t="n">
        <v>8608</v>
      </c>
    </row>
    <row r="74" customFormat="false" ht="12.75" hidden="false" customHeight="false" outlineLevel="2" collapsed="false">
      <c r="A74" s="69" t="s">
        <v>1507</v>
      </c>
      <c r="B74" s="62" t="n">
        <v>37007</v>
      </c>
      <c r="C74" s="0" t="s">
        <v>1085</v>
      </c>
      <c r="D74" s="0" t="s">
        <v>1461</v>
      </c>
      <c r="E74" s="0" t="s">
        <v>67</v>
      </c>
      <c r="F74" s="0" t="s">
        <v>267</v>
      </c>
      <c r="G74" s="63" t="n">
        <v>2125</v>
      </c>
    </row>
    <row r="75" customFormat="false" ht="12.75" hidden="false" customHeight="false" outlineLevel="2" collapsed="false">
      <c r="A75" s="69" t="s">
        <v>1508</v>
      </c>
      <c r="B75" s="62" t="n">
        <v>37007</v>
      </c>
      <c r="C75" s="0" t="s">
        <v>1085</v>
      </c>
      <c r="D75" s="0" t="s">
        <v>1461</v>
      </c>
      <c r="E75" s="0" t="s">
        <v>67</v>
      </c>
      <c r="F75" s="0" t="s">
        <v>1495</v>
      </c>
      <c r="G75" s="63" t="n">
        <v>0</v>
      </c>
    </row>
    <row r="76" customFormat="false" ht="12.75" hidden="false" customHeight="false" outlineLevel="2" collapsed="false">
      <c r="A76" s="69" t="s">
        <v>1507</v>
      </c>
      <c r="B76" s="62" t="n">
        <v>37007</v>
      </c>
      <c r="C76" s="0" t="s">
        <v>1085</v>
      </c>
      <c r="D76" s="0" t="s">
        <v>1461</v>
      </c>
      <c r="E76" s="0" t="s">
        <v>67</v>
      </c>
      <c r="F76" s="0" t="s">
        <v>1495</v>
      </c>
      <c r="G76" s="63" t="n">
        <v>0</v>
      </c>
    </row>
    <row r="77" customFormat="false" ht="12.75" hidden="false" customHeight="false" outlineLevel="1" collapsed="false">
      <c r="A77" s="64" t="n">
        <f aca="false">SUBTOTAL(3,A35:A76)</f>
        <v>42</v>
      </c>
      <c r="B77" s="65"/>
      <c r="C77" s="66"/>
      <c r="D77" s="70" t="s">
        <v>1509</v>
      </c>
      <c r="E77" s="66"/>
      <c r="F77" s="66"/>
      <c r="G77" s="68" t="n">
        <f aca="false">SUM(G35:G76)</f>
        <v>2192086</v>
      </c>
    </row>
    <row r="78" customFormat="false" ht="12.75" hidden="false" customHeight="false" outlineLevel="2" collapsed="false">
      <c r="A78" s="61" t="n">
        <v>720617</v>
      </c>
      <c r="B78" s="62" t="n">
        <v>36987</v>
      </c>
      <c r="C78" s="0" t="s">
        <v>1510</v>
      </c>
      <c r="D78" s="0" t="s">
        <v>240</v>
      </c>
      <c r="E78" s="0" t="s">
        <v>273</v>
      </c>
      <c r="F78" s="0" t="s">
        <v>276</v>
      </c>
      <c r="G78" s="63" t="n">
        <v>4164360</v>
      </c>
    </row>
    <row r="79" customFormat="false" ht="12.75" hidden="false" customHeight="false" outlineLevel="2" collapsed="false">
      <c r="A79" s="69" t="n">
        <v>29</v>
      </c>
      <c r="B79" s="62" t="n">
        <v>37000</v>
      </c>
      <c r="C79" s="0" t="s">
        <v>275</v>
      </c>
      <c r="D79" s="0" t="s">
        <v>240</v>
      </c>
      <c r="E79" s="0" t="s">
        <v>273</v>
      </c>
      <c r="F79" s="0" t="s">
        <v>276</v>
      </c>
      <c r="G79" s="63" t="n">
        <v>25360942</v>
      </c>
    </row>
    <row r="80" customFormat="false" ht="12.75" hidden="false" customHeight="false" outlineLevel="2" collapsed="false">
      <c r="A80" s="69" t="n">
        <v>30</v>
      </c>
      <c r="B80" s="62" t="n">
        <v>37001</v>
      </c>
      <c r="C80" s="0" t="s">
        <v>275</v>
      </c>
      <c r="D80" s="0" t="s">
        <v>240</v>
      </c>
      <c r="E80" s="0" t="s">
        <v>273</v>
      </c>
      <c r="F80" s="0" t="s">
        <v>276</v>
      </c>
      <c r="G80" s="63" t="n">
        <v>-1500000</v>
      </c>
    </row>
    <row r="81" customFormat="false" ht="12.75" hidden="false" customHeight="false" outlineLevel="1" collapsed="false">
      <c r="A81" s="64" t="n">
        <f aca="false">SUBTOTAL(3,A78:A80)</f>
        <v>3</v>
      </c>
      <c r="B81" s="65"/>
      <c r="C81" s="66"/>
      <c r="D81" s="70" t="s">
        <v>322</v>
      </c>
      <c r="E81" s="66"/>
      <c r="F81" s="66"/>
      <c r="G81" s="68" t="n">
        <f aca="false">SUM(G78:G80)</f>
        <v>28025302</v>
      </c>
    </row>
    <row r="82" customFormat="false" ht="12.75" hidden="false" customHeight="false" outlineLevel="2" collapsed="false">
      <c r="A82" s="69" t="s">
        <v>1511</v>
      </c>
      <c r="B82" s="62" t="n">
        <v>36985</v>
      </c>
      <c r="C82" s="0" t="s">
        <v>341</v>
      </c>
      <c r="D82" s="0" t="s">
        <v>325</v>
      </c>
      <c r="E82" s="0" t="s">
        <v>67</v>
      </c>
      <c r="F82" s="0" t="s">
        <v>327</v>
      </c>
      <c r="G82" s="63" t="n">
        <v>-379</v>
      </c>
    </row>
    <row r="83" customFormat="false" ht="12.75" hidden="false" customHeight="false" outlineLevel="2" collapsed="false">
      <c r="A83" s="69" t="s">
        <v>1511</v>
      </c>
      <c r="B83" s="62" t="n">
        <v>36985</v>
      </c>
      <c r="C83" s="0" t="s">
        <v>341</v>
      </c>
      <c r="D83" s="0" t="s">
        <v>325</v>
      </c>
      <c r="E83" s="0" t="s">
        <v>67</v>
      </c>
      <c r="F83" s="0" t="s">
        <v>327</v>
      </c>
      <c r="G83" s="63" t="n">
        <v>-379</v>
      </c>
    </row>
    <row r="84" customFormat="false" ht="12.75" hidden="false" customHeight="false" outlineLevel="2" collapsed="false">
      <c r="A84" s="69" t="s">
        <v>1512</v>
      </c>
      <c r="B84" s="62" t="n">
        <v>36985</v>
      </c>
      <c r="C84" s="0" t="s">
        <v>329</v>
      </c>
      <c r="D84" s="0" t="s">
        <v>325</v>
      </c>
      <c r="E84" s="0" t="s">
        <v>67</v>
      </c>
      <c r="F84" s="0" t="s">
        <v>327</v>
      </c>
      <c r="G84" s="63" t="n">
        <v>338955</v>
      </c>
    </row>
    <row r="85" customFormat="false" ht="12.75" hidden="false" customHeight="false" outlineLevel="2" collapsed="false">
      <c r="A85" s="69" t="s">
        <v>1513</v>
      </c>
      <c r="B85" s="62" t="n">
        <v>36987</v>
      </c>
      <c r="C85" s="0" t="s">
        <v>341</v>
      </c>
      <c r="D85" s="0" t="s">
        <v>325</v>
      </c>
      <c r="E85" s="0" t="s">
        <v>67</v>
      </c>
      <c r="F85" s="0" t="s">
        <v>331</v>
      </c>
      <c r="G85" s="63" t="n">
        <v>25326</v>
      </c>
    </row>
    <row r="86" customFormat="false" ht="12.75" hidden="false" customHeight="false" outlineLevel="2" collapsed="false">
      <c r="A86" s="69" t="s">
        <v>1514</v>
      </c>
      <c r="B86" s="62" t="n">
        <v>36987</v>
      </c>
      <c r="C86" s="0" t="s">
        <v>345</v>
      </c>
      <c r="D86" s="0" t="s">
        <v>325</v>
      </c>
      <c r="E86" s="0" t="s">
        <v>67</v>
      </c>
      <c r="F86" s="0" t="s">
        <v>331</v>
      </c>
      <c r="G86" s="63" t="n">
        <v>6840</v>
      </c>
    </row>
    <row r="87" customFormat="false" ht="12.75" hidden="false" customHeight="false" outlineLevel="2" collapsed="false">
      <c r="A87" s="69" t="s">
        <v>1515</v>
      </c>
      <c r="B87" s="62" t="n">
        <v>37007</v>
      </c>
      <c r="C87" s="0" t="s">
        <v>329</v>
      </c>
      <c r="D87" s="0" t="s">
        <v>325</v>
      </c>
      <c r="E87" s="0" t="s">
        <v>67</v>
      </c>
      <c r="F87" s="0" t="s">
        <v>327</v>
      </c>
      <c r="G87" s="63" t="n">
        <v>63000</v>
      </c>
    </row>
    <row r="88" customFormat="false" ht="12.75" hidden="false" customHeight="false" outlineLevel="1" collapsed="false">
      <c r="A88" s="64" t="n">
        <f aca="false">SUBTOTAL(3,A82:A87)</f>
        <v>6</v>
      </c>
      <c r="B88" s="65"/>
      <c r="C88" s="66"/>
      <c r="D88" s="70" t="s">
        <v>351</v>
      </c>
      <c r="E88" s="66"/>
      <c r="F88" s="66"/>
      <c r="G88" s="68" t="n">
        <f aca="false">SUM(G82:G87)</f>
        <v>433363</v>
      </c>
    </row>
    <row r="89" customFormat="false" ht="12.75" hidden="false" customHeight="false" outlineLevel="2" collapsed="false">
      <c r="A89" s="69" t="s">
        <v>1516</v>
      </c>
      <c r="B89" s="62" t="n">
        <v>36983</v>
      </c>
      <c r="C89" s="0" t="s">
        <v>1517</v>
      </c>
      <c r="D89" s="0" t="s">
        <v>354</v>
      </c>
      <c r="E89" s="0" t="s">
        <v>100</v>
      </c>
      <c r="F89" s="0" t="s">
        <v>361</v>
      </c>
      <c r="G89" s="63" t="n">
        <v>124263.207845618</v>
      </c>
    </row>
    <row r="90" customFormat="false" ht="12.75" hidden="false" customHeight="false" outlineLevel="2" collapsed="false">
      <c r="A90" s="69" t="s">
        <v>1518</v>
      </c>
      <c r="B90" s="62" t="n">
        <v>36985</v>
      </c>
      <c r="C90" s="0" t="s">
        <v>1519</v>
      </c>
      <c r="D90" s="0" t="s">
        <v>354</v>
      </c>
      <c r="E90" s="0" t="s">
        <v>100</v>
      </c>
      <c r="F90" s="0" t="s">
        <v>1520</v>
      </c>
      <c r="G90" s="63" t="n">
        <v>1825928.77583466</v>
      </c>
    </row>
    <row r="91" customFormat="false" ht="12.75" hidden="false" customHeight="false" outlineLevel="2" collapsed="false">
      <c r="A91" s="69" t="s">
        <v>1521</v>
      </c>
      <c r="B91" s="62" t="n">
        <v>36986</v>
      </c>
      <c r="C91" s="0" t="s">
        <v>1522</v>
      </c>
      <c r="D91" s="0" t="s">
        <v>354</v>
      </c>
      <c r="E91" s="0" t="s">
        <v>100</v>
      </c>
      <c r="F91" s="0" t="s">
        <v>356</v>
      </c>
      <c r="G91" s="63" t="n">
        <v>794.558860920417</v>
      </c>
    </row>
    <row r="92" customFormat="false" ht="12.75" hidden="false" customHeight="false" outlineLevel="2" collapsed="false">
      <c r="A92" s="69" t="s">
        <v>1523</v>
      </c>
      <c r="B92" s="62" t="n">
        <v>36986</v>
      </c>
      <c r="C92" s="0" t="s">
        <v>1524</v>
      </c>
      <c r="D92" s="0" t="s">
        <v>354</v>
      </c>
      <c r="E92" s="0" t="s">
        <v>100</v>
      </c>
      <c r="F92" s="0" t="s">
        <v>361</v>
      </c>
      <c r="G92" s="63" t="n">
        <v>28856.4708873633</v>
      </c>
    </row>
    <row r="93" customFormat="false" ht="12.75" hidden="false" customHeight="false" outlineLevel="2" collapsed="false">
      <c r="A93" s="69" t="s">
        <v>1525</v>
      </c>
      <c r="B93" s="62" t="n">
        <v>36986</v>
      </c>
      <c r="C93" s="0" t="s">
        <v>371</v>
      </c>
      <c r="D93" s="0" t="s">
        <v>354</v>
      </c>
      <c r="E93" s="0" t="s">
        <v>100</v>
      </c>
      <c r="F93" s="0" t="s">
        <v>361</v>
      </c>
      <c r="G93" s="63" t="n">
        <v>779.303330790745</v>
      </c>
    </row>
    <row r="94" customFormat="false" ht="12.75" hidden="false" customHeight="false" outlineLevel="2" collapsed="false">
      <c r="A94" s="69" t="s">
        <v>1526</v>
      </c>
      <c r="B94" s="62" t="n">
        <v>36986</v>
      </c>
      <c r="C94" s="0" t="s">
        <v>360</v>
      </c>
      <c r="D94" s="0" t="s">
        <v>354</v>
      </c>
      <c r="E94" s="0" t="s">
        <v>100</v>
      </c>
      <c r="F94" s="0" t="s">
        <v>361</v>
      </c>
      <c r="G94" s="63" t="n">
        <v>42587</v>
      </c>
    </row>
    <row r="95" customFormat="false" ht="12.75" hidden="false" customHeight="false" outlineLevel="2" collapsed="false">
      <c r="A95" s="69" t="s">
        <v>1527</v>
      </c>
      <c r="B95" s="62" t="n">
        <v>36987</v>
      </c>
      <c r="C95" s="0" t="s">
        <v>371</v>
      </c>
      <c r="D95" s="0" t="s">
        <v>354</v>
      </c>
      <c r="E95" s="0" t="s">
        <v>100</v>
      </c>
      <c r="F95" s="0" t="s">
        <v>361</v>
      </c>
      <c r="G95" s="63" t="n">
        <v>1175.07987220447</v>
      </c>
    </row>
    <row r="96" customFormat="false" ht="12.75" hidden="false" customHeight="false" outlineLevel="2" collapsed="false">
      <c r="A96" s="69" t="s">
        <v>1516</v>
      </c>
      <c r="B96" s="62" t="n">
        <v>36990</v>
      </c>
      <c r="C96" s="0" t="s">
        <v>1517</v>
      </c>
      <c r="D96" s="0" t="s">
        <v>354</v>
      </c>
      <c r="E96" s="0" t="s">
        <v>100</v>
      </c>
      <c r="F96" s="0" t="s">
        <v>361</v>
      </c>
      <c r="G96" s="63" t="n">
        <v>-124263.207845618</v>
      </c>
    </row>
    <row r="97" customFormat="false" ht="12.75" hidden="false" customHeight="false" outlineLevel="2" collapsed="false">
      <c r="A97" s="69" t="s">
        <v>1516</v>
      </c>
      <c r="B97" s="62" t="n">
        <v>36990</v>
      </c>
      <c r="C97" s="0" t="s">
        <v>1517</v>
      </c>
      <c r="D97" s="0" t="s">
        <v>354</v>
      </c>
      <c r="E97" s="0" t="s">
        <v>100</v>
      </c>
      <c r="F97" s="0" t="s">
        <v>361</v>
      </c>
      <c r="G97" s="63" t="n">
        <v>124263.207845618</v>
      </c>
    </row>
    <row r="98" customFormat="false" ht="12.75" hidden="false" customHeight="false" outlineLevel="2" collapsed="false">
      <c r="A98" s="69" t="s">
        <v>1528</v>
      </c>
      <c r="B98" s="62" t="n">
        <v>36991</v>
      </c>
      <c r="C98" s="0" t="s">
        <v>1529</v>
      </c>
      <c r="D98" s="0" t="s">
        <v>354</v>
      </c>
      <c r="E98" s="0" t="s">
        <v>100</v>
      </c>
      <c r="F98" s="0" t="s">
        <v>356</v>
      </c>
      <c r="G98" s="63" t="n">
        <v>4959</v>
      </c>
    </row>
    <row r="99" customFormat="false" ht="12.75" hidden="false" customHeight="false" outlineLevel="2" collapsed="false">
      <c r="A99" s="69" t="s">
        <v>1530</v>
      </c>
      <c r="B99" s="62" t="n">
        <v>36993</v>
      </c>
      <c r="C99" s="0" t="s">
        <v>371</v>
      </c>
      <c r="D99" s="0" t="s">
        <v>354</v>
      </c>
      <c r="E99" s="0" t="s">
        <v>100</v>
      </c>
      <c r="F99" s="0" t="s">
        <v>361</v>
      </c>
      <c r="G99" s="63" t="n">
        <v>220.710894392403</v>
      </c>
    </row>
    <row r="100" customFormat="false" ht="12.75" hidden="false" customHeight="false" outlineLevel="2" collapsed="false">
      <c r="A100" s="69" t="s">
        <v>1531</v>
      </c>
      <c r="B100" s="62" t="n">
        <v>36993</v>
      </c>
      <c r="C100" s="0" t="s">
        <v>371</v>
      </c>
      <c r="D100" s="0" t="s">
        <v>354</v>
      </c>
      <c r="E100" s="0" t="s">
        <v>100</v>
      </c>
      <c r="F100" s="0" t="s">
        <v>361</v>
      </c>
      <c r="G100" s="63" t="n">
        <v>588.34851790068</v>
      </c>
    </row>
    <row r="101" customFormat="false" ht="12.75" hidden="false" customHeight="false" outlineLevel="2" collapsed="false">
      <c r="A101" s="69" t="s">
        <v>1532</v>
      </c>
      <c r="B101" s="62" t="n">
        <v>36993</v>
      </c>
      <c r="C101" s="0" t="s">
        <v>423</v>
      </c>
      <c r="D101" s="0" t="s">
        <v>354</v>
      </c>
      <c r="E101" s="0" t="s">
        <v>100</v>
      </c>
      <c r="F101" s="0" t="s">
        <v>356</v>
      </c>
      <c r="G101" s="63" t="n">
        <v>837</v>
      </c>
    </row>
    <row r="102" customFormat="false" ht="12.75" hidden="false" customHeight="false" outlineLevel="2" collapsed="false">
      <c r="A102" s="69" t="s">
        <v>1533</v>
      </c>
      <c r="B102" s="62" t="n">
        <v>36993</v>
      </c>
      <c r="C102" s="0" t="s">
        <v>423</v>
      </c>
      <c r="D102" s="0" t="s">
        <v>354</v>
      </c>
      <c r="E102" s="0" t="s">
        <v>100</v>
      </c>
      <c r="F102" s="0" t="s">
        <v>356</v>
      </c>
      <c r="G102" s="63" t="n">
        <v>5685.87193635314</v>
      </c>
    </row>
    <row r="103" customFormat="false" ht="12.75" hidden="false" customHeight="false" outlineLevel="2" collapsed="false">
      <c r="A103" s="69" t="s">
        <v>1534</v>
      </c>
      <c r="B103" s="62" t="n">
        <v>36993</v>
      </c>
      <c r="C103" s="0" t="s">
        <v>423</v>
      </c>
      <c r="D103" s="0" t="s">
        <v>354</v>
      </c>
      <c r="E103" s="0" t="s">
        <v>100</v>
      </c>
      <c r="F103" s="0" t="s">
        <v>356</v>
      </c>
      <c r="G103" s="63" t="n">
        <v>2332.22122417554</v>
      </c>
    </row>
    <row r="104" customFormat="false" ht="12.75" hidden="false" customHeight="false" outlineLevel="2" collapsed="false">
      <c r="A104" s="69" t="s">
        <v>1535</v>
      </c>
      <c r="B104" s="62" t="n">
        <v>36993</v>
      </c>
      <c r="C104" s="0" t="s">
        <v>423</v>
      </c>
      <c r="D104" s="0" t="s">
        <v>354</v>
      </c>
      <c r="E104" s="0" t="s">
        <v>100</v>
      </c>
      <c r="F104" s="0" t="s">
        <v>356</v>
      </c>
      <c r="G104" s="63" t="n">
        <v>1749.64711920955</v>
      </c>
    </row>
    <row r="105" customFormat="false" ht="12.75" hidden="false" customHeight="false" outlineLevel="2" collapsed="false">
      <c r="A105" s="69" t="s">
        <v>1536</v>
      </c>
      <c r="B105" s="62" t="n">
        <v>36993</v>
      </c>
      <c r="C105" s="0" t="s">
        <v>423</v>
      </c>
      <c r="D105" s="0" t="s">
        <v>354</v>
      </c>
      <c r="E105" s="0" t="s">
        <v>100</v>
      </c>
      <c r="F105" s="0" t="s">
        <v>356</v>
      </c>
      <c r="G105" s="63" t="n">
        <v>5831.51546259464</v>
      </c>
    </row>
    <row r="106" customFormat="false" ht="12.75" hidden="false" customHeight="false" outlineLevel="2" collapsed="false">
      <c r="A106" s="69" t="s">
        <v>1537</v>
      </c>
      <c r="B106" s="62" t="n">
        <v>36993</v>
      </c>
      <c r="C106" s="0" t="s">
        <v>423</v>
      </c>
      <c r="D106" s="0" t="s">
        <v>354</v>
      </c>
      <c r="E106" s="0" t="s">
        <v>100</v>
      </c>
      <c r="F106" s="0" t="s">
        <v>356</v>
      </c>
      <c r="G106" s="63" t="n">
        <v>5831.51546259464</v>
      </c>
    </row>
    <row r="107" customFormat="false" ht="12.75" hidden="false" customHeight="false" outlineLevel="2" collapsed="false">
      <c r="A107" s="69" t="s">
        <v>1538</v>
      </c>
      <c r="B107" s="62" t="n">
        <v>36993</v>
      </c>
      <c r="C107" s="0" t="s">
        <v>423</v>
      </c>
      <c r="D107" s="0" t="s">
        <v>354</v>
      </c>
      <c r="E107" s="0" t="s">
        <v>100</v>
      </c>
      <c r="F107" s="0" t="s">
        <v>356</v>
      </c>
      <c r="G107" s="63" t="n">
        <v>3592</v>
      </c>
    </row>
    <row r="108" customFormat="false" ht="12.75" hidden="false" customHeight="false" outlineLevel="2" collapsed="false">
      <c r="A108" s="69" t="s">
        <v>1539</v>
      </c>
      <c r="B108" s="62" t="n">
        <v>36997</v>
      </c>
      <c r="C108" s="0" t="s">
        <v>1540</v>
      </c>
      <c r="D108" s="0" t="s">
        <v>354</v>
      </c>
      <c r="E108" s="0" t="s">
        <v>100</v>
      </c>
      <c r="F108" s="0" t="s">
        <v>440</v>
      </c>
      <c r="G108" s="63" t="n">
        <v>-1793.72197309417</v>
      </c>
    </row>
    <row r="109" customFormat="false" ht="12.75" hidden="false" customHeight="false" outlineLevel="2" collapsed="false">
      <c r="A109" s="69" t="s">
        <v>1541</v>
      </c>
      <c r="B109" s="62" t="n">
        <v>36997</v>
      </c>
      <c r="C109" s="0" t="s">
        <v>371</v>
      </c>
      <c r="D109" s="0" t="s">
        <v>354</v>
      </c>
      <c r="E109" s="0" t="s">
        <v>100</v>
      </c>
      <c r="F109" s="0" t="s">
        <v>361</v>
      </c>
      <c r="G109" s="63" t="n">
        <v>3112.10762331839</v>
      </c>
    </row>
    <row r="110" customFormat="false" ht="12.75" hidden="false" customHeight="false" outlineLevel="2" collapsed="false">
      <c r="A110" s="69" t="s">
        <v>1542</v>
      </c>
      <c r="B110" s="62" t="n">
        <v>36997</v>
      </c>
      <c r="C110" s="0" t="s">
        <v>371</v>
      </c>
      <c r="D110" s="0" t="s">
        <v>354</v>
      </c>
      <c r="E110" s="0" t="s">
        <v>100</v>
      </c>
      <c r="F110" s="0" t="s">
        <v>361</v>
      </c>
      <c r="G110" s="63" t="n">
        <v>4433.05573350417</v>
      </c>
    </row>
    <row r="111" customFormat="false" ht="12.75" hidden="false" customHeight="false" outlineLevel="2" collapsed="false">
      <c r="A111" s="69" t="s">
        <v>1543</v>
      </c>
      <c r="B111" s="62" t="n">
        <v>36997</v>
      </c>
      <c r="C111" s="0" t="s">
        <v>436</v>
      </c>
      <c r="D111" s="0" t="s">
        <v>354</v>
      </c>
      <c r="E111" s="0" t="s">
        <v>100</v>
      </c>
      <c r="F111" s="0" t="s">
        <v>361</v>
      </c>
      <c r="G111" s="63" t="n">
        <v>1800</v>
      </c>
    </row>
    <row r="112" customFormat="false" ht="12.75" hidden="false" customHeight="false" outlineLevel="2" collapsed="false">
      <c r="A112" s="69" t="s">
        <v>1544</v>
      </c>
      <c r="B112" s="62" t="n">
        <v>36999</v>
      </c>
      <c r="C112" s="0" t="s">
        <v>371</v>
      </c>
      <c r="D112" s="0" t="s">
        <v>354</v>
      </c>
      <c r="E112" s="0" t="s">
        <v>100</v>
      </c>
      <c r="F112" s="0" t="s">
        <v>361</v>
      </c>
      <c r="G112" s="63" t="n">
        <v>659.424920127796</v>
      </c>
    </row>
    <row r="113" customFormat="false" ht="12.75" hidden="false" customHeight="false" outlineLevel="2" collapsed="false">
      <c r="A113" s="69" t="s">
        <v>1545</v>
      </c>
      <c r="B113" s="62" t="n">
        <v>36999</v>
      </c>
      <c r="C113" s="0" t="s">
        <v>371</v>
      </c>
      <c r="D113" s="0" t="s">
        <v>354</v>
      </c>
      <c r="E113" s="0" t="s">
        <v>100</v>
      </c>
      <c r="F113" s="0" t="s">
        <v>361</v>
      </c>
      <c r="G113" s="63" t="n">
        <v>441.533546325879</v>
      </c>
    </row>
    <row r="114" customFormat="false" ht="12.75" hidden="false" customHeight="false" outlineLevel="2" collapsed="false">
      <c r="A114" s="69" t="s">
        <v>1546</v>
      </c>
      <c r="B114" s="62" t="n">
        <v>36999</v>
      </c>
      <c r="C114" s="0" t="s">
        <v>1524</v>
      </c>
      <c r="D114" s="0" t="s">
        <v>354</v>
      </c>
      <c r="E114" s="0" t="s">
        <v>100</v>
      </c>
      <c r="F114" s="0" t="s">
        <v>361</v>
      </c>
      <c r="G114" s="63" t="n">
        <v>2905.43130990415</v>
      </c>
    </row>
    <row r="115" customFormat="false" ht="12.75" hidden="false" customHeight="false" outlineLevel="2" collapsed="false">
      <c r="A115" s="69" t="s">
        <v>1547</v>
      </c>
      <c r="B115" s="62" t="n">
        <v>36999</v>
      </c>
      <c r="C115" s="0" t="s">
        <v>371</v>
      </c>
      <c r="D115" s="0" t="s">
        <v>354</v>
      </c>
      <c r="E115" s="0" t="s">
        <v>100</v>
      </c>
      <c r="F115" s="0" t="s">
        <v>361</v>
      </c>
      <c r="G115" s="63" t="n">
        <v>1799.36102236422</v>
      </c>
    </row>
    <row r="116" customFormat="false" ht="12.75" hidden="false" customHeight="false" outlineLevel="2" collapsed="false">
      <c r="A116" s="69" t="s">
        <v>1546</v>
      </c>
      <c r="B116" s="62" t="n">
        <v>37000</v>
      </c>
      <c r="C116" s="0" t="s">
        <v>1524</v>
      </c>
      <c r="D116" s="0" t="s">
        <v>354</v>
      </c>
      <c r="E116" s="0" t="s">
        <v>100</v>
      </c>
      <c r="F116" s="0" t="s">
        <v>361</v>
      </c>
      <c r="G116" s="63" t="n">
        <v>11736.2410478095</v>
      </c>
    </row>
    <row r="117" customFormat="false" ht="12.75" hidden="false" customHeight="false" outlineLevel="2" collapsed="false">
      <c r="A117" s="69" t="s">
        <v>1548</v>
      </c>
      <c r="B117" s="62" t="n">
        <v>37000</v>
      </c>
      <c r="C117" s="0" t="s">
        <v>1549</v>
      </c>
      <c r="D117" s="0" t="s">
        <v>354</v>
      </c>
      <c r="E117" s="0" t="s">
        <v>100</v>
      </c>
      <c r="F117" s="0" t="s">
        <v>356</v>
      </c>
      <c r="G117" s="63" t="n">
        <v>3200</v>
      </c>
    </row>
    <row r="118" customFormat="false" ht="12.75" hidden="false" customHeight="false" outlineLevel="2" collapsed="false">
      <c r="A118" s="69" t="s">
        <v>1550</v>
      </c>
      <c r="B118" s="62" t="n">
        <v>37000</v>
      </c>
      <c r="C118" s="0" t="s">
        <v>360</v>
      </c>
      <c r="D118" s="0" t="s">
        <v>354</v>
      </c>
      <c r="E118" s="0" t="s">
        <v>100</v>
      </c>
      <c r="F118" s="0" t="s">
        <v>361</v>
      </c>
      <c r="G118" s="63" t="n">
        <v>8141</v>
      </c>
    </row>
    <row r="119" customFormat="false" ht="12.75" hidden="false" customHeight="false" outlineLevel="2" collapsed="false">
      <c r="A119" s="69" t="s">
        <v>1551</v>
      </c>
      <c r="B119" s="62" t="n">
        <v>37000</v>
      </c>
      <c r="C119" s="0" t="s">
        <v>360</v>
      </c>
      <c r="D119" s="0" t="s">
        <v>354</v>
      </c>
      <c r="E119" s="0" t="s">
        <v>100</v>
      </c>
      <c r="F119" s="0" t="s">
        <v>361</v>
      </c>
      <c r="G119" s="63" t="n">
        <v>6231</v>
      </c>
    </row>
    <row r="120" customFormat="false" ht="12.75" hidden="false" customHeight="false" outlineLevel="2" collapsed="false">
      <c r="A120" s="69" t="s">
        <v>1552</v>
      </c>
      <c r="B120" s="62" t="n">
        <v>37001</v>
      </c>
      <c r="C120" s="0" t="s">
        <v>1553</v>
      </c>
      <c r="D120" s="0" t="s">
        <v>354</v>
      </c>
      <c r="E120" s="0" t="s">
        <v>100</v>
      </c>
      <c r="F120" s="0" t="s">
        <v>365</v>
      </c>
      <c r="G120" s="63" t="n">
        <v>100.323624595469</v>
      </c>
    </row>
    <row r="121" customFormat="false" ht="12.75" hidden="false" customHeight="false" outlineLevel="2" collapsed="false">
      <c r="A121" s="69" t="s">
        <v>1554</v>
      </c>
      <c r="B121" s="62" t="n">
        <v>37001</v>
      </c>
      <c r="C121" s="0" t="s">
        <v>371</v>
      </c>
      <c r="D121" s="0" t="s">
        <v>354</v>
      </c>
      <c r="E121" s="0" t="s">
        <v>100</v>
      </c>
      <c r="F121" s="0" t="s">
        <v>361</v>
      </c>
      <c r="G121" s="63" t="n">
        <v>596.763754045308</v>
      </c>
    </row>
    <row r="122" customFormat="false" ht="12.75" hidden="false" customHeight="false" outlineLevel="2" collapsed="false">
      <c r="A122" s="69" t="s">
        <v>1555</v>
      </c>
      <c r="B122" s="62" t="n">
        <v>37001</v>
      </c>
      <c r="C122" s="0" t="s">
        <v>371</v>
      </c>
      <c r="D122" s="0" t="s">
        <v>354</v>
      </c>
      <c r="E122" s="0" t="s">
        <v>100</v>
      </c>
      <c r="F122" s="0" t="s">
        <v>361</v>
      </c>
      <c r="G122" s="63" t="n">
        <v>585.760517799353</v>
      </c>
    </row>
    <row r="123" customFormat="false" ht="12.75" hidden="false" customHeight="false" outlineLevel="2" collapsed="false">
      <c r="A123" s="69" t="s">
        <v>1556</v>
      </c>
      <c r="B123" s="62" t="n">
        <v>37001</v>
      </c>
      <c r="C123" s="0" t="s">
        <v>1557</v>
      </c>
      <c r="D123" s="0" t="s">
        <v>354</v>
      </c>
      <c r="E123" s="0" t="s">
        <v>100</v>
      </c>
      <c r="F123" s="0" t="s">
        <v>361</v>
      </c>
      <c r="G123" s="63" t="n">
        <v>2321</v>
      </c>
    </row>
    <row r="124" customFormat="false" ht="12.75" hidden="false" customHeight="false" outlineLevel="2" collapsed="false">
      <c r="A124" s="69" t="s">
        <v>1558</v>
      </c>
      <c r="B124" s="62" t="n">
        <v>37004</v>
      </c>
      <c r="C124" s="0" t="s">
        <v>371</v>
      </c>
      <c r="D124" s="0" t="s">
        <v>354</v>
      </c>
      <c r="E124" s="0" t="s">
        <v>100</v>
      </c>
      <c r="F124" s="0" t="s">
        <v>361</v>
      </c>
      <c r="G124" s="63" t="n">
        <v>582.956746287928</v>
      </c>
    </row>
    <row r="125" customFormat="false" ht="12.75" hidden="false" customHeight="false" outlineLevel="2" collapsed="false">
      <c r="A125" s="69" t="s">
        <v>1559</v>
      </c>
      <c r="B125" s="62" t="n">
        <v>37004</v>
      </c>
      <c r="C125" s="0" t="s">
        <v>1560</v>
      </c>
      <c r="D125" s="0" t="s">
        <v>354</v>
      </c>
      <c r="E125" s="0" t="s">
        <v>100</v>
      </c>
      <c r="F125" s="0" t="s">
        <v>361</v>
      </c>
      <c r="G125" s="63" t="n">
        <v>1182.05293737895</v>
      </c>
    </row>
    <row r="126" customFormat="false" ht="12.75" hidden="false" customHeight="false" outlineLevel="2" collapsed="false">
      <c r="A126" s="69" t="s">
        <v>1561</v>
      </c>
      <c r="B126" s="62" t="n">
        <v>37004</v>
      </c>
      <c r="C126" s="0" t="s">
        <v>1560</v>
      </c>
      <c r="D126" s="0" t="s">
        <v>354</v>
      </c>
      <c r="E126" s="0" t="s">
        <v>100</v>
      </c>
      <c r="F126" s="0" t="s">
        <v>361</v>
      </c>
      <c r="G126" s="63" t="n">
        <v>9821.82052937379</v>
      </c>
    </row>
    <row r="127" customFormat="false" ht="12.75" hidden="false" customHeight="false" outlineLevel="2" collapsed="false">
      <c r="A127" s="69" t="s">
        <v>1562</v>
      </c>
      <c r="B127" s="62" t="n">
        <v>37004</v>
      </c>
      <c r="C127" s="0" t="s">
        <v>1563</v>
      </c>
      <c r="D127" s="0" t="s">
        <v>354</v>
      </c>
      <c r="E127" s="0" t="s">
        <v>100</v>
      </c>
      <c r="F127" s="0" t="s">
        <v>361</v>
      </c>
      <c r="G127" s="63" t="n">
        <v>-861.200774693351</v>
      </c>
    </row>
    <row r="128" customFormat="false" ht="12.75" hidden="false" customHeight="false" outlineLevel="2" collapsed="false">
      <c r="A128" s="69" t="s">
        <v>1564</v>
      </c>
      <c r="B128" s="62" t="n">
        <v>37005</v>
      </c>
      <c r="C128" s="0" t="s">
        <v>371</v>
      </c>
      <c r="D128" s="0" t="s">
        <v>354</v>
      </c>
      <c r="E128" s="0" t="s">
        <v>100</v>
      </c>
      <c r="F128" s="0" t="s">
        <v>361</v>
      </c>
      <c r="G128" s="63" t="n">
        <v>1050.96365282628</v>
      </c>
    </row>
    <row r="129" customFormat="false" ht="12.75" hidden="false" customHeight="false" outlineLevel="2" collapsed="false">
      <c r="A129" s="69" t="s">
        <v>1565</v>
      </c>
      <c r="B129" s="62" t="n">
        <v>37006</v>
      </c>
      <c r="C129" s="0" t="s">
        <v>353</v>
      </c>
      <c r="D129" s="0" t="s">
        <v>354</v>
      </c>
      <c r="E129" s="0" t="s">
        <v>100</v>
      </c>
      <c r="F129" s="0" t="s">
        <v>356</v>
      </c>
      <c r="G129" s="63" t="n">
        <v>10508.0041311645</v>
      </c>
    </row>
    <row r="130" customFormat="false" ht="12.75" hidden="false" customHeight="false" outlineLevel="2" collapsed="false">
      <c r="A130" s="69" t="s">
        <v>1566</v>
      </c>
      <c r="B130" s="62" t="n">
        <v>37006</v>
      </c>
      <c r="C130" s="0" t="s">
        <v>371</v>
      </c>
      <c r="D130" s="0" t="s">
        <v>354</v>
      </c>
      <c r="E130" s="0" t="s">
        <v>100</v>
      </c>
      <c r="F130" s="0" t="s">
        <v>361</v>
      </c>
      <c r="G130" s="63" t="n">
        <v>873.999483604441</v>
      </c>
    </row>
    <row r="131" customFormat="false" ht="12.75" hidden="false" customHeight="false" outlineLevel="2" collapsed="false">
      <c r="A131" s="69" t="s">
        <v>1567</v>
      </c>
      <c r="B131" s="62" t="n">
        <v>37006</v>
      </c>
      <c r="C131" s="0" t="s">
        <v>353</v>
      </c>
      <c r="D131" s="0" t="s">
        <v>354</v>
      </c>
      <c r="E131" s="0" t="s">
        <v>100</v>
      </c>
      <c r="F131" s="0" t="s">
        <v>356</v>
      </c>
      <c r="G131" s="63" t="n">
        <v>4309.96643428866</v>
      </c>
    </row>
    <row r="132" customFormat="false" ht="12.75" hidden="false" customHeight="false" outlineLevel="2" collapsed="false">
      <c r="A132" s="69" t="s">
        <v>1568</v>
      </c>
      <c r="B132" s="62" t="n">
        <v>37006</v>
      </c>
      <c r="C132" s="0" t="s">
        <v>353</v>
      </c>
      <c r="D132" s="0" t="s">
        <v>354</v>
      </c>
      <c r="E132" s="0" t="s">
        <v>100</v>
      </c>
      <c r="F132" s="0" t="s">
        <v>356</v>
      </c>
      <c r="G132" s="63" t="n">
        <v>4236.38006713142</v>
      </c>
    </row>
    <row r="133" customFormat="false" ht="12.75" hidden="false" customHeight="false" outlineLevel="2" collapsed="false">
      <c r="A133" s="69" t="s">
        <v>352</v>
      </c>
      <c r="B133" s="62" t="n">
        <v>37006</v>
      </c>
      <c r="C133" s="0" t="s">
        <v>353</v>
      </c>
      <c r="D133" s="0" t="s">
        <v>354</v>
      </c>
      <c r="E133" s="0" t="s">
        <v>100</v>
      </c>
      <c r="F133" s="0" t="s">
        <v>356</v>
      </c>
      <c r="G133" s="63" t="n">
        <v>10281</v>
      </c>
    </row>
    <row r="134" customFormat="false" ht="12.75" hidden="false" customHeight="false" outlineLevel="2" collapsed="false">
      <c r="A134" s="69" t="s">
        <v>1569</v>
      </c>
      <c r="B134" s="62" t="n">
        <v>37006</v>
      </c>
      <c r="C134" s="0" t="s">
        <v>358</v>
      </c>
      <c r="D134" s="0" t="s">
        <v>354</v>
      </c>
      <c r="E134" s="0" t="s">
        <v>100</v>
      </c>
      <c r="F134" s="0" t="s">
        <v>356</v>
      </c>
      <c r="G134" s="63" t="n">
        <v>6769.94577846631</v>
      </c>
    </row>
    <row r="135" customFormat="false" ht="12.75" hidden="false" customHeight="false" outlineLevel="2" collapsed="false">
      <c r="A135" s="69" t="s">
        <v>1570</v>
      </c>
      <c r="B135" s="62" t="n">
        <v>37006</v>
      </c>
      <c r="C135" s="0" t="s">
        <v>1560</v>
      </c>
      <c r="D135" s="0" t="s">
        <v>354</v>
      </c>
      <c r="E135" s="0" t="s">
        <v>100</v>
      </c>
      <c r="F135" s="0" t="s">
        <v>361</v>
      </c>
      <c r="G135" s="63" t="n">
        <v>1555.64162148206</v>
      </c>
    </row>
    <row r="136" customFormat="false" ht="12.75" hidden="false" customHeight="false" outlineLevel="2" collapsed="false">
      <c r="A136" s="69" t="s">
        <v>1571</v>
      </c>
      <c r="B136" s="62" t="n">
        <v>37006</v>
      </c>
      <c r="C136" s="0" t="s">
        <v>1560</v>
      </c>
      <c r="D136" s="0" t="s">
        <v>354</v>
      </c>
      <c r="E136" s="0" t="s">
        <v>100</v>
      </c>
      <c r="F136" s="0" t="s">
        <v>361</v>
      </c>
      <c r="G136" s="63" t="n">
        <v>3276.52982184353</v>
      </c>
    </row>
    <row r="137" customFormat="false" ht="12.75" hidden="false" customHeight="false" outlineLevel="2" collapsed="false">
      <c r="A137" s="69" t="s">
        <v>1572</v>
      </c>
      <c r="B137" s="62" t="n">
        <v>37007</v>
      </c>
      <c r="C137" s="0" t="s">
        <v>1573</v>
      </c>
      <c r="D137" s="0" t="s">
        <v>354</v>
      </c>
      <c r="E137" s="0" t="s">
        <v>100</v>
      </c>
      <c r="F137" s="0" t="s">
        <v>361</v>
      </c>
      <c r="G137" s="63" t="n">
        <v>22419.2817858298</v>
      </c>
    </row>
    <row r="138" customFormat="false" ht="12.75" hidden="false" customHeight="false" outlineLevel="2" collapsed="false">
      <c r="A138" s="69" t="s">
        <v>1574</v>
      </c>
      <c r="B138" s="62" t="n">
        <v>37007</v>
      </c>
      <c r="C138" s="0" t="s">
        <v>1575</v>
      </c>
      <c r="D138" s="0" t="s">
        <v>354</v>
      </c>
      <c r="E138" s="0" t="s">
        <v>100</v>
      </c>
      <c r="F138" s="0" t="s">
        <v>361</v>
      </c>
      <c r="G138" s="63" t="n">
        <v>45192.4943384018</v>
      </c>
    </row>
    <row r="139" customFormat="false" ht="12.75" hidden="false" customHeight="false" outlineLevel="2" collapsed="false">
      <c r="A139" s="69" t="s">
        <v>1576</v>
      </c>
      <c r="B139" s="62" t="n">
        <v>37007</v>
      </c>
      <c r="C139" s="0" t="s">
        <v>1560</v>
      </c>
      <c r="D139" s="0" t="s">
        <v>354</v>
      </c>
      <c r="E139" s="0" t="s">
        <v>100</v>
      </c>
      <c r="F139" s="0" t="s">
        <v>361</v>
      </c>
      <c r="G139" s="63" t="n">
        <v>2445.16337754772</v>
      </c>
    </row>
    <row r="140" customFormat="false" ht="12.75" hidden="false" customHeight="false" outlineLevel="2" collapsed="false">
      <c r="A140" s="69" t="s">
        <v>1577</v>
      </c>
      <c r="B140" s="62" t="n">
        <v>37007</v>
      </c>
      <c r="C140" s="0" t="s">
        <v>1578</v>
      </c>
      <c r="D140" s="0" t="s">
        <v>354</v>
      </c>
      <c r="E140" s="0" t="s">
        <v>100</v>
      </c>
      <c r="F140" s="0" t="s">
        <v>380</v>
      </c>
      <c r="G140" s="63" t="n">
        <v>1414.42898738272</v>
      </c>
    </row>
    <row r="141" customFormat="false" ht="12.75" hidden="false" customHeight="false" outlineLevel="2" collapsed="false">
      <c r="A141" s="69" t="s">
        <v>1562</v>
      </c>
      <c r="B141" s="62" t="n">
        <v>37008</v>
      </c>
      <c r="C141" s="0" t="s">
        <v>1563</v>
      </c>
      <c r="D141" s="0" t="s">
        <v>354</v>
      </c>
      <c r="E141" s="0" t="s">
        <v>100</v>
      </c>
      <c r="F141" s="0" t="s">
        <v>361</v>
      </c>
      <c r="G141" s="63" t="n">
        <v>1678.98832684825</v>
      </c>
    </row>
    <row r="142" customFormat="false" ht="12.75" hidden="false" customHeight="false" outlineLevel="2" collapsed="false">
      <c r="A142" s="69" t="s">
        <v>1579</v>
      </c>
      <c r="B142" s="62" t="n">
        <v>37008</v>
      </c>
      <c r="C142" s="0" t="s">
        <v>1580</v>
      </c>
      <c r="D142" s="0" t="s">
        <v>354</v>
      </c>
      <c r="E142" s="0" t="s">
        <v>100</v>
      </c>
      <c r="F142" s="0" t="s">
        <v>365</v>
      </c>
      <c r="G142" s="63" t="n">
        <v>3349.54604409857</v>
      </c>
    </row>
    <row r="143" customFormat="false" ht="12.75" hidden="false" customHeight="false" outlineLevel="2" collapsed="false">
      <c r="A143" s="69" t="s">
        <v>1581</v>
      </c>
      <c r="B143" s="62" t="n">
        <v>37008</v>
      </c>
      <c r="C143" s="0" t="s">
        <v>371</v>
      </c>
      <c r="D143" s="0" t="s">
        <v>354</v>
      </c>
      <c r="E143" s="0" t="s">
        <v>100</v>
      </c>
      <c r="F143" s="0" t="s">
        <v>361</v>
      </c>
      <c r="G143" s="63" t="n">
        <v>351.491569390402</v>
      </c>
    </row>
    <row r="144" customFormat="false" ht="12.75" hidden="false" customHeight="false" outlineLevel="2" collapsed="false">
      <c r="A144" s="69" t="s">
        <v>1582</v>
      </c>
      <c r="B144" s="62" t="n">
        <v>37008</v>
      </c>
      <c r="C144" s="0" t="s">
        <v>1560</v>
      </c>
      <c r="D144" s="0" t="s">
        <v>354</v>
      </c>
      <c r="E144" s="0" t="s">
        <v>100</v>
      </c>
      <c r="F144" s="0" t="s">
        <v>361</v>
      </c>
      <c r="G144" s="63" t="n">
        <v>1562.25680933852</v>
      </c>
    </row>
    <row r="145" customFormat="false" ht="12.75" hidden="false" customHeight="false" outlineLevel="2" collapsed="false">
      <c r="A145" s="69" t="s">
        <v>1583</v>
      </c>
      <c r="B145" s="62" t="n">
        <v>37008</v>
      </c>
      <c r="C145" s="0" t="s">
        <v>371</v>
      </c>
      <c r="D145" s="0" t="s">
        <v>354</v>
      </c>
      <c r="E145" s="0" t="s">
        <v>100</v>
      </c>
      <c r="F145" s="0" t="s">
        <v>361</v>
      </c>
      <c r="G145" s="63" t="n">
        <v>2150.45395590143</v>
      </c>
    </row>
    <row r="146" customFormat="false" ht="12.75" hidden="false" customHeight="false" outlineLevel="2" collapsed="false">
      <c r="A146" s="69" t="s">
        <v>1584</v>
      </c>
      <c r="B146" s="62" t="n">
        <v>37008</v>
      </c>
      <c r="C146" s="0" t="s">
        <v>371</v>
      </c>
      <c r="D146" s="0" t="s">
        <v>354</v>
      </c>
      <c r="E146" s="0" t="s">
        <v>100</v>
      </c>
      <c r="F146" s="0" t="s">
        <v>361</v>
      </c>
      <c r="G146" s="63" t="n">
        <v>1297.66536964981</v>
      </c>
    </row>
    <row r="147" customFormat="false" ht="12.75" hidden="false" customHeight="false" outlineLevel="2" collapsed="false">
      <c r="A147" s="69" t="s">
        <v>1585</v>
      </c>
      <c r="B147" s="62" t="n">
        <v>37008</v>
      </c>
      <c r="C147" s="0" t="s">
        <v>1586</v>
      </c>
      <c r="D147" s="0" t="s">
        <v>354</v>
      </c>
      <c r="E147" s="0" t="s">
        <v>100</v>
      </c>
      <c r="F147" s="0" t="s">
        <v>365</v>
      </c>
      <c r="G147" s="63" t="n">
        <v>162.1271076524</v>
      </c>
    </row>
    <row r="148" customFormat="false" ht="12.75" hidden="false" customHeight="false" outlineLevel="2" collapsed="false">
      <c r="A148" s="69" t="s">
        <v>1587</v>
      </c>
      <c r="B148" s="62" t="n">
        <v>37008</v>
      </c>
      <c r="C148" s="0" t="s">
        <v>1586</v>
      </c>
      <c r="D148" s="0" t="s">
        <v>354</v>
      </c>
      <c r="E148" s="0" t="s">
        <v>100</v>
      </c>
      <c r="F148" s="0" t="s">
        <v>365</v>
      </c>
      <c r="G148" s="63" t="n">
        <v>6355.38261997406</v>
      </c>
    </row>
    <row r="149" customFormat="false" ht="12.75" hidden="false" customHeight="false" outlineLevel="2" collapsed="false">
      <c r="A149" s="69" t="s">
        <v>1588</v>
      </c>
      <c r="B149" s="62" t="n">
        <v>37008</v>
      </c>
      <c r="C149" s="0" t="s">
        <v>423</v>
      </c>
      <c r="D149" s="0" t="s">
        <v>354</v>
      </c>
      <c r="E149" s="0" t="s">
        <v>100</v>
      </c>
      <c r="F149" s="0" t="s">
        <v>356</v>
      </c>
      <c r="G149" s="63" t="n">
        <v>2140.07782101167</v>
      </c>
    </row>
    <row r="150" customFormat="false" ht="12.75" hidden="false" customHeight="false" outlineLevel="2" collapsed="false">
      <c r="A150" s="69" t="s">
        <v>1589</v>
      </c>
      <c r="B150" s="62" t="n">
        <v>37008</v>
      </c>
      <c r="C150" s="0" t="s">
        <v>423</v>
      </c>
      <c r="D150" s="0" t="s">
        <v>354</v>
      </c>
      <c r="E150" s="0" t="s">
        <v>100</v>
      </c>
      <c r="F150" s="0" t="s">
        <v>356</v>
      </c>
      <c r="G150" s="63" t="n">
        <v>70.3631647211414</v>
      </c>
    </row>
    <row r="151" customFormat="false" ht="12.75" hidden="false" customHeight="false" outlineLevel="2" collapsed="false">
      <c r="A151" s="69" t="s">
        <v>1590</v>
      </c>
      <c r="B151" s="62" t="n">
        <v>37008</v>
      </c>
      <c r="C151" s="0" t="s">
        <v>423</v>
      </c>
      <c r="D151" s="0" t="s">
        <v>354</v>
      </c>
      <c r="E151" s="0" t="s">
        <v>100</v>
      </c>
      <c r="F151" s="0" t="s">
        <v>356</v>
      </c>
      <c r="G151" s="63" t="n">
        <v>147.483787289235</v>
      </c>
    </row>
    <row r="152" customFormat="false" ht="12.75" hidden="false" customHeight="false" outlineLevel="2" collapsed="false">
      <c r="A152" s="69" t="n">
        <v>7</v>
      </c>
      <c r="B152" s="62" t="n">
        <v>37008</v>
      </c>
      <c r="C152" s="0" t="s">
        <v>423</v>
      </c>
      <c r="D152" s="0" t="s">
        <v>354</v>
      </c>
      <c r="E152" s="0" t="s">
        <v>100</v>
      </c>
      <c r="F152" s="0" t="s">
        <v>356</v>
      </c>
      <c r="G152" s="63" t="n">
        <v>1516.21271076524</v>
      </c>
    </row>
    <row r="153" customFormat="false" ht="12.75" hidden="false" customHeight="false" outlineLevel="2" collapsed="false">
      <c r="A153" s="69" t="s">
        <v>1591</v>
      </c>
      <c r="B153" s="62" t="n">
        <v>37011</v>
      </c>
      <c r="C153" s="0" t="s">
        <v>358</v>
      </c>
      <c r="D153" s="0" t="s">
        <v>354</v>
      </c>
      <c r="E153" s="0" t="s">
        <v>100</v>
      </c>
      <c r="F153" s="0" t="s">
        <v>356</v>
      </c>
      <c r="G153" s="63" t="n">
        <v>6786</v>
      </c>
    </row>
    <row r="154" customFormat="false" ht="12.75" hidden="false" customHeight="false" outlineLevel="2" collapsed="false">
      <c r="A154" s="69" t="s">
        <v>1592</v>
      </c>
      <c r="B154" s="62" t="n">
        <v>37011</v>
      </c>
      <c r="C154" s="0" t="s">
        <v>1593</v>
      </c>
      <c r="D154" s="0" t="s">
        <v>354</v>
      </c>
      <c r="E154" s="0" t="s">
        <v>100</v>
      </c>
      <c r="F154" s="0" t="s">
        <v>356</v>
      </c>
      <c r="G154" s="63" t="n">
        <v>5156.81936491411</v>
      </c>
    </row>
    <row r="155" customFormat="false" ht="12.75" hidden="false" customHeight="false" outlineLevel="2" collapsed="false">
      <c r="A155" s="69" t="s">
        <v>1594</v>
      </c>
      <c r="B155" s="62" t="n">
        <v>37011</v>
      </c>
      <c r="C155" s="0" t="s">
        <v>423</v>
      </c>
      <c r="D155" s="0" t="s">
        <v>354</v>
      </c>
      <c r="E155" s="0" t="s">
        <v>100</v>
      </c>
      <c r="F155" s="0" t="s">
        <v>365</v>
      </c>
      <c r="G155" s="63" t="n">
        <v>3253.51379489849</v>
      </c>
    </row>
    <row r="156" customFormat="false" ht="12.75" hidden="false" customHeight="false" outlineLevel="2" collapsed="false">
      <c r="A156" s="69" t="n">
        <v>8</v>
      </c>
      <c r="B156" s="62" t="n">
        <v>37011</v>
      </c>
      <c r="C156" s="0" t="s">
        <v>1595</v>
      </c>
      <c r="D156" s="0" t="s">
        <v>354</v>
      </c>
      <c r="E156" s="0" t="s">
        <v>100</v>
      </c>
      <c r="F156" s="0" t="s">
        <v>365</v>
      </c>
      <c r="G156" s="63" t="n">
        <v>292.816241540864</v>
      </c>
    </row>
    <row r="157" customFormat="false" ht="12.75" hidden="false" customHeight="false" outlineLevel="2" collapsed="false">
      <c r="A157" s="69" t="n">
        <v>9</v>
      </c>
      <c r="B157" s="62" t="n">
        <v>37011</v>
      </c>
      <c r="C157" s="0" t="s">
        <v>1596</v>
      </c>
      <c r="D157" s="0" t="s">
        <v>354</v>
      </c>
      <c r="E157" s="0" t="s">
        <v>100</v>
      </c>
      <c r="F157" s="0" t="s">
        <v>356</v>
      </c>
      <c r="G157" s="63" t="n">
        <v>170000</v>
      </c>
    </row>
    <row r="158" customFormat="false" ht="12.75" hidden="false" customHeight="false" outlineLevel="2" collapsed="false">
      <c r="A158" s="69" t="n">
        <v>10</v>
      </c>
      <c r="B158" s="62" t="n">
        <v>37011</v>
      </c>
      <c r="C158" s="0" t="s">
        <v>1596</v>
      </c>
      <c r="D158" s="0" t="s">
        <v>354</v>
      </c>
      <c r="E158" s="0" t="s">
        <v>100</v>
      </c>
      <c r="F158" s="0" t="s">
        <v>440</v>
      </c>
      <c r="G158" s="63" t="n">
        <v>154068</v>
      </c>
    </row>
    <row r="159" customFormat="false" ht="12.75" hidden="false" customHeight="false" outlineLevel="2" collapsed="false">
      <c r="A159" s="69" t="n">
        <v>11</v>
      </c>
      <c r="B159" s="62" t="n">
        <v>37011</v>
      </c>
      <c r="C159" s="0" t="s">
        <v>1596</v>
      </c>
      <c r="D159" s="0" t="s">
        <v>354</v>
      </c>
      <c r="E159" s="0" t="s">
        <v>100</v>
      </c>
      <c r="F159" s="0" t="s">
        <v>380</v>
      </c>
      <c r="G159" s="63" t="n">
        <v>680000</v>
      </c>
    </row>
    <row r="160" customFormat="false" ht="12.75" hidden="false" customHeight="false" outlineLevel="2" collapsed="false">
      <c r="A160" s="69" t="s">
        <v>1597</v>
      </c>
      <c r="B160" s="62" t="n">
        <v>37011</v>
      </c>
      <c r="C160" s="0" t="s">
        <v>1598</v>
      </c>
      <c r="D160" s="0" t="s">
        <v>354</v>
      </c>
      <c r="E160" s="0" t="s">
        <v>100</v>
      </c>
      <c r="F160" s="0" t="s">
        <v>361</v>
      </c>
      <c r="G160" s="63" t="n">
        <v>2268.34981780323</v>
      </c>
    </row>
    <row r="161" customFormat="false" ht="12.75" hidden="false" customHeight="false" outlineLevel="2" collapsed="false">
      <c r="A161" s="69" t="s">
        <v>1599</v>
      </c>
      <c r="B161" s="62" t="n">
        <v>37011</v>
      </c>
      <c r="C161" s="0" t="s">
        <v>1600</v>
      </c>
      <c r="D161" s="0" t="s">
        <v>354</v>
      </c>
      <c r="E161" s="0" t="s">
        <v>100</v>
      </c>
      <c r="F161" s="0" t="s">
        <v>361</v>
      </c>
      <c r="G161" s="63" t="n">
        <v>388.46954711088</v>
      </c>
    </row>
    <row r="162" customFormat="false" ht="12.75" hidden="false" customHeight="false" outlineLevel="2" collapsed="false">
      <c r="A162" s="69" t="n">
        <v>12</v>
      </c>
      <c r="B162" s="62" t="n">
        <v>37011</v>
      </c>
      <c r="C162" s="0" t="s">
        <v>1601</v>
      </c>
      <c r="D162" s="0" t="s">
        <v>354</v>
      </c>
      <c r="E162" s="0" t="s">
        <v>100</v>
      </c>
      <c r="F162" s="0" t="s">
        <v>365</v>
      </c>
      <c r="G162" s="63" t="n">
        <v>65.0702758979698</v>
      </c>
    </row>
    <row r="163" customFormat="false" ht="12.75" hidden="false" customHeight="false" outlineLevel="2" collapsed="false">
      <c r="A163" s="69" t="n">
        <v>13</v>
      </c>
      <c r="B163" s="62" t="n">
        <v>37011</v>
      </c>
      <c r="C163" s="0" t="s">
        <v>1602</v>
      </c>
      <c r="D163" s="0" t="s">
        <v>354</v>
      </c>
      <c r="E163" s="0" t="s">
        <v>100</v>
      </c>
      <c r="F163" s="0" t="s">
        <v>365</v>
      </c>
      <c r="G163" s="63" t="n">
        <v>292.816241540864</v>
      </c>
    </row>
    <row r="164" customFormat="false" ht="12.75" hidden="false" customHeight="false" outlineLevel="1" collapsed="false">
      <c r="A164" s="64" t="n">
        <f aca="false">SUBTOTAL(3,A89:A163)</f>
        <v>75</v>
      </c>
      <c r="B164" s="65"/>
      <c r="C164" s="66"/>
      <c r="D164" s="70" t="s">
        <v>443</v>
      </c>
      <c r="E164" s="66"/>
      <c r="F164" s="66"/>
      <c r="G164" s="68" t="n">
        <f aca="false">SUM(G89:G163)</f>
        <v>3270694.84186414</v>
      </c>
    </row>
    <row r="165" customFormat="false" ht="12.75" hidden="false" customHeight="false" outlineLevel="2" collapsed="false">
      <c r="A165" s="69" t="s">
        <v>1603</v>
      </c>
      <c r="B165" s="62" t="n">
        <v>37005</v>
      </c>
      <c r="C165" s="0" t="s">
        <v>1604</v>
      </c>
      <c r="D165" s="0" t="s">
        <v>446</v>
      </c>
      <c r="E165" s="0" t="s">
        <v>1605</v>
      </c>
      <c r="F165" s="0" t="s">
        <v>452</v>
      </c>
      <c r="G165" s="63" t="n">
        <v>0</v>
      </c>
    </row>
    <row r="166" customFormat="false" ht="12.75" hidden="false" customHeight="false" outlineLevel="2" collapsed="false">
      <c r="A166" s="69" t="s">
        <v>1606</v>
      </c>
      <c r="B166" s="62" t="n">
        <v>36991</v>
      </c>
      <c r="C166" s="0" t="s">
        <v>1607</v>
      </c>
      <c r="D166" s="0" t="s">
        <v>446</v>
      </c>
      <c r="E166" s="0" t="s">
        <v>1608</v>
      </c>
      <c r="F166" s="0" t="s">
        <v>1609</v>
      </c>
      <c r="G166" s="63" t="n">
        <v>250</v>
      </c>
    </row>
    <row r="167" customFormat="false" ht="12.75" hidden="false" customHeight="false" outlineLevel="2" collapsed="false">
      <c r="A167" s="69" t="s">
        <v>1610</v>
      </c>
      <c r="B167" s="62" t="n">
        <v>36997</v>
      </c>
      <c r="C167" s="0" t="s">
        <v>1611</v>
      </c>
      <c r="D167" s="0" t="s">
        <v>446</v>
      </c>
      <c r="E167" s="0" t="s">
        <v>1612</v>
      </c>
      <c r="F167" s="0" t="s">
        <v>1609</v>
      </c>
      <c r="G167" s="63" t="n">
        <v>250</v>
      </c>
    </row>
    <row r="168" customFormat="false" ht="12.75" hidden="false" customHeight="false" outlineLevel="2" collapsed="false">
      <c r="A168" s="69" t="s">
        <v>1613</v>
      </c>
      <c r="B168" s="62" t="n">
        <v>37006</v>
      </c>
      <c r="C168" s="0" t="s">
        <v>1614</v>
      </c>
      <c r="D168" s="0" t="s">
        <v>446</v>
      </c>
      <c r="E168" s="0" t="s">
        <v>457</v>
      </c>
      <c r="F168" s="0" t="s">
        <v>1615</v>
      </c>
      <c r="G168" s="63" t="n">
        <v>775</v>
      </c>
    </row>
    <row r="169" customFormat="false" ht="12.75" hidden="false" customHeight="false" outlineLevel="2" collapsed="false">
      <c r="A169" s="69" t="s">
        <v>1616</v>
      </c>
      <c r="B169" s="62" t="n">
        <v>37006</v>
      </c>
      <c r="C169" s="0" t="s">
        <v>1617</v>
      </c>
      <c r="D169" s="0" t="s">
        <v>446</v>
      </c>
      <c r="E169" s="0" t="s">
        <v>457</v>
      </c>
      <c r="F169" s="0" t="s">
        <v>1618</v>
      </c>
      <c r="G169" s="63" t="n">
        <v>1162.5</v>
      </c>
    </row>
    <row r="170" customFormat="false" ht="12.75" hidden="false" customHeight="false" outlineLevel="2" collapsed="false">
      <c r="A170" s="69" t="n">
        <v>753185</v>
      </c>
      <c r="B170" s="62" t="n">
        <v>37007</v>
      </c>
      <c r="C170" s="0" t="s">
        <v>1619</v>
      </c>
      <c r="D170" s="0" t="s">
        <v>446</v>
      </c>
      <c r="E170" s="0" t="s">
        <v>457</v>
      </c>
      <c r="F170" s="0" t="s">
        <v>1615</v>
      </c>
      <c r="G170" s="63" t="n">
        <v>2325</v>
      </c>
    </row>
    <row r="171" customFormat="false" ht="12.75" hidden="false" customHeight="false" outlineLevel="2" collapsed="false">
      <c r="A171" s="69" t="s">
        <v>1620</v>
      </c>
      <c r="B171" s="62" t="n">
        <v>37011</v>
      </c>
      <c r="C171" s="0" t="s">
        <v>1621</v>
      </c>
      <c r="D171" s="0" t="s">
        <v>446</v>
      </c>
      <c r="E171" s="0" t="s">
        <v>457</v>
      </c>
      <c r="F171" s="0" t="s">
        <v>1622</v>
      </c>
      <c r="G171" s="63" t="n">
        <v>900</v>
      </c>
    </row>
    <row r="172" customFormat="false" ht="12.75" hidden="false" customHeight="false" outlineLevel="2" collapsed="false">
      <c r="A172" s="69" t="s">
        <v>1623</v>
      </c>
      <c r="B172" s="62" t="n">
        <v>36987</v>
      </c>
      <c r="C172" s="0" t="s">
        <v>1624</v>
      </c>
      <c r="D172" s="0" t="s">
        <v>446</v>
      </c>
      <c r="E172" s="0" t="s">
        <v>461</v>
      </c>
      <c r="F172" s="0" t="s">
        <v>452</v>
      </c>
      <c r="G172" s="63" t="n">
        <v>3650</v>
      </c>
    </row>
    <row r="173" customFormat="false" ht="12.75" hidden="false" customHeight="false" outlineLevel="2" collapsed="false">
      <c r="A173" s="69" t="s">
        <v>1625</v>
      </c>
      <c r="B173" s="62" t="n">
        <v>37004</v>
      </c>
      <c r="C173" s="0" t="s">
        <v>1626</v>
      </c>
      <c r="D173" s="0" t="s">
        <v>446</v>
      </c>
      <c r="E173" s="0" t="s">
        <v>461</v>
      </c>
      <c r="F173" s="0" t="s">
        <v>452</v>
      </c>
      <c r="G173" s="63" t="n">
        <v>184337</v>
      </c>
    </row>
    <row r="174" customFormat="false" ht="12.75" hidden="false" customHeight="false" outlineLevel="2" collapsed="false">
      <c r="A174" s="69" t="s">
        <v>1627</v>
      </c>
      <c r="B174" s="62" t="n">
        <v>37004</v>
      </c>
      <c r="C174" s="0" t="s">
        <v>535</v>
      </c>
      <c r="D174" s="0" t="s">
        <v>446</v>
      </c>
      <c r="E174" s="0" t="s">
        <v>461</v>
      </c>
      <c r="F174" s="0" t="s">
        <v>452</v>
      </c>
      <c r="G174" s="63" t="n">
        <v>750</v>
      </c>
    </row>
    <row r="175" customFormat="false" ht="12.75" hidden="false" customHeight="false" outlineLevel="2" collapsed="false">
      <c r="A175" s="69" t="s">
        <v>1628</v>
      </c>
      <c r="B175" s="62" t="n">
        <v>37005</v>
      </c>
      <c r="C175" s="0" t="s">
        <v>535</v>
      </c>
      <c r="D175" s="0" t="s">
        <v>446</v>
      </c>
      <c r="E175" s="0" t="s">
        <v>461</v>
      </c>
      <c r="F175" s="0" t="s">
        <v>452</v>
      </c>
      <c r="G175" s="63" t="n">
        <v>263.5</v>
      </c>
    </row>
    <row r="176" customFormat="false" ht="12.75" hidden="false" customHeight="false" outlineLevel="2" collapsed="false">
      <c r="A176" s="69" t="s">
        <v>1629</v>
      </c>
      <c r="B176" s="62" t="n">
        <v>37011</v>
      </c>
      <c r="C176" s="0" t="s">
        <v>1630</v>
      </c>
      <c r="D176" s="0" t="s">
        <v>446</v>
      </c>
      <c r="E176" s="0" t="s">
        <v>461</v>
      </c>
      <c r="F176" s="0" t="s">
        <v>452</v>
      </c>
      <c r="G176" s="63" t="n">
        <v>68086</v>
      </c>
    </row>
    <row r="177" customFormat="false" ht="12.75" hidden="false" customHeight="false" outlineLevel="2" collapsed="false">
      <c r="A177" s="69" t="s">
        <v>1631</v>
      </c>
      <c r="B177" s="62" t="n">
        <v>37011</v>
      </c>
      <c r="C177" s="0" t="s">
        <v>1632</v>
      </c>
      <c r="D177" s="0" t="s">
        <v>446</v>
      </c>
      <c r="E177" s="0" t="s">
        <v>461</v>
      </c>
      <c r="F177" s="0" t="s">
        <v>452</v>
      </c>
      <c r="G177" s="63" t="n">
        <v>1726</v>
      </c>
    </row>
    <row r="178" customFormat="false" ht="12.75" hidden="false" customHeight="false" outlineLevel="2" collapsed="false">
      <c r="A178" s="69" t="s">
        <v>1633</v>
      </c>
      <c r="B178" s="62" t="n">
        <v>36997</v>
      </c>
      <c r="C178" s="0" t="s">
        <v>1624</v>
      </c>
      <c r="D178" s="0" t="s">
        <v>446</v>
      </c>
      <c r="E178" s="0" t="s">
        <v>482</v>
      </c>
      <c r="F178" s="0" t="s">
        <v>452</v>
      </c>
      <c r="G178" s="63" t="n">
        <v>5650</v>
      </c>
    </row>
    <row r="179" customFormat="false" ht="12.75" hidden="false" customHeight="false" outlineLevel="2" collapsed="false">
      <c r="A179" s="69" t="s">
        <v>1634</v>
      </c>
      <c r="B179" s="62" t="n">
        <v>36999</v>
      </c>
      <c r="C179" s="0" t="s">
        <v>1635</v>
      </c>
      <c r="D179" s="0" t="s">
        <v>446</v>
      </c>
      <c r="E179" s="0" t="s">
        <v>481</v>
      </c>
      <c r="F179" s="0" t="s">
        <v>1609</v>
      </c>
      <c r="G179" s="63" t="n">
        <v>500</v>
      </c>
    </row>
    <row r="180" customFormat="false" ht="12.75" hidden="false" customHeight="false" outlineLevel="2" collapsed="false">
      <c r="A180" s="69" t="s">
        <v>1636</v>
      </c>
      <c r="B180" s="62" t="n">
        <v>36999</v>
      </c>
      <c r="C180" s="0" t="s">
        <v>1637</v>
      </c>
      <c r="D180" s="0" t="s">
        <v>446</v>
      </c>
      <c r="E180" s="0" t="s">
        <v>481</v>
      </c>
      <c r="F180" s="0" t="s">
        <v>1615</v>
      </c>
      <c r="G180" s="63" t="n">
        <v>9125</v>
      </c>
    </row>
    <row r="181" customFormat="false" ht="12.75" hidden="false" customHeight="false" outlineLevel="2" collapsed="false">
      <c r="A181" s="69" t="s">
        <v>1638</v>
      </c>
      <c r="B181" s="62" t="s">
        <v>1639</v>
      </c>
      <c r="C181" s="0" t="s">
        <v>1640</v>
      </c>
      <c r="D181" s="0" t="s">
        <v>446</v>
      </c>
      <c r="E181" s="0" t="s">
        <v>481</v>
      </c>
      <c r="F181" s="0" t="s">
        <v>452</v>
      </c>
      <c r="G181" s="63" t="n">
        <v>0</v>
      </c>
    </row>
    <row r="182" customFormat="false" ht="12.75" hidden="false" customHeight="false" outlineLevel="2" collapsed="false">
      <c r="A182" s="69" t="s">
        <v>1641</v>
      </c>
      <c r="B182" s="62" t="n">
        <v>36983</v>
      </c>
      <c r="C182" s="0" t="s">
        <v>1642</v>
      </c>
      <c r="D182" s="0" t="s">
        <v>446</v>
      </c>
      <c r="E182" s="0" t="s">
        <v>67</v>
      </c>
      <c r="F182" s="0" t="s">
        <v>452</v>
      </c>
      <c r="G182" s="63" t="n">
        <v>0</v>
      </c>
    </row>
    <row r="183" customFormat="false" ht="12.75" hidden="false" customHeight="false" outlineLevel="2" collapsed="false">
      <c r="A183" s="69" t="s">
        <v>1643</v>
      </c>
      <c r="B183" s="62" t="n">
        <v>36984</v>
      </c>
      <c r="C183" s="0" t="s">
        <v>1642</v>
      </c>
      <c r="D183" s="0" t="s">
        <v>446</v>
      </c>
      <c r="E183" s="0" t="s">
        <v>67</v>
      </c>
      <c r="F183" s="0" t="s">
        <v>452</v>
      </c>
      <c r="G183" s="63" t="n">
        <v>0</v>
      </c>
    </row>
    <row r="184" customFormat="false" ht="12.75" hidden="false" customHeight="false" outlineLevel="2" collapsed="false">
      <c r="A184" s="69" t="s">
        <v>1644</v>
      </c>
      <c r="B184" s="62" t="n">
        <v>36984</v>
      </c>
      <c r="C184" s="0" t="s">
        <v>1642</v>
      </c>
      <c r="D184" s="0" t="s">
        <v>446</v>
      </c>
      <c r="E184" s="0" t="s">
        <v>67</v>
      </c>
      <c r="F184" s="0" t="s">
        <v>452</v>
      </c>
      <c r="G184" s="63" t="n">
        <v>0</v>
      </c>
    </row>
    <row r="185" customFormat="false" ht="12.75" hidden="false" customHeight="false" outlineLevel="2" collapsed="false">
      <c r="A185" s="69" t="s">
        <v>1645</v>
      </c>
      <c r="B185" s="62" t="n">
        <v>36987</v>
      </c>
      <c r="C185" s="0" t="s">
        <v>497</v>
      </c>
      <c r="D185" s="0" t="s">
        <v>446</v>
      </c>
      <c r="E185" s="0" t="s">
        <v>67</v>
      </c>
      <c r="F185" s="0" t="s">
        <v>1609</v>
      </c>
      <c r="G185" s="63" t="n">
        <v>0</v>
      </c>
    </row>
    <row r="186" customFormat="false" ht="12.75" hidden="false" customHeight="false" outlineLevel="2" collapsed="false">
      <c r="A186" s="69" t="s">
        <v>1646</v>
      </c>
      <c r="B186" s="62" t="n">
        <v>36987</v>
      </c>
      <c r="C186" s="0" t="s">
        <v>555</v>
      </c>
      <c r="D186" s="0" t="s">
        <v>446</v>
      </c>
      <c r="E186" s="0" t="s">
        <v>67</v>
      </c>
      <c r="F186" s="0" t="s">
        <v>1609</v>
      </c>
      <c r="G186" s="63" t="n">
        <v>0</v>
      </c>
    </row>
    <row r="187" customFormat="false" ht="12.75" hidden="false" customHeight="false" outlineLevel="2" collapsed="false">
      <c r="A187" s="69" t="s">
        <v>1647</v>
      </c>
      <c r="B187" s="62" t="n">
        <v>36990</v>
      </c>
      <c r="C187" s="0" t="s">
        <v>535</v>
      </c>
      <c r="D187" s="0" t="s">
        <v>446</v>
      </c>
      <c r="E187" s="0" t="s">
        <v>67</v>
      </c>
      <c r="F187" s="0" t="s">
        <v>1609</v>
      </c>
      <c r="G187" s="63" t="n">
        <v>0</v>
      </c>
    </row>
    <row r="188" customFormat="false" ht="12.75" hidden="false" customHeight="false" outlineLevel="2" collapsed="false">
      <c r="A188" s="69" t="s">
        <v>1648</v>
      </c>
      <c r="B188" s="62" t="n">
        <v>36991</v>
      </c>
      <c r="C188" s="0" t="s">
        <v>1375</v>
      </c>
      <c r="D188" s="0" t="s">
        <v>446</v>
      </c>
      <c r="E188" s="0" t="s">
        <v>67</v>
      </c>
      <c r="F188" s="0" t="s">
        <v>1609</v>
      </c>
      <c r="G188" s="63" t="n">
        <v>0</v>
      </c>
    </row>
    <row r="189" customFormat="false" ht="12.75" hidden="false" customHeight="false" outlineLevel="2" collapsed="false">
      <c r="A189" s="69" t="s">
        <v>1649</v>
      </c>
      <c r="B189" s="62" t="n">
        <v>36993</v>
      </c>
      <c r="C189" s="0" t="s">
        <v>497</v>
      </c>
      <c r="D189" s="0" t="s">
        <v>446</v>
      </c>
      <c r="E189" s="0" t="s">
        <v>67</v>
      </c>
      <c r="F189" s="0" t="s">
        <v>1609</v>
      </c>
      <c r="G189" s="63" t="n">
        <v>0</v>
      </c>
    </row>
    <row r="190" customFormat="false" ht="12.75" hidden="false" customHeight="false" outlineLevel="2" collapsed="false">
      <c r="A190" s="69" t="s">
        <v>1650</v>
      </c>
      <c r="B190" s="62" t="n">
        <v>36998</v>
      </c>
      <c r="C190" s="0" t="s">
        <v>1375</v>
      </c>
      <c r="D190" s="0" t="s">
        <v>446</v>
      </c>
      <c r="E190" s="0" t="s">
        <v>67</v>
      </c>
      <c r="F190" s="0" t="s">
        <v>452</v>
      </c>
      <c r="G190" s="63" t="n">
        <v>0</v>
      </c>
    </row>
    <row r="191" customFormat="false" ht="12.75" hidden="false" customHeight="false" outlineLevel="2" collapsed="false">
      <c r="A191" s="69" t="s">
        <v>1651</v>
      </c>
      <c r="B191" s="62" t="n">
        <v>36998</v>
      </c>
      <c r="C191" s="0" t="s">
        <v>1652</v>
      </c>
      <c r="D191" s="0" t="s">
        <v>446</v>
      </c>
      <c r="E191" s="0" t="s">
        <v>67</v>
      </c>
      <c r="F191" s="0" t="s">
        <v>1609</v>
      </c>
      <c r="G191" s="63" t="n">
        <v>0</v>
      </c>
    </row>
    <row r="192" customFormat="false" ht="12.75" hidden="false" customHeight="false" outlineLevel="2" collapsed="false">
      <c r="A192" s="69" t="s">
        <v>1653</v>
      </c>
      <c r="B192" s="62" t="n">
        <v>36999</v>
      </c>
      <c r="C192" s="0" t="s">
        <v>450</v>
      </c>
      <c r="D192" s="0" t="s">
        <v>446</v>
      </c>
      <c r="E192" s="0" t="s">
        <v>67</v>
      </c>
      <c r="F192" s="0" t="s">
        <v>452</v>
      </c>
      <c r="G192" s="63" t="n">
        <v>0</v>
      </c>
    </row>
    <row r="193" customFormat="false" ht="12.75" hidden="false" customHeight="false" outlineLevel="2" collapsed="false">
      <c r="A193" s="69" t="s">
        <v>1654</v>
      </c>
      <c r="B193" s="62" t="n">
        <v>36999</v>
      </c>
      <c r="C193" s="0" t="s">
        <v>535</v>
      </c>
      <c r="D193" s="0" t="s">
        <v>446</v>
      </c>
      <c r="E193" s="0" t="s">
        <v>67</v>
      </c>
      <c r="F193" s="0" t="s">
        <v>452</v>
      </c>
      <c r="G193" s="63" t="n">
        <v>0</v>
      </c>
    </row>
    <row r="194" customFormat="false" ht="12.75" hidden="false" customHeight="false" outlineLevel="2" collapsed="false">
      <c r="A194" s="69" t="s">
        <v>1655</v>
      </c>
      <c r="B194" s="62" t="n">
        <v>36999</v>
      </c>
      <c r="C194" s="0" t="s">
        <v>535</v>
      </c>
      <c r="D194" s="0" t="s">
        <v>446</v>
      </c>
      <c r="E194" s="0" t="s">
        <v>67</v>
      </c>
      <c r="F194" s="0" t="s">
        <v>452</v>
      </c>
      <c r="G194" s="63" t="n">
        <v>0</v>
      </c>
    </row>
    <row r="195" customFormat="false" ht="12.75" hidden="false" customHeight="false" outlineLevel="2" collapsed="false">
      <c r="A195" s="69" t="s">
        <v>1656</v>
      </c>
      <c r="B195" s="62" t="n">
        <v>37000</v>
      </c>
      <c r="C195" s="0" t="s">
        <v>1657</v>
      </c>
      <c r="D195" s="0" t="s">
        <v>446</v>
      </c>
      <c r="E195" s="0" t="s">
        <v>67</v>
      </c>
      <c r="F195" s="0" t="s">
        <v>1609</v>
      </c>
      <c r="G195" s="63" t="n">
        <v>0</v>
      </c>
    </row>
    <row r="196" customFormat="false" ht="12.75" hidden="false" customHeight="false" outlineLevel="2" collapsed="false">
      <c r="A196" s="69" t="s">
        <v>1658</v>
      </c>
      <c r="B196" s="62" t="n">
        <v>37000</v>
      </c>
      <c r="C196" s="0" t="s">
        <v>1642</v>
      </c>
      <c r="D196" s="0" t="s">
        <v>446</v>
      </c>
      <c r="E196" s="0" t="s">
        <v>67</v>
      </c>
      <c r="F196" s="0" t="s">
        <v>452</v>
      </c>
      <c r="G196" s="63" t="n">
        <v>0</v>
      </c>
    </row>
    <row r="197" customFormat="false" ht="12.75" hidden="false" customHeight="false" outlineLevel="2" collapsed="false">
      <c r="A197" s="69" t="s">
        <v>1659</v>
      </c>
      <c r="B197" s="62" t="n">
        <v>37000</v>
      </c>
      <c r="C197" s="0" t="s">
        <v>497</v>
      </c>
      <c r="D197" s="0" t="s">
        <v>446</v>
      </c>
      <c r="E197" s="0" t="s">
        <v>67</v>
      </c>
      <c r="F197" s="0" t="s">
        <v>452</v>
      </c>
      <c r="G197" s="63" t="n">
        <v>0</v>
      </c>
    </row>
    <row r="198" customFormat="false" ht="12.75" hidden="false" customHeight="false" outlineLevel="2" collapsed="false">
      <c r="A198" s="69" t="s">
        <v>1660</v>
      </c>
      <c r="B198" s="62" t="n">
        <v>37000</v>
      </c>
      <c r="C198" s="0" t="s">
        <v>535</v>
      </c>
      <c r="D198" s="0" t="s">
        <v>446</v>
      </c>
      <c r="E198" s="0" t="s">
        <v>67</v>
      </c>
      <c r="F198" s="0" t="s">
        <v>452</v>
      </c>
      <c r="G198" s="63" t="n">
        <v>0</v>
      </c>
    </row>
    <row r="199" customFormat="false" ht="12.75" hidden="false" customHeight="false" outlineLevel="2" collapsed="false">
      <c r="A199" s="69" t="s">
        <v>1661</v>
      </c>
      <c r="B199" s="62" t="n">
        <v>37001</v>
      </c>
      <c r="C199" s="0" t="s">
        <v>1375</v>
      </c>
      <c r="D199" s="0" t="s">
        <v>446</v>
      </c>
      <c r="E199" s="0" t="s">
        <v>67</v>
      </c>
      <c r="F199" s="0" t="s">
        <v>452</v>
      </c>
      <c r="G199" s="63" t="n">
        <v>0</v>
      </c>
    </row>
    <row r="200" customFormat="false" ht="12.75" hidden="false" customHeight="false" outlineLevel="2" collapsed="false">
      <c r="A200" s="69" t="s">
        <v>1623</v>
      </c>
      <c r="B200" s="62" t="n">
        <v>37001</v>
      </c>
      <c r="C200" s="0" t="s">
        <v>1375</v>
      </c>
      <c r="D200" s="0" t="s">
        <v>446</v>
      </c>
      <c r="E200" s="0" t="s">
        <v>67</v>
      </c>
      <c r="F200" s="0" t="s">
        <v>452</v>
      </c>
      <c r="G200" s="63" t="n">
        <v>0</v>
      </c>
    </row>
    <row r="201" customFormat="false" ht="12.75" hidden="false" customHeight="false" outlineLevel="2" collapsed="false">
      <c r="A201" s="69" t="s">
        <v>1662</v>
      </c>
      <c r="B201" s="62" t="n">
        <v>37001</v>
      </c>
      <c r="C201" s="0" t="s">
        <v>497</v>
      </c>
      <c r="D201" s="0" t="s">
        <v>446</v>
      </c>
      <c r="E201" s="0" t="s">
        <v>67</v>
      </c>
      <c r="F201" s="0" t="s">
        <v>452</v>
      </c>
      <c r="G201" s="63" t="n">
        <v>0</v>
      </c>
    </row>
    <row r="202" customFormat="false" ht="12.75" hidden="false" customHeight="false" outlineLevel="2" collapsed="false">
      <c r="A202" s="69" t="s">
        <v>1663</v>
      </c>
      <c r="B202" s="62" t="n">
        <v>37005</v>
      </c>
      <c r="C202" s="0" t="s">
        <v>1642</v>
      </c>
      <c r="D202" s="0" t="s">
        <v>446</v>
      </c>
      <c r="E202" s="0" t="s">
        <v>67</v>
      </c>
      <c r="F202" s="0" t="s">
        <v>452</v>
      </c>
      <c r="G202" s="63" t="n">
        <v>0</v>
      </c>
    </row>
    <row r="203" customFormat="false" ht="12.75" hidden="false" customHeight="false" outlineLevel="2" collapsed="false">
      <c r="A203" s="69" t="s">
        <v>1664</v>
      </c>
      <c r="B203" s="62" t="n">
        <v>37005</v>
      </c>
      <c r="C203" s="0" t="s">
        <v>555</v>
      </c>
      <c r="D203" s="0" t="s">
        <v>446</v>
      </c>
      <c r="E203" s="0" t="s">
        <v>67</v>
      </c>
      <c r="F203" s="0" t="s">
        <v>452</v>
      </c>
      <c r="G203" s="63" t="n">
        <v>0</v>
      </c>
    </row>
    <row r="204" customFormat="false" ht="12.75" hidden="false" customHeight="false" outlineLevel="2" collapsed="false">
      <c r="A204" s="69" t="s">
        <v>1665</v>
      </c>
      <c r="B204" s="62" t="n">
        <v>37005</v>
      </c>
      <c r="C204" s="0" t="s">
        <v>535</v>
      </c>
      <c r="D204" s="0" t="s">
        <v>446</v>
      </c>
      <c r="E204" s="0" t="s">
        <v>67</v>
      </c>
      <c r="F204" s="0" t="s">
        <v>452</v>
      </c>
      <c r="G204" s="63" t="n">
        <v>0</v>
      </c>
    </row>
    <row r="205" customFormat="false" ht="12.75" hidden="false" customHeight="false" outlineLevel="2" collapsed="false">
      <c r="A205" s="69" t="s">
        <v>1666</v>
      </c>
      <c r="B205" s="62" t="n">
        <v>37005</v>
      </c>
      <c r="C205" s="0" t="s">
        <v>450</v>
      </c>
      <c r="D205" s="0" t="s">
        <v>446</v>
      </c>
      <c r="E205" s="0" t="s">
        <v>67</v>
      </c>
      <c r="F205" s="0" t="s">
        <v>452</v>
      </c>
      <c r="G205" s="63" t="n">
        <v>0</v>
      </c>
    </row>
    <row r="206" customFormat="false" ht="12.75" hidden="false" customHeight="false" outlineLevel="2" collapsed="false">
      <c r="A206" s="69" t="s">
        <v>1667</v>
      </c>
      <c r="B206" s="62" t="n">
        <v>37006</v>
      </c>
      <c r="C206" s="0" t="s">
        <v>535</v>
      </c>
      <c r="D206" s="0" t="s">
        <v>446</v>
      </c>
      <c r="E206" s="0" t="s">
        <v>67</v>
      </c>
      <c r="F206" s="0" t="s">
        <v>452</v>
      </c>
      <c r="G206" s="63" t="n">
        <v>0</v>
      </c>
    </row>
    <row r="207" customFormat="false" ht="12.75" hidden="false" customHeight="false" outlineLevel="2" collapsed="false">
      <c r="A207" s="69" t="s">
        <v>1668</v>
      </c>
      <c r="B207" s="62" t="n">
        <v>37006</v>
      </c>
      <c r="C207" s="0" t="s">
        <v>535</v>
      </c>
      <c r="D207" s="0" t="s">
        <v>446</v>
      </c>
      <c r="E207" s="0" t="s">
        <v>67</v>
      </c>
      <c r="F207" s="0" t="s">
        <v>452</v>
      </c>
      <c r="G207" s="63" t="n">
        <v>0</v>
      </c>
    </row>
    <row r="208" customFormat="false" ht="12.75" hidden="false" customHeight="false" outlineLevel="2" collapsed="false">
      <c r="A208" s="69" t="s">
        <v>1669</v>
      </c>
      <c r="B208" s="62" t="n">
        <v>37006</v>
      </c>
      <c r="C208" s="0" t="s">
        <v>1670</v>
      </c>
      <c r="D208" s="0" t="s">
        <v>446</v>
      </c>
      <c r="E208" s="0" t="s">
        <v>67</v>
      </c>
      <c r="F208" s="0" t="s">
        <v>452</v>
      </c>
      <c r="G208" s="63" t="n">
        <v>0</v>
      </c>
    </row>
    <row r="209" customFormat="false" ht="12.75" hidden="false" customHeight="false" outlineLevel="2" collapsed="false">
      <c r="A209" s="69" t="s">
        <v>1671</v>
      </c>
      <c r="B209" s="62" t="n">
        <v>37006</v>
      </c>
      <c r="C209" s="0" t="s">
        <v>535</v>
      </c>
      <c r="D209" s="0" t="s">
        <v>446</v>
      </c>
      <c r="E209" s="0" t="s">
        <v>67</v>
      </c>
      <c r="F209" s="0" t="s">
        <v>452</v>
      </c>
      <c r="G209" s="63" t="n">
        <v>0</v>
      </c>
    </row>
    <row r="210" customFormat="false" ht="12.75" hidden="false" customHeight="false" outlineLevel="2" collapsed="false">
      <c r="A210" s="69" t="s">
        <v>1672</v>
      </c>
      <c r="B210" s="62" t="n">
        <v>37007</v>
      </c>
      <c r="C210" s="0" t="s">
        <v>535</v>
      </c>
      <c r="D210" s="0" t="s">
        <v>446</v>
      </c>
      <c r="E210" s="0" t="s">
        <v>67</v>
      </c>
      <c r="F210" s="0" t="s">
        <v>452</v>
      </c>
      <c r="G210" s="63" t="n">
        <v>0</v>
      </c>
    </row>
    <row r="211" customFormat="false" ht="12.75" hidden="false" customHeight="false" outlineLevel="2" collapsed="false">
      <c r="A211" s="69" t="s">
        <v>1673</v>
      </c>
      <c r="B211" s="62" t="n">
        <v>37007</v>
      </c>
      <c r="C211" s="0" t="s">
        <v>535</v>
      </c>
      <c r="D211" s="0" t="s">
        <v>446</v>
      </c>
      <c r="E211" s="0" t="s">
        <v>67</v>
      </c>
      <c r="F211" s="0" t="s">
        <v>452</v>
      </c>
      <c r="G211" s="63" t="n">
        <v>0</v>
      </c>
    </row>
    <row r="212" customFormat="false" ht="12.75" hidden="false" customHeight="false" outlineLevel="2" collapsed="false">
      <c r="A212" s="69" t="s">
        <v>1674</v>
      </c>
      <c r="B212" s="62" t="n">
        <v>37007</v>
      </c>
      <c r="C212" s="0" t="s">
        <v>535</v>
      </c>
      <c r="D212" s="0" t="s">
        <v>446</v>
      </c>
      <c r="E212" s="0" t="s">
        <v>67</v>
      </c>
      <c r="F212" s="0" t="s">
        <v>452</v>
      </c>
      <c r="G212" s="63" t="n">
        <v>0</v>
      </c>
    </row>
    <row r="213" customFormat="false" ht="12.75" hidden="false" customHeight="false" outlineLevel="2" collapsed="false">
      <c r="A213" s="69" t="s">
        <v>1675</v>
      </c>
      <c r="B213" s="62" t="n">
        <v>37007</v>
      </c>
      <c r="C213" s="0" t="s">
        <v>1642</v>
      </c>
      <c r="D213" s="0" t="s">
        <v>446</v>
      </c>
      <c r="E213" s="0" t="s">
        <v>67</v>
      </c>
      <c r="F213" s="0" t="s">
        <v>452</v>
      </c>
      <c r="G213" s="63" t="n">
        <v>0</v>
      </c>
    </row>
    <row r="214" customFormat="false" ht="12.75" hidden="false" customHeight="false" outlineLevel="2" collapsed="false">
      <c r="A214" s="69" t="s">
        <v>1676</v>
      </c>
      <c r="B214" s="62" t="n">
        <v>37008</v>
      </c>
      <c r="C214" s="0" t="s">
        <v>1670</v>
      </c>
      <c r="D214" s="0" t="s">
        <v>446</v>
      </c>
      <c r="E214" s="0" t="s">
        <v>67</v>
      </c>
      <c r="F214" s="0" t="s">
        <v>452</v>
      </c>
      <c r="G214" s="63" t="n">
        <v>0</v>
      </c>
    </row>
    <row r="215" customFormat="false" ht="12.75" hidden="false" customHeight="false" outlineLevel="2" collapsed="false">
      <c r="A215" s="69" t="s">
        <v>1677</v>
      </c>
      <c r="B215" s="62" t="n">
        <v>37008</v>
      </c>
      <c r="C215" s="0" t="s">
        <v>1678</v>
      </c>
      <c r="D215" s="0" t="s">
        <v>446</v>
      </c>
      <c r="E215" s="0" t="s">
        <v>67</v>
      </c>
      <c r="F215" s="0" t="s">
        <v>452</v>
      </c>
      <c r="G215" s="63" t="n">
        <v>0</v>
      </c>
    </row>
    <row r="216" customFormat="false" ht="12.75" hidden="false" customHeight="false" outlineLevel="2" collapsed="false">
      <c r="A216" s="69" t="s">
        <v>1679</v>
      </c>
      <c r="B216" s="62" t="n">
        <v>37008</v>
      </c>
      <c r="C216" s="0" t="s">
        <v>535</v>
      </c>
      <c r="D216" s="0" t="s">
        <v>446</v>
      </c>
      <c r="E216" s="0" t="s">
        <v>67</v>
      </c>
      <c r="F216" s="0" t="s">
        <v>452</v>
      </c>
      <c r="G216" s="63" t="n">
        <v>0</v>
      </c>
    </row>
    <row r="217" customFormat="false" ht="12.75" hidden="false" customHeight="false" outlineLevel="2" collapsed="false">
      <c r="A217" s="69" t="s">
        <v>1680</v>
      </c>
      <c r="B217" s="62" t="n">
        <v>37011</v>
      </c>
      <c r="C217" s="0" t="s">
        <v>1642</v>
      </c>
      <c r="D217" s="0" t="s">
        <v>446</v>
      </c>
      <c r="E217" s="0" t="s">
        <v>67</v>
      </c>
      <c r="F217" s="0" t="s">
        <v>452</v>
      </c>
      <c r="G217" s="63" t="n">
        <v>0</v>
      </c>
    </row>
    <row r="218" customFormat="false" ht="12.75" hidden="false" customHeight="false" outlineLevel="2" collapsed="false">
      <c r="A218" s="69" t="s">
        <v>1681</v>
      </c>
      <c r="B218" s="62" t="n">
        <v>37011</v>
      </c>
      <c r="C218" s="0" t="s">
        <v>1642</v>
      </c>
      <c r="D218" s="0" t="s">
        <v>446</v>
      </c>
      <c r="E218" s="0" t="s">
        <v>67</v>
      </c>
      <c r="F218" s="0" t="s">
        <v>452</v>
      </c>
      <c r="G218" s="63" t="n">
        <v>0</v>
      </c>
    </row>
    <row r="219" customFormat="false" ht="12.75" hidden="false" customHeight="false" outlineLevel="2" collapsed="false">
      <c r="A219" s="69" t="s">
        <v>1682</v>
      </c>
      <c r="B219" s="62" t="n">
        <v>37011</v>
      </c>
      <c r="C219" s="0" t="s">
        <v>1642</v>
      </c>
      <c r="D219" s="0" t="s">
        <v>446</v>
      </c>
      <c r="E219" s="0" t="s">
        <v>67</v>
      </c>
      <c r="F219" s="0" t="s">
        <v>452</v>
      </c>
      <c r="G219" s="63" t="n">
        <v>0</v>
      </c>
    </row>
    <row r="220" customFormat="false" ht="12.75" hidden="false" customHeight="false" outlineLevel="2" collapsed="false">
      <c r="A220" s="69" t="s">
        <v>1683</v>
      </c>
      <c r="B220" s="62" t="n">
        <v>37011</v>
      </c>
      <c r="C220" s="0" t="s">
        <v>497</v>
      </c>
      <c r="D220" s="0" t="s">
        <v>446</v>
      </c>
      <c r="E220" s="0" t="s">
        <v>67</v>
      </c>
      <c r="F220" s="0" t="s">
        <v>452</v>
      </c>
      <c r="G220" s="63" t="n">
        <v>0</v>
      </c>
    </row>
    <row r="221" customFormat="false" ht="12.75" hidden="false" customHeight="false" outlineLevel="2" collapsed="false">
      <c r="A221" s="69" t="s">
        <v>1684</v>
      </c>
      <c r="B221" s="62" t="n">
        <v>37011</v>
      </c>
      <c r="C221" s="0" t="s">
        <v>497</v>
      </c>
      <c r="D221" s="0" t="s">
        <v>446</v>
      </c>
      <c r="E221" s="0" t="s">
        <v>67</v>
      </c>
      <c r="F221" s="0" t="s">
        <v>452</v>
      </c>
      <c r="G221" s="63" t="n">
        <v>0</v>
      </c>
    </row>
    <row r="222" customFormat="false" ht="12.75" hidden="false" customHeight="false" outlineLevel="2" collapsed="false">
      <c r="A222" s="69" t="s">
        <v>1685</v>
      </c>
      <c r="B222" s="62" t="n">
        <v>37011</v>
      </c>
      <c r="C222" s="0" t="s">
        <v>1642</v>
      </c>
      <c r="D222" s="0" t="s">
        <v>446</v>
      </c>
      <c r="E222" s="0" t="s">
        <v>67</v>
      </c>
      <c r="F222" s="0" t="s">
        <v>452</v>
      </c>
      <c r="G222" s="63" t="n">
        <v>0</v>
      </c>
    </row>
    <row r="223" customFormat="false" ht="12.75" hidden="false" customHeight="false" outlineLevel="2" collapsed="false">
      <c r="A223" s="69" t="s">
        <v>1641</v>
      </c>
      <c r="B223" s="62" t="n">
        <v>36985</v>
      </c>
      <c r="C223" s="0" t="s">
        <v>1642</v>
      </c>
      <c r="D223" s="0" t="s">
        <v>446</v>
      </c>
      <c r="E223" s="0" t="s">
        <v>771</v>
      </c>
      <c r="F223" s="0" t="s">
        <v>452</v>
      </c>
      <c r="G223" s="63" t="n">
        <v>0</v>
      </c>
    </row>
    <row r="224" customFormat="false" ht="12.75" hidden="false" customHeight="false" outlineLevel="2" collapsed="false">
      <c r="A224" s="69" t="s">
        <v>1643</v>
      </c>
      <c r="B224" s="62" t="n">
        <v>36985</v>
      </c>
      <c r="C224" s="0" t="s">
        <v>1642</v>
      </c>
      <c r="D224" s="0" t="s">
        <v>446</v>
      </c>
      <c r="E224" s="0" t="s">
        <v>771</v>
      </c>
      <c r="F224" s="0" t="s">
        <v>452</v>
      </c>
      <c r="G224" s="63" t="n">
        <v>600</v>
      </c>
    </row>
    <row r="225" customFormat="false" ht="12.75" hidden="false" customHeight="false" outlineLevel="2" collapsed="false">
      <c r="A225" s="69" t="s">
        <v>1644</v>
      </c>
      <c r="B225" s="62" t="n">
        <v>36985</v>
      </c>
      <c r="C225" s="0" t="s">
        <v>1642</v>
      </c>
      <c r="D225" s="0" t="s">
        <v>446</v>
      </c>
      <c r="E225" s="0" t="s">
        <v>771</v>
      </c>
      <c r="F225" s="0" t="s">
        <v>452</v>
      </c>
      <c r="G225" s="63" t="n">
        <v>1100</v>
      </c>
    </row>
    <row r="226" customFormat="false" ht="12.75" hidden="false" customHeight="false" outlineLevel="2" collapsed="false">
      <c r="A226" s="69" t="s">
        <v>1647</v>
      </c>
      <c r="B226" s="62" t="n">
        <v>36991</v>
      </c>
      <c r="C226" s="0" t="s">
        <v>535</v>
      </c>
      <c r="D226" s="0" t="s">
        <v>446</v>
      </c>
      <c r="E226" s="0" t="s">
        <v>771</v>
      </c>
      <c r="F226" s="0" t="s">
        <v>1609</v>
      </c>
      <c r="G226" s="63" t="n">
        <v>0</v>
      </c>
    </row>
    <row r="227" customFormat="false" ht="12.75" hidden="false" customHeight="false" outlineLevel="2" collapsed="false">
      <c r="A227" s="69" t="s">
        <v>1686</v>
      </c>
      <c r="B227" s="62" t="n">
        <v>36991</v>
      </c>
      <c r="C227" s="0" t="s">
        <v>535</v>
      </c>
      <c r="D227" s="0" t="s">
        <v>446</v>
      </c>
      <c r="E227" s="0" t="s">
        <v>771</v>
      </c>
      <c r="F227" s="0" t="s">
        <v>1609</v>
      </c>
      <c r="G227" s="63" t="n">
        <v>0</v>
      </c>
    </row>
    <row r="228" customFormat="false" ht="12.75" hidden="false" customHeight="false" outlineLevel="2" collapsed="false">
      <c r="A228" s="69" t="s">
        <v>1641</v>
      </c>
      <c r="B228" s="62" t="n">
        <v>36991</v>
      </c>
      <c r="C228" s="0" t="s">
        <v>1642</v>
      </c>
      <c r="D228" s="0" t="s">
        <v>446</v>
      </c>
      <c r="E228" s="0" t="s">
        <v>771</v>
      </c>
      <c r="F228" s="0" t="s">
        <v>452</v>
      </c>
      <c r="G228" s="63" t="n">
        <v>0</v>
      </c>
    </row>
    <row r="229" customFormat="false" ht="12.75" hidden="false" customHeight="false" outlineLevel="2" collapsed="false">
      <c r="A229" s="69" t="s">
        <v>1646</v>
      </c>
      <c r="B229" s="62" t="n">
        <v>36991</v>
      </c>
      <c r="C229" s="0" t="s">
        <v>555</v>
      </c>
      <c r="D229" s="0" t="s">
        <v>446</v>
      </c>
      <c r="E229" s="0" t="s">
        <v>771</v>
      </c>
      <c r="F229" s="0" t="s">
        <v>1609</v>
      </c>
      <c r="G229" s="63" t="n">
        <v>0</v>
      </c>
    </row>
    <row r="230" customFormat="false" ht="12.75" hidden="false" customHeight="false" outlineLevel="2" collapsed="false">
      <c r="A230" s="69" t="s">
        <v>1623</v>
      </c>
      <c r="B230" s="62" t="n">
        <v>36991</v>
      </c>
      <c r="C230" s="0" t="s">
        <v>1624</v>
      </c>
      <c r="D230" s="0" t="s">
        <v>446</v>
      </c>
      <c r="E230" s="0" t="s">
        <v>771</v>
      </c>
      <c r="F230" s="0" t="s">
        <v>1609</v>
      </c>
      <c r="G230" s="63" t="n">
        <v>1887</v>
      </c>
    </row>
    <row r="231" customFormat="false" ht="12.75" hidden="false" customHeight="false" outlineLevel="2" collapsed="false">
      <c r="A231" s="69" t="s">
        <v>1649</v>
      </c>
      <c r="B231" s="62" t="n">
        <v>36993</v>
      </c>
      <c r="C231" s="0" t="s">
        <v>535</v>
      </c>
      <c r="D231" s="0" t="s">
        <v>446</v>
      </c>
      <c r="E231" s="0" t="s">
        <v>771</v>
      </c>
      <c r="F231" s="0" t="s">
        <v>1609</v>
      </c>
      <c r="G231" s="63" t="n">
        <v>0</v>
      </c>
    </row>
    <row r="232" customFormat="false" ht="12.75" hidden="false" customHeight="false" outlineLevel="2" collapsed="false">
      <c r="A232" s="69" t="s">
        <v>1650</v>
      </c>
      <c r="B232" s="62" t="n">
        <v>36998</v>
      </c>
      <c r="C232" s="0" t="s">
        <v>1624</v>
      </c>
      <c r="D232" s="0" t="s">
        <v>446</v>
      </c>
      <c r="E232" s="0" t="s">
        <v>771</v>
      </c>
      <c r="F232" s="0" t="s">
        <v>452</v>
      </c>
      <c r="G232" s="63" t="n">
        <v>4820</v>
      </c>
    </row>
    <row r="233" customFormat="false" ht="12.75" hidden="false" customHeight="false" outlineLevel="2" collapsed="false">
      <c r="A233" s="69" t="s">
        <v>1651</v>
      </c>
      <c r="B233" s="62" t="n">
        <v>36998</v>
      </c>
      <c r="C233" s="0" t="s">
        <v>1687</v>
      </c>
      <c r="D233" s="0" t="s">
        <v>446</v>
      </c>
      <c r="E233" s="0" t="s">
        <v>771</v>
      </c>
      <c r="F233" s="0" t="s">
        <v>1609</v>
      </c>
      <c r="G233" s="63" t="n">
        <v>0</v>
      </c>
    </row>
    <row r="234" customFormat="false" ht="12.75" hidden="false" customHeight="false" outlineLevel="2" collapsed="false">
      <c r="A234" s="69" t="s">
        <v>1653</v>
      </c>
      <c r="B234" s="62" t="n">
        <v>36999</v>
      </c>
      <c r="C234" s="0" t="s">
        <v>450</v>
      </c>
      <c r="D234" s="0" t="s">
        <v>446</v>
      </c>
      <c r="E234" s="0" t="s">
        <v>771</v>
      </c>
      <c r="F234" s="0" t="s">
        <v>452</v>
      </c>
      <c r="G234" s="63" t="n">
        <v>2448</v>
      </c>
    </row>
    <row r="235" customFormat="false" ht="12.75" hidden="false" customHeight="false" outlineLevel="2" collapsed="false">
      <c r="A235" s="69" t="s">
        <v>1654</v>
      </c>
      <c r="B235" s="62" t="n">
        <v>36999</v>
      </c>
      <c r="C235" s="0" t="s">
        <v>535</v>
      </c>
      <c r="D235" s="0" t="s">
        <v>446</v>
      </c>
      <c r="E235" s="0" t="s">
        <v>771</v>
      </c>
      <c r="F235" s="0" t="s">
        <v>452</v>
      </c>
      <c r="G235" s="63" t="n">
        <v>0</v>
      </c>
    </row>
    <row r="236" customFormat="false" ht="12.75" hidden="false" customHeight="false" outlineLevel="2" collapsed="false">
      <c r="A236" s="69" t="s">
        <v>1655</v>
      </c>
      <c r="B236" s="62" t="n">
        <v>36999</v>
      </c>
      <c r="C236" s="0" t="s">
        <v>535</v>
      </c>
      <c r="D236" s="0" t="s">
        <v>446</v>
      </c>
      <c r="E236" s="0" t="s">
        <v>771</v>
      </c>
      <c r="F236" s="0" t="s">
        <v>452</v>
      </c>
      <c r="G236" s="63" t="n">
        <v>0</v>
      </c>
    </row>
    <row r="237" customFormat="false" ht="12.75" hidden="false" customHeight="false" outlineLevel="2" collapsed="false">
      <c r="A237" s="69" t="s">
        <v>1656</v>
      </c>
      <c r="B237" s="62" t="n">
        <v>37000</v>
      </c>
      <c r="C237" s="0" t="s">
        <v>1688</v>
      </c>
      <c r="D237" s="0" t="s">
        <v>446</v>
      </c>
      <c r="E237" s="0" t="s">
        <v>771</v>
      </c>
      <c r="F237" s="0" t="s">
        <v>1609</v>
      </c>
      <c r="G237" s="63" t="n">
        <v>0</v>
      </c>
    </row>
    <row r="238" customFormat="false" ht="12.75" hidden="false" customHeight="false" outlineLevel="2" collapsed="false">
      <c r="A238" s="69" t="s">
        <v>1658</v>
      </c>
      <c r="B238" s="62" t="n">
        <v>37000</v>
      </c>
      <c r="C238" s="0" t="s">
        <v>1642</v>
      </c>
      <c r="D238" s="0" t="s">
        <v>446</v>
      </c>
      <c r="E238" s="0" t="s">
        <v>771</v>
      </c>
      <c r="F238" s="0" t="s">
        <v>452</v>
      </c>
      <c r="G238" s="63" t="n">
        <v>0</v>
      </c>
    </row>
    <row r="239" customFormat="false" ht="12.75" hidden="false" customHeight="false" outlineLevel="2" collapsed="false">
      <c r="A239" s="69" t="s">
        <v>1659</v>
      </c>
      <c r="B239" s="62" t="n">
        <v>37000</v>
      </c>
      <c r="C239" s="0" t="s">
        <v>535</v>
      </c>
      <c r="D239" s="0" t="s">
        <v>446</v>
      </c>
      <c r="E239" s="0" t="s">
        <v>771</v>
      </c>
      <c r="F239" s="0" t="s">
        <v>452</v>
      </c>
      <c r="G239" s="63" t="n">
        <v>0</v>
      </c>
    </row>
    <row r="240" customFormat="false" ht="12.75" hidden="false" customHeight="false" outlineLevel="2" collapsed="false">
      <c r="A240" s="69" t="s">
        <v>1689</v>
      </c>
      <c r="B240" s="62" t="n">
        <v>37000</v>
      </c>
      <c r="C240" s="0" t="s">
        <v>535</v>
      </c>
      <c r="D240" s="0" t="s">
        <v>446</v>
      </c>
      <c r="E240" s="0" t="s">
        <v>326</v>
      </c>
      <c r="F240" s="0" t="s">
        <v>452</v>
      </c>
      <c r="G240" s="63" t="n">
        <v>0</v>
      </c>
    </row>
    <row r="241" customFormat="false" ht="12.75" hidden="false" customHeight="false" outlineLevel="2" collapsed="false">
      <c r="A241" s="69" t="s">
        <v>1690</v>
      </c>
      <c r="B241" s="62" t="n">
        <v>37001</v>
      </c>
      <c r="C241" s="0" t="s">
        <v>1624</v>
      </c>
      <c r="D241" s="0" t="s">
        <v>446</v>
      </c>
      <c r="E241" s="0" t="s">
        <v>1691</v>
      </c>
      <c r="F241" s="0" t="s">
        <v>452</v>
      </c>
      <c r="G241" s="63" t="n">
        <v>200</v>
      </c>
    </row>
    <row r="242" customFormat="false" ht="12.75" hidden="false" customHeight="false" outlineLevel="2" collapsed="false">
      <c r="A242" s="69" t="s">
        <v>1662</v>
      </c>
      <c r="B242" s="62" t="n">
        <v>37001</v>
      </c>
      <c r="C242" s="0" t="s">
        <v>535</v>
      </c>
      <c r="D242" s="0" t="s">
        <v>446</v>
      </c>
      <c r="E242" s="0" t="s">
        <v>771</v>
      </c>
      <c r="F242" s="0" t="s">
        <v>452</v>
      </c>
      <c r="G242" s="63" t="n">
        <v>0</v>
      </c>
    </row>
    <row r="243" customFormat="false" ht="12.75" hidden="false" customHeight="false" outlineLevel="2" collapsed="false">
      <c r="A243" s="69" t="s">
        <v>1623</v>
      </c>
      <c r="B243" s="62" t="n">
        <v>37001</v>
      </c>
      <c r="C243" s="0" t="s">
        <v>1624</v>
      </c>
      <c r="D243" s="0" t="s">
        <v>446</v>
      </c>
      <c r="E243" s="0" t="s">
        <v>771</v>
      </c>
      <c r="F243" s="0" t="s">
        <v>452</v>
      </c>
      <c r="G243" s="63" t="n">
        <v>1887</v>
      </c>
    </row>
    <row r="244" customFormat="false" ht="12.75" hidden="false" customHeight="false" outlineLevel="2" collapsed="false">
      <c r="A244" s="69" t="s">
        <v>1663</v>
      </c>
      <c r="B244" s="62" t="n">
        <v>37005</v>
      </c>
      <c r="C244" s="0" t="s">
        <v>1642</v>
      </c>
      <c r="D244" s="0" t="s">
        <v>446</v>
      </c>
      <c r="E244" s="0" t="s">
        <v>771</v>
      </c>
      <c r="F244" s="0" t="s">
        <v>452</v>
      </c>
      <c r="G244" s="63" t="n">
        <v>0</v>
      </c>
    </row>
    <row r="245" customFormat="false" ht="12.75" hidden="false" customHeight="false" outlineLevel="2" collapsed="false">
      <c r="A245" s="69" t="s">
        <v>1665</v>
      </c>
      <c r="B245" s="62" t="n">
        <v>37005</v>
      </c>
      <c r="C245" s="0" t="s">
        <v>535</v>
      </c>
      <c r="D245" s="0" t="s">
        <v>446</v>
      </c>
      <c r="E245" s="0" t="s">
        <v>771</v>
      </c>
      <c r="F245" s="0" t="s">
        <v>452</v>
      </c>
      <c r="G245" s="63" t="n">
        <v>0</v>
      </c>
    </row>
    <row r="246" customFormat="false" ht="12.75" hidden="false" customHeight="false" outlineLevel="2" collapsed="false">
      <c r="A246" s="69" t="s">
        <v>1664</v>
      </c>
      <c r="B246" s="62" t="n">
        <v>37005</v>
      </c>
      <c r="C246" s="0" t="s">
        <v>555</v>
      </c>
      <c r="D246" s="0" t="s">
        <v>446</v>
      </c>
      <c r="E246" s="0" t="s">
        <v>771</v>
      </c>
      <c r="F246" s="0" t="s">
        <v>452</v>
      </c>
      <c r="G246" s="63" t="n">
        <v>0</v>
      </c>
    </row>
    <row r="247" customFormat="false" ht="12.75" hidden="false" customHeight="false" outlineLevel="2" collapsed="false">
      <c r="A247" s="69" t="s">
        <v>1666</v>
      </c>
      <c r="B247" s="62" t="n">
        <v>37005</v>
      </c>
      <c r="C247" s="0" t="s">
        <v>450</v>
      </c>
      <c r="D247" s="0" t="s">
        <v>446</v>
      </c>
      <c r="E247" s="0" t="s">
        <v>771</v>
      </c>
      <c r="F247" s="0" t="s">
        <v>452</v>
      </c>
      <c r="G247" s="63" t="n">
        <v>200</v>
      </c>
    </row>
    <row r="248" customFormat="false" ht="12.75" hidden="false" customHeight="false" outlineLevel="2" collapsed="false">
      <c r="A248" s="69" t="s">
        <v>1667</v>
      </c>
      <c r="B248" s="62" t="n">
        <v>37006</v>
      </c>
      <c r="C248" s="0" t="s">
        <v>535</v>
      </c>
      <c r="D248" s="0" t="s">
        <v>446</v>
      </c>
      <c r="E248" s="0" t="s">
        <v>771</v>
      </c>
      <c r="F248" s="0" t="s">
        <v>452</v>
      </c>
      <c r="G248" s="63" t="n">
        <v>0</v>
      </c>
    </row>
    <row r="249" customFormat="false" ht="12.75" hidden="false" customHeight="false" outlineLevel="2" collapsed="false">
      <c r="A249" s="69" t="s">
        <v>1668</v>
      </c>
      <c r="B249" s="62" t="n">
        <v>37006</v>
      </c>
      <c r="C249" s="0" t="s">
        <v>535</v>
      </c>
      <c r="D249" s="0" t="s">
        <v>446</v>
      </c>
      <c r="E249" s="0" t="s">
        <v>771</v>
      </c>
      <c r="F249" s="0" t="s">
        <v>452</v>
      </c>
      <c r="G249" s="63" t="n">
        <v>0</v>
      </c>
    </row>
    <row r="250" customFormat="false" ht="12.75" hidden="false" customHeight="false" outlineLevel="2" collapsed="false">
      <c r="A250" s="69" t="s">
        <v>1669</v>
      </c>
      <c r="B250" s="62" t="n">
        <v>37006</v>
      </c>
      <c r="C250" s="0" t="s">
        <v>555</v>
      </c>
      <c r="D250" s="0" t="s">
        <v>446</v>
      </c>
      <c r="E250" s="0" t="s">
        <v>771</v>
      </c>
      <c r="F250" s="0" t="s">
        <v>452</v>
      </c>
      <c r="G250" s="63" t="n">
        <v>173744</v>
      </c>
    </row>
    <row r="251" customFormat="false" ht="12.75" hidden="false" customHeight="false" outlineLevel="2" collapsed="false">
      <c r="A251" s="69" t="s">
        <v>1671</v>
      </c>
      <c r="B251" s="62" t="n">
        <v>37006</v>
      </c>
      <c r="C251" s="0" t="s">
        <v>535</v>
      </c>
      <c r="D251" s="0" t="s">
        <v>446</v>
      </c>
      <c r="E251" s="0" t="s">
        <v>771</v>
      </c>
      <c r="F251" s="0" t="s">
        <v>452</v>
      </c>
      <c r="G251" s="63" t="n">
        <v>0</v>
      </c>
    </row>
    <row r="252" customFormat="false" ht="12.75" hidden="false" customHeight="false" outlineLevel="2" collapsed="false">
      <c r="A252" s="69" t="s">
        <v>1672</v>
      </c>
      <c r="B252" s="62" t="n">
        <v>37007</v>
      </c>
      <c r="C252" s="0" t="s">
        <v>535</v>
      </c>
      <c r="D252" s="0" t="s">
        <v>446</v>
      </c>
      <c r="E252" s="0" t="s">
        <v>771</v>
      </c>
      <c r="F252" s="0" t="s">
        <v>452</v>
      </c>
      <c r="G252" s="63" t="n">
        <v>0</v>
      </c>
    </row>
    <row r="253" customFormat="false" ht="12.75" hidden="false" customHeight="false" outlineLevel="2" collapsed="false">
      <c r="A253" s="69" t="s">
        <v>1673</v>
      </c>
      <c r="B253" s="62" t="n">
        <v>37007</v>
      </c>
      <c r="C253" s="0" t="s">
        <v>535</v>
      </c>
      <c r="D253" s="0" t="s">
        <v>446</v>
      </c>
      <c r="E253" s="0" t="s">
        <v>771</v>
      </c>
      <c r="F253" s="0" t="s">
        <v>452</v>
      </c>
      <c r="G253" s="63" t="n">
        <v>0</v>
      </c>
    </row>
    <row r="254" customFormat="false" ht="12.75" hidden="false" customHeight="false" outlineLevel="2" collapsed="false">
      <c r="A254" s="69" t="s">
        <v>1674</v>
      </c>
      <c r="B254" s="62" t="n">
        <v>37007</v>
      </c>
      <c r="C254" s="0" t="s">
        <v>535</v>
      </c>
      <c r="D254" s="0" t="s">
        <v>446</v>
      </c>
      <c r="E254" s="0" t="s">
        <v>771</v>
      </c>
      <c r="F254" s="0" t="s">
        <v>452</v>
      </c>
      <c r="G254" s="63" t="n">
        <v>594</v>
      </c>
    </row>
    <row r="255" customFormat="false" ht="12.75" hidden="false" customHeight="false" outlineLevel="2" collapsed="false">
      <c r="A255" s="69" t="s">
        <v>1675</v>
      </c>
      <c r="B255" s="62" t="n">
        <v>37007</v>
      </c>
      <c r="C255" s="0" t="s">
        <v>1642</v>
      </c>
      <c r="D255" s="0" t="s">
        <v>446</v>
      </c>
      <c r="E255" s="0" t="s">
        <v>771</v>
      </c>
      <c r="F255" s="0" t="s">
        <v>452</v>
      </c>
      <c r="G255" s="63" t="n">
        <v>1465</v>
      </c>
    </row>
    <row r="256" customFormat="false" ht="12.75" hidden="false" customHeight="false" outlineLevel="2" collapsed="false">
      <c r="A256" s="69" t="s">
        <v>1677</v>
      </c>
      <c r="B256" s="62" t="n">
        <v>37008</v>
      </c>
      <c r="C256" s="0" t="s">
        <v>535</v>
      </c>
      <c r="D256" s="0" t="s">
        <v>446</v>
      </c>
      <c r="E256" s="0" t="s">
        <v>771</v>
      </c>
      <c r="F256" s="0" t="s">
        <v>452</v>
      </c>
      <c r="G256" s="63" t="n">
        <v>0</v>
      </c>
    </row>
    <row r="257" customFormat="false" ht="12.75" hidden="false" customHeight="false" outlineLevel="2" collapsed="false">
      <c r="A257" s="69" t="s">
        <v>1679</v>
      </c>
      <c r="B257" s="62" t="n">
        <v>37008</v>
      </c>
      <c r="C257" s="0" t="s">
        <v>535</v>
      </c>
      <c r="D257" s="0" t="s">
        <v>446</v>
      </c>
      <c r="E257" s="0" t="s">
        <v>771</v>
      </c>
      <c r="F257" s="0" t="s">
        <v>452</v>
      </c>
      <c r="G257" s="63" t="n">
        <v>0</v>
      </c>
    </row>
    <row r="258" customFormat="false" ht="12.75" hidden="false" customHeight="false" outlineLevel="2" collapsed="false">
      <c r="A258" s="69" t="s">
        <v>1676</v>
      </c>
      <c r="B258" s="62" t="n">
        <v>37008</v>
      </c>
      <c r="C258" s="0" t="s">
        <v>1670</v>
      </c>
      <c r="D258" s="0" t="s">
        <v>446</v>
      </c>
      <c r="E258" s="0" t="s">
        <v>771</v>
      </c>
      <c r="F258" s="0" t="s">
        <v>452</v>
      </c>
      <c r="G258" s="63" t="n">
        <v>1450</v>
      </c>
    </row>
    <row r="259" customFormat="false" ht="12.75" hidden="false" customHeight="false" outlineLevel="2" collapsed="false">
      <c r="A259" s="69" t="s">
        <v>1685</v>
      </c>
      <c r="B259" s="62" t="n">
        <v>37011</v>
      </c>
      <c r="C259" s="0" t="s">
        <v>1642</v>
      </c>
      <c r="D259" s="0" t="s">
        <v>446</v>
      </c>
      <c r="E259" s="0" t="s">
        <v>771</v>
      </c>
      <c r="F259" s="0" t="s">
        <v>452</v>
      </c>
      <c r="G259" s="63" t="n">
        <v>0</v>
      </c>
    </row>
    <row r="260" customFormat="false" ht="12.75" hidden="false" customHeight="false" outlineLevel="2" collapsed="false">
      <c r="A260" s="69" t="s">
        <v>1684</v>
      </c>
      <c r="B260" s="62" t="n">
        <v>37011</v>
      </c>
      <c r="C260" s="0" t="s">
        <v>535</v>
      </c>
      <c r="D260" s="0" t="s">
        <v>446</v>
      </c>
      <c r="E260" s="0" t="s">
        <v>771</v>
      </c>
      <c r="F260" s="0" t="s">
        <v>452</v>
      </c>
      <c r="G260" s="63" t="n">
        <v>0</v>
      </c>
    </row>
    <row r="261" customFormat="false" ht="12.75" hidden="false" customHeight="false" outlineLevel="2" collapsed="false">
      <c r="A261" s="69" t="s">
        <v>1683</v>
      </c>
      <c r="B261" s="62" t="n">
        <v>37011</v>
      </c>
      <c r="C261" s="0" t="s">
        <v>535</v>
      </c>
      <c r="D261" s="0" t="s">
        <v>446</v>
      </c>
      <c r="E261" s="0" t="s">
        <v>771</v>
      </c>
      <c r="F261" s="0" t="s">
        <v>452</v>
      </c>
      <c r="G261" s="63" t="n">
        <v>0</v>
      </c>
    </row>
    <row r="262" customFormat="false" ht="12.75" hidden="false" customHeight="false" outlineLevel="2" collapsed="false">
      <c r="A262" s="69" t="s">
        <v>1692</v>
      </c>
      <c r="B262" s="62" t="n">
        <v>37011</v>
      </c>
      <c r="C262" s="0" t="s">
        <v>1642</v>
      </c>
      <c r="D262" s="0" t="s">
        <v>446</v>
      </c>
      <c r="E262" s="0" t="s">
        <v>771</v>
      </c>
      <c r="F262" s="0" t="s">
        <v>452</v>
      </c>
      <c r="G262" s="63" t="n">
        <v>0</v>
      </c>
    </row>
    <row r="263" customFormat="false" ht="12.75" hidden="false" customHeight="false" outlineLevel="2" collapsed="false">
      <c r="A263" s="69" t="s">
        <v>1680</v>
      </c>
      <c r="B263" s="62" t="n">
        <v>37011</v>
      </c>
      <c r="C263" s="0" t="s">
        <v>1642</v>
      </c>
      <c r="D263" s="0" t="s">
        <v>446</v>
      </c>
      <c r="E263" s="0" t="s">
        <v>771</v>
      </c>
      <c r="F263" s="0" t="s">
        <v>452</v>
      </c>
      <c r="G263" s="63" t="n">
        <v>0</v>
      </c>
    </row>
    <row r="264" customFormat="false" ht="12.75" hidden="false" customHeight="false" outlineLevel="2" collapsed="false">
      <c r="A264" s="69" t="s">
        <v>1680</v>
      </c>
      <c r="B264" s="62" t="n">
        <v>37011</v>
      </c>
      <c r="C264" s="0" t="s">
        <v>1642</v>
      </c>
      <c r="D264" s="0" t="s">
        <v>446</v>
      </c>
      <c r="E264" s="0" t="s">
        <v>771</v>
      </c>
      <c r="F264" s="0" t="s">
        <v>452</v>
      </c>
      <c r="G264" s="63" t="n">
        <v>0</v>
      </c>
    </row>
    <row r="265" customFormat="false" ht="12.75" hidden="false" customHeight="false" outlineLevel="1" collapsed="false">
      <c r="A265" s="64" t="n">
        <f aca="false">SUBTOTAL(3,A165:A264)</f>
        <v>100</v>
      </c>
      <c r="B265" s="65"/>
      <c r="C265" s="66"/>
      <c r="D265" s="70" t="s">
        <v>582</v>
      </c>
      <c r="E265" s="66"/>
      <c r="F265" s="66"/>
      <c r="G265" s="68" t="n">
        <f aca="false">SUM(G165:G264)</f>
        <v>470145</v>
      </c>
    </row>
    <row r="266" customFormat="false" ht="12.75" hidden="false" customHeight="false" outlineLevel="2" collapsed="false">
      <c r="A266" s="69" t="s">
        <v>1693</v>
      </c>
      <c r="B266" s="62" t="n">
        <v>36983</v>
      </c>
      <c r="C266" s="0" t="s">
        <v>1694</v>
      </c>
      <c r="D266" s="0" t="s">
        <v>585</v>
      </c>
      <c r="E266" s="0" t="s">
        <v>586</v>
      </c>
      <c r="F266" s="0" t="s">
        <v>602</v>
      </c>
      <c r="G266" s="63" t="n">
        <v>2275</v>
      </c>
    </row>
    <row r="267" customFormat="false" ht="12.75" hidden="false" customHeight="false" outlineLevel="2" collapsed="false">
      <c r="A267" s="69" t="s">
        <v>1695</v>
      </c>
      <c r="B267" s="62" t="n">
        <v>36983</v>
      </c>
      <c r="C267" s="0" t="s">
        <v>1696</v>
      </c>
      <c r="D267" s="0" t="s">
        <v>585</v>
      </c>
      <c r="E267" s="0" t="s">
        <v>586</v>
      </c>
      <c r="F267" s="0" t="s">
        <v>602</v>
      </c>
      <c r="G267" s="63" t="n">
        <v>2062</v>
      </c>
    </row>
    <row r="268" customFormat="false" ht="12.75" hidden="false" customHeight="false" outlineLevel="2" collapsed="false">
      <c r="A268" s="69" t="s">
        <v>1697</v>
      </c>
      <c r="B268" s="62" t="n">
        <v>36993</v>
      </c>
      <c r="C268" s="0" t="s">
        <v>1698</v>
      </c>
      <c r="D268" s="0" t="s">
        <v>585</v>
      </c>
      <c r="E268" s="0" t="s">
        <v>586</v>
      </c>
      <c r="F268" s="0" t="s">
        <v>1699</v>
      </c>
      <c r="G268" s="63" t="n">
        <v>18075</v>
      </c>
    </row>
    <row r="269" customFormat="false" ht="12.75" hidden="false" customHeight="false" outlineLevel="2" collapsed="false">
      <c r="A269" s="69" t="s">
        <v>1700</v>
      </c>
      <c r="B269" s="62" t="n">
        <v>36993</v>
      </c>
      <c r="C269" s="0" t="s">
        <v>1698</v>
      </c>
      <c r="D269" s="0" t="s">
        <v>585</v>
      </c>
      <c r="E269" s="0" t="s">
        <v>586</v>
      </c>
      <c r="F269" s="0" t="s">
        <v>1699</v>
      </c>
      <c r="G269" s="63" t="n">
        <v>18075</v>
      </c>
    </row>
    <row r="270" customFormat="false" ht="12.75" hidden="false" customHeight="false" outlineLevel="2" collapsed="false">
      <c r="A270" s="69" t="s">
        <v>1701</v>
      </c>
      <c r="B270" s="62" t="n">
        <v>36997</v>
      </c>
      <c r="C270" s="0" t="s">
        <v>592</v>
      </c>
      <c r="D270" s="0" t="s">
        <v>585</v>
      </c>
      <c r="E270" s="0" t="s">
        <v>586</v>
      </c>
      <c r="F270" s="0" t="s">
        <v>594</v>
      </c>
      <c r="G270" s="63" t="n">
        <v>15050</v>
      </c>
    </row>
    <row r="271" customFormat="false" ht="12.75" hidden="false" customHeight="false" outlineLevel="2" collapsed="false">
      <c r="A271" s="69" t="s">
        <v>1702</v>
      </c>
      <c r="B271" s="62" t="n">
        <v>37005</v>
      </c>
      <c r="C271" s="0" t="s">
        <v>1703</v>
      </c>
      <c r="D271" s="0" t="s">
        <v>585</v>
      </c>
      <c r="E271" s="0" t="s">
        <v>586</v>
      </c>
      <c r="F271" s="0" t="s">
        <v>602</v>
      </c>
      <c r="G271" s="63" t="n">
        <v>7906</v>
      </c>
    </row>
    <row r="272" customFormat="false" ht="12.75" hidden="false" customHeight="false" outlineLevel="2" collapsed="false">
      <c r="A272" s="69" t="s">
        <v>1704</v>
      </c>
      <c r="B272" s="62" t="n">
        <v>37005</v>
      </c>
      <c r="C272" s="0" t="s">
        <v>1705</v>
      </c>
      <c r="D272" s="0" t="s">
        <v>585</v>
      </c>
      <c r="E272" s="0" t="s">
        <v>586</v>
      </c>
      <c r="F272" s="0" t="s">
        <v>594</v>
      </c>
      <c r="G272" s="63" t="n">
        <v>673863</v>
      </c>
    </row>
    <row r="273" customFormat="false" ht="12.75" hidden="false" customHeight="false" outlineLevel="2" collapsed="false">
      <c r="A273" s="69" t="n">
        <v>708489</v>
      </c>
      <c r="B273" s="62" t="n">
        <v>36983</v>
      </c>
      <c r="C273" s="0" t="s">
        <v>1706</v>
      </c>
      <c r="D273" s="0" t="s">
        <v>585</v>
      </c>
      <c r="E273" s="0" t="s">
        <v>1707</v>
      </c>
      <c r="F273" s="0" t="s">
        <v>1699</v>
      </c>
      <c r="G273" s="63" t="n">
        <v>6760.32</v>
      </c>
    </row>
    <row r="274" customFormat="false" ht="12.75" hidden="false" customHeight="false" outlineLevel="2" collapsed="false">
      <c r="A274" s="69" t="n">
        <v>699215</v>
      </c>
      <c r="B274" s="62" t="n">
        <v>36983</v>
      </c>
      <c r="C274" s="0" t="s">
        <v>1696</v>
      </c>
      <c r="D274" s="0" t="s">
        <v>585</v>
      </c>
      <c r="E274" s="0" t="s">
        <v>1707</v>
      </c>
      <c r="F274" s="0" t="s">
        <v>602</v>
      </c>
      <c r="G274" s="63" t="n">
        <v>48</v>
      </c>
    </row>
    <row r="275" customFormat="false" ht="12.75" hidden="false" customHeight="false" outlineLevel="2" collapsed="false">
      <c r="A275" s="69" t="n">
        <v>717578</v>
      </c>
      <c r="B275" s="62" t="n">
        <v>36986</v>
      </c>
      <c r="C275" s="0" t="s">
        <v>1708</v>
      </c>
      <c r="D275" s="0" t="s">
        <v>585</v>
      </c>
      <c r="E275" s="0" t="s">
        <v>1707</v>
      </c>
      <c r="F275" s="0" t="s">
        <v>1699</v>
      </c>
      <c r="G275" s="63" t="n">
        <v>1437.5</v>
      </c>
    </row>
    <row r="276" customFormat="false" ht="12.75" hidden="false" customHeight="false" outlineLevel="2" collapsed="false">
      <c r="A276" s="69" t="n">
        <v>720260</v>
      </c>
      <c r="B276" s="62" t="n">
        <v>36987</v>
      </c>
      <c r="C276" s="0" t="s">
        <v>1709</v>
      </c>
      <c r="D276" s="0" t="s">
        <v>585</v>
      </c>
      <c r="E276" s="0" t="s">
        <v>1707</v>
      </c>
      <c r="F276" s="0" t="s">
        <v>619</v>
      </c>
      <c r="G276" s="63" t="n">
        <v>2400</v>
      </c>
    </row>
    <row r="277" customFormat="false" ht="12.75" hidden="false" customHeight="false" outlineLevel="2" collapsed="false">
      <c r="A277" s="69" t="n">
        <v>721689</v>
      </c>
      <c r="B277" s="62" t="n">
        <v>36990</v>
      </c>
      <c r="C277" s="0" t="s">
        <v>1709</v>
      </c>
      <c r="D277" s="0" t="s">
        <v>585</v>
      </c>
      <c r="E277" s="0" t="s">
        <v>1707</v>
      </c>
      <c r="F277" s="0" t="s">
        <v>619</v>
      </c>
      <c r="G277" s="63" t="n">
        <v>1255</v>
      </c>
    </row>
    <row r="278" customFormat="false" ht="12.75" hidden="false" customHeight="false" outlineLevel="2" collapsed="false">
      <c r="A278" s="69" t="n">
        <v>725379</v>
      </c>
      <c r="B278" s="62" t="n">
        <v>36991</v>
      </c>
      <c r="C278" s="0" t="s">
        <v>809</v>
      </c>
      <c r="D278" s="0" t="s">
        <v>585</v>
      </c>
      <c r="E278" s="0" t="s">
        <v>1707</v>
      </c>
      <c r="F278" s="0" t="s">
        <v>597</v>
      </c>
      <c r="G278" s="63" t="n">
        <v>15500</v>
      </c>
    </row>
    <row r="279" customFormat="false" ht="12.75" hidden="false" customHeight="false" outlineLevel="2" collapsed="false">
      <c r="A279" s="69" t="s">
        <v>1710</v>
      </c>
      <c r="B279" s="62" t="n">
        <v>36997</v>
      </c>
      <c r="C279" s="0" t="s">
        <v>1711</v>
      </c>
      <c r="D279" s="0" t="s">
        <v>585</v>
      </c>
      <c r="E279" s="0" t="s">
        <v>1707</v>
      </c>
      <c r="F279" s="0" t="s">
        <v>1712</v>
      </c>
      <c r="G279" s="63" t="n">
        <v>150517</v>
      </c>
    </row>
    <row r="280" customFormat="false" ht="12.75" hidden="false" customHeight="false" outlineLevel="2" collapsed="false">
      <c r="A280" s="69" t="s">
        <v>1713</v>
      </c>
      <c r="B280" s="62" t="n">
        <v>36999</v>
      </c>
      <c r="C280" s="0" t="s">
        <v>721</v>
      </c>
      <c r="D280" s="0" t="s">
        <v>585</v>
      </c>
      <c r="E280" s="0" t="s">
        <v>1707</v>
      </c>
      <c r="F280" s="0" t="s">
        <v>594</v>
      </c>
      <c r="G280" s="63" t="n">
        <v>153.8</v>
      </c>
    </row>
    <row r="281" customFormat="false" ht="12.75" hidden="false" customHeight="false" outlineLevel="2" collapsed="false">
      <c r="A281" s="69" t="s">
        <v>1714</v>
      </c>
      <c r="B281" s="62" t="n">
        <v>36999</v>
      </c>
      <c r="C281" s="0" t="s">
        <v>1715</v>
      </c>
      <c r="D281" s="0" t="s">
        <v>585</v>
      </c>
      <c r="E281" s="0" t="s">
        <v>1707</v>
      </c>
      <c r="F281" s="0" t="s">
        <v>594</v>
      </c>
      <c r="G281" s="63" t="n">
        <v>15250</v>
      </c>
    </row>
    <row r="282" customFormat="false" ht="12.75" hidden="false" customHeight="false" outlineLevel="2" collapsed="false">
      <c r="A282" s="69" t="s">
        <v>1716</v>
      </c>
      <c r="B282" s="62" t="n">
        <v>36999</v>
      </c>
      <c r="C282" s="0" t="s">
        <v>721</v>
      </c>
      <c r="D282" s="0" t="s">
        <v>585</v>
      </c>
      <c r="E282" s="0" t="s">
        <v>1707</v>
      </c>
      <c r="F282" s="0" t="s">
        <v>594</v>
      </c>
      <c r="G282" s="63" t="n">
        <v>3177.5</v>
      </c>
    </row>
    <row r="283" customFormat="false" ht="12.75" hidden="false" customHeight="false" outlineLevel="2" collapsed="false">
      <c r="A283" s="69" t="s">
        <v>1717</v>
      </c>
      <c r="B283" s="62" t="n">
        <v>36999</v>
      </c>
      <c r="C283" s="0" t="s">
        <v>721</v>
      </c>
      <c r="D283" s="0" t="s">
        <v>585</v>
      </c>
      <c r="E283" s="0" t="s">
        <v>1707</v>
      </c>
      <c r="F283" s="0" t="s">
        <v>594</v>
      </c>
      <c r="G283" s="63" t="n">
        <v>3177.5</v>
      </c>
    </row>
    <row r="284" customFormat="false" ht="12.75" hidden="false" customHeight="false" outlineLevel="2" collapsed="false">
      <c r="A284" s="69" t="s">
        <v>1718</v>
      </c>
      <c r="B284" s="62" t="n">
        <v>37001</v>
      </c>
      <c r="C284" s="0" t="s">
        <v>1719</v>
      </c>
      <c r="D284" s="0" t="s">
        <v>585</v>
      </c>
      <c r="E284" s="0" t="s">
        <v>1707</v>
      </c>
      <c r="F284" s="0" t="s">
        <v>594</v>
      </c>
      <c r="G284" s="63" t="n">
        <v>16800</v>
      </c>
    </row>
    <row r="285" customFormat="false" ht="12.75" hidden="false" customHeight="false" outlineLevel="2" collapsed="false">
      <c r="A285" s="69" t="s">
        <v>1718</v>
      </c>
      <c r="B285" s="62" t="n">
        <v>37001</v>
      </c>
      <c r="C285" s="0" t="s">
        <v>1719</v>
      </c>
      <c r="D285" s="0" t="s">
        <v>585</v>
      </c>
      <c r="E285" s="0" t="s">
        <v>1707</v>
      </c>
      <c r="F285" s="0" t="s">
        <v>594</v>
      </c>
      <c r="G285" s="63" t="n">
        <v>640</v>
      </c>
    </row>
    <row r="286" customFormat="false" ht="12.75" hidden="false" customHeight="false" outlineLevel="2" collapsed="false">
      <c r="A286" s="69" t="s">
        <v>1718</v>
      </c>
      <c r="B286" s="62" t="n">
        <v>37001</v>
      </c>
      <c r="C286" s="0" t="s">
        <v>1719</v>
      </c>
      <c r="D286" s="0" t="s">
        <v>585</v>
      </c>
      <c r="E286" s="0" t="s">
        <v>1707</v>
      </c>
      <c r="F286" s="0" t="s">
        <v>594</v>
      </c>
      <c r="G286" s="63" t="n">
        <v>2100</v>
      </c>
    </row>
    <row r="287" customFormat="false" ht="12.75" hidden="false" customHeight="false" outlineLevel="2" collapsed="false">
      <c r="A287" s="69" t="s">
        <v>1720</v>
      </c>
      <c r="B287" s="62" t="n">
        <v>37001</v>
      </c>
      <c r="C287" s="0" t="s">
        <v>757</v>
      </c>
      <c r="D287" s="0" t="s">
        <v>585</v>
      </c>
      <c r="E287" s="0" t="s">
        <v>1707</v>
      </c>
      <c r="F287" s="0" t="s">
        <v>602</v>
      </c>
      <c r="G287" s="63" t="n">
        <v>465</v>
      </c>
    </row>
    <row r="288" customFormat="false" ht="12.75" hidden="false" customHeight="false" outlineLevel="2" collapsed="false">
      <c r="A288" s="69" t="s">
        <v>1721</v>
      </c>
      <c r="B288" s="62" t="n">
        <v>37001</v>
      </c>
      <c r="C288" s="0" t="s">
        <v>1722</v>
      </c>
      <c r="D288" s="0" t="s">
        <v>585</v>
      </c>
      <c r="E288" s="0" t="s">
        <v>1707</v>
      </c>
      <c r="F288" s="0" t="s">
        <v>1699</v>
      </c>
      <c r="G288" s="63" t="n">
        <v>620</v>
      </c>
    </row>
    <row r="289" customFormat="false" ht="12.75" hidden="false" customHeight="false" outlineLevel="2" collapsed="false">
      <c r="A289" s="69" t="s">
        <v>1723</v>
      </c>
      <c r="B289" s="62" t="n">
        <v>37001</v>
      </c>
      <c r="C289" s="0" t="s">
        <v>1722</v>
      </c>
      <c r="D289" s="0" t="s">
        <v>585</v>
      </c>
      <c r="E289" s="0" t="s">
        <v>1707</v>
      </c>
      <c r="F289" s="0" t="s">
        <v>1699</v>
      </c>
      <c r="G289" s="63" t="n">
        <v>232.5</v>
      </c>
    </row>
    <row r="290" customFormat="false" ht="12.75" hidden="false" customHeight="false" outlineLevel="2" collapsed="false">
      <c r="A290" s="69" t="s">
        <v>1723</v>
      </c>
      <c r="B290" s="62" t="n">
        <v>37001</v>
      </c>
      <c r="C290" s="0" t="s">
        <v>1722</v>
      </c>
      <c r="D290" s="0" t="s">
        <v>585</v>
      </c>
      <c r="E290" s="0" t="s">
        <v>1707</v>
      </c>
      <c r="F290" s="0" t="s">
        <v>1699</v>
      </c>
      <c r="G290" s="63" t="n">
        <v>62</v>
      </c>
    </row>
    <row r="291" customFormat="false" ht="12.75" hidden="false" customHeight="false" outlineLevel="2" collapsed="false">
      <c r="A291" s="69" t="s">
        <v>1724</v>
      </c>
      <c r="B291" s="62" t="n">
        <v>37001</v>
      </c>
      <c r="C291" s="0" t="s">
        <v>1725</v>
      </c>
      <c r="D291" s="0" t="s">
        <v>585</v>
      </c>
      <c r="E291" s="0" t="s">
        <v>1707</v>
      </c>
      <c r="F291" s="0" t="s">
        <v>1699</v>
      </c>
      <c r="G291" s="63" t="n">
        <v>155</v>
      </c>
    </row>
    <row r="292" customFormat="false" ht="12.75" hidden="false" customHeight="false" outlineLevel="2" collapsed="false">
      <c r="A292" s="69" t="s">
        <v>1726</v>
      </c>
      <c r="B292" s="62" t="n">
        <v>37004</v>
      </c>
      <c r="C292" s="0" t="s">
        <v>1727</v>
      </c>
      <c r="D292" s="0" t="s">
        <v>585</v>
      </c>
      <c r="E292" s="0" t="s">
        <v>1707</v>
      </c>
      <c r="F292" s="0" t="s">
        <v>1728</v>
      </c>
      <c r="G292" s="63" t="n">
        <v>534187</v>
      </c>
    </row>
    <row r="293" customFormat="false" ht="12.75" hidden="false" customHeight="false" outlineLevel="2" collapsed="false">
      <c r="A293" s="69" t="s">
        <v>1729</v>
      </c>
      <c r="B293" s="62" t="n">
        <v>37004</v>
      </c>
      <c r="C293" s="0" t="s">
        <v>1698</v>
      </c>
      <c r="D293" s="0" t="s">
        <v>585</v>
      </c>
      <c r="E293" s="0" t="s">
        <v>1707</v>
      </c>
      <c r="F293" s="0" t="s">
        <v>1699</v>
      </c>
      <c r="G293" s="63" t="n">
        <v>310</v>
      </c>
    </row>
    <row r="294" customFormat="false" ht="12.75" hidden="false" customHeight="false" outlineLevel="2" collapsed="false">
      <c r="A294" s="69" t="s">
        <v>1730</v>
      </c>
      <c r="B294" s="62" t="n">
        <v>37005</v>
      </c>
      <c r="C294" s="0" t="s">
        <v>1731</v>
      </c>
      <c r="D294" s="0" t="s">
        <v>585</v>
      </c>
      <c r="E294" s="0" t="s">
        <v>1707</v>
      </c>
      <c r="F294" s="0" t="s">
        <v>594</v>
      </c>
      <c r="G294" s="63" t="n">
        <v>125</v>
      </c>
    </row>
    <row r="295" customFormat="false" ht="12.75" hidden="false" customHeight="false" outlineLevel="2" collapsed="false">
      <c r="A295" s="69" t="s">
        <v>1732</v>
      </c>
      <c r="B295" s="62" t="n">
        <v>37005</v>
      </c>
      <c r="C295" s="0" t="s">
        <v>1719</v>
      </c>
      <c r="D295" s="0" t="s">
        <v>585</v>
      </c>
      <c r="E295" s="0" t="s">
        <v>1707</v>
      </c>
      <c r="F295" s="0" t="s">
        <v>594</v>
      </c>
      <c r="G295" s="63" t="n">
        <v>26100</v>
      </c>
    </row>
    <row r="296" customFormat="false" ht="12.75" hidden="false" customHeight="false" outlineLevel="2" collapsed="false">
      <c r="A296" s="69" t="s">
        <v>1733</v>
      </c>
      <c r="B296" s="62" t="n">
        <v>37006</v>
      </c>
      <c r="C296" s="0" t="s">
        <v>645</v>
      </c>
      <c r="D296" s="0" t="s">
        <v>585</v>
      </c>
      <c r="E296" s="0" t="s">
        <v>1707</v>
      </c>
      <c r="F296" s="0" t="s">
        <v>602</v>
      </c>
      <c r="G296" s="63" t="n">
        <v>310</v>
      </c>
    </row>
    <row r="297" customFormat="false" ht="12.75" hidden="false" customHeight="false" outlineLevel="2" collapsed="false">
      <c r="A297" s="69" t="s">
        <v>1734</v>
      </c>
      <c r="B297" s="62" t="n">
        <v>37006</v>
      </c>
      <c r="C297" s="0" t="s">
        <v>1698</v>
      </c>
      <c r="D297" s="0" t="s">
        <v>585</v>
      </c>
      <c r="E297" s="0" t="s">
        <v>1707</v>
      </c>
      <c r="F297" s="0" t="s">
        <v>1699</v>
      </c>
      <c r="G297" s="63" t="n">
        <v>3255</v>
      </c>
    </row>
    <row r="298" customFormat="false" ht="12.75" hidden="false" customHeight="false" outlineLevel="2" collapsed="false">
      <c r="A298" s="69" t="s">
        <v>1735</v>
      </c>
      <c r="B298" s="62" t="n">
        <v>37006</v>
      </c>
      <c r="C298" s="0" t="s">
        <v>757</v>
      </c>
      <c r="D298" s="0" t="s">
        <v>585</v>
      </c>
      <c r="E298" s="0" t="s">
        <v>1707</v>
      </c>
      <c r="F298" s="0" t="s">
        <v>602</v>
      </c>
      <c r="G298" s="63" t="n">
        <v>775</v>
      </c>
    </row>
    <row r="299" customFormat="false" ht="12.75" hidden="false" customHeight="false" outlineLevel="2" collapsed="false">
      <c r="A299" s="69" t="s">
        <v>1736</v>
      </c>
      <c r="B299" s="62" t="n">
        <v>37006</v>
      </c>
      <c r="C299" s="0" t="s">
        <v>757</v>
      </c>
      <c r="D299" s="0" t="s">
        <v>585</v>
      </c>
      <c r="E299" s="0" t="s">
        <v>1707</v>
      </c>
      <c r="F299" s="0" t="s">
        <v>602</v>
      </c>
      <c r="G299" s="63" t="n">
        <v>426</v>
      </c>
    </row>
    <row r="300" customFormat="false" ht="12.75" hidden="false" customHeight="false" outlineLevel="2" collapsed="false">
      <c r="A300" s="69" t="s">
        <v>1737</v>
      </c>
      <c r="B300" s="62" t="n">
        <v>37006</v>
      </c>
      <c r="C300" s="0" t="s">
        <v>1738</v>
      </c>
      <c r="D300" s="0" t="s">
        <v>585</v>
      </c>
      <c r="E300" s="0" t="s">
        <v>1707</v>
      </c>
      <c r="F300" s="0" t="s">
        <v>602</v>
      </c>
      <c r="G300" s="63" t="n">
        <v>155</v>
      </c>
    </row>
    <row r="301" customFormat="false" ht="12.75" hidden="false" customHeight="false" outlineLevel="2" collapsed="false">
      <c r="A301" s="69" t="s">
        <v>1739</v>
      </c>
      <c r="B301" s="62" t="n">
        <v>37006</v>
      </c>
      <c r="C301" s="0" t="s">
        <v>1740</v>
      </c>
      <c r="D301" s="0" t="s">
        <v>585</v>
      </c>
      <c r="E301" s="0" t="s">
        <v>1707</v>
      </c>
      <c r="F301" s="0" t="s">
        <v>612</v>
      </c>
      <c r="G301" s="63" t="n">
        <v>1550</v>
      </c>
    </row>
    <row r="302" customFormat="false" ht="12.75" hidden="false" customHeight="false" outlineLevel="2" collapsed="false">
      <c r="A302" s="69" t="s">
        <v>1741</v>
      </c>
      <c r="B302" s="62" t="n">
        <v>37006</v>
      </c>
      <c r="C302" s="0" t="s">
        <v>1742</v>
      </c>
      <c r="D302" s="0" t="s">
        <v>585</v>
      </c>
      <c r="E302" s="0" t="s">
        <v>1707</v>
      </c>
      <c r="F302" s="0" t="s">
        <v>594</v>
      </c>
      <c r="G302" s="63" t="n">
        <v>1536</v>
      </c>
    </row>
    <row r="303" customFormat="false" ht="12.75" hidden="false" customHeight="false" outlineLevel="2" collapsed="false">
      <c r="A303" s="69" t="n">
        <v>755909</v>
      </c>
      <c r="B303" s="62" t="n">
        <v>37007</v>
      </c>
      <c r="C303" s="0" t="s">
        <v>1743</v>
      </c>
      <c r="D303" s="0" t="s">
        <v>585</v>
      </c>
      <c r="E303" s="0" t="s">
        <v>1707</v>
      </c>
      <c r="F303" s="0" t="s">
        <v>1744</v>
      </c>
      <c r="G303" s="63" t="n">
        <v>74.4</v>
      </c>
    </row>
    <row r="304" customFormat="false" ht="12.75" hidden="false" customHeight="false" outlineLevel="2" collapsed="false">
      <c r="A304" s="69" t="n">
        <v>755577</v>
      </c>
      <c r="B304" s="62" t="n">
        <v>37007</v>
      </c>
      <c r="C304" s="0" t="s">
        <v>1745</v>
      </c>
      <c r="D304" s="0" t="s">
        <v>585</v>
      </c>
      <c r="E304" s="0" t="s">
        <v>1707</v>
      </c>
      <c r="F304" s="0" t="s">
        <v>594</v>
      </c>
      <c r="G304" s="63" t="n">
        <v>0</v>
      </c>
    </row>
    <row r="305" customFormat="false" ht="12.75" hidden="false" customHeight="false" outlineLevel="2" collapsed="false">
      <c r="A305" s="69" t="n">
        <v>755737</v>
      </c>
      <c r="B305" s="62" t="n">
        <v>37007</v>
      </c>
      <c r="C305" s="0" t="s">
        <v>1746</v>
      </c>
      <c r="D305" s="0" t="s">
        <v>585</v>
      </c>
      <c r="E305" s="0" t="s">
        <v>1707</v>
      </c>
      <c r="F305" s="0" t="s">
        <v>1699</v>
      </c>
      <c r="G305" s="63" t="n">
        <v>0</v>
      </c>
    </row>
    <row r="306" customFormat="false" ht="12.75" hidden="false" customHeight="false" outlineLevel="2" collapsed="false">
      <c r="A306" s="69" t="n">
        <v>755877</v>
      </c>
      <c r="B306" s="62" t="n">
        <v>37007</v>
      </c>
      <c r="C306" s="0" t="s">
        <v>1747</v>
      </c>
      <c r="D306" s="0" t="s">
        <v>585</v>
      </c>
      <c r="E306" s="0" t="s">
        <v>1707</v>
      </c>
      <c r="F306" s="0" t="s">
        <v>1699</v>
      </c>
      <c r="G306" s="63" t="n">
        <v>0</v>
      </c>
    </row>
    <row r="307" customFormat="false" ht="12.75" hidden="false" customHeight="false" outlineLevel="2" collapsed="false">
      <c r="A307" s="69" t="n">
        <v>755913</v>
      </c>
      <c r="B307" s="62" t="n">
        <v>37007</v>
      </c>
      <c r="C307" s="0" t="s">
        <v>1748</v>
      </c>
      <c r="D307" s="0" t="s">
        <v>585</v>
      </c>
      <c r="E307" s="0" t="s">
        <v>1707</v>
      </c>
      <c r="F307" s="0" t="s">
        <v>1699</v>
      </c>
      <c r="G307" s="63" t="n">
        <v>0</v>
      </c>
    </row>
    <row r="308" customFormat="false" ht="12.75" hidden="false" customHeight="false" outlineLevel="2" collapsed="false">
      <c r="A308" s="69" t="n">
        <v>749803</v>
      </c>
      <c r="B308" s="62" t="n">
        <v>37007</v>
      </c>
      <c r="C308" s="0" t="s">
        <v>1746</v>
      </c>
      <c r="D308" s="0" t="s">
        <v>585</v>
      </c>
      <c r="E308" s="0" t="s">
        <v>1707</v>
      </c>
      <c r="F308" s="0" t="s">
        <v>1699</v>
      </c>
      <c r="G308" s="63" t="n">
        <v>0</v>
      </c>
    </row>
    <row r="309" customFormat="false" ht="12.75" hidden="false" customHeight="false" outlineLevel="2" collapsed="false">
      <c r="A309" s="69" t="n">
        <v>753092</v>
      </c>
      <c r="B309" s="62" t="n">
        <v>37007</v>
      </c>
      <c r="C309" s="0" t="s">
        <v>460</v>
      </c>
      <c r="D309" s="0" t="s">
        <v>585</v>
      </c>
      <c r="E309" s="0" t="s">
        <v>1707</v>
      </c>
      <c r="F309" s="0" t="s">
        <v>1699</v>
      </c>
      <c r="G309" s="63" t="n">
        <v>0</v>
      </c>
    </row>
    <row r="310" customFormat="false" ht="12.75" hidden="false" customHeight="false" outlineLevel="2" collapsed="false">
      <c r="A310" s="69" t="n">
        <v>753091</v>
      </c>
      <c r="B310" s="62" t="n">
        <v>37007</v>
      </c>
      <c r="C310" s="0" t="s">
        <v>256</v>
      </c>
      <c r="D310" s="0" t="s">
        <v>585</v>
      </c>
      <c r="E310" s="0" t="s">
        <v>1707</v>
      </c>
      <c r="F310" s="0" t="s">
        <v>1699</v>
      </c>
      <c r="G310" s="63" t="n">
        <v>0</v>
      </c>
    </row>
    <row r="311" customFormat="false" ht="12.75" hidden="false" customHeight="false" outlineLevel="2" collapsed="false">
      <c r="A311" s="69" t="n">
        <v>755957</v>
      </c>
      <c r="B311" s="62" t="n">
        <v>37007</v>
      </c>
      <c r="C311" s="0" t="s">
        <v>1749</v>
      </c>
      <c r="D311" s="0" t="s">
        <v>585</v>
      </c>
      <c r="E311" s="0" t="s">
        <v>1707</v>
      </c>
      <c r="F311" s="0" t="s">
        <v>1699</v>
      </c>
      <c r="G311" s="63" t="n">
        <v>3255</v>
      </c>
    </row>
    <row r="312" customFormat="false" ht="12.75" hidden="false" customHeight="false" outlineLevel="2" collapsed="false">
      <c r="A312" s="69" t="n">
        <v>755667</v>
      </c>
      <c r="B312" s="62" t="n">
        <v>37007</v>
      </c>
      <c r="C312" s="0" t="s">
        <v>1750</v>
      </c>
      <c r="D312" s="0" t="s">
        <v>585</v>
      </c>
      <c r="E312" s="0" t="s">
        <v>1707</v>
      </c>
      <c r="F312" s="0" t="s">
        <v>1268</v>
      </c>
      <c r="G312" s="63" t="n">
        <v>0</v>
      </c>
    </row>
    <row r="313" customFormat="false" ht="12.75" hidden="false" customHeight="false" outlineLevel="2" collapsed="false">
      <c r="A313" s="69" t="n">
        <v>753917</v>
      </c>
      <c r="B313" s="62" t="n">
        <v>37007</v>
      </c>
      <c r="C313" s="0" t="s">
        <v>1751</v>
      </c>
      <c r="D313" s="0" t="s">
        <v>585</v>
      </c>
      <c r="E313" s="0" t="s">
        <v>1707</v>
      </c>
      <c r="F313" s="0" t="s">
        <v>594</v>
      </c>
      <c r="G313" s="63" t="n">
        <v>0</v>
      </c>
    </row>
    <row r="314" customFormat="false" ht="12.75" hidden="false" customHeight="false" outlineLevel="2" collapsed="false">
      <c r="A314" s="69" t="n">
        <v>756582</v>
      </c>
      <c r="B314" s="62" t="n">
        <v>37007</v>
      </c>
      <c r="C314" s="0" t="s">
        <v>757</v>
      </c>
      <c r="D314" s="0" t="s">
        <v>585</v>
      </c>
      <c r="E314" s="0" t="s">
        <v>1707</v>
      </c>
      <c r="F314" s="0" t="s">
        <v>602</v>
      </c>
      <c r="G314" s="63" t="n">
        <v>24</v>
      </c>
    </row>
    <row r="315" customFormat="false" ht="12.75" hidden="false" customHeight="false" outlineLevel="2" collapsed="false">
      <c r="A315" s="69" t="n">
        <v>755982</v>
      </c>
      <c r="B315" s="62" t="n">
        <v>37007</v>
      </c>
      <c r="C315" s="0" t="s">
        <v>757</v>
      </c>
      <c r="D315" s="0" t="s">
        <v>585</v>
      </c>
      <c r="E315" s="0" t="s">
        <v>1707</v>
      </c>
      <c r="F315" s="0" t="s">
        <v>602</v>
      </c>
      <c r="G315" s="63" t="n">
        <v>357</v>
      </c>
    </row>
    <row r="316" customFormat="false" ht="12.75" hidden="false" customHeight="false" outlineLevel="2" collapsed="false">
      <c r="A316" s="69" t="n">
        <v>756658</v>
      </c>
      <c r="B316" s="62" t="n">
        <v>37007</v>
      </c>
      <c r="C316" s="0" t="s">
        <v>757</v>
      </c>
      <c r="D316" s="0" t="s">
        <v>585</v>
      </c>
      <c r="E316" s="0" t="s">
        <v>1707</v>
      </c>
      <c r="F316" s="0" t="s">
        <v>602</v>
      </c>
      <c r="G316" s="63" t="n">
        <v>0</v>
      </c>
    </row>
    <row r="317" customFormat="false" ht="12.75" hidden="false" customHeight="false" outlineLevel="2" collapsed="false">
      <c r="A317" s="69" t="n">
        <v>756634</v>
      </c>
      <c r="B317" s="62" t="n">
        <v>37007</v>
      </c>
      <c r="C317" s="0" t="s">
        <v>624</v>
      </c>
      <c r="D317" s="0" t="s">
        <v>585</v>
      </c>
      <c r="E317" s="0" t="s">
        <v>1707</v>
      </c>
      <c r="F317" s="0" t="s">
        <v>602</v>
      </c>
      <c r="G317" s="63" t="n">
        <v>0</v>
      </c>
    </row>
    <row r="318" customFormat="false" ht="12.75" hidden="false" customHeight="false" outlineLevel="2" collapsed="false">
      <c r="A318" s="69" t="n">
        <v>755937</v>
      </c>
      <c r="B318" s="62" t="n">
        <v>37007</v>
      </c>
      <c r="C318" s="0" t="s">
        <v>757</v>
      </c>
      <c r="D318" s="0" t="s">
        <v>585</v>
      </c>
      <c r="E318" s="0" t="s">
        <v>1707</v>
      </c>
      <c r="F318" s="0" t="s">
        <v>602</v>
      </c>
      <c r="G318" s="63" t="n">
        <v>0</v>
      </c>
    </row>
    <row r="319" customFormat="false" ht="12.75" hidden="false" customHeight="false" outlineLevel="2" collapsed="false">
      <c r="A319" s="69" t="n">
        <v>752872</v>
      </c>
      <c r="B319" s="62" t="n">
        <v>37007</v>
      </c>
      <c r="C319" s="0" t="s">
        <v>757</v>
      </c>
      <c r="D319" s="0" t="s">
        <v>585</v>
      </c>
      <c r="E319" s="0" t="s">
        <v>1707</v>
      </c>
      <c r="F319" s="0" t="s">
        <v>602</v>
      </c>
      <c r="G319" s="63" t="n">
        <v>0</v>
      </c>
    </row>
    <row r="320" customFormat="false" ht="12.75" hidden="false" customHeight="false" outlineLevel="2" collapsed="false">
      <c r="A320" s="69" t="n">
        <v>752728</v>
      </c>
      <c r="B320" s="62" t="n">
        <v>37007</v>
      </c>
      <c r="C320" s="0" t="s">
        <v>757</v>
      </c>
      <c r="D320" s="0" t="s">
        <v>585</v>
      </c>
      <c r="E320" s="0" t="s">
        <v>1707</v>
      </c>
      <c r="F320" s="0" t="s">
        <v>602</v>
      </c>
      <c r="G320" s="63" t="n">
        <v>0</v>
      </c>
    </row>
    <row r="321" customFormat="false" ht="12.75" hidden="false" customHeight="false" outlineLevel="2" collapsed="false">
      <c r="A321" s="69" t="n">
        <v>753094</v>
      </c>
      <c r="B321" s="62" t="n">
        <v>37007</v>
      </c>
      <c r="C321" s="0" t="s">
        <v>757</v>
      </c>
      <c r="D321" s="0" t="s">
        <v>585</v>
      </c>
      <c r="E321" s="0" t="s">
        <v>1707</v>
      </c>
      <c r="F321" s="0" t="s">
        <v>602</v>
      </c>
      <c r="G321" s="63" t="n">
        <v>0</v>
      </c>
    </row>
    <row r="322" customFormat="false" ht="12.75" hidden="false" customHeight="false" outlineLevel="2" collapsed="false">
      <c r="A322" s="69" t="n">
        <v>756725</v>
      </c>
      <c r="B322" s="62" t="n">
        <v>37008</v>
      </c>
      <c r="C322" s="0" t="s">
        <v>757</v>
      </c>
      <c r="D322" s="0" t="s">
        <v>585</v>
      </c>
      <c r="E322" s="0" t="s">
        <v>1707</v>
      </c>
      <c r="F322" s="0" t="s">
        <v>602</v>
      </c>
      <c r="G322" s="63" t="n">
        <v>311</v>
      </c>
    </row>
    <row r="323" customFormat="false" ht="12.75" hidden="false" customHeight="false" outlineLevel="2" collapsed="false">
      <c r="A323" s="69" t="n">
        <v>759332</v>
      </c>
      <c r="B323" s="62" t="n">
        <v>37008</v>
      </c>
      <c r="C323" s="0" t="s">
        <v>757</v>
      </c>
      <c r="D323" s="0" t="s">
        <v>585</v>
      </c>
      <c r="E323" s="0" t="s">
        <v>1707</v>
      </c>
      <c r="F323" s="0" t="s">
        <v>602</v>
      </c>
      <c r="G323" s="63" t="n">
        <v>202</v>
      </c>
    </row>
    <row r="324" customFormat="false" ht="12.75" hidden="false" customHeight="false" outlineLevel="2" collapsed="false">
      <c r="A324" s="69" t="n">
        <v>759405</v>
      </c>
      <c r="B324" s="62" t="n">
        <v>37008</v>
      </c>
      <c r="C324" s="0" t="s">
        <v>757</v>
      </c>
      <c r="D324" s="0" t="s">
        <v>585</v>
      </c>
      <c r="E324" s="0" t="s">
        <v>1707</v>
      </c>
      <c r="F324" s="0" t="s">
        <v>602</v>
      </c>
      <c r="G324" s="63" t="n">
        <v>0</v>
      </c>
    </row>
    <row r="325" customFormat="false" ht="12.75" hidden="false" customHeight="false" outlineLevel="2" collapsed="false">
      <c r="A325" s="69" t="n">
        <v>759340</v>
      </c>
      <c r="B325" s="62" t="n">
        <v>37008</v>
      </c>
      <c r="C325" s="0" t="s">
        <v>757</v>
      </c>
      <c r="D325" s="0" t="s">
        <v>585</v>
      </c>
      <c r="E325" s="0" t="s">
        <v>1707</v>
      </c>
      <c r="F325" s="0" t="s">
        <v>602</v>
      </c>
      <c r="G325" s="63" t="n">
        <v>0</v>
      </c>
    </row>
    <row r="326" customFormat="false" ht="12.75" hidden="false" customHeight="false" outlineLevel="2" collapsed="false">
      <c r="A326" s="69" t="n">
        <v>762122</v>
      </c>
      <c r="B326" s="62" t="n">
        <v>37011</v>
      </c>
      <c r="C326" s="0" t="s">
        <v>1752</v>
      </c>
      <c r="D326" s="0" t="s">
        <v>585</v>
      </c>
      <c r="E326" s="0" t="s">
        <v>1707</v>
      </c>
      <c r="F326" s="0" t="s">
        <v>594</v>
      </c>
      <c r="G326" s="63" t="n">
        <v>3139</v>
      </c>
    </row>
    <row r="327" customFormat="false" ht="12.75" hidden="false" customHeight="false" outlineLevel="2" collapsed="false">
      <c r="A327" s="69" t="n">
        <v>755609</v>
      </c>
      <c r="B327" s="62" t="n">
        <v>37007</v>
      </c>
      <c r="C327" s="0" t="s">
        <v>757</v>
      </c>
      <c r="D327" s="0" t="s">
        <v>585</v>
      </c>
      <c r="E327" s="0" t="s">
        <v>457</v>
      </c>
      <c r="F327" s="0" t="s">
        <v>1753</v>
      </c>
      <c r="G327" s="63" t="n">
        <v>69.32</v>
      </c>
    </row>
    <row r="328" customFormat="false" ht="12.75" hidden="false" customHeight="false" outlineLevel="2" collapsed="false">
      <c r="A328" s="69" t="s">
        <v>1754</v>
      </c>
      <c r="B328" s="62" t="n">
        <v>37001</v>
      </c>
      <c r="C328" s="0" t="s">
        <v>1755</v>
      </c>
      <c r="D328" s="0" t="s">
        <v>585</v>
      </c>
      <c r="E328" s="0" t="s">
        <v>1756</v>
      </c>
      <c r="F328" s="0" t="s">
        <v>602</v>
      </c>
      <c r="G328" s="63" t="n">
        <v>1987</v>
      </c>
    </row>
    <row r="329" customFormat="false" ht="12.75" hidden="false" customHeight="false" outlineLevel="2" collapsed="false">
      <c r="A329" s="69" t="s">
        <v>1757</v>
      </c>
      <c r="B329" s="62" t="n">
        <v>37001</v>
      </c>
      <c r="C329" s="0" t="s">
        <v>640</v>
      </c>
      <c r="D329" s="0" t="s">
        <v>585</v>
      </c>
      <c r="E329" s="0" t="s">
        <v>1756</v>
      </c>
      <c r="F329" s="0" t="s">
        <v>602</v>
      </c>
      <c r="G329" s="63" t="n">
        <v>0</v>
      </c>
    </row>
    <row r="330" customFormat="false" ht="12.75" hidden="false" customHeight="false" outlineLevel="2" collapsed="false">
      <c r="A330" s="69" t="s">
        <v>1758</v>
      </c>
      <c r="B330" s="62" t="n">
        <v>37004</v>
      </c>
      <c r="D330" s="0" t="s">
        <v>585</v>
      </c>
      <c r="E330" s="0" t="s">
        <v>1756</v>
      </c>
      <c r="F330" s="0" t="s">
        <v>1759</v>
      </c>
      <c r="G330" s="63" t="n">
        <v>0</v>
      </c>
    </row>
    <row r="331" customFormat="false" ht="12.75" hidden="false" customHeight="false" outlineLevel="2" collapsed="false">
      <c r="A331" s="69" t="s">
        <v>1760</v>
      </c>
      <c r="B331" s="62" t="n">
        <v>37004</v>
      </c>
      <c r="C331" s="0" t="s">
        <v>221</v>
      </c>
      <c r="D331" s="0" t="s">
        <v>585</v>
      </c>
      <c r="E331" s="0" t="s">
        <v>1756</v>
      </c>
      <c r="F331" s="0" t="s">
        <v>602</v>
      </c>
      <c r="G331" s="63" t="n">
        <v>0</v>
      </c>
    </row>
    <row r="332" customFormat="false" ht="12.75" hidden="false" customHeight="false" outlineLevel="2" collapsed="false">
      <c r="A332" s="69" t="s">
        <v>1761</v>
      </c>
      <c r="B332" s="62" t="n">
        <v>37004</v>
      </c>
      <c r="C332" s="0" t="s">
        <v>624</v>
      </c>
      <c r="D332" s="0" t="s">
        <v>585</v>
      </c>
      <c r="E332" s="0" t="s">
        <v>1756</v>
      </c>
      <c r="F332" s="0" t="s">
        <v>602</v>
      </c>
      <c r="G332" s="63" t="n">
        <v>0</v>
      </c>
    </row>
    <row r="333" customFormat="false" ht="12.75" hidden="false" customHeight="false" outlineLevel="2" collapsed="false">
      <c r="A333" s="69" t="s">
        <v>1762</v>
      </c>
      <c r="B333" s="62" t="n">
        <v>37004</v>
      </c>
      <c r="C333" s="0" t="s">
        <v>624</v>
      </c>
      <c r="D333" s="0" t="s">
        <v>585</v>
      </c>
      <c r="E333" s="0" t="s">
        <v>1756</v>
      </c>
      <c r="F333" s="0" t="s">
        <v>602</v>
      </c>
      <c r="G333" s="63" t="n">
        <v>0</v>
      </c>
    </row>
    <row r="334" customFormat="false" ht="12.75" hidden="false" customHeight="false" outlineLevel="2" collapsed="false">
      <c r="A334" s="69" t="s">
        <v>1763</v>
      </c>
      <c r="B334" s="62" t="n">
        <v>37004</v>
      </c>
      <c r="C334" s="0" t="s">
        <v>624</v>
      </c>
      <c r="D334" s="0" t="s">
        <v>585</v>
      </c>
      <c r="E334" s="0" t="s">
        <v>1756</v>
      </c>
      <c r="F334" s="0" t="s">
        <v>602</v>
      </c>
      <c r="G334" s="63" t="n">
        <v>0</v>
      </c>
    </row>
    <row r="335" customFormat="false" ht="12.75" hidden="false" customHeight="false" outlineLevel="2" collapsed="false">
      <c r="A335" s="69" t="s">
        <v>1764</v>
      </c>
      <c r="B335" s="62" t="n">
        <v>37006</v>
      </c>
      <c r="C335" s="0" t="s">
        <v>624</v>
      </c>
      <c r="D335" s="0" t="s">
        <v>585</v>
      </c>
      <c r="E335" s="0" t="s">
        <v>1756</v>
      </c>
      <c r="F335" s="0" t="s">
        <v>602</v>
      </c>
      <c r="G335" s="63" t="n">
        <v>620</v>
      </c>
    </row>
    <row r="336" customFormat="false" ht="12.75" hidden="false" customHeight="false" outlineLevel="2" collapsed="false">
      <c r="A336" s="69" t="s">
        <v>1765</v>
      </c>
      <c r="B336" s="62" t="n">
        <v>37006</v>
      </c>
      <c r="C336" s="0" t="s">
        <v>1766</v>
      </c>
      <c r="D336" s="0" t="s">
        <v>585</v>
      </c>
      <c r="E336" s="0" t="s">
        <v>1756</v>
      </c>
      <c r="F336" s="0" t="s">
        <v>602</v>
      </c>
      <c r="G336" s="63" t="n">
        <v>116</v>
      </c>
    </row>
    <row r="337" customFormat="false" ht="12.75" hidden="false" customHeight="false" outlineLevel="2" collapsed="false">
      <c r="A337" s="69" t="s">
        <v>1765</v>
      </c>
      <c r="B337" s="62" t="n">
        <v>37007</v>
      </c>
      <c r="C337" s="0" t="s">
        <v>1766</v>
      </c>
      <c r="D337" s="0" t="s">
        <v>585</v>
      </c>
      <c r="E337" s="0" t="s">
        <v>1756</v>
      </c>
      <c r="F337" s="0" t="s">
        <v>602</v>
      </c>
      <c r="G337" s="63" t="n">
        <v>-116</v>
      </c>
    </row>
    <row r="338" customFormat="false" ht="12.75" hidden="false" customHeight="false" outlineLevel="2" collapsed="false">
      <c r="A338" s="69" t="s">
        <v>1767</v>
      </c>
      <c r="B338" s="62" t="n">
        <v>36998</v>
      </c>
      <c r="C338" s="0" t="s">
        <v>1768</v>
      </c>
      <c r="D338" s="0" t="s">
        <v>585</v>
      </c>
      <c r="E338" s="0" t="s">
        <v>1769</v>
      </c>
      <c r="F338" s="0" t="s">
        <v>731</v>
      </c>
      <c r="G338" s="63" t="n">
        <v>549</v>
      </c>
    </row>
    <row r="339" customFormat="false" ht="12.75" hidden="false" customHeight="false" outlineLevel="2" collapsed="false">
      <c r="A339" s="69" t="s">
        <v>1770</v>
      </c>
      <c r="B339" s="62" t="n">
        <v>37005</v>
      </c>
      <c r="C339" s="0" t="s">
        <v>1771</v>
      </c>
      <c r="D339" s="0" t="s">
        <v>585</v>
      </c>
      <c r="E339" s="0" t="s">
        <v>1769</v>
      </c>
      <c r="F339" s="0" t="s">
        <v>619</v>
      </c>
      <c r="G339" s="63" t="n">
        <v>1860</v>
      </c>
    </row>
    <row r="340" customFormat="false" ht="12.75" hidden="false" customHeight="false" outlineLevel="2" collapsed="false">
      <c r="A340" s="69" t="s">
        <v>1772</v>
      </c>
      <c r="B340" s="62" t="n">
        <v>37006</v>
      </c>
      <c r="C340" s="0" t="s">
        <v>1773</v>
      </c>
      <c r="D340" s="0" t="s">
        <v>585</v>
      </c>
      <c r="E340" s="0" t="s">
        <v>1769</v>
      </c>
      <c r="F340" s="0" t="s">
        <v>1774</v>
      </c>
      <c r="G340" s="63" t="n">
        <v>20000</v>
      </c>
    </row>
    <row r="341" customFormat="false" ht="12.75" hidden="false" customHeight="false" outlineLevel="2" collapsed="false">
      <c r="A341" s="69" t="s">
        <v>1775</v>
      </c>
      <c r="B341" s="62" t="n">
        <v>37006</v>
      </c>
      <c r="C341" s="0" t="s">
        <v>1703</v>
      </c>
      <c r="D341" s="0" t="s">
        <v>585</v>
      </c>
      <c r="E341" s="0" t="s">
        <v>1769</v>
      </c>
      <c r="F341" s="0" t="s">
        <v>1699</v>
      </c>
      <c r="G341" s="63" t="n">
        <v>0</v>
      </c>
    </row>
    <row r="342" customFormat="false" ht="12.75" hidden="false" customHeight="false" outlineLevel="2" collapsed="false">
      <c r="A342" s="69" t="n">
        <v>754789</v>
      </c>
      <c r="B342" s="62" t="n">
        <v>37007</v>
      </c>
      <c r="C342" s="0" t="s">
        <v>744</v>
      </c>
      <c r="D342" s="0" t="s">
        <v>585</v>
      </c>
      <c r="E342" s="0" t="s">
        <v>1769</v>
      </c>
      <c r="F342" s="0" t="s">
        <v>731</v>
      </c>
      <c r="G342" s="63" t="n">
        <v>1240</v>
      </c>
    </row>
    <row r="343" customFormat="false" ht="12.75" hidden="false" customHeight="false" outlineLevel="2" collapsed="false">
      <c r="A343" s="69" t="s">
        <v>1776</v>
      </c>
      <c r="B343" s="62" t="n">
        <v>37007</v>
      </c>
      <c r="C343" s="0" t="s">
        <v>1768</v>
      </c>
      <c r="D343" s="0" t="s">
        <v>585</v>
      </c>
      <c r="E343" s="0" t="s">
        <v>1769</v>
      </c>
      <c r="F343" s="0" t="s">
        <v>731</v>
      </c>
      <c r="G343" s="63" t="n">
        <v>226.6</v>
      </c>
    </row>
    <row r="344" customFormat="false" ht="12.75" hidden="false" customHeight="false" outlineLevel="2" collapsed="false">
      <c r="A344" s="69" t="n">
        <v>756362</v>
      </c>
      <c r="B344" s="62" t="n">
        <v>37007</v>
      </c>
      <c r="C344" s="0" t="s">
        <v>737</v>
      </c>
      <c r="D344" s="0" t="s">
        <v>585</v>
      </c>
      <c r="E344" s="0" t="s">
        <v>1769</v>
      </c>
      <c r="F344" s="0" t="s">
        <v>731</v>
      </c>
      <c r="G344" s="63" t="n">
        <v>1700</v>
      </c>
    </row>
    <row r="345" customFormat="false" ht="12.75" hidden="false" customHeight="false" outlineLevel="2" collapsed="false">
      <c r="A345" s="69" t="n">
        <v>756633</v>
      </c>
      <c r="B345" s="62" t="n">
        <v>37007</v>
      </c>
      <c r="C345" s="0" t="s">
        <v>1777</v>
      </c>
      <c r="D345" s="0" t="s">
        <v>585</v>
      </c>
      <c r="E345" s="0" t="s">
        <v>1769</v>
      </c>
      <c r="F345" s="0" t="s">
        <v>731</v>
      </c>
      <c r="G345" s="63" t="n">
        <v>387.5</v>
      </c>
    </row>
    <row r="346" customFormat="false" ht="12.75" hidden="false" customHeight="false" outlineLevel="2" collapsed="false">
      <c r="A346" s="69" t="n">
        <v>756633</v>
      </c>
      <c r="B346" s="62" t="n">
        <v>37007</v>
      </c>
      <c r="C346" s="0" t="s">
        <v>1777</v>
      </c>
      <c r="D346" s="0" t="s">
        <v>585</v>
      </c>
      <c r="E346" s="0" t="s">
        <v>1769</v>
      </c>
      <c r="F346" s="0" t="s">
        <v>731</v>
      </c>
      <c r="G346" s="63" t="n">
        <v>77.5</v>
      </c>
    </row>
    <row r="347" customFormat="false" ht="12.75" hidden="false" customHeight="false" outlineLevel="2" collapsed="false">
      <c r="A347" s="69" t="n">
        <v>758998</v>
      </c>
      <c r="B347" s="62" t="n">
        <v>37008</v>
      </c>
      <c r="C347" s="0" t="s">
        <v>1778</v>
      </c>
      <c r="D347" s="0" t="s">
        <v>585</v>
      </c>
      <c r="E347" s="0" t="s">
        <v>1769</v>
      </c>
      <c r="F347" s="0" t="s">
        <v>594</v>
      </c>
      <c r="G347" s="63" t="n">
        <v>644.8</v>
      </c>
    </row>
    <row r="348" customFormat="false" ht="12.75" hidden="false" customHeight="false" outlineLevel="2" collapsed="false">
      <c r="A348" s="69" t="n">
        <v>758971</v>
      </c>
      <c r="B348" s="62" t="n">
        <v>37008</v>
      </c>
      <c r="C348" s="0" t="s">
        <v>1778</v>
      </c>
      <c r="D348" s="0" t="s">
        <v>585</v>
      </c>
      <c r="E348" s="0" t="s">
        <v>1769</v>
      </c>
      <c r="F348" s="0" t="s">
        <v>594</v>
      </c>
      <c r="G348" s="63" t="n">
        <v>2907.8</v>
      </c>
    </row>
    <row r="349" customFormat="false" ht="12.75" hidden="false" customHeight="false" outlineLevel="2" collapsed="false">
      <c r="A349" s="69" t="n">
        <v>756698</v>
      </c>
      <c r="B349" s="62" t="n">
        <v>37008</v>
      </c>
      <c r="C349" s="0" t="s">
        <v>1779</v>
      </c>
      <c r="D349" s="0" t="s">
        <v>585</v>
      </c>
      <c r="E349" s="0" t="s">
        <v>1769</v>
      </c>
      <c r="F349" s="0" t="s">
        <v>619</v>
      </c>
      <c r="G349" s="63" t="n">
        <v>1724.22</v>
      </c>
    </row>
    <row r="350" customFormat="false" ht="12.75" hidden="false" customHeight="false" outlineLevel="2" collapsed="false">
      <c r="A350" s="69" t="s">
        <v>1780</v>
      </c>
      <c r="B350" s="62" t="n">
        <v>37008</v>
      </c>
      <c r="C350" s="0" t="s">
        <v>1781</v>
      </c>
      <c r="D350" s="0" t="s">
        <v>585</v>
      </c>
      <c r="E350" s="0" t="s">
        <v>1769</v>
      </c>
      <c r="F350" s="0" t="s">
        <v>1782</v>
      </c>
      <c r="G350" s="63" t="n">
        <v>211494</v>
      </c>
    </row>
    <row r="351" customFormat="false" ht="12.75" hidden="false" customHeight="false" outlineLevel="2" collapsed="false">
      <c r="A351" s="69" t="s">
        <v>1783</v>
      </c>
      <c r="B351" s="62" t="n">
        <v>37008</v>
      </c>
      <c r="C351" s="0" t="s">
        <v>1747</v>
      </c>
      <c r="D351" s="0" t="s">
        <v>585</v>
      </c>
      <c r="E351" s="0" t="s">
        <v>1769</v>
      </c>
      <c r="F351" s="0" t="s">
        <v>1699</v>
      </c>
      <c r="G351" s="63" t="n">
        <v>0</v>
      </c>
    </row>
    <row r="352" customFormat="false" ht="12.75" hidden="false" customHeight="false" outlineLevel="2" collapsed="false">
      <c r="A352" s="69" t="s">
        <v>1784</v>
      </c>
      <c r="B352" s="62" t="n">
        <v>37011</v>
      </c>
      <c r="C352" s="0" t="s">
        <v>1785</v>
      </c>
      <c r="D352" s="0" t="s">
        <v>585</v>
      </c>
      <c r="E352" s="0" t="s">
        <v>1769</v>
      </c>
      <c r="F352" s="0" t="s">
        <v>619</v>
      </c>
      <c r="G352" s="63" t="n">
        <v>9944</v>
      </c>
    </row>
    <row r="353" customFormat="false" ht="12.75" hidden="false" customHeight="false" outlineLevel="2" collapsed="false">
      <c r="A353" s="69" t="s">
        <v>1786</v>
      </c>
      <c r="B353" s="62" t="n">
        <v>36997</v>
      </c>
      <c r="C353" s="0" t="s">
        <v>592</v>
      </c>
      <c r="D353" s="0" t="s">
        <v>585</v>
      </c>
      <c r="E353" s="0" t="s">
        <v>611</v>
      </c>
      <c r="F353" s="0" t="s">
        <v>594</v>
      </c>
      <c r="G353" s="63" t="n">
        <v>48406</v>
      </c>
    </row>
    <row r="354" customFormat="false" ht="12.75" hidden="false" customHeight="false" outlineLevel="2" collapsed="false">
      <c r="A354" s="69" t="s">
        <v>1786</v>
      </c>
      <c r="B354" s="62" t="n">
        <v>36998</v>
      </c>
      <c r="C354" s="0" t="s">
        <v>592</v>
      </c>
      <c r="D354" s="0" t="s">
        <v>585</v>
      </c>
      <c r="E354" s="0" t="s">
        <v>611</v>
      </c>
      <c r="F354" s="0" t="s">
        <v>594</v>
      </c>
      <c r="G354" s="63" t="n">
        <v>-1825</v>
      </c>
    </row>
    <row r="355" customFormat="false" ht="12.75" hidden="false" customHeight="false" outlineLevel="2" collapsed="false">
      <c r="A355" s="69" t="n">
        <v>14</v>
      </c>
      <c r="B355" s="62" t="n">
        <v>36985</v>
      </c>
      <c r="C355" s="0" t="s">
        <v>1787</v>
      </c>
      <c r="D355" s="0" t="s">
        <v>585</v>
      </c>
      <c r="E355" s="0" t="s">
        <v>1788</v>
      </c>
      <c r="F355" s="0" t="s">
        <v>1699</v>
      </c>
      <c r="G355" s="63" t="n">
        <v>49804</v>
      </c>
    </row>
    <row r="356" customFormat="false" ht="12.75" hidden="false" customHeight="false" outlineLevel="2" collapsed="false">
      <c r="A356" s="69" t="s">
        <v>1789</v>
      </c>
      <c r="B356" s="62" t="n">
        <v>36986</v>
      </c>
      <c r="C356" s="0" t="s">
        <v>1709</v>
      </c>
      <c r="D356" s="0" t="s">
        <v>585</v>
      </c>
      <c r="E356" s="0" t="s">
        <v>1788</v>
      </c>
      <c r="F356" s="0" t="s">
        <v>619</v>
      </c>
      <c r="G356" s="63" t="n">
        <v>753</v>
      </c>
    </row>
    <row r="357" customFormat="false" ht="12.75" hidden="false" customHeight="false" outlineLevel="2" collapsed="false">
      <c r="A357" s="69" t="n">
        <v>721493</v>
      </c>
      <c r="B357" s="62" t="n">
        <v>36990</v>
      </c>
      <c r="C357" s="0" t="s">
        <v>1709</v>
      </c>
      <c r="D357" s="0" t="s">
        <v>585</v>
      </c>
      <c r="E357" s="0" t="s">
        <v>1788</v>
      </c>
      <c r="F357" s="0" t="s">
        <v>619</v>
      </c>
      <c r="G357" s="63" t="n">
        <v>2940</v>
      </c>
    </row>
    <row r="358" customFormat="false" ht="12.75" hidden="false" customHeight="false" outlineLevel="2" collapsed="false">
      <c r="A358" s="69" t="n">
        <v>721661</v>
      </c>
      <c r="B358" s="62" t="n">
        <v>36990</v>
      </c>
      <c r="C358" s="0" t="s">
        <v>1709</v>
      </c>
      <c r="D358" s="0" t="s">
        <v>585</v>
      </c>
      <c r="E358" s="0" t="s">
        <v>1788</v>
      </c>
      <c r="F358" s="0" t="s">
        <v>619</v>
      </c>
      <c r="G358" s="63" t="n">
        <v>635</v>
      </c>
    </row>
    <row r="359" customFormat="false" ht="12.75" hidden="false" customHeight="false" outlineLevel="2" collapsed="false">
      <c r="A359" s="69" t="s">
        <v>1790</v>
      </c>
      <c r="B359" s="62" t="n">
        <v>37001</v>
      </c>
      <c r="C359" s="0" t="s">
        <v>757</v>
      </c>
      <c r="D359" s="0" t="s">
        <v>585</v>
      </c>
      <c r="E359" s="0" t="s">
        <v>1788</v>
      </c>
      <c r="F359" s="0" t="s">
        <v>602</v>
      </c>
      <c r="G359" s="63" t="n">
        <v>2484</v>
      </c>
    </row>
    <row r="360" customFormat="false" ht="12.75" hidden="false" customHeight="false" outlineLevel="2" collapsed="false">
      <c r="A360" s="69" t="s">
        <v>1791</v>
      </c>
      <c r="B360" s="62" t="n">
        <v>37001</v>
      </c>
      <c r="C360" s="0" t="s">
        <v>757</v>
      </c>
      <c r="D360" s="0" t="s">
        <v>585</v>
      </c>
      <c r="E360" s="0" t="s">
        <v>1788</v>
      </c>
      <c r="F360" s="0" t="s">
        <v>602</v>
      </c>
      <c r="G360" s="63" t="n">
        <v>47</v>
      </c>
    </row>
    <row r="361" customFormat="false" ht="12.75" hidden="false" customHeight="false" outlineLevel="2" collapsed="false">
      <c r="A361" s="69" t="s">
        <v>1792</v>
      </c>
      <c r="B361" s="62" t="n">
        <v>37001</v>
      </c>
      <c r="C361" s="0" t="s">
        <v>757</v>
      </c>
      <c r="D361" s="0" t="s">
        <v>585</v>
      </c>
      <c r="E361" s="0" t="s">
        <v>1788</v>
      </c>
      <c r="F361" s="0" t="s">
        <v>602</v>
      </c>
      <c r="G361" s="63" t="n">
        <v>3485</v>
      </c>
    </row>
    <row r="362" customFormat="false" ht="12.75" hidden="false" customHeight="false" outlineLevel="2" collapsed="false">
      <c r="A362" s="69" t="s">
        <v>1793</v>
      </c>
      <c r="B362" s="62" t="n">
        <v>37001</v>
      </c>
      <c r="C362" s="0" t="s">
        <v>757</v>
      </c>
      <c r="D362" s="0" t="s">
        <v>585</v>
      </c>
      <c r="E362" s="0" t="s">
        <v>1788</v>
      </c>
      <c r="F362" s="0" t="s">
        <v>602</v>
      </c>
      <c r="G362" s="63" t="n">
        <v>220</v>
      </c>
    </row>
    <row r="363" customFormat="false" ht="12.75" hidden="false" customHeight="false" outlineLevel="2" collapsed="false">
      <c r="A363" s="69" t="s">
        <v>1794</v>
      </c>
      <c r="B363" s="62" t="n">
        <v>37005</v>
      </c>
      <c r="C363" s="0" t="s">
        <v>757</v>
      </c>
      <c r="D363" s="0" t="s">
        <v>585</v>
      </c>
      <c r="E363" s="0" t="s">
        <v>1788</v>
      </c>
      <c r="F363" s="0" t="s">
        <v>602</v>
      </c>
      <c r="G363" s="63" t="n">
        <v>155</v>
      </c>
    </row>
    <row r="364" customFormat="false" ht="12.75" hidden="false" customHeight="false" outlineLevel="2" collapsed="false">
      <c r="A364" s="69" t="s">
        <v>1795</v>
      </c>
      <c r="B364" s="62" t="n">
        <v>37005</v>
      </c>
      <c r="C364" s="0" t="s">
        <v>757</v>
      </c>
      <c r="D364" s="0" t="s">
        <v>585</v>
      </c>
      <c r="E364" s="0" t="s">
        <v>1788</v>
      </c>
      <c r="F364" s="0" t="s">
        <v>602</v>
      </c>
      <c r="G364" s="63" t="n">
        <v>436</v>
      </c>
    </row>
    <row r="365" customFormat="false" ht="12.75" hidden="false" customHeight="false" outlineLevel="2" collapsed="false">
      <c r="A365" s="69" t="s">
        <v>1796</v>
      </c>
      <c r="B365" s="62" t="n">
        <v>37006</v>
      </c>
      <c r="C365" s="0" t="s">
        <v>1722</v>
      </c>
      <c r="D365" s="0" t="s">
        <v>585</v>
      </c>
      <c r="E365" s="0" t="s">
        <v>1788</v>
      </c>
      <c r="F365" s="0" t="s">
        <v>1699</v>
      </c>
      <c r="G365" s="63" t="n">
        <v>0</v>
      </c>
    </row>
    <row r="366" customFormat="false" ht="12.75" hidden="false" customHeight="false" outlineLevel="2" collapsed="false">
      <c r="A366" s="69" t="s">
        <v>1797</v>
      </c>
      <c r="B366" s="62" t="n">
        <v>37006</v>
      </c>
      <c r="C366" s="0" t="s">
        <v>1798</v>
      </c>
      <c r="D366" s="0" t="s">
        <v>585</v>
      </c>
      <c r="E366" s="0" t="s">
        <v>1788</v>
      </c>
      <c r="F366" s="0" t="s">
        <v>1699</v>
      </c>
      <c r="G366" s="63" t="n">
        <v>0</v>
      </c>
    </row>
    <row r="367" customFormat="false" ht="12.75" hidden="false" customHeight="false" outlineLevel="2" collapsed="false">
      <c r="A367" s="69" t="s">
        <v>1799</v>
      </c>
      <c r="B367" s="62" t="n">
        <v>37006</v>
      </c>
      <c r="C367" s="0" t="s">
        <v>757</v>
      </c>
      <c r="D367" s="0" t="s">
        <v>585</v>
      </c>
      <c r="E367" s="0" t="s">
        <v>1788</v>
      </c>
      <c r="F367" s="0" t="s">
        <v>602</v>
      </c>
      <c r="G367" s="63" t="n">
        <v>24</v>
      </c>
    </row>
    <row r="368" customFormat="false" ht="12.75" hidden="false" customHeight="false" outlineLevel="2" collapsed="false">
      <c r="A368" s="69" t="s">
        <v>1800</v>
      </c>
      <c r="B368" s="62" t="n">
        <v>37006</v>
      </c>
      <c r="C368" s="0" t="s">
        <v>610</v>
      </c>
      <c r="D368" s="0" t="s">
        <v>585</v>
      </c>
      <c r="E368" s="0" t="s">
        <v>1788</v>
      </c>
      <c r="F368" s="0" t="s">
        <v>612</v>
      </c>
      <c r="G368" s="63" t="n">
        <v>135</v>
      </c>
    </row>
    <row r="369" customFormat="false" ht="12.75" hidden="false" customHeight="false" outlineLevel="2" collapsed="false">
      <c r="A369" s="69" t="s">
        <v>1801</v>
      </c>
      <c r="B369" s="62" t="n">
        <v>37006</v>
      </c>
      <c r="C369" s="0" t="s">
        <v>1740</v>
      </c>
      <c r="D369" s="0" t="s">
        <v>585</v>
      </c>
      <c r="E369" s="0" t="s">
        <v>1788</v>
      </c>
      <c r="F369" s="0" t="s">
        <v>612</v>
      </c>
      <c r="G369" s="63" t="n">
        <v>0</v>
      </c>
    </row>
    <row r="370" customFormat="false" ht="12.75" hidden="false" customHeight="false" outlineLevel="2" collapsed="false">
      <c r="A370" s="69" t="s">
        <v>1802</v>
      </c>
      <c r="B370" s="62" t="n">
        <v>37006</v>
      </c>
      <c r="C370" s="0" t="s">
        <v>610</v>
      </c>
      <c r="D370" s="0" t="s">
        <v>585</v>
      </c>
      <c r="E370" s="0" t="s">
        <v>1788</v>
      </c>
      <c r="F370" s="0" t="s">
        <v>612</v>
      </c>
      <c r="G370" s="63" t="n">
        <v>0</v>
      </c>
    </row>
    <row r="371" customFormat="false" ht="12.75" hidden="false" customHeight="false" outlineLevel="2" collapsed="false">
      <c r="A371" s="69" t="s">
        <v>1803</v>
      </c>
      <c r="B371" s="62" t="n">
        <v>37006</v>
      </c>
      <c r="C371" s="0" t="s">
        <v>610</v>
      </c>
      <c r="D371" s="0" t="s">
        <v>585</v>
      </c>
      <c r="E371" s="0" t="s">
        <v>1788</v>
      </c>
      <c r="F371" s="0" t="s">
        <v>612</v>
      </c>
      <c r="G371" s="63" t="n">
        <v>0</v>
      </c>
    </row>
    <row r="372" customFormat="false" ht="12.75" hidden="false" customHeight="false" outlineLevel="2" collapsed="false">
      <c r="A372" s="69" t="s">
        <v>1804</v>
      </c>
      <c r="B372" s="62" t="n">
        <v>37006</v>
      </c>
      <c r="C372" s="0" t="s">
        <v>610</v>
      </c>
      <c r="D372" s="0" t="s">
        <v>585</v>
      </c>
      <c r="E372" s="0" t="s">
        <v>1788</v>
      </c>
      <c r="F372" s="0" t="s">
        <v>612</v>
      </c>
      <c r="G372" s="63" t="n">
        <v>0</v>
      </c>
    </row>
    <row r="373" customFormat="false" ht="12.75" hidden="false" customHeight="false" outlineLevel="2" collapsed="false">
      <c r="A373" s="69" t="s">
        <v>1805</v>
      </c>
      <c r="B373" s="62" t="n">
        <v>37007</v>
      </c>
      <c r="C373" s="0" t="s">
        <v>610</v>
      </c>
      <c r="D373" s="0" t="s">
        <v>585</v>
      </c>
      <c r="E373" s="0" t="s">
        <v>1788</v>
      </c>
      <c r="F373" s="0" t="s">
        <v>612</v>
      </c>
      <c r="G373" s="63" t="n">
        <v>862</v>
      </c>
    </row>
    <row r="374" customFormat="false" ht="12.75" hidden="false" customHeight="false" outlineLevel="2" collapsed="false">
      <c r="A374" s="69" t="n">
        <v>755401</v>
      </c>
      <c r="B374" s="62" t="n">
        <v>37007</v>
      </c>
      <c r="C374" s="0" t="s">
        <v>1806</v>
      </c>
      <c r="D374" s="0" t="s">
        <v>585</v>
      </c>
      <c r="E374" s="0" t="s">
        <v>1788</v>
      </c>
      <c r="F374" s="0" t="s">
        <v>612</v>
      </c>
      <c r="G374" s="63" t="n">
        <v>0</v>
      </c>
    </row>
    <row r="375" customFormat="false" ht="12.75" hidden="false" customHeight="false" outlineLevel="2" collapsed="false">
      <c r="A375" s="69" t="n">
        <v>755503</v>
      </c>
      <c r="B375" s="62" t="n">
        <v>37007</v>
      </c>
      <c r="C375" s="0" t="s">
        <v>1807</v>
      </c>
      <c r="D375" s="0" t="s">
        <v>585</v>
      </c>
      <c r="E375" s="0" t="s">
        <v>1788</v>
      </c>
      <c r="F375" s="0" t="s">
        <v>594</v>
      </c>
      <c r="G375" s="63" t="n">
        <v>0</v>
      </c>
    </row>
    <row r="376" customFormat="false" ht="12.75" hidden="false" customHeight="false" outlineLevel="2" collapsed="false">
      <c r="A376" s="69" t="n">
        <v>755465</v>
      </c>
      <c r="B376" s="62" t="n">
        <v>37007</v>
      </c>
      <c r="C376" s="0" t="s">
        <v>1807</v>
      </c>
      <c r="D376" s="0" t="s">
        <v>585</v>
      </c>
      <c r="E376" s="0" t="s">
        <v>1788</v>
      </c>
      <c r="F376" s="0" t="s">
        <v>594</v>
      </c>
      <c r="G376" s="63" t="n">
        <v>0</v>
      </c>
    </row>
    <row r="377" customFormat="false" ht="12.75" hidden="false" customHeight="false" outlineLevel="2" collapsed="false">
      <c r="A377" s="69" t="n">
        <v>755454</v>
      </c>
      <c r="B377" s="62" t="n">
        <v>37007</v>
      </c>
      <c r="C377" s="0" t="s">
        <v>1808</v>
      </c>
      <c r="D377" s="0" t="s">
        <v>585</v>
      </c>
      <c r="E377" s="0" t="s">
        <v>1788</v>
      </c>
      <c r="F377" s="0" t="s">
        <v>594</v>
      </c>
      <c r="G377" s="63" t="n">
        <v>0</v>
      </c>
    </row>
    <row r="378" customFormat="false" ht="12.75" hidden="false" customHeight="false" outlineLevel="2" collapsed="false">
      <c r="A378" s="69" t="n">
        <v>755421</v>
      </c>
      <c r="B378" s="62" t="n">
        <v>37007</v>
      </c>
      <c r="C378" s="0" t="s">
        <v>1809</v>
      </c>
      <c r="D378" s="0" t="s">
        <v>585</v>
      </c>
      <c r="E378" s="0" t="s">
        <v>1788</v>
      </c>
      <c r="F378" s="0" t="s">
        <v>594</v>
      </c>
      <c r="G378" s="63" t="n">
        <v>0</v>
      </c>
    </row>
    <row r="379" customFormat="false" ht="12.75" hidden="false" customHeight="false" outlineLevel="2" collapsed="false">
      <c r="A379" s="69" t="n">
        <v>755256</v>
      </c>
      <c r="B379" s="62" t="n">
        <v>37007</v>
      </c>
      <c r="C379" s="0" t="s">
        <v>1810</v>
      </c>
      <c r="D379" s="0" t="s">
        <v>585</v>
      </c>
      <c r="E379" s="0" t="s">
        <v>1788</v>
      </c>
      <c r="F379" s="0" t="s">
        <v>594</v>
      </c>
      <c r="G379" s="63" t="n">
        <v>0</v>
      </c>
    </row>
    <row r="380" customFormat="false" ht="12.75" hidden="false" customHeight="false" outlineLevel="2" collapsed="false">
      <c r="A380" s="69" t="n">
        <v>756177</v>
      </c>
      <c r="B380" s="62" t="n">
        <v>37007</v>
      </c>
      <c r="C380" s="0" t="s">
        <v>1811</v>
      </c>
      <c r="D380" s="0" t="s">
        <v>585</v>
      </c>
      <c r="E380" s="0" t="s">
        <v>1788</v>
      </c>
      <c r="F380" s="0" t="s">
        <v>612</v>
      </c>
      <c r="G380" s="63" t="n">
        <v>813</v>
      </c>
    </row>
    <row r="381" customFormat="false" ht="12.75" hidden="false" customHeight="false" outlineLevel="2" collapsed="false">
      <c r="A381" s="69" t="n">
        <v>756211</v>
      </c>
      <c r="B381" s="62" t="n">
        <v>37007</v>
      </c>
      <c r="C381" s="0" t="s">
        <v>757</v>
      </c>
      <c r="D381" s="0" t="s">
        <v>585</v>
      </c>
      <c r="E381" s="0" t="s">
        <v>1788</v>
      </c>
      <c r="F381" s="0" t="s">
        <v>602</v>
      </c>
      <c r="G381" s="63" t="n">
        <v>114</v>
      </c>
    </row>
    <row r="382" customFormat="false" ht="12.75" hidden="false" customHeight="false" outlineLevel="2" collapsed="false">
      <c r="A382" s="69" t="n">
        <v>756162</v>
      </c>
      <c r="B382" s="62" t="n">
        <v>37007</v>
      </c>
      <c r="C382" s="0" t="s">
        <v>757</v>
      </c>
      <c r="D382" s="0" t="s">
        <v>585</v>
      </c>
      <c r="E382" s="0" t="s">
        <v>1788</v>
      </c>
      <c r="F382" s="0" t="s">
        <v>602</v>
      </c>
      <c r="G382" s="63" t="n">
        <v>55</v>
      </c>
    </row>
    <row r="383" customFormat="false" ht="12.75" hidden="false" customHeight="false" outlineLevel="2" collapsed="false">
      <c r="A383" s="69" t="n">
        <v>756393</v>
      </c>
      <c r="B383" s="62" t="n">
        <v>37007</v>
      </c>
      <c r="C383" s="0" t="s">
        <v>757</v>
      </c>
      <c r="D383" s="0" t="s">
        <v>585</v>
      </c>
      <c r="E383" s="0" t="s">
        <v>1788</v>
      </c>
      <c r="F383" s="0" t="s">
        <v>602</v>
      </c>
      <c r="G383" s="63" t="n">
        <v>243</v>
      </c>
    </row>
    <row r="384" customFormat="false" ht="12.75" hidden="false" customHeight="false" outlineLevel="2" collapsed="false">
      <c r="A384" s="69" t="n">
        <v>756105</v>
      </c>
      <c r="B384" s="62" t="n">
        <v>37007</v>
      </c>
      <c r="C384" s="0" t="s">
        <v>1811</v>
      </c>
      <c r="D384" s="0" t="s">
        <v>585</v>
      </c>
      <c r="E384" s="0" t="s">
        <v>1788</v>
      </c>
      <c r="F384" s="0" t="s">
        <v>612</v>
      </c>
      <c r="G384" s="63" t="n">
        <v>813</v>
      </c>
    </row>
    <row r="385" customFormat="false" ht="12.75" hidden="false" customHeight="false" outlineLevel="2" collapsed="false">
      <c r="A385" s="69" t="n">
        <v>756117</v>
      </c>
      <c r="B385" s="62" t="n">
        <v>37007</v>
      </c>
      <c r="C385" s="0" t="s">
        <v>610</v>
      </c>
      <c r="D385" s="0" t="s">
        <v>585</v>
      </c>
      <c r="E385" s="0" t="s">
        <v>1788</v>
      </c>
      <c r="F385" s="0" t="s">
        <v>612</v>
      </c>
      <c r="G385" s="63" t="n">
        <v>0</v>
      </c>
    </row>
    <row r="386" customFormat="false" ht="12.75" hidden="false" customHeight="false" outlineLevel="2" collapsed="false">
      <c r="A386" s="69" t="n">
        <v>753015</v>
      </c>
      <c r="B386" s="62" t="n">
        <v>37007</v>
      </c>
      <c r="C386" s="0" t="s">
        <v>1722</v>
      </c>
      <c r="D386" s="0" t="s">
        <v>585</v>
      </c>
      <c r="E386" s="0" t="s">
        <v>1788</v>
      </c>
      <c r="F386" s="0" t="s">
        <v>1699</v>
      </c>
      <c r="G386" s="63" t="n">
        <v>0</v>
      </c>
    </row>
    <row r="387" customFormat="false" ht="12.75" hidden="false" customHeight="false" outlineLevel="2" collapsed="false">
      <c r="A387" s="69" t="s">
        <v>1800</v>
      </c>
      <c r="B387" s="62" t="n">
        <v>37008</v>
      </c>
      <c r="C387" s="0" t="s">
        <v>610</v>
      </c>
      <c r="D387" s="0" t="s">
        <v>585</v>
      </c>
      <c r="E387" s="0" t="s">
        <v>1788</v>
      </c>
      <c r="F387" s="0" t="s">
        <v>612</v>
      </c>
      <c r="G387" s="63" t="n">
        <v>640</v>
      </c>
    </row>
    <row r="388" customFormat="false" ht="12.75" hidden="false" customHeight="false" outlineLevel="2" collapsed="false">
      <c r="A388" s="69" t="n">
        <v>758937</v>
      </c>
      <c r="B388" s="62" t="n">
        <v>37008</v>
      </c>
      <c r="C388" s="0" t="s">
        <v>1778</v>
      </c>
      <c r="D388" s="0" t="s">
        <v>585</v>
      </c>
      <c r="E388" s="0" t="s">
        <v>1788</v>
      </c>
      <c r="F388" s="0" t="s">
        <v>594</v>
      </c>
      <c r="G388" s="63" t="n">
        <v>7969</v>
      </c>
    </row>
    <row r="389" customFormat="false" ht="12.75" hidden="false" customHeight="false" outlineLevel="2" collapsed="false">
      <c r="A389" s="69" t="n">
        <v>759005</v>
      </c>
      <c r="B389" s="62" t="n">
        <v>37008</v>
      </c>
      <c r="C389" s="0" t="s">
        <v>1740</v>
      </c>
      <c r="D389" s="0" t="s">
        <v>585</v>
      </c>
      <c r="E389" s="0" t="s">
        <v>1788</v>
      </c>
      <c r="F389" s="0" t="s">
        <v>612</v>
      </c>
      <c r="G389" s="63" t="n">
        <v>1550</v>
      </c>
    </row>
    <row r="390" customFormat="false" ht="12.75" hidden="false" customHeight="false" outlineLevel="2" collapsed="false">
      <c r="A390" s="69" t="n">
        <v>759112</v>
      </c>
      <c r="B390" s="62" t="n">
        <v>37008</v>
      </c>
      <c r="C390" s="0" t="s">
        <v>256</v>
      </c>
      <c r="D390" s="0" t="s">
        <v>585</v>
      </c>
      <c r="E390" s="0" t="s">
        <v>1788</v>
      </c>
      <c r="F390" s="0" t="s">
        <v>594</v>
      </c>
      <c r="G390" s="63" t="n">
        <v>0</v>
      </c>
    </row>
    <row r="391" customFormat="false" ht="12.75" hidden="false" customHeight="false" outlineLevel="2" collapsed="false">
      <c r="A391" s="69" t="s">
        <v>1812</v>
      </c>
      <c r="B391" s="62" t="n">
        <v>37011</v>
      </c>
      <c r="C391" s="0" t="s">
        <v>1813</v>
      </c>
      <c r="D391" s="0" t="s">
        <v>585</v>
      </c>
      <c r="E391" s="0" t="s">
        <v>1788</v>
      </c>
      <c r="F391" s="0" t="s">
        <v>587</v>
      </c>
      <c r="G391" s="63" t="n">
        <v>310</v>
      </c>
    </row>
    <row r="392" customFormat="false" ht="12.75" hidden="false" customHeight="false" outlineLevel="2" collapsed="false">
      <c r="A392" s="69" t="n">
        <v>15</v>
      </c>
      <c r="B392" s="62" t="n">
        <v>37011</v>
      </c>
      <c r="C392" s="0" t="s">
        <v>1814</v>
      </c>
      <c r="D392" s="0" t="s">
        <v>585</v>
      </c>
      <c r="E392" s="0" t="s">
        <v>1788</v>
      </c>
      <c r="F392" s="0" t="s">
        <v>619</v>
      </c>
      <c r="G392" s="63" t="n">
        <v>155</v>
      </c>
    </row>
    <row r="393" customFormat="false" ht="12.75" hidden="false" customHeight="false" outlineLevel="2" collapsed="false">
      <c r="A393" s="69" t="n">
        <v>762286</v>
      </c>
      <c r="B393" s="62" t="n">
        <v>37011</v>
      </c>
      <c r="C393" s="0" t="s">
        <v>1740</v>
      </c>
      <c r="D393" s="0" t="s">
        <v>585</v>
      </c>
      <c r="E393" s="0" t="s">
        <v>1788</v>
      </c>
      <c r="F393" s="0" t="s">
        <v>619</v>
      </c>
      <c r="G393" s="63" t="n">
        <v>2625</v>
      </c>
    </row>
    <row r="394" customFormat="false" ht="12.75" hidden="false" customHeight="false" outlineLevel="2" collapsed="false">
      <c r="A394" s="69" t="s">
        <v>1815</v>
      </c>
      <c r="B394" s="62" t="n">
        <v>37000</v>
      </c>
      <c r="C394" s="0" t="s">
        <v>1816</v>
      </c>
      <c r="D394" s="0" t="s">
        <v>585</v>
      </c>
      <c r="E394" s="0" t="s">
        <v>1817</v>
      </c>
      <c r="F394" s="0" t="s">
        <v>594</v>
      </c>
      <c r="G394" s="63" t="n">
        <v>629.3</v>
      </c>
    </row>
    <row r="395" customFormat="false" ht="12.75" hidden="false" customHeight="false" outlineLevel="2" collapsed="false">
      <c r="A395" s="69" t="s">
        <v>1818</v>
      </c>
      <c r="B395" s="62" t="n">
        <v>37004</v>
      </c>
      <c r="C395" s="0" t="s">
        <v>757</v>
      </c>
      <c r="D395" s="0" t="s">
        <v>585</v>
      </c>
      <c r="E395" s="0" t="s">
        <v>622</v>
      </c>
      <c r="F395" s="0" t="s">
        <v>602</v>
      </c>
      <c r="G395" s="63" t="n">
        <v>808</v>
      </c>
    </row>
    <row r="396" customFormat="false" ht="12.75" hidden="false" customHeight="false" outlineLevel="2" collapsed="false">
      <c r="A396" s="69" t="n">
        <v>756401</v>
      </c>
      <c r="B396" s="62" t="n">
        <v>37007</v>
      </c>
      <c r="C396" s="0" t="s">
        <v>1819</v>
      </c>
      <c r="D396" s="0" t="s">
        <v>585</v>
      </c>
      <c r="E396" s="0" t="s">
        <v>622</v>
      </c>
      <c r="F396" s="0" t="s">
        <v>676</v>
      </c>
      <c r="G396" s="63" t="n">
        <v>232.5</v>
      </c>
    </row>
    <row r="397" customFormat="false" ht="12.75" hidden="false" customHeight="false" outlineLevel="2" collapsed="false">
      <c r="A397" s="69" t="s">
        <v>1780</v>
      </c>
      <c r="B397" s="62" t="n">
        <v>37008</v>
      </c>
      <c r="C397" s="0" t="s">
        <v>1781</v>
      </c>
      <c r="D397" s="0" t="s">
        <v>585</v>
      </c>
      <c r="E397" s="0" t="s">
        <v>1820</v>
      </c>
      <c r="F397" s="0" t="s">
        <v>1782</v>
      </c>
      <c r="G397" s="63" t="n">
        <v>544869</v>
      </c>
    </row>
    <row r="398" customFormat="false" ht="12.75" hidden="false" customHeight="false" outlineLevel="2" collapsed="false">
      <c r="A398" s="69" t="s">
        <v>1821</v>
      </c>
      <c r="B398" s="62" t="n">
        <v>37004</v>
      </c>
      <c r="C398" s="0" t="s">
        <v>1822</v>
      </c>
      <c r="D398" s="0" t="s">
        <v>585</v>
      </c>
      <c r="E398" s="0" t="s">
        <v>297</v>
      </c>
      <c r="F398" s="0" t="s">
        <v>594</v>
      </c>
      <c r="G398" s="63" t="n">
        <v>53550</v>
      </c>
    </row>
    <row r="399" customFormat="false" ht="12.75" hidden="false" customHeight="false" outlineLevel="2" collapsed="false">
      <c r="A399" s="69" t="s">
        <v>1823</v>
      </c>
      <c r="B399" s="62" t="n">
        <v>36991</v>
      </c>
      <c r="C399" s="0" t="s">
        <v>1725</v>
      </c>
      <c r="D399" s="0" t="s">
        <v>585</v>
      </c>
      <c r="E399" s="0" t="s">
        <v>1306</v>
      </c>
      <c r="F399" s="0" t="s">
        <v>1699</v>
      </c>
      <c r="G399" s="63" t="n">
        <v>48700</v>
      </c>
    </row>
    <row r="400" customFormat="false" ht="12.75" hidden="false" customHeight="false" outlineLevel="2" collapsed="false">
      <c r="A400" s="69" t="s">
        <v>1824</v>
      </c>
      <c r="B400" s="62" t="n">
        <v>36992</v>
      </c>
      <c r="C400" s="0" t="s">
        <v>1698</v>
      </c>
      <c r="D400" s="0" t="s">
        <v>585</v>
      </c>
      <c r="E400" s="0" t="s">
        <v>1306</v>
      </c>
      <c r="F400" s="0" t="s">
        <v>1699</v>
      </c>
      <c r="G400" s="63" t="n">
        <v>41200</v>
      </c>
    </row>
    <row r="401" customFormat="false" ht="12.75" hidden="false" customHeight="false" outlineLevel="2" collapsed="false">
      <c r="A401" s="69" t="s">
        <v>1825</v>
      </c>
      <c r="B401" s="62" t="n">
        <v>37004</v>
      </c>
      <c r="C401" s="0" t="s">
        <v>1826</v>
      </c>
      <c r="D401" s="0" t="s">
        <v>585</v>
      </c>
      <c r="E401" s="0" t="s">
        <v>495</v>
      </c>
      <c r="F401" s="0" t="s">
        <v>619</v>
      </c>
      <c r="G401" s="63" t="n">
        <v>6975</v>
      </c>
    </row>
    <row r="402" customFormat="false" ht="12.75" hidden="false" customHeight="false" outlineLevel="2" collapsed="false">
      <c r="A402" s="69" t="s">
        <v>1827</v>
      </c>
      <c r="B402" s="62" t="n">
        <v>37006</v>
      </c>
      <c r="C402" s="0" t="s">
        <v>1725</v>
      </c>
      <c r="D402" s="0" t="s">
        <v>585</v>
      </c>
      <c r="E402" s="0" t="s">
        <v>1306</v>
      </c>
      <c r="F402" s="0" t="s">
        <v>1699</v>
      </c>
      <c r="G402" s="63" t="n">
        <v>3875</v>
      </c>
    </row>
    <row r="403" customFormat="false" ht="12.75" hidden="false" customHeight="false" outlineLevel="2" collapsed="false">
      <c r="A403" s="69" t="s">
        <v>1828</v>
      </c>
      <c r="B403" s="62" t="n">
        <v>37006</v>
      </c>
      <c r="C403" s="0" t="s">
        <v>1705</v>
      </c>
      <c r="D403" s="0" t="s">
        <v>585</v>
      </c>
      <c r="E403" s="0" t="s">
        <v>1306</v>
      </c>
      <c r="F403" s="0" t="s">
        <v>594</v>
      </c>
      <c r="G403" s="63" t="n">
        <v>2472.87</v>
      </c>
    </row>
    <row r="404" customFormat="false" ht="12.75" hidden="false" customHeight="false" outlineLevel="2" collapsed="false">
      <c r="A404" s="69" t="s">
        <v>1829</v>
      </c>
      <c r="B404" s="62" t="n">
        <v>37008</v>
      </c>
      <c r="C404" s="0" t="s">
        <v>1830</v>
      </c>
      <c r="D404" s="0" t="s">
        <v>585</v>
      </c>
      <c r="E404" s="0" t="s">
        <v>495</v>
      </c>
      <c r="F404" s="0" t="s">
        <v>594</v>
      </c>
      <c r="G404" s="63" t="n">
        <v>3100</v>
      </c>
    </row>
    <row r="405" customFormat="false" ht="12.75" hidden="false" customHeight="false" outlineLevel="2" collapsed="false">
      <c r="A405" s="69" t="s">
        <v>1831</v>
      </c>
      <c r="B405" s="62" t="n">
        <v>37008</v>
      </c>
      <c r="C405" s="0" t="s">
        <v>1830</v>
      </c>
      <c r="D405" s="0" t="s">
        <v>585</v>
      </c>
      <c r="E405" s="0" t="s">
        <v>495</v>
      </c>
      <c r="F405" s="0" t="s">
        <v>594</v>
      </c>
      <c r="G405" s="63" t="n">
        <v>1550</v>
      </c>
    </row>
    <row r="406" customFormat="false" ht="12.75" hidden="false" customHeight="false" outlineLevel="2" collapsed="false">
      <c r="A406" s="69" t="s">
        <v>1832</v>
      </c>
      <c r="B406" s="62" t="n">
        <v>37005</v>
      </c>
      <c r="C406" s="0" t="s">
        <v>1833</v>
      </c>
      <c r="D406" s="0" t="s">
        <v>585</v>
      </c>
      <c r="E406" s="0" t="s">
        <v>766</v>
      </c>
      <c r="F406" s="0" t="s">
        <v>731</v>
      </c>
      <c r="G406" s="63" t="n">
        <v>3097</v>
      </c>
    </row>
    <row r="407" customFormat="false" ht="12.75" hidden="false" customHeight="false" outlineLevel="2" collapsed="false">
      <c r="A407" s="69" t="s">
        <v>1834</v>
      </c>
      <c r="B407" s="62" t="n">
        <v>37006</v>
      </c>
      <c r="C407" s="0" t="s">
        <v>1835</v>
      </c>
      <c r="D407" s="0" t="s">
        <v>585</v>
      </c>
      <c r="E407" s="0" t="s">
        <v>766</v>
      </c>
      <c r="F407" s="0" t="s">
        <v>1836</v>
      </c>
      <c r="G407" s="63" t="n">
        <v>465</v>
      </c>
    </row>
    <row r="408" customFormat="false" ht="12.75" hidden="false" customHeight="false" outlineLevel="2" collapsed="false">
      <c r="A408" s="69" t="n">
        <v>16</v>
      </c>
      <c r="B408" s="62" t="n">
        <v>37007</v>
      </c>
      <c r="C408" s="0" t="s">
        <v>1826</v>
      </c>
      <c r="D408" s="0" t="s">
        <v>585</v>
      </c>
      <c r="E408" s="0" t="s">
        <v>1837</v>
      </c>
      <c r="F408" s="0" t="s">
        <v>619</v>
      </c>
      <c r="G408" s="63" t="n">
        <v>0</v>
      </c>
    </row>
    <row r="409" customFormat="false" ht="12.75" hidden="false" customHeight="false" outlineLevel="2" collapsed="false">
      <c r="A409" s="69" t="s">
        <v>1838</v>
      </c>
      <c r="B409" s="62" t="n">
        <v>36998</v>
      </c>
      <c r="C409" s="0" t="s">
        <v>1839</v>
      </c>
      <c r="D409" s="0" t="s">
        <v>585</v>
      </c>
      <c r="E409" s="0" t="s">
        <v>67</v>
      </c>
      <c r="F409" s="0" t="s">
        <v>619</v>
      </c>
      <c r="G409" s="63" t="n">
        <v>0</v>
      </c>
    </row>
    <row r="410" customFormat="false" ht="12.75" hidden="false" customHeight="false" outlineLevel="2" collapsed="false">
      <c r="A410" s="69" t="s">
        <v>1840</v>
      </c>
      <c r="B410" s="62" t="n">
        <v>36999</v>
      </c>
      <c r="C410" s="0" t="s">
        <v>1738</v>
      </c>
      <c r="D410" s="0" t="s">
        <v>585</v>
      </c>
      <c r="E410" s="0" t="s">
        <v>67</v>
      </c>
      <c r="F410" s="0" t="s">
        <v>602</v>
      </c>
      <c r="G410" s="63" t="n">
        <v>0</v>
      </c>
    </row>
    <row r="411" customFormat="false" ht="12.75" hidden="false" customHeight="false" outlineLevel="2" collapsed="false">
      <c r="A411" s="69" t="s">
        <v>1815</v>
      </c>
      <c r="B411" s="62" t="n">
        <v>37000</v>
      </c>
      <c r="C411" s="0" t="s">
        <v>722</v>
      </c>
      <c r="D411" s="0" t="s">
        <v>585</v>
      </c>
      <c r="E411" s="0" t="s">
        <v>67</v>
      </c>
      <c r="F411" s="0" t="s">
        <v>594</v>
      </c>
      <c r="G411" s="63" t="n">
        <v>0</v>
      </c>
    </row>
    <row r="412" customFormat="false" ht="12.75" hidden="false" customHeight="false" outlineLevel="2" collapsed="false">
      <c r="A412" s="69" t="s">
        <v>1841</v>
      </c>
      <c r="B412" s="62" t="n">
        <v>37001</v>
      </c>
      <c r="C412" s="0" t="s">
        <v>1842</v>
      </c>
      <c r="D412" s="0" t="s">
        <v>585</v>
      </c>
      <c r="E412" s="0" t="s">
        <v>67</v>
      </c>
      <c r="F412" s="0" t="s">
        <v>594</v>
      </c>
      <c r="G412" s="63" t="n">
        <v>0</v>
      </c>
    </row>
    <row r="413" customFormat="false" ht="12.75" hidden="false" customHeight="false" outlineLevel="2" collapsed="false">
      <c r="A413" s="69" t="s">
        <v>1843</v>
      </c>
      <c r="B413" s="62" t="n">
        <v>37004</v>
      </c>
      <c r="C413" s="0" t="s">
        <v>1844</v>
      </c>
      <c r="D413" s="0" t="s">
        <v>585</v>
      </c>
      <c r="E413" s="0" t="s">
        <v>67</v>
      </c>
      <c r="F413" s="0" t="s">
        <v>594</v>
      </c>
      <c r="G413" s="63" t="n">
        <v>0</v>
      </c>
    </row>
    <row r="414" customFormat="false" ht="12.75" hidden="false" customHeight="false" outlineLevel="2" collapsed="false">
      <c r="A414" s="69" t="s">
        <v>1845</v>
      </c>
      <c r="B414" s="62" t="n">
        <v>37006</v>
      </c>
      <c r="C414" s="0" t="s">
        <v>1719</v>
      </c>
      <c r="D414" s="0" t="s">
        <v>585</v>
      </c>
      <c r="E414" s="0" t="s">
        <v>67</v>
      </c>
      <c r="F414" s="0" t="s">
        <v>594</v>
      </c>
      <c r="G414" s="63" t="n">
        <v>0</v>
      </c>
    </row>
    <row r="415" customFormat="false" ht="12.75" hidden="false" customHeight="false" outlineLevel="2" collapsed="false">
      <c r="A415" s="69" t="s">
        <v>1846</v>
      </c>
      <c r="B415" s="62" t="n">
        <v>37006</v>
      </c>
      <c r="C415" s="0" t="s">
        <v>1738</v>
      </c>
      <c r="D415" s="0" t="s">
        <v>585</v>
      </c>
      <c r="E415" s="0" t="s">
        <v>67</v>
      </c>
      <c r="F415" s="0" t="s">
        <v>602</v>
      </c>
      <c r="G415" s="63" t="n">
        <v>0</v>
      </c>
    </row>
    <row r="416" customFormat="false" ht="12.75" hidden="false" customHeight="false" outlineLevel="2" collapsed="false">
      <c r="A416" s="69" t="s">
        <v>1847</v>
      </c>
      <c r="B416" s="62" t="n">
        <v>37007</v>
      </c>
      <c r="C416" s="0" t="s">
        <v>1848</v>
      </c>
      <c r="D416" s="0" t="s">
        <v>585</v>
      </c>
      <c r="E416" s="0" t="s">
        <v>67</v>
      </c>
      <c r="F416" s="0" t="s">
        <v>594</v>
      </c>
      <c r="G416" s="63" t="n">
        <v>0</v>
      </c>
    </row>
    <row r="417" customFormat="false" ht="12.75" hidden="false" customHeight="false" outlineLevel="2" collapsed="false">
      <c r="A417" s="69" t="s">
        <v>1849</v>
      </c>
      <c r="B417" s="62" t="n">
        <v>37007</v>
      </c>
      <c r="C417" s="0" t="s">
        <v>1848</v>
      </c>
      <c r="D417" s="0" t="s">
        <v>585</v>
      </c>
      <c r="E417" s="0" t="s">
        <v>67</v>
      </c>
      <c r="F417" s="0" t="s">
        <v>594</v>
      </c>
      <c r="G417" s="63" t="n">
        <v>0</v>
      </c>
    </row>
    <row r="418" customFormat="false" ht="12.75" hidden="false" customHeight="false" outlineLevel="2" collapsed="false">
      <c r="A418" s="69" t="s">
        <v>1850</v>
      </c>
      <c r="B418" s="62" t="n">
        <v>37011</v>
      </c>
      <c r="C418" s="0" t="s">
        <v>1851</v>
      </c>
      <c r="D418" s="0" t="s">
        <v>585</v>
      </c>
      <c r="E418" s="0" t="s">
        <v>67</v>
      </c>
      <c r="F418" s="0" t="s">
        <v>594</v>
      </c>
      <c r="G418" s="63" t="n">
        <v>0</v>
      </c>
    </row>
    <row r="419" customFormat="false" ht="12.75" hidden="false" customHeight="false" outlineLevel="2" collapsed="false">
      <c r="A419" s="69" t="s">
        <v>1852</v>
      </c>
      <c r="B419" s="62" t="n">
        <v>37011</v>
      </c>
      <c r="C419" s="0" t="s">
        <v>774</v>
      </c>
      <c r="D419" s="0" t="s">
        <v>585</v>
      </c>
      <c r="E419" s="0" t="s">
        <v>67</v>
      </c>
      <c r="F419" s="0" t="s">
        <v>590</v>
      </c>
      <c r="G419" s="63" t="n">
        <v>0</v>
      </c>
    </row>
    <row r="420" customFormat="false" ht="12.75" hidden="false" customHeight="false" outlineLevel="2" collapsed="false">
      <c r="A420" s="69" t="s">
        <v>1853</v>
      </c>
      <c r="B420" s="62" t="n">
        <v>37011</v>
      </c>
      <c r="C420" s="0" t="s">
        <v>776</v>
      </c>
      <c r="D420" s="0" t="s">
        <v>585</v>
      </c>
      <c r="E420" s="0" t="s">
        <v>67</v>
      </c>
      <c r="F420" s="0" t="s">
        <v>594</v>
      </c>
      <c r="G420" s="63" t="n">
        <v>0</v>
      </c>
    </row>
    <row r="421" customFormat="false" ht="12.75" hidden="false" customHeight="false" outlineLevel="2" collapsed="false">
      <c r="A421" s="69" t="s">
        <v>1854</v>
      </c>
      <c r="B421" s="62" t="n">
        <v>36998</v>
      </c>
      <c r="C421" s="0" t="s">
        <v>1709</v>
      </c>
      <c r="D421" s="0" t="s">
        <v>585</v>
      </c>
      <c r="E421" s="0" t="s">
        <v>1855</v>
      </c>
      <c r="F421" s="0" t="s">
        <v>619</v>
      </c>
      <c r="G421" s="63" t="n">
        <v>16513</v>
      </c>
    </row>
    <row r="422" customFormat="false" ht="12.75" hidden="false" customHeight="false" outlineLevel="2" collapsed="false">
      <c r="A422" s="69" t="s">
        <v>1840</v>
      </c>
      <c r="B422" s="62" t="n">
        <v>36999</v>
      </c>
      <c r="C422" s="0" t="s">
        <v>1738</v>
      </c>
      <c r="D422" s="0" t="s">
        <v>585</v>
      </c>
      <c r="E422" s="0" t="s">
        <v>1855</v>
      </c>
      <c r="F422" s="0" t="s">
        <v>602</v>
      </c>
      <c r="G422" s="63" t="n">
        <v>6690</v>
      </c>
    </row>
    <row r="423" customFormat="false" ht="12.75" hidden="false" customHeight="false" outlineLevel="2" collapsed="false">
      <c r="A423" s="69" t="s">
        <v>1841</v>
      </c>
      <c r="B423" s="62" t="n">
        <v>37001</v>
      </c>
      <c r="C423" s="0" t="s">
        <v>1856</v>
      </c>
      <c r="D423" s="0" t="s">
        <v>585</v>
      </c>
      <c r="E423" s="0" t="s">
        <v>1855</v>
      </c>
      <c r="F423" s="0" t="s">
        <v>594</v>
      </c>
      <c r="G423" s="63" t="n">
        <v>2500</v>
      </c>
    </row>
    <row r="424" customFormat="false" ht="12.75" hidden="false" customHeight="false" outlineLevel="2" collapsed="false">
      <c r="A424" s="69" t="s">
        <v>1821</v>
      </c>
      <c r="B424" s="62" t="n">
        <v>37004</v>
      </c>
      <c r="C424" s="0" t="s">
        <v>1822</v>
      </c>
      <c r="D424" s="0" t="s">
        <v>585</v>
      </c>
      <c r="E424" s="0" t="s">
        <v>1855</v>
      </c>
      <c r="F424" s="0" t="s">
        <v>594</v>
      </c>
      <c r="G424" s="63" t="n">
        <v>38250</v>
      </c>
    </row>
    <row r="425" customFormat="false" ht="12.75" hidden="false" customHeight="false" outlineLevel="2" collapsed="false">
      <c r="A425" s="69" t="s">
        <v>1857</v>
      </c>
      <c r="B425" s="62" t="n">
        <v>37006</v>
      </c>
      <c r="C425" s="0" t="s">
        <v>1719</v>
      </c>
      <c r="D425" s="0" t="s">
        <v>585</v>
      </c>
      <c r="E425" s="0" t="s">
        <v>1855</v>
      </c>
      <c r="F425" s="0" t="s">
        <v>594</v>
      </c>
      <c r="G425" s="63" t="n">
        <v>0</v>
      </c>
    </row>
    <row r="426" customFormat="false" ht="12.75" hidden="false" customHeight="false" outlineLevel="2" collapsed="false">
      <c r="A426" s="69" t="s">
        <v>1858</v>
      </c>
      <c r="B426" s="62" t="n">
        <v>37006</v>
      </c>
      <c r="C426" s="0" t="s">
        <v>1738</v>
      </c>
      <c r="D426" s="0" t="s">
        <v>585</v>
      </c>
      <c r="E426" s="0" t="s">
        <v>1855</v>
      </c>
      <c r="F426" s="0" t="s">
        <v>602</v>
      </c>
      <c r="G426" s="63" t="n">
        <v>155</v>
      </c>
    </row>
    <row r="427" customFormat="false" ht="12.75" hidden="false" customHeight="false" outlineLevel="2" collapsed="false">
      <c r="A427" s="69" t="s">
        <v>1859</v>
      </c>
      <c r="B427" s="62" t="n">
        <v>37011</v>
      </c>
      <c r="C427" s="0" t="s">
        <v>1851</v>
      </c>
      <c r="D427" s="0" t="s">
        <v>585</v>
      </c>
      <c r="E427" s="0" t="s">
        <v>1855</v>
      </c>
      <c r="F427" s="0" t="s">
        <v>594</v>
      </c>
      <c r="G427" s="63" t="n">
        <v>775</v>
      </c>
    </row>
    <row r="428" customFormat="false" ht="12.75" hidden="false" customHeight="false" outlineLevel="2" collapsed="false">
      <c r="A428" s="71" t="s">
        <v>1852</v>
      </c>
      <c r="B428" s="72" t="n">
        <v>37011</v>
      </c>
      <c r="C428" s="73" t="s">
        <v>774</v>
      </c>
      <c r="D428" s="73" t="s">
        <v>585</v>
      </c>
      <c r="E428" s="73" t="s">
        <v>1855</v>
      </c>
      <c r="F428" s="73" t="s">
        <v>1699</v>
      </c>
      <c r="G428" s="63" t="n">
        <v>30000</v>
      </c>
    </row>
    <row r="429" customFormat="false" ht="12.75" hidden="false" customHeight="false" outlineLevel="2" collapsed="false">
      <c r="A429" s="69" t="s">
        <v>1860</v>
      </c>
      <c r="B429" s="62" t="n">
        <v>36986</v>
      </c>
      <c r="C429" s="0" t="s">
        <v>1751</v>
      </c>
      <c r="D429" s="0" t="s">
        <v>585</v>
      </c>
      <c r="E429" s="0" t="s">
        <v>806</v>
      </c>
      <c r="F429" s="0" t="s">
        <v>594</v>
      </c>
      <c r="G429" s="63" t="n">
        <v>2000</v>
      </c>
    </row>
    <row r="430" customFormat="false" ht="12.75" hidden="false" customHeight="false" outlineLevel="2" collapsed="false">
      <c r="A430" s="69" t="s">
        <v>1861</v>
      </c>
      <c r="B430" s="62" t="n">
        <v>36987</v>
      </c>
      <c r="C430" s="0" t="s">
        <v>1731</v>
      </c>
      <c r="D430" s="0" t="s">
        <v>585</v>
      </c>
      <c r="E430" s="0" t="s">
        <v>806</v>
      </c>
      <c r="F430" s="0" t="s">
        <v>594</v>
      </c>
      <c r="G430" s="63" t="n">
        <v>2400</v>
      </c>
    </row>
    <row r="431" customFormat="false" ht="12.75" hidden="false" customHeight="false" outlineLevel="2" collapsed="false">
      <c r="A431" s="69" t="s">
        <v>1862</v>
      </c>
      <c r="B431" s="62" t="n">
        <v>36993</v>
      </c>
      <c r="C431" s="0" t="s">
        <v>1863</v>
      </c>
      <c r="D431" s="0" t="s">
        <v>585</v>
      </c>
      <c r="E431" s="0" t="s">
        <v>806</v>
      </c>
      <c r="F431" s="0" t="s">
        <v>594</v>
      </c>
      <c r="G431" s="63" t="n">
        <v>3600</v>
      </c>
    </row>
    <row r="432" customFormat="false" ht="12.75" hidden="false" customHeight="false" outlineLevel="1" collapsed="false">
      <c r="A432" s="64" t="n">
        <f aca="false">SUBTOTAL(3,A266:A431)</f>
        <v>166</v>
      </c>
      <c r="B432" s="65"/>
      <c r="C432" s="66"/>
      <c r="D432" s="70" t="s">
        <v>807</v>
      </c>
      <c r="E432" s="66"/>
      <c r="F432" s="66"/>
      <c r="G432" s="68" t="n">
        <f aca="false">SUM(G266:G431)</f>
        <v>2727834.93</v>
      </c>
    </row>
    <row r="433" customFormat="false" ht="12.75" hidden="false" customHeight="false" outlineLevel="2" collapsed="false">
      <c r="A433" s="69" t="s">
        <v>1864</v>
      </c>
      <c r="B433" s="62" t="n">
        <v>36999</v>
      </c>
      <c r="C433" s="0" t="s">
        <v>1865</v>
      </c>
      <c r="D433" s="0" t="s">
        <v>1254</v>
      </c>
      <c r="E433" s="0" t="s">
        <v>1608</v>
      </c>
      <c r="F433" s="0" t="s">
        <v>1047</v>
      </c>
      <c r="G433" s="63" t="n">
        <v>1550</v>
      </c>
    </row>
    <row r="434" customFormat="false" ht="12.75" hidden="false" customHeight="false" outlineLevel="2" collapsed="false">
      <c r="A434" s="69" t="s">
        <v>1866</v>
      </c>
      <c r="B434" s="62" t="n">
        <v>37011</v>
      </c>
      <c r="C434" s="0" t="s">
        <v>1867</v>
      </c>
      <c r="D434" s="0" t="s">
        <v>1254</v>
      </c>
      <c r="E434" s="0" t="s">
        <v>241</v>
      </c>
      <c r="F434" s="0" t="s">
        <v>727</v>
      </c>
      <c r="G434" s="63" t="n">
        <v>2325</v>
      </c>
    </row>
    <row r="435" customFormat="false" ht="12.75" hidden="false" customHeight="false" outlineLevel="2" collapsed="false">
      <c r="A435" s="69" t="s">
        <v>1868</v>
      </c>
      <c r="B435" s="62" t="n">
        <v>37008</v>
      </c>
      <c r="C435" s="0" t="s">
        <v>584</v>
      </c>
      <c r="D435" s="0" t="s">
        <v>1254</v>
      </c>
      <c r="E435" s="0" t="s">
        <v>586</v>
      </c>
      <c r="F435" s="0" t="s">
        <v>587</v>
      </c>
      <c r="G435" s="63" t="n">
        <v>307</v>
      </c>
    </row>
    <row r="436" customFormat="false" ht="12.75" hidden="false" customHeight="false" outlineLevel="2" collapsed="false">
      <c r="A436" s="69" t="s">
        <v>1869</v>
      </c>
      <c r="B436" s="62" t="n">
        <v>37008</v>
      </c>
      <c r="C436" s="0" t="s">
        <v>1870</v>
      </c>
      <c r="D436" s="0" t="s">
        <v>1254</v>
      </c>
      <c r="E436" s="0" t="s">
        <v>586</v>
      </c>
      <c r="F436" s="0" t="s">
        <v>727</v>
      </c>
      <c r="G436" s="63" t="n">
        <v>1704</v>
      </c>
    </row>
    <row r="437" customFormat="false" ht="12.75" hidden="false" customHeight="false" outlineLevel="2" collapsed="false">
      <c r="A437" s="69" t="s">
        <v>1871</v>
      </c>
      <c r="B437" s="62" t="n">
        <v>37004</v>
      </c>
      <c r="C437" s="0" t="s">
        <v>757</v>
      </c>
      <c r="D437" s="0" t="s">
        <v>1254</v>
      </c>
      <c r="E437" s="0" t="s">
        <v>1707</v>
      </c>
      <c r="F437" s="0" t="s">
        <v>727</v>
      </c>
      <c r="G437" s="63" t="n">
        <v>530.1</v>
      </c>
    </row>
    <row r="438" customFormat="false" ht="12.75" hidden="false" customHeight="false" outlineLevel="2" collapsed="false">
      <c r="A438" s="69" t="s">
        <v>1872</v>
      </c>
      <c r="B438" s="62" t="n">
        <v>37000</v>
      </c>
      <c r="C438" s="0" t="s">
        <v>1873</v>
      </c>
      <c r="D438" s="0" t="s">
        <v>1254</v>
      </c>
      <c r="E438" s="0" t="s">
        <v>223</v>
      </c>
      <c r="F438" s="0" t="s">
        <v>1874</v>
      </c>
      <c r="G438" s="63" t="n">
        <v>37711</v>
      </c>
    </row>
    <row r="439" customFormat="false" ht="12.75" hidden="false" customHeight="false" outlineLevel="2" collapsed="false">
      <c r="A439" s="69" t="s">
        <v>1875</v>
      </c>
      <c r="B439" s="62" t="n">
        <v>37007</v>
      </c>
      <c r="C439" s="0" t="s">
        <v>1873</v>
      </c>
      <c r="D439" s="0" t="s">
        <v>1254</v>
      </c>
      <c r="E439" s="0" t="s">
        <v>223</v>
      </c>
      <c r="F439" s="0" t="s">
        <v>828</v>
      </c>
      <c r="G439" s="63" t="n">
        <v>62376</v>
      </c>
    </row>
    <row r="440" customFormat="false" ht="12.75" hidden="false" customHeight="false" outlineLevel="2" collapsed="false">
      <c r="A440" s="69" t="n">
        <v>759519</v>
      </c>
      <c r="B440" s="62" t="n">
        <v>37008</v>
      </c>
      <c r="C440" s="0" t="s">
        <v>1876</v>
      </c>
      <c r="D440" s="0" t="s">
        <v>1254</v>
      </c>
      <c r="E440" s="0" t="s">
        <v>223</v>
      </c>
      <c r="F440" s="0" t="s">
        <v>828</v>
      </c>
      <c r="G440" s="63" t="n">
        <v>4650</v>
      </c>
    </row>
    <row r="441" customFormat="false" ht="12.75" hidden="false" customHeight="false" outlineLevel="2" collapsed="false">
      <c r="A441" s="69" t="s">
        <v>1877</v>
      </c>
      <c r="B441" s="62" t="n">
        <v>37008</v>
      </c>
      <c r="C441" s="0" t="s">
        <v>1878</v>
      </c>
      <c r="D441" s="0" t="s">
        <v>1254</v>
      </c>
      <c r="E441" s="0" t="s">
        <v>454</v>
      </c>
      <c r="F441" s="0" t="s">
        <v>685</v>
      </c>
      <c r="G441" s="63" t="n">
        <v>17186.4</v>
      </c>
    </row>
    <row r="442" customFormat="false" ht="12.75" hidden="false" customHeight="false" outlineLevel="2" collapsed="false">
      <c r="A442" s="69" t="s">
        <v>1879</v>
      </c>
      <c r="B442" s="62" t="n">
        <v>37006</v>
      </c>
      <c r="C442" s="0" t="s">
        <v>1880</v>
      </c>
      <c r="D442" s="0" t="s">
        <v>1254</v>
      </c>
      <c r="E442" s="0" t="s">
        <v>457</v>
      </c>
      <c r="F442" s="0" t="s">
        <v>602</v>
      </c>
      <c r="G442" s="63" t="n">
        <v>697.5</v>
      </c>
    </row>
    <row r="443" customFormat="false" ht="12.75" hidden="false" customHeight="false" outlineLevel="2" collapsed="false">
      <c r="A443" s="69" t="s">
        <v>1881</v>
      </c>
      <c r="B443" s="62" t="n">
        <v>37007</v>
      </c>
      <c r="C443" s="0" t="s">
        <v>601</v>
      </c>
      <c r="D443" s="0" t="s">
        <v>1254</v>
      </c>
      <c r="E443" s="0" t="s">
        <v>457</v>
      </c>
      <c r="F443" s="0" t="s">
        <v>602</v>
      </c>
      <c r="G443" s="63" t="n">
        <v>2300</v>
      </c>
    </row>
    <row r="444" customFormat="false" ht="12.75" hidden="false" customHeight="false" outlineLevel="2" collapsed="false">
      <c r="A444" s="69" t="s">
        <v>1313</v>
      </c>
      <c r="B444" s="62" t="n">
        <v>37006</v>
      </c>
      <c r="C444" s="0" t="s">
        <v>1314</v>
      </c>
      <c r="D444" s="0" t="s">
        <v>1254</v>
      </c>
      <c r="E444" s="0" t="s">
        <v>1882</v>
      </c>
      <c r="F444" s="0" t="s">
        <v>731</v>
      </c>
      <c r="G444" s="63" t="n">
        <v>217</v>
      </c>
    </row>
    <row r="445" customFormat="false" ht="12.75" hidden="false" customHeight="false" outlineLevel="2" collapsed="false">
      <c r="A445" s="69" t="s">
        <v>1883</v>
      </c>
      <c r="B445" s="62" t="n">
        <v>37001</v>
      </c>
      <c r="C445" s="0" t="s">
        <v>460</v>
      </c>
      <c r="D445" s="0" t="s">
        <v>1254</v>
      </c>
      <c r="E445" s="0" t="s">
        <v>1302</v>
      </c>
      <c r="F445" s="0" t="s">
        <v>1303</v>
      </c>
      <c r="G445" s="63" t="n">
        <v>70270</v>
      </c>
    </row>
    <row r="446" customFormat="false" ht="12.75" hidden="false" customHeight="false" outlineLevel="2" collapsed="false">
      <c r="A446" s="69" t="s">
        <v>929</v>
      </c>
      <c r="B446" s="62" t="n">
        <v>37006</v>
      </c>
      <c r="C446" s="0" t="s">
        <v>1884</v>
      </c>
      <c r="D446" s="0" t="s">
        <v>1254</v>
      </c>
      <c r="E446" s="0" t="s">
        <v>611</v>
      </c>
      <c r="F446" s="0" t="s">
        <v>1836</v>
      </c>
      <c r="G446" s="63" t="n">
        <v>2470</v>
      </c>
    </row>
    <row r="447" customFormat="false" ht="12.75" hidden="false" customHeight="false" outlineLevel="2" collapsed="false">
      <c r="A447" s="69" t="s">
        <v>1885</v>
      </c>
      <c r="B447" s="62" t="n">
        <v>36998</v>
      </c>
      <c r="C447" s="0" t="s">
        <v>1886</v>
      </c>
      <c r="D447" s="0" t="s">
        <v>1254</v>
      </c>
      <c r="E447" s="0" t="s">
        <v>1887</v>
      </c>
      <c r="F447" s="0" t="s">
        <v>727</v>
      </c>
      <c r="G447" s="63" t="n">
        <v>4545</v>
      </c>
    </row>
    <row r="448" customFormat="false" ht="12.75" hidden="false" customHeight="false" outlineLevel="2" collapsed="false">
      <c r="A448" s="69" t="s">
        <v>1888</v>
      </c>
      <c r="B448" s="62" t="n">
        <v>36999</v>
      </c>
      <c r="C448" s="0" t="s">
        <v>1889</v>
      </c>
      <c r="D448" s="0" t="s">
        <v>1254</v>
      </c>
      <c r="E448" s="0" t="s">
        <v>1887</v>
      </c>
      <c r="F448" s="0" t="s">
        <v>727</v>
      </c>
      <c r="G448" s="63" t="n">
        <v>14635</v>
      </c>
    </row>
    <row r="449" customFormat="false" ht="12.75" hidden="false" customHeight="false" outlineLevel="2" collapsed="false">
      <c r="A449" s="69" t="s">
        <v>1890</v>
      </c>
      <c r="B449" s="62" t="n">
        <v>36999</v>
      </c>
      <c r="C449" s="0" t="s">
        <v>1891</v>
      </c>
      <c r="D449" s="0" t="s">
        <v>1254</v>
      </c>
      <c r="E449" s="0" t="s">
        <v>1887</v>
      </c>
      <c r="F449" s="0" t="s">
        <v>814</v>
      </c>
      <c r="G449" s="63" t="n">
        <v>10138</v>
      </c>
    </row>
    <row r="450" customFormat="false" ht="12.75" hidden="false" customHeight="false" outlineLevel="2" collapsed="false">
      <c r="A450" s="69" t="s">
        <v>1892</v>
      </c>
      <c r="B450" s="62" t="n">
        <v>37005</v>
      </c>
      <c r="C450" s="0" t="s">
        <v>1893</v>
      </c>
      <c r="D450" s="0" t="s">
        <v>1254</v>
      </c>
      <c r="E450" s="0" t="s">
        <v>1887</v>
      </c>
      <c r="F450" s="0" t="s">
        <v>727</v>
      </c>
      <c r="G450" s="63" t="n">
        <v>1782</v>
      </c>
    </row>
    <row r="451" customFormat="false" ht="12.75" hidden="false" customHeight="false" outlineLevel="2" collapsed="false">
      <c r="A451" s="69" t="s">
        <v>1888</v>
      </c>
      <c r="B451" s="62" t="n">
        <v>37005</v>
      </c>
      <c r="C451" s="0" t="s">
        <v>1262</v>
      </c>
      <c r="D451" s="0" t="s">
        <v>1254</v>
      </c>
      <c r="E451" s="0" t="s">
        <v>1887</v>
      </c>
      <c r="F451" s="0" t="s">
        <v>727</v>
      </c>
      <c r="G451" s="63" t="n">
        <v>-14149</v>
      </c>
    </row>
    <row r="452" customFormat="false" ht="12.75" hidden="false" customHeight="false" outlineLevel="2" collapsed="false">
      <c r="A452" s="69" t="s">
        <v>1894</v>
      </c>
      <c r="B452" s="62" t="n">
        <v>37005</v>
      </c>
      <c r="C452" s="0" t="s">
        <v>1262</v>
      </c>
      <c r="D452" s="0" t="s">
        <v>1254</v>
      </c>
      <c r="E452" s="0" t="s">
        <v>1887</v>
      </c>
      <c r="F452" s="0" t="s">
        <v>727</v>
      </c>
      <c r="G452" s="63" t="n">
        <v>243</v>
      </c>
    </row>
    <row r="453" customFormat="false" ht="12.75" hidden="false" customHeight="false" outlineLevel="2" collapsed="false">
      <c r="A453" s="69" t="s">
        <v>1895</v>
      </c>
      <c r="B453" s="62" t="n">
        <v>37006</v>
      </c>
      <c r="C453" s="0" t="s">
        <v>1876</v>
      </c>
      <c r="D453" s="0" t="s">
        <v>1254</v>
      </c>
      <c r="E453" s="0" t="s">
        <v>1887</v>
      </c>
      <c r="F453" s="0" t="s">
        <v>828</v>
      </c>
      <c r="G453" s="63" t="n">
        <v>28705</v>
      </c>
    </row>
    <row r="454" customFormat="false" ht="12.75" hidden="false" customHeight="false" outlineLevel="2" collapsed="false">
      <c r="A454" s="69" t="s">
        <v>1896</v>
      </c>
      <c r="B454" s="62" t="n">
        <v>37007</v>
      </c>
      <c r="C454" s="0" t="s">
        <v>1897</v>
      </c>
      <c r="D454" s="0" t="s">
        <v>1254</v>
      </c>
      <c r="E454" s="0" t="s">
        <v>1887</v>
      </c>
      <c r="F454" s="0" t="s">
        <v>727</v>
      </c>
      <c r="G454" s="63" t="n">
        <v>8223</v>
      </c>
    </row>
    <row r="455" customFormat="false" ht="12.75" hidden="false" customHeight="false" outlineLevel="2" collapsed="false">
      <c r="A455" s="69" t="s">
        <v>1898</v>
      </c>
      <c r="B455" s="62" t="n">
        <v>37007</v>
      </c>
      <c r="C455" s="0" t="s">
        <v>1899</v>
      </c>
      <c r="D455" s="0" t="s">
        <v>1254</v>
      </c>
      <c r="E455" s="0" t="s">
        <v>1887</v>
      </c>
      <c r="F455" s="0" t="s">
        <v>849</v>
      </c>
      <c r="G455" s="63" t="n">
        <v>733</v>
      </c>
    </row>
    <row r="456" customFormat="false" ht="12.75" hidden="false" customHeight="false" outlineLevel="2" collapsed="false">
      <c r="A456" s="69" t="s">
        <v>1900</v>
      </c>
      <c r="B456" s="62" t="n">
        <v>37008</v>
      </c>
      <c r="C456" s="0" t="s">
        <v>1899</v>
      </c>
      <c r="D456" s="0" t="s">
        <v>1254</v>
      </c>
      <c r="E456" s="0" t="s">
        <v>1887</v>
      </c>
      <c r="F456" s="0" t="s">
        <v>1901</v>
      </c>
      <c r="G456" s="63" t="n">
        <v>733</v>
      </c>
    </row>
    <row r="457" customFormat="false" ht="12.75" hidden="false" customHeight="false" outlineLevel="2" collapsed="false">
      <c r="A457" s="69" t="s">
        <v>1902</v>
      </c>
      <c r="B457" s="62" t="n">
        <v>37011</v>
      </c>
      <c r="C457" s="0" t="s">
        <v>1262</v>
      </c>
      <c r="D457" s="0" t="s">
        <v>1254</v>
      </c>
      <c r="E457" s="0" t="s">
        <v>1887</v>
      </c>
      <c r="F457" s="0" t="s">
        <v>727</v>
      </c>
      <c r="G457" s="63" t="n">
        <v>1052</v>
      </c>
    </row>
    <row r="458" customFormat="false" ht="12.75" hidden="false" customHeight="false" outlineLevel="2" collapsed="false">
      <c r="A458" s="69" t="s">
        <v>1903</v>
      </c>
      <c r="B458" s="62" t="n">
        <v>37006</v>
      </c>
      <c r="C458" s="0" t="s">
        <v>1904</v>
      </c>
      <c r="D458" s="0" t="s">
        <v>1254</v>
      </c>
      <c r="E458" s="0" t="s">
        <v>465</v>
      </c>
      <c r="F458" s="0" t="s">
        <v>727</v>
      </c>
      <c r="G458" s="63" t="n">
        <v>1000</v>
      </c>
    </row>
    <row r="459" customFormat="false" ht="12.75" hidden="false" customHeight="false" outlineLevel="2" collapsed="false">
      <c r="A459" s="69" t="s">
        <v>1905</v>
      </c>
      <c r="B459" s="62" t="n">
        <v>37006</v>
      </c>
      <c r="C459" s="0" t="s">
        <v>1904</v>
      </c>
      <c r="D459" s="0" t="s">
        <v>1254</v>
      </c>
      <c r="E459" s="0" t="s">
        <v>465</v>
      </c>
      <c r="F459" s="0" t="s">
        <v>727</v>
      </c>
      <c r="G459" s="63" t="n">
        <v>600</v>
      </c>
    </row>
    <row r="460" customFormat="false" ht="12.75" hidden="false" customHeight="false" outlineLevel="2" collapsed="false">
      <c r="A460" s="69" t="s">
        <v>1906</v>
      </c>
      <c r="B460" s="62" t="n">
        <v>36991</v>
      </c>
      <c r="C460" s="0" t="s">
        <v>1907</v>
      </c>
      <c r="D460" s="0" t="s">
        <v>1254</v>
      </c>
      <c r="E460" s="0" t="s">
        <v>1908</v>
      </c>
      <c r="F460" s="0" t="s">
        <v>612</v>
      </c>
      <c r="G460" s="63" t="n">
        <v>1200</v>
      </c>
    </row>
    <row r="461" customFormat="false" ht="12.75" hidden="false" customHeight="false" outlineLevel="2" collapsed="false">
      <c r="A461" s="69" t="s">
        <v>1909</v>
      </c>
      <c r="B461" s="62" t="n">
        <v>37007</v>
      </c>
      <c r="C461" s="0" t="s">
        <v>1897</v>
      </c>
      <c r="D461" s="0" t="s">
        <v>1254</v>
      </c>
      <c r="E461" s="0" t="s">
        <v>1908</v>
      </c>
      <c r="F461" s="0" t="s">
        <v>727</v>
      </c>
      <c r="G461" s="63" t="n">
        <v>2467</v>
      </c>
    </row>
    <row r="462" customFormat="false" ht="12.75" hidden="false" customHeight="false" outlineLevel="2" collapsed="false">
      <c r="A462" s="69" t="s">
        <v>1910</v>
      </c>
      <c r="B462" s="62" t="n">
        <v>36990</v>
      </c>
      <c r="C462" s="0" t="s">
        <v>1899</v>
      </c>
      <c r="D462" s="0" t="s">
        <v>1254</v>
      </c>
      <c r="E462" s="0" t="s">
        <v>482</v>
      </c>
      <c r="F462" s="0" t="s">
        <v>849</v>
      </c>
      <c r="G462" s="63" t="n">
        <v>0</v>
      </c>
    </row>
    <row r="463" customFormat="false" ht="12.75" hidden="false" customHeight="false" outlineLevel="2" collapsed="false">
      <c r="A463" s="69" t="s">
        <v>1911</v>
      </c>
      <c r="B463" s="62" t="n">
        <v>36999</v>
      </c>
      <c r="C463" s="0" t="s">
        <v>1262</v>
      </c>
      <c r="D463" s="0" t="s">
        <v>1254</v>
      </c>
      <c r="E463" s="0" t="s">
        <v>481</v>
      </c>
      <c r="F463" s="0" t="s">
        <v>1257</v>
      </c>
      <c r="G463" s="63" t="n">
        <v>250</v>
      </c>
    </row>
    <row r="464" customFormat="false" ht="12.75" hidden="false" customHeight="false" outlineLevel="2" collapsed="false">
      <c r="A464" s="69" t="s">
        <v>1912</v>
      </c>
      <c r="B464" s="62" t="n">
        <v>37006</v>
      </c>
      <c r="C464" s="0" t="s">
        <v>1262</v>
      </c>
      <c r="D464" s="0" t="s">
        <v>1254</v>
      </c>
      <c r="E464" s="0" t="s">
        <v>481</v>
      </c>
      <c r="F464" s="0" t="s">
        <v>727</v>
      </c>
      <c r="G464" s="63" t="n">
        <v>250</v>
      </c>
    </row>
    <row r="465" customFormat="false" ht="12.75" hidden="false" customHeight="false" outlineLevel="2" collapsed="false">
      <c r="A465" s="69" t="s">
        <v>1913</v>
      </c>
      <c r="B465" s="62" t="n">
        <v>37011</v>
      </c>
      <c r="C465" s="0" t="s">
        <v>1914</v>
      </c>
      <c r="D465" s="0" t="s">
        <v>1254</v>
      </c>
      <c r="E465" s="0" t="s">
        <v>481</v>
      </c>
      <c r="F465" s="0" t="s">
        <v>828</v>
      </c>
      <c r="G465" s="63" t="n">
        <v>775</v>
      </c>
    </row>
    <row r="466" customFormat="false" ht="12.75" hidden="false" customHeight="false" outlineLevel="2" collapsed="false">
      <c r="A466" s="69" t="s">
        <v>1915</v>
      </c>
      <c r="B466" s="62" t="n">
        <v>36984</v>
      </c>
      <c r="C466" s="0" t="s">
        <v>1916</v>
      </c>
      <c r="D466" s="0" t="s">
        <v>1254</v>
      </c>
      <c r="E466" s="0" t="s">
        <v>1820</v>
      </c>
      <c r="F466" s="0" t="s">
        <v>587</v>
      </c>
      <c r="G466" s="63" t="n">
        <v>135</v>
      </c>
    </row>
    <row r="467" customFormat="false" ht="12.75" hidden="false" customHeight="false" outlineLevel="2" collapsed="false">
      <c r="A467" s="69" t="s">
        <v>1917</v>
      </c>
      <c r="B467" s="62" t="n">
        <v>37006</v>
      </c>
      <c r="C467" s="0" t="s">
        <v>1918</v>
      </c>
      <c r="D467" s="0" t="s">
        <v>1254</v>
      </c>
      <c r="E467" s="0" t="s">
        <v>273</v>
      </c>
      <c r="F467" s="0" t="s">
        <v>849</v>
      </c>
      <c r="G467" s="63" t="n">
        <v>395.25</v>
      </c>
    </row>
    <row r="468" customFormat="false" ht="12.75" hidden="false" customHeight="false" outlineLevel="2" collapsed="false">
      <c r="A468" s="69" t="s">
        <v>1919</v>
      </c>
      <c r="B468" s="62" t="n">
        <v>36992</v>
      </c>
      <c r="C468" s="0" t="s">
        <v>584</v>
      </c>
      <c r="D468" s="0" t="s">
        <v>1254</v>
      </c>
      <c r="E468" s="0" t="s">
        <v>1306</v>
      </c>
      <c r="F468" s="0" t="s">
        <v>587</v>
      </c>
      <c r="G468" s="63" t="n">
        <v>237.5</v>
      </c>
    </row>
    <row r="469" customFormat="false" ht="12.75" hidden="false" customHeight="false" outlineLevel="2" collapsed="false">
      <c r="A469" s="69" t="s">
        <v>1920</v>
      </c>
      <c r="B469" s="62" t="n">
        <v>37004</v>
      </c>
      <c r="C469" s="0" t="s">
        <v>1921</v>
      </c>
      <c r="D469" s="0" t="s">
        <v>1254</v>
      </c>
      <c r="E469" s="0" t="s">
        <v>1306</v>
      </c>
      <c r="F469" s="0" t="s">
        <v>727</v>
      </c>
      <c r="G469" s="63" t="n">
        <v>3100</v>
      </c>
    </row>
    <row r="470" customFormat="false" ht="12.75" hidden="false" customHeight="false" outlineLevel="2" collapsed="false">
      <c r="A470" s="69" t="s">
        <v>1922</v>
      </c>
      <c r="B470" s="62" t="n">
        <v>37006</v>
      </c>
      <c r="C470" s="0" t="s">
        <v>1923</v>
      </c>
      <c r="D470" s="0" t="s">
        <v>1254</v>
      </c>
      <c r="E470" s="0" t="s">
        <v>300</v>
      </c>
      <c r="F470" s="0" t="s">
        <v>727</v>
      </c>
      <c r="G470" s="63" t="n">
        <v>3100</v>
      </c>
    </row>
    <row r="471" customFormat="false" ht="12.75" hidden="false" customHeight="false" outlineLevel="2" collapsed="false">
      <c r="A471" s="69" t="s">
        <v>1924</v>
      </c>
      <c r="B471" s="62" t="n">
        <v>36983</v>
      </c>
      <c r="C471" s="0" t="s">
        <v>1925</v>
      </c>
      <c r="D471" s="0" t="s">
        <v>810</v>
      </c>
      <c r="E471" s="0" t="s">
        <v>67</v>
      </c>
      <c r="F471" s="0" t="s">
        <v>811</v>
      </c>
      <c r="G471" s="63" t="n">
        <v>775</v>
      </c>
    </row>
    <row r="472" customFormat="false" ht="12.75" hidden="false" customHeight="false" outlineLevel="2" collapsed="false">
      <c r="A472" s="69" t="s">
        <v>1926</v>
      </c>
      <c r="B472" s="62" t="n">
        <v>36983</v>
      </c>
      <c r="C472" s="0" t="s">
        <v>1925</v>
      </c>
      <c r="D472" s="0" t="s">
        <v>810</v>
      </c>
      <c r="E472" s="0" t="s">
        <v>67</v>
      </c>
      <c r="F472" s="0" t="s">
        <v>811</v>
      </c>
      <c r="G472" s="63" t="n">
        <v>2300</v>
      </c>
    </row>
    <row r="473" customFormat="false" ht="12.75" hidden="false" customHeight="false" outlineLevel="2" collapsed="false">
      <c r="A473" s="69" t="s">
        <v>1927</v>
      </c>
      <c r="B473" s="62" t="n">
        <v>36983</v>
      </c>
      <c r="C473" s="0" t="s">
        <v>1925</v>
      </c>
      <c r="D473" s="0" t="s">
        <v>810</v>
      </c>
      <c r="E473" s="0" t="s">
        <v>67</v>
      </c>
      <c r="F473" s="0" t="s">
        <v>811</v>
      </c>
      <c r="G473" s="63" t="n">
        <v>2250</v>
      </c>
    </row>
    <row r="474" customFormat="false" ht="12.75" hidden="false" customHeight="false" outlineLevel="2" collapsed="false">
      <c r="A474" s="69" t="s">
        <v>1928</v>
      </c>
      <c r="B474" s="62" t="n">
        <v>36983</v>
      </c>
      <c r="C474" s="0" t="s">
        <v>813</v>
      </c>
      <c r="D474" s="0" t="s">
        <v>810</v>
      </c>
      <c r="E474" s="0" t="s">
        <v>67</v>
      </c>
      <c r="F474" s="0" t="s">
        <v>814</v>
      </c>
      <c r="G474" s="63" t="n">
        <v>625</v>
      </c>
    </row>
    <row r="475" customFormat="false" ht="12.75" hidden="false" customHeight="false" outlineLevel="2" collapsed="false">
      <c r="A475" s="69" t="s">
        <v>1929</v>
      </c>
      <c r="B475" s="62" t="n">
        <v>36983</v>
      </c>
      <c r="C475" s="0" t="s">
        <v>1174</v>
      </c>
      <c r="D475" s="0" t="s">
        <v>810</v>
      </c>
      <c r="E475" s="0" t="s">
        <v>67</v>
      </c>
      <c r="F475" s="0" t="s">
        <v>811</v>
      </c>
      <c r="G475" s="63" t="n">
        <v>1500</v>
      </c>
    </row>
    <row r="476" customFormat="false" ht="12.75" hidden="false" customHeight="false" outlineLevel="2" collapsed="false">
      <c r="A476" s="69" t="s">
        <v>1930</v>
      </c>
      <c r="B476" s="62" t="n">
        <v>36983</v>
      </c>
      <c r="C476" s="0" t="s">
        <v>1174</v>
      </c>
      <c r="D476" s="0" t="s">
        <v>810</v>
      </c>
      <c r="E476" s="0" t="s">
        <v>67</v>
      </c>
      <c r="F476" s="0" t="s">
        <v>811</v>
      </c>
      <c r="G476" s="63" t="n">
        <v>300</v>
      </c>
    </row>
    <row r="477" customFormat="false" ht="12.75" hidden="false" customHeight="false" outlineLevel="2" collapsed="false">
      <c r="A477" s="69" t="s">
        <v>1931</v>
      </c>
      <c r="B477" s="62" t="n">
        <v>36983</v>
      </c>
      <c r="C477" s="0" t="s">
        <v>813</v>
      </c>
      <c r="D477" s="0" t="s">
        <v>810</v>
      </c>
      <c r="E477" s="0" t="s">
        <v>67</v>
      </c>
      <c r="F477" s="0" t="s">
        <v>814</v>
      </c>
      <c r="G477" s="63" t="n">
        <v>1250</v>
      </c>
    </row>
    <row r="478" customFormat="false" ht="12.75" hidden="false" customHeight="false" outlineLevel="2" collapsed="false">
      <c r="A478" s="69" t="s">
        <v>1932</v>
      </c>
      <c r="B478" s="62" t="n">
        <v>36983</v>
      </c>
      <c r="C478" s="0" t="s">
        <v>1925</v>
      </c>
      <c r="D478" s="0" t="s">
        <v>810</v>
      </c>
      <c r="E478" s="0" t="s">
        <v>67</v>
      </c>
      <c r="F478" s="0" t="s">
        <v>811</v>
      </c>
      <c r="G478" s="63" t="n">
        <v>775</v>
      </c>
    </row>
    <row r="479" customFormat="false" ht="12.75" hidden="false" customHeight="false" outlineLevel="2" collapsed="false">
      <c r="A479" s="69" t="s">
        <v>1933</v>
      </c>
      <c r="B479" s="62" t="n">
        <v>36984</v>
      </c>
      <c r="C479" s="0" t="s">
        <v>859</v>
      </c>
      <c r="D479" s="0" t="s">
        <v>810</v>
      </c>
      <c r="E479" s="0" t="s">
        <v>67</v>
      </c>
      <c r="F479" s="0" t="s">
        <v>612</v>
      </c>
      <c r="G479" s="63" t="n">
        <v>0</v>
      </c>
    </row>
    <row r="480" customFormat="false" ht="12.75" hidden="false" customHeight="false" outlineLevel="2" collapsed="false">
      <c r="A480" s="69" t="s">
        <v>1934</v>
      </c>
      <c r="B480" s="62" t="n">
        <v>36984</v>
      </c>
      <c r="C480" s="0" t="s">
        <v>460</v>
      </c>
      <c r="D480" s="0" t="s">
        <v>810</v>
      </c>
      <c r="E480" s="0" t="s">
        <v>67</v>
      </c>
      <c r="F480" s="0" t="s">
        <v>819</v>
      </c>
      <c r="G480" s="63" t="n">
        <v>1000</v>
      </c>
    </row>
    <row r="481" customFormat="false" ht="12.75" hidden="false" customHeight="false" outlineLevel="2" collapsed="false">
      <c r="A481" s="69" t="s">
        <v>1935</v>
      </c>
      <c r="B481" s="62" t="n">
        <v>36984</v>
      </c>
      <c r="C481" s="0" t="s">
        <v>460</v>
      </c>
      <c r="D481" s="0" t="s">
        <v>810</v>
      </c>
      <c r="E481" s="0" t="s">
        <v>67</v>
      </c>
      <c r="F481" s="0" t="s">
        <v>819</v>
      </c>
      <c r="G481" s="63" t="n">
        <v>675</v>
      </c>
    </row>
    <row r="482" customFormat="false" ht="12.75" hidden="false" customHeight="false" outlineLevel="2" collapsed="false">
      <c r="A482" s="69" t="s">
        <v>1936</v>
      </c>
      <c r="B482" s="62" t="n">
        <v>36984</v>
      </c>
      <c r="C482" s="0" t="s">
        <v>460</v>
      </c>
      <c r="D482" s="0" t="s">
        <v>810</v>
      </c>
      <c r="E482" s="0" t="s">
        <v>67</v>
      </c>
      <c r="F482" s="0" t="s">
        <v>819</v>
      </c>
      <c r="G482" s="63" t="n">
        <v>500</v>
      </c>
    </row>
    <row r="483" customFormat="false" ht="12.75" hidden="false" customHeight="false" outlineLevel="2" collapsed="false">
      <c r="A483" s="69" t="s">
        <v>1937</v>
      </c>
      <c r="B483" s="62" t="n">
        <v>36984</v>
      </c>
      <c r="C483" s="0" t="s">
        <v>460</v>
      </c>
      <c r="D483" s="0" t="s">
        <v>810</v>
      </c>
      <c r="E483" s="0" t="s">
        <v>67</v>
      </c>
      <c r="F483" s="0" t="s">
        <v>819</v>
      </c>
      <c r="G483" s="63" t="n">
        <v>0</v>
      </c>
    </row>
    <row r="484" customFormat="false" ht="12.75" hidden="false" customHeight="false" outlineLevel="2" collapsed="false">
      <c r="A484" s="69" t="s">
        <v>1938</v>
      </c>
      <c r="B484" s="62" t="n">
        <v>36984</v>
      </c>
      <c r="C484" s="0" t="s">
        <v>1867</v>
      </c>
      <c r="D484" s="0" t="s">
        <v>810</v>
      </c>
      <c r="E484" s="0" t="s">
        <v>67</v>
      </c>
      <c r="F484" s="0" t="s">
        <v>849</v>
      </c>
      <c r="G484" s="63" t="n">
        <v>0</v>
      </c>
    </row>
    <row r="485" customFormat="false" ht="12.75" hidden="false" customHeight="false" outlineLevel="2" collapsed="false">
      <c r="A485" s="69" t="s">
        <v>1939</v>
      </c>
      <c r="B485" s="62" t="n">
        <v>36984</v>
      </c>
      <c r="C485" s="0" t="s">
        <v>906</v>
      </c>
      <c r="D485" s="0" t="s">
        <v>810</v>
      </c>
      <c r="E485" s="0" t="s">
        <v>67</v>
      </c>
      <c r="F485" s="0" t="s">
        <v>727</v>
      </c>
      <c r="G485" s="63" t="n">
        <v>0</v>
      </c>
    </row>
    <row r="486" customFormat="false" ht="12.75" hidden="false" customHeight="false" outlineLevel="2" collapsed="false">
      <c r="A486" s="69" t="s">
        <v>1940</v>
      </c>
      <c r="B486" s="62" t="n">
        <v>36984</v>
      </c>
      <c r="C486" s="0" t="s">
        <v>460</v>
      </c>
      <c r="D486" s="0" t="s">
        <v>810</v>
      </c>
      <c r="E486" s="0" t="s">
        <v>67</v>
      </c>
      <c r="F486" s="0" t="s">
        <v>462</v>
      </c>
      <c r="G486" s="63" t="n">
        <v>1050</v>
      </c>
    </row>
    <row r="487" customFormat="false" ht="12.75" hidden="false" customHeight="false" outlineLevel="2" collapsed="false">
      <c r="A487" s="69" t="s">
        <v>1941</v>
      </c>
      <c r="B487" s="62" t="n">
        <v>36984</v>
      </c>
      <c r="C487" s="0" t="s">
        <v>460</v>
      </c>
      <c r="D487" s="0" t="s">
        <v>810</v>
      </c>
      <c r="E487" s="0" t="s">
        <v>67</v>
      </c>
      <c r="F487" s="0" t="s">
        <v>462</v>
      </c>
      <c r="G487" s="63" t="n">
        <v>450</v>
      </c>
    </row>
    <row r="488" customFormat="false" ht="12.75" hidden="false" customHeight="false" outlineLevel="2" collapsed="false">
      <c r="A488" s="69" t="s">
        <v>1942</v>
      </c>
      <c r="B488" s="62" t="n">
        <v>36984</v>
      </c>
      <c r="C488" s="0" t="s">
        <v>859</v>
      </c>
      <c r="D488" s="0" t="s">
        <v>810</v>
      </c>
      <c r="E488" s="0" t="s">
        <v>67</v>
      </c>
      <c r="F488" s="0" t="s">
        <v>462</v>
      </c>
      <c r="G488" s="63" t="n">
        <v>0</v>
      </c>
    </row>
    <row r="489" customFormat="false" ht="12.75" hidden="false" customHeight="false" outlineLevel="2" collapsed="false">
      <c r="A489" s="69" t="s">
        <v>1943</v>
      </c>
      <c r="B489" s="62" t="n">
        <v>36984</v>
      </c>
      <c r="C489" s="0" t="s">
        <v>460</v>
      </c>
      <c r="D489" s="0" t="s">
        <v>810</v>
      </c>
      <c r="E489" s="0" t="s">
        <v>67</v>
      </c>
      <c r="F489" s="0" t="s">
        <v>462</v>
      </c>
      <c r="G489" s="63" t="n">
        <v>5737</v>
      </c>
    </row>
    <row r="490" customFormat="false" ht="12.75" hidden="false" customHeight="false" outlineLevel="2" collapsed="false">
      <c r="A490" s="69" t="s">
        <v>1944</v>
      </c>
      <c r="B490" s="62" t="n">
        <v>36984</v>
      </c>
      <c r="C490" s="0" t="s">
        <v>1945</v>
      </c>
      <c r="D490" s="0" t="s">
        <v>810</v>
      </c>
      <c r="E490" s="0" t="s">
        <v>67</v>
      </c>
      <c r="F490" s="0" t="s">
        <v>587</v>
      </c>
      <c r="G490" s="63" t="n">
        <v>75</v>
      </c>
    </row>
    <row r="491" customFormat="false" ht="12.75" hidden="false" customHeight="false" outlineLevel="2" collapsed="false">
      <c r="A491" s="69" t="s">
        <v>1946</v>
      </c>
      <c r="B491" s="62" t="n">
        <v>36984</v>
      </c>
      <c r="C491" s="0" t="s">
        <v>813</v>
      </c>
      <c r="D491" s="0" t="s">
        <v>810</v>
      </c>
      <c r="E491" s="0" t="s">
        <v>67</v>
      </c>
      <c r="F491" s="0" t="s">
        <v>814</v>
      </c>
      <c r="G491" s="63" t="n">
        <v>12000</v>
      </c>
    </row>
    <row r="492" customFormat="false" ht="12.75" hidden="false" customHeight="false" outlineLevel="2" collapsed="false">
      <c r="A492" s="69" t="s">
        <v>1947</v>
      </c>
      <c r="B492" s="62" t="n">
        <v>36984</v>
      </c>
      <c r="C492" s="0" t="s">
        <v>906</v>
      </c>
      <c r="D492" s="0" t="s">
        <v>810</v>
      </c>
      <c r="E492" s="0" t="s">
        <v>67</v>
      </c>
      <c r="F492" s="0" t="s">
        <v>727</v>
      </c>
      <c r="G492" s="63" t="n">
        <v>600</v>
      </c>
    </row>
    <row r="493" customFormat="false" ht="12.75" hidden="false" customHeight="false" outlineLevel="2" collapsed="false">
      <c r="A493" s="69" t="s">
        <v>1948</v>
      </c>
      <c r="B493" s="62" t="n">
        <v>36984</v>
      </c>
      <c r="C493" s="0" t="s">
        <v>859</v>
      </c>
      <c r="D493" s="0" t="s">
        <v>810</v>
      </c>
      <c r="E493" s="0" t="s">
        <v>67</v>
      </c>
      <c r="F493" s="0" t="s">
        <v>727</v>
      </c>
      <c r="G493" s="63" t="n">
        <v>0</v>
      </c>
    </row>
    <row r="494" customFormat="false" ht="12.75" hidden="false" customHeight="false" outlineLevel="2" collapsed="false">
      <c r="A494" s="69" t="s">
        <v>1949</v>
      </c>
      <c r="B494" s="62" t="n">
        <v>36984</v>
      </c>
      <c r="C494" s="0" t="s">
        <v>460</v>
      </c>
      <c r="D494" s="0" t="s">
        <v>810</v>
      </c>
      <c r="E494" s="0" t="s">
        <v>67</v>
      </c>
      <c r="F494" s="0" t="s">
        <v>462</v>
      </c>
      <c r="G494" s="63" t="n">
        <v>0</v>
      </c>
    </row>
    <row r="495" customFormat="false" ht="12.75" hidden="false" customHeight="false" outlineLevel="2" collapsed="false">
      <c r="A495" s="69" t="s">
        <v>1950</v>
      </c>
      <c r="B495" s="62" t="n">
        <v>36984</v>
      </c>
      <c r="C495" s="0" t="s">
        <v>906</v>
      </c>
      <c r="D495" s="0" t="s">
        <v>810</v>
      </c>
      <c r="E495" s="0" t="s">
        <v>67</v>
      </c>
      <c r="F495" s="0" t="s">
        <v>727</v>
      </c>
      <c r="G495" s="63" t="n">
        <v>150</v>
      </c>
    </row>
    <row r="496" customFormat="false" ht="12.75" hidden="false" customHeight="false" outlineLevel="2" collapsed="false">
      <c r="A496" s="69" t="s">
        <v>1951</v>
      </c>
      <c r="B496" s="62" t="n">
        <v>36985</v>
      </c>
      <c r="C496" s="0" t="s">
        <v>881</v>
      </c>
      <c r="D496" s="0" t="s">
        <v>810</v>
      </c>
      <c r="E496" s="0" t="s">
        <v>67</v>
      </c>
      <c r="F496" s="0" t="s">
        <v>587</v>
      </c>
      <c r="G496" s="63" t="n">
        <v>1000</v>
      </c>
    </row>
    <row r="497" customFormat="false" ht="12.75" hidden="false" customHeight="false" outlineLevel="2" collapsed="false">
      <c r="A497" s="69" t="s">
        <v>1952</v>
      </c>
      <c r="B497" s="62" t="n">
        <v>36985</v>
      </c>
      <c r="C497" s="0" t="s">
        <v>1867</v>
      </c>
      <c r="D497" s="0" t="s">
        <v>810</v>
      </c>
      <c r="E497" s="0" t="s">
        <v>67</v>
      </c>
      <c r="F497" s="0" t="s">
        <v>727</v>
      </c>
      <c r="G497" s="63" t="n">
        <v>1365</v>
      </c>
    </row>
    <row r="498" customFormat="false" ht="12.75" hidden="false" customHeight="false" outlineLevel="2" collapsed="false">
      <c r="A498" s="69" t="s">
        <v>1953</v>
      </c>
      <c r="B498" s="62" t="n">
        <v>36985</v>
      </c>
      <c r="C498" s="0" t="s">
        <v>1954</v>
      </c>
      <c r="D498" s="0" t="s">
        <v>810</v>
      </c>
      <c r="E498" s="0" t="s">
        <v>67</v>
      </c>
      <c r="F498" s="0" t="s">
        <v>811</v>
      </c>
      <c r="G498" s="63" t="n">
        <v>345825</v>
      </c>
    </row>
    <row r="499" customFormat="false" ht="12.75" hidden="false" customHeight="false" outlineLevel="2" collapsed="false">
      <c r="A499" s="69" t="s">
        <v>1955</v>
      </c>
      <c r="B499" s="62" t="n">
        <v>36986</v>
      </c>
      <c r="C499" s="0" t="s">
        <v>460</v>
      </c>
      <c r="D499" s="0" t="s">
        <v>810</v>
      </c>
      <c r="E499" s="0" t="s">
        <v>67</v>
      </c>
      <c r="F499" s="0" t="s">
        <v>462</v>
      </c>
      <c r="G499" s="63" t="n">
        <v>300</v>
      </c>
    </row>
    <row r="500" customFormat="false" ht="12.75" hidden="false" customHeight="false" outlineLevel="2" collapsed="false">
      <c r="A500" s="69" t="s">
        <v>1956</v>
      </c>
      <c r="B500" s="62" t="n">
        <v>36986</v>
      </c>
      <c r="C500" s="0" t="s">
        <v>906</v>
      </c>
      <c r="D500" s="0" t="s">
        <v>810</v>
      </c>
      <c r="E500" s="0" t="s">
        <v>67</v>
      </c>
      <c r="F500" s="0" t="s">
        <v>462</v>
      </c>
      <c r="G500" s="63" t="n">
        <v>0</v>
      </c>
    </row>
    <row r="501" customFormat="false" ht="12.75" hidden="false" customHeight="false" outlineLevel="2" collapsed="false">
      <c r="A501" s="69" t="s">
        <v>1957</v>
      </c>
      <c r="B501" s="62" t="n">
        <v>36986</v>
      </c>
      <c r="C501" s="0" t="s">
        <v>460</v>
      </c>
      <c r="D501" s="0" t="s">
        <v>810</v>
      </c>
      <c r="E501" s="0" t="s">
        <v>67</v>
      </c>
      <c r="F501" s="0" t="s">
        <v>727</v>
      </c>
      <c r="G501" s="63" t="n">
        <v>1200</v>
      </c>
    </row>
    <row r="502" customFormat="false" ht="12.75" hidden="false" customHeight="false" outlineLevel="2" collapsed="false">
      <c r="A502" s="69" t="s">
        <v>1958</v>
      </c>
      <c r="B502" s="62" t="n">
        <v>36986</v>
      </c>
      <c r="C502" s="0" t="s">
        <v>460</v>
      </c>
      <c r="D502" s="0" t="s">
        <v>810</v>
      </c>
      <c r="E502" s="0" t="s">
        <v>67</v>
      </c>
      <c r="F502" s="0" t="s">
        <v>727</v>
      </c>
      <c r="G502" s="63" t="n">
        <v>1800</v>
      </c>
    </row>
    <row r="503" customFormat="false" ht="12.75" hidden="false" customHeight="false" outlineLevel="2" collapsed="false">
      <c r="A503" s="69" t="s">
        <v>1959</v>
      </c>
      <c r="B503" s="62" t="n">
        <v>36986</v>
      </c>
      <c r="C503" s="0" t="s">
        <v>1960</v>
      </c>
      <c r="D503" s="0" t="s">
        <v>810</v>
      </c>
      <c r="E503" s="0" t="s">
        <v>67</v>
      </c>
      <c r="F503" s="0" t="s">
        <v>727</v>
      </c>
      <c r="G503" s="63" t="n">
        <v>625</v>
      </c>
    </row>
    <row r="504" customFormat="false" ht="12.75" hidden="false" customHeight="false" outlineLevel="2" collapsed="false">
      <c r="A504" s="69" t="s">
        <v>1961</v>
      </c>
      <c r="B504" s="62" t="n">
        <v>36986</v>
      </c>
      <c r="C504" s="0" t="s">
        <v>1962</v>
      </c>
      <c r="D504" s="0" t="s">
        <v>810</v>
      </c>
      <c r="E504" s="0" t="s">
        <v>67</v>
      </c>
      <c r="F504" s="0" t="s">
        <v>727</v>
      </c>
      <c r="G504" s="63" t="n">
        <v>1900</v>
      </c>
    </row>
    <row r="505" customFormat="false" ht="12.75" hidden="false" customHeight="false" outlineLevel="2" collapsed="false">
      <c r="A505" s="69" t="s">
        <v>1963</v>
      </c>
      <c r="B505" s="62" t="n">
        <v>36986</v>
      </c>
      <c r="C505" s="0" t="s">
        <v>1964</v>
      </c>
      <c r="D505" s="0" t="s">
        <v>810</v>
      </c>
      <c r="E505" s="0" t="s">
        <v>67</v>
      </c>
      <c r="F505" s="0" t="s">
        <v>849</v>
      </c>
      <c r="G505" s="63" t="n">
        <v>775</v>
      </c>
    </row>
    <row r="506" customFormat="false" ht="12.75" hidden="false" customHeight="false" outlineLevel="2" collapsed="false">
      <c r="A506" s="69" t="s">
        <v>1965</v>
      </c>
      <c r="B506" s="62" t="n">
        <v>36986</v>
      </c>
      <c r="C506" s="0" t="s">
        <v>460</v>
      </c>
      <c r="D506" s="0" t="s">
        <v>810</v>
      </c>
      <c r="E506" s="0" t="s">
        <v>67</v>
      </c>
      <c r="F506" s="0" t="s">
        <v>819</v>
      </c>
      <c r="G506" s="63" t="n">
        <v>26310</v>
      </c>
    </row>
    <row r="507" customFormat="false" ht="12.75" hidden="false" customHeight="false" outlineLevel="2" collapsed="false">
      <c r="A507" s="69" t="s">
        <v>1966</v>
      </c>
      <c r="B507" s="62" t="n">
        <v>36987</v>
      </c>
      <c r="C507" s="0" t="s">
        <v>884</v>
      </c>
      <c r="D507" s="0" t="s">
        <v>810</v>
      </c>
      <c r="E507" s="0" t="s">
        <v>67</v>
      </c>
      <c r="F507" s="0" t="s">
        <v>727</v>
      </c>
      <c r="G507" s="63" t="n">
        <v>2300</v>
      </c>
    </row>
    <row r="508" customFormat="false" ht="12.75" hidden="false" customHeight="false" outlineLevel="2" collapsed="false">
      <c r="A508" s="69" t="s">
        <v>1967</v>
      </c>
      <c r="B508" s="62" t="n">
        <v>36987</v>
      </c>
      <c r="C508" s="0" t="s">
        <v>460</v>
      </c>
      <c r="D508" s="0" t="s">
        <v>810</v>
      </c>
      <c r="E508" s="0" t="s">
        <v>67</v>
      </c>
      <c r="F508" s="0" t="s">
        <v>727</v>
      </c>
      <c r="G508" s="63" t="n">
        <v>1800</v>
      </c>
    </row>
    <row r="509" customFormat="false" ht="12.75" hidden="false" customHeight="false" outlineLevel="2" collapsed="false">
      <c r="A509" s="69" t="s">
        <v>1968</v>
      </c>
      <c r="B509" s="62" t="n">
        <v>36987</v>
      </c>
      <c r="C509" s="0" t="s">
        <v>1969</v>
      </c>
      <c r="D509" s="0" t="s">
        <v>810</v>
      </c>
      <c r="E509" s="0" t="s">
        <v>67</v>
      </c>
      <c r="F509" s="0" t="s">
        <v>612</v>
      </c>
      <c r="G509" s="63" t="n">
        <v>8400</v>
      </c>
    </row>
    <row r="510" customFormat="false" ht="12.75" hidden="false" customHeight="false" outlineLevel="2" collapsed="false">
      <c r="A510" s="69" t="s">
        <v>1513</v>
      </c>
      <c r="B510" s="62" t="n">
        <v>36987</v>
      </c>
      <c r="C510" s="0" t="s">
        <v>341</v>
      </c>
      <c r="D510" s="0" t="s">
        <v>810</v>
      </c>
      <c r="E510" s="0" t="s">
        <v>67</v>
      </c>
      <c r="F510" s="0" t="s">
        <v>612</v>
      </c>
      <c r="G510" s="63" t="n">
        <v>8442</v>
      </c>
    </row>
    <row r="511" customFormat="false" ht="12.75" hidden="false" customHeight="false" outlineLevel="2" collapsed="false">
      <c r="A511" s="69" t="s">
        <v>1970</v>
      </c>
      <c r="B511" s="62" t="n">
        <v>36987</v>
      </c>
      <c r="C511" s="0" t="s">
        <v>813</v>
      </c>
      <c r="D511" s="0" t="s">
        <v>810</v>
      </c>
      <c r="E511" s="0" t="s">
        <v>67</v>
      </c>
      <c r="F511" s="0" t="s">
        <v>814</v>
      </c>
      <c r="G511" s="63" t="n">
        <v>1500</v>
      </c>
    </row>
    <row r="512" customFormat="false" ht="12.75" hidden="false" customHeight="false" outlineLevel="2" collapsed="false">
      <c r="A512" s="69" t="s">
        <v>1971</v>
      </c>
      <c r="B512" s="62" t="n">
        <v>36987</v>
      </c>
      <c r="C512" s="0" t="s">
        <v>1972</v>
      </c>
      <c r="D512" s="0" t="s">
        <v>810</v>
      </c>
      <c r="E512" s="0" t="s">
        <v>67</v>
      </c>
      <c r="F512" s="0" t="s">
        <v>849</v>
      </c>
      <c r="G512" s="63" t="n">
        <v>7500</v>
      </c>
    </row>
    <row r="513" customFormat="false" ht="12.75" hidden="false" customHeight="false" outlineLevel="2" collapsed="false">
      <c r="A513" s="69" t="s">
        <v>1973</v>
      </c>
      <c r="B513" s="62" t="n">
        <v>36990</v>
      </c>
      <c r="C513" s="0" t="s">
        <v>1867</v>
      </c>
      <c r="D513" s="0" t="s">
        <v>810</v>
      </c>
      <c r="E513" s="0" t="s">
        <v>67</v>
      </c>
      <c r="F513" s="0" t="s">
        <v>462</v>
      </c>
      <c r="G513" s="63" t="n">
        <v>414</v>
      </c>
    </row>
    <row r="514" customFormat="false" ht="12.75" hidden="false" customHeight="false" outlineLevel="2" collapsed="false">
      <c r="A514" s="69" t="s">
        <v>1974</v>
      </c>
      <c r="B514" s="62" t="n">
        <v>36990</v>
      </c>
      <c r="C514" s="0" t="s">
        <v>460</v>
      </c>
      <c r="D514" s="0" t="s">
        <v>810</v>
      </c>
      <c r="E514" s="0" t="s">
        <v>67</v>
      </c>
      <c r="F514" s="0" t="s">
        <v>819</v>
      </c>
      <c r="G514" s="63" t="n">
        <v>7200</v>
      </c>
    </row>
    <row r="515" customFormat="false" ht="12.75" hidden="false" customHeight="false" outlineLevel="2" collapsed="false">
      <c r="A515" s="69" t="s">
        <v>1975</v>
      </c>
      <c r="B515" s="62" t="n">
        <v>36990</v>
      </c>
      <c r="C515" s="0" t="s">
        <v>1976</v>
      </c>
      <c r="D515" s="0" t="s">
        <v>810</v>
      </c>
      <c r="E515" s="0" t="s">
        <v>67</v>
      </c>
      <c r="F515" s="0" t="s">
        <v>685</v>
      </c>
      <c r="G515" s="63" t="n">
        <v>1200</v>
      </c>
    </row>
    <row r="516" customFormat="false" ht="12.75" hidden="false" customHeight="false" outlineLevel="2" collapsed="false">
      <c r="A516" s="69" t="s">
        <v>1977</v>
      </c>
      <c r="B516" s="62" t="n">
        <v>36990</v>
      </c>
      <c r="C516" s="0" t="s">
        <v>923</v>
      </c>
      <c r="D516" s="0" t="s">
        <v>810</v>
      </c>
      <c r="E516" s="0" t="s">
        <v>67</v>
      </c>
      <c r="F516" s="0" t="s">
        <v>828</v>
      </c>
      <c r="G516" s="63" t="n">
        <v>27000</v>
      </c>
    </row>
    <row r="517" customFormat="false" ht="12.75" hidden="false" customHeight="false" outlineLevel="2" collapsed="false">
      <c r="A517" s="69" t="s">
        <v>1978</v>
      </c>
      <c r="B517" s="62" t="n">
        <v>36990</v>
      </c>
      <c r="C517" s="0" t="s">
        <v>813</v>
      </c>
      <c r="D517" s="0" t="s">
        <v>810</v>
      </c>
      <c r="E517" s="0" t="s">
        <v>67</v>
      </c>
      <c r="F517" s="0" t="s">
        <v>814</v>
      </c>
      <c r="G517" s="63" t="n">
        <v>4970</v>
      </c>
    </row>
    <row r="518" customFormat="false" ht="12.75" hidden="false" customHeight="false" outlineLevel="2" collapsed="false">
      <c r="A518" s="69" t="s">
        <v>1979</v>
      </c>
      <c r="B518" s="62" t="n">
        <v>36991</v>
      </c>
      <c r="C518" s="0" t="s">
        <v>906</v>
      </c>
      <c r="D518" s="0" t="s">
        <v>810</v>
      </c>
      <c r="E518" s="0" t="s">
        <v>67</v>
      </c>
      <c r="F518" s="0" t="s">
        <v>727</v>
      </c>
      <c r="G518" s="63" t="n">
        <v>750</v>
      </c>
    </row>
    <row r="519" customFormat="false" ht="12.75" hidden="false" customHeight="false" outlineLevel="2" collapsed="false">
      <c r="A519" s="69" t="s">
        <v>1980</v>
      </c>
      <c r="B519" s="62" t="n">
        <v>36991</v>
      </c>
      <c r="C519" s="0" t="s">
        <v>460</v>
      </c>
      <c r="D519" s="0" t="s">
        <v>810</v>
      </c>
      <c r="E519" s="0" t="s">
        <v>67</v>
      </c>
      <c r="F519" s="0" t="s">
        <v>819</v>
      </c>
      <c r="G519" s="63" t="n">
        <v>4200</v>
      </c>
    </row>
    <row r="520" customFormat="false" ht="12.75" hidden="false" customHeight="false" outlineLevel="2" collapsed="false">
      <c r="A520" s="69" t="s">
        <v>1981</v>
      </c>
      <c r="B520" s="62" t="n">
        <v>36991</v>
      </c>
      <c r="C520" s="0" t="s">
        <v>1982</v>
      </c>
      <c r="D520" s="0" t="s">
        <v>810</v>
      </c>
      <c r="E520" s="0" t="s">
        <v>67</v>
      </c>
      <c r="F520" s="0" t="s">
        <v>727</v>
      </c>
      <c r="G520" s="63" t="n">
        <v>300</v>
      </c>
    </row>
    <row r="521" customFormat="false" ht="12.75" hidden="false" customHeight="false" outlineLevel="2" collapsed="false">
      <c r="A521" s="69" t="s">
        <v>1983</v>
      </c>
      <c r="B521" s="62" t="n">
        <v>36991</v>
      </c>
      <c r="C521" s="0" t="s">
        <v>884</v>
      </c>
      <c r="D521" s="0" t="s">
        <v>810</v>
      </c>
      <c r="E521" s="0" t="s">
        <v>67</v>
      </c>
      <c r="F521" s="0" t="s">
        <v>727</v>
      </c>
      <c r="G521" s="63" t="n">
        <v>125</v>
      </c>
    </row>
    <row r="522" customFormat="false" ht="12.75" hidden="false" customHeight="false" outlineLevel="2" collapsed="false">
      <c r="A522" s="69" t="s">
        <v>1984</v>
      </c>
      <c r="B522" s="62" t="n">
        <v>36991</v>
      </c>
      <c r="C522" s="0" t="s">
        <v>884</v>
      </c>
      <c r="D522" s="0" t="s">
        <v>810</v>
      </c>
      <c r="E522" s="0" t="s">
        <v>67</v>
      </c>
      <c r="F522" s="0" t="s">
        <v>727</v>
      </c>
      <c r="G522" s="63" t="n">
        <v>250</v>
      </c>
    </row>
    <row r="523" customFormat="false" ht="12.75" hidden="false" customHeight="false" outlineLevel="2" collapsed="false">
      <c r="A523" s="69" t="s">
        <v>1985</v>
      </c>
      <c r="B523" s="62" t="n">
        <v>36991</v>
      </c>
      <c r="C523" s="0" t="s">
        <v>460</v>
      </c>
      <c r="D523" s="0" t="s">
        <v>810</v>
      </c>
      <c r="E523" s="0" t="s">
        <v>67</v>
      </c>
      <c r="F523" s="0" t="s">
        <v>819</v>
      </c>
      <c r="G523" s="63" t="n">
        <v>2000</v>
      </c>
    </row>
    <row r="524" customFormat="false" ht="12.75" hidden="false" customHeight="false" outlineLevel="2" collapsed="false">
      <c r="A524" s="69" t="s">
        <v>1986</v>
      </c>
      <c r="B524" s="62" t="n">
        <v>36991</v>
      </c>
      <c r="C524" s="0" t="s">
        <v>910</v>
      </c>
      <c r="D524" s="0" t="s">
        <v>810</v>
      </c>
      <c r="E524" s="0" t="s">
        <v>67</v>
      </c>
      <c r="F524" s="0" t="s">
        <v>612</v>
      </c>
      <c r="G524" s="63" t="n">
        <v>48000</v>
      </c>
    </row>
    <row r="525" customFormat="false" ht="12.75" hidden="false" customHeight="false" outlineLevel="2" collapsed="false">
      <c r="A525" s="69" t="s">
        <v>1987</v>
      </c>
      <c r="B525" s="62" t="n">
        <v>36992</v>
      </c>
      <c r="C525" s="0" t="s">
        <v>460</v>
      </c>
      <c r="D525" s="0" t="s">
        <v>810</v>
      </c>
      <c r="E525" s="0" t="s">
        <v>67</v>
      </c>
      <c r="F525" s="0" t="s">
        <v>819</v>
      </c>
      <c r="G525" s="63" t="n">
        <v>0</v>
      </c>
    </row>
    <row r="526" customFormat="false" ht="12.75" hidden="false" customHeight="false" outlineLevel="2" collapsed="false">
      <c r="A526" s="69" t="s">
        <v>1988</v>
      </c>
      <c r="B526" s="62" t="n">
        <v>36992</v>
      </c>
      <c r="C526" s="0" t="s">
        <v>460</v>
      </c>
      <c r="D526" s="0" t="s">
        <v>810</v>
      </c>
      <c r="E526" s="0" t="s">
        <v>67</v>
      </c>
      <c r="F526" s="0" t="s">
        <v>819</v>
      </c>
      <c r="G526" s="63" t="n">
        <v>461</v>
      </c>
    </row>
    <row r="527" customFormat="false" ht="12.75" hidden="false" customHeight="false" outlineLevel="2" collapsed="false">
      <c r="A527" s="69" t="s">
        <v>1989</v>
      </c>
      <c r="B527" s="62" t="n">
        <v>36992</v>
      </c>
      <c r="C527" s="0" t="s">
        <v>859</v>
      </c>
      <c r="D527" s="0" t="s">
        <v>810</v>
      </c>
      <c r="E527" s="0" t="s">
        <v>67</v>
      </c>
      <c r="F527" s="0" t="s">
        <v>462</v>
      </c>
      <c r="G527" s="63" t="n">
        <v>10180</v>
      </c>
    </row>
    <row r="528" customFormat="false" ht="12.75" hidden="false" customHeight="false" outlineLevel="2" collapsed="false">
      <c r="A528" s="69" t="s">
        <v>1990</v>
      </c>
      <c r="B528" s="62" t="n">
        <v>36992</v>
      </c>
      <c r="C528" s="0" t="s">
        <v>834</v>
      </c>
      <c r="D528" s="0" t="s">
        <v>810</v>
      </c>
      <c r="E528" s="0" t="s">
        <v>67</v>
      </c>
      <c r="F528" s="0" t="s">
        <v>587</v>
      </c>
      <c r="G528" s="63" t="n">
        <v>4686</v>
      </c>
    </row>
    <row r="529" customFormat="false" ht="12.75" hidden="false" customHeight="false" outlineLevel="2" collapsed="false">
      <c r="A529" s="69" t="s">
        <v>1991</v>
      </c>
      <c r="B529" s="62" t="n">
        <v>36992</v>
      </c>
      <c r="C529" s="0" t="s">
        <v>834</v>
      </c>
      <c r="D529" s="0" t="s">
        <v>810</v>
      </c>
      <c r="E529" s="0" t="s">
        <v>67</v>
      </c>
      <c r="F529" s="0" t="s">
        <v>587</v>
      </c>
      <c r="G529" s="63" t="n">
        <v>3095</v>
      </c>
    </row>
    <row r="530" customFormat="false" ht="12.75" hidden="false" customHeight="false" outlineLevel="2" collapsed="false">
      <c r="A530" s="69" t="s">
        <v>1992</v>
      </c>
      <c r="B530" s="62" t="n">
        <v>36992</v>
      </c>
      <c r="C530" s="0" t="s">
        <v>584</v>
      </c>
      <c r="D530" s="0" t="s">
        <v>810</v>
      </c>
      <c r="E530" s="0" t="s">
        <v>67</v>
      </c>
      <c r="F530" s="0" t="s">
        <v>587</v>
      </c>
      <c r="G530" s="63" t="n">
        <v>1475</v>
      </c>
    </row>
    <row r="531" customFormat="false" ht="12.75" hidden="false" customHeight="false" outlineLevel="2" collapsed="false">
      <c r="A531" s="69" t="s">
        <v>1993</v>
      </c>
      <c r="B531" s="62" t="n">
        <v>36992</v>
      </c>
      <c r="C531" s="0" t="s">
        <v>460</v>
      </c>
      <c r="D531" s="0" t="s">
        <v>810</v>
      </c>
      <c r="E531" s="0" t="s">
        <v>67</v>
      </c>
      <c r="F531" s="0" t="s">
        <v>819</v>
      </c>
      <c r="G531" s="63" t="n">
        <v>30800</v>
      </c>
    </row>
    <row r="532" customFormat="false" ht="12.75" hidden="false" customHeight="false" outlineLevel="2" collapsed="false">
      <c r="A532" s="69" t="s">
        <v>1994</v>
      </c>
      <c r="B532" s="62" t="n">
        <v>36992</v>
      </c>
      <c r="C532" s="0" t="s">
        <v>460</v>
      </c>
      <c r="D532" s="0" t="s">
        <v>810</v>
      </c>
      <c r="E532" s="0" t="s">
        <v>67</v>
      </c>
      <c r="F532" s="0" t="s">
        <v>819</v>
      </c>
      <c r="G532" s="63" t="n">
        <v>52800</v>
      </c>
    </row>
    <row r="533" customFormat="false" ht="12.75" hidden="false" customHeight="false" outlineLevel="2" collapsed="false">
      <c r="A533" s="69" t="s">
        <v>1995</v>
      </c>
      <c r="B533" s="62" t="n">
        <v>36992</v>
      </c>
      <c r="C533" s="0" t="s">
        <v>460</v>
      </c>
      <c r="D533" s="0" t="s">
        <v>810</v>
      </c>
      <c r="E533" s="0" t="s">
        <v>67</v>
      </c>
      <c r="F533" s="0" t="s">
        <v>819</v>
      </c>
      <c r="G533" s="63" t="n">
        <v>0</v>
      </c>
    </row>
    <row r="534" customFormat="false" ht="12.75" hidden="false" customHeight="false" outlineLevel="2" collapsed="false">
      <c r="A534" s="69" t="s">
        <v>1996</v>
      </c>
      <c r="B534" s="62" t="n">
        <v>36993</v>
      </c>
      <c r="C534" s="0" t="s">
        <v>460</v>
      </c>
      <c r="D534" s="0" t="s">
        <v>810</v>
      </c>
      <c r="E534" s="0" t="s">
        <v>67</v>
      </c>
      <c r="F534" s="0" t="s">
        <v>819</v>
      </c>
      <c r="G534" s="63" t="n">
        <v>0</v>
      </c>
    </row>
    <row r="535" customFormat="false" ht="12.75" hidden="false" customHeight="false" outlineLevel="2" collapsed="false">
      <c r="A535" s="69" t="s">
        <v>1997</v>
      </c>
      <c r="B535" s="62" t="n">
        <v>36993</v>
      </c>
      <c r="C535" s="0" t="s">
        <v>1976</v>
      </c>
      <c r="D535" s="0" t="s">
        <v>810</v>
      </c>
      <c r="E535" s="0" t="s">
        <v>67</v>
      </c>
      <c r="F535" s="0" t="s">
        <v>685</v>
      </c>
      <c r="G535" s="63" t="n">
        <v>2400</v>
      </c>
    </row>
    <row r="536" customFormat="false" ht="12.75" hidden="false" customHeight="false" outlineLevel="2" collapsed="false">
      <c r="A536" s="69" t="s">
        <v>1998</v>
      </c>
      <c r="B536" s="62" t="n">
        <v>36993</v>
      </c>
      <c r="C536" s="0" t="s">
        <v>906</v>
      </c>
      <c r="D536" s="0" t="s">
        <v>810</v>
      </c>
      <c r="E536" s="0" t="s">
        <v>67</v>
      </c>
      <c r="F536" s="0" t="s">
        <v>727</v>
      </c>
      <c r="G536" s="63" t="n">
        <v>600</v>
      </c>
    </row>
    <row r="537" customFormat="false" ht="12.75" hidden="false" customHeight="false" outlineLevel="2" collapsed="false">
      <c r="A537" s="69" t="s">
        <v>1999</v>
      </c>
      <c r="B537" s="62" t="n">
        <v>36993</v>
      </c>
      <c r="C537" s="0" t="s">
        <v>2000</v>
      </c>
      <c r="D537" s="0" t="s">
        <v>810</v>
      </c>
      <c r="E537" s="0" t="s">
        <v>67</v>
      </c>
      <c r="F537" s="0" t="s">
        <v>612</v>
      </c>
      <c r="G537" s="63" t="n">
        <v>17212</v>
      </c>
    </row>
    <row r="538" customFormat="false" ht="12.75" hidden="false" customHeight="false" outlineLevel="2" collapsed="false">
      <c r="A538" s="69" t="s">
        <v>2001</v>
      </c>
      <c r="B538" s="62" t="n">
        <v>36993</v>
      </c>
      <c r="C538" s="0" t="s">
        <v>859</v>
      </c>
      <c r="D538" s="0" t="s">
        <v>810</v>
      </c>
      <c r="E538" s="0" t="s">
        <v>67</v>
      </c>
      <c r="F538" s="0" t="s">
        <v>462</v>
      </c>
      <c r="G538" s="63" t="n">
        <v>2938</v>
      </c>
    </row>
    <row r="539" customFormat="false" ht="12.75" hidden="false" customHeight="false" outlineLevel="2" collapsed="false">
      <c r="A539" s="69" t="s">
        <v>2002</v>
      </c>
      <c r="B539" s="62" t="n">
        <v>36993</v>
      </c>
      <c r="C539" s="0" t="s">
        <v>460</v>
      </c>
      <c r="D539" s="0" t="s">
        <v>810</v>
      </c>
      <c r="E539" s="0" t="s">
        <v>67</v>
      </c>
      <c r="F539" s="0" t="s">
        <v>462</v>
      </c>
      <c r="G539" s="63" t="n">
        <v>10000</v>
      </c>
    </row>
    <row r="540" customFormat="false" ht="12.75" hidden="false" customHeight="false" outlineLevel="2" collapsed="false">
      <c r="A540" s="69" t="s">
        <v>2003</v>
      </c>
      <c r="B540" s="62" t="n">
        <v>36993</v>
      </c>
      <c r="C540" s="0" t="s">
        <v>460</v>
      </c>
      <c r="D540" s="0" t="s">
        <v>810</v>
      </c>
      <c r="E540" s="0" t="s">
        <v>67</v>
      </c>
      <c r="F540" s="0" t="s">
        <v>819</v>
      </c>
      <c r="G540" s="63" t="n">
        <v>9600</v>
      </c>
    </row>
    <row r="541" customFormat="false" ht="12.75" hidden="false" customHeight="false" outlineLevel="2" collapsed="false">
      <c r="A541" s="69" t="s">
        <v>2004</v>
      </c>
      <c r="B541" s="62" t="n">
        <v>36993</v>
      </c>
      <c r="C541" s="0" t="s">
        <v>460</v>
      </c>
      <c r="D541" s="0" t="s">
        <v>810</v>
      </c>
      <c r="E541" s="0" t="s">
        <v>67</v>
      </c>
      <c r="F541" s="0" t="s">
        <v>819</v>
      </c>
      <c r="G541" s="63" t="n">
        <v>700</v>
      </c>
    </row>
    <row r="542" customFormat="false" ht="12.75" hidden="false" customHeight="false" outlineLevel="2" collapsed="false">
      <c r="A542" s="69" t="s">
        <v>2005</v>
      </c>
      <c r="B542" s="62" t="n">
        <v>36993</v>
      </c>
      <c r="C542" s="0" t="s">
        <v>320</v>
      </c>
      <c r="D542" s="0" t="s">
        <v>810</v>
      </c>
      <c r="E542" s="0" t="s">
        <v>67</v>
      </c>
      <c r="F542" s="0" t="s">
        <v>727</v>
      </c>
      <c r="G542" s="63" t="n">
        <v>0</v>
      </c>
    </row>
    <row r="543" customFormat="false" ht="12.75" hidden="false" customHeight="false" outlineLevel="2" collapsed="false">
      <c r="A543" s="69" t="s">
        <v>2006</v>
      </c>
      <c r="B543" s="62" t="n">
        <v>36993</v>
      </c>
      <c r="C543" s="0" t="s">
        <v>2007</v>
      </c>
      <c r="D543" s="0" t="s">
        <v>810</v>
      </c>
      <c r="E543" s="0" t="s">
        <v>67</v>
      </c>
      <c r="F543" s="0" t="s">
        <v>828</v>
      </c>
      <c r="G543" s="63" t="n">
        <v>0</v>
      </c>
    </row>
    <row r="544" customFormat="false" ht="12.75" hidden="false" customHeight="false" outlineLevel="2" collapsed="false">
      <c r="A544" s="69" t="s">
        <v>2008</v>
      </c>
      <c r="B544" s="62" t="n">
        <v>36997</v>
      </c>
      <c r="C544" s="0" t="s">
        <v>2009</v>
      </c>
      <c r="D544" s="0" t="s">
        <v>810</v>
      </c>
      <c r="E544" s="0" t="s">
        <v>67</v>
      </c>
      <c r="F544" s="0" t="s">
        <v>727</v>
      </c>
      <c r="G544" s="63" t="n">
        <v>125</v>
      </c>
    </row>
    <row r="545" customFormat="false" ht="12.75" hidden="false" customHeight="false" outlineLevel="2" collapsed="false">
      <c r="A545" s="69" t="s">
        <v>2010</v>
      </c>
      <c r="B545" s="62" t="n">
        <v>36997</v>
      </c>
      <c r="C545" s="0" t="s">
        <v>884</v>
      </c>
      <c r="D545" s="0" t="s">
        <v>810</v>
      </c>
      <c r="E545" s="0" t="s">
        <v>67</v>
      </c>
      <c r="F545" s="0" t="s">
        <v>727</v>
      </c>
      <c r="G545" s="63" t="n">
        <v>300</v>
      </c>
    </row>
    <row r="546" customFormat="false" ht="12.75" hidden="false" customHeight="false" outlineLevel="2" collapsed="false">
      <c r="A546" s="69" t="s">
        <v>2011</v>
      </c>
      <c r="B546" s="62" t="n">
        <v>36997</v>
      </c>
      <c r="C546" s="0" t="s">
        <v>460</v>
      </c>
      <c r="D546" s="0" t="s">
        <v>810</v>
      </c>
      <c r="E546" s="0" t="s">
        <v>67</v>
      </c>
      <c r="F546" s="0" t="s">
        <v>819</v>
      </c>
      <c r="G546" s="63" t="n">
        <v>0</v>
      </c>
    </row>
    <row r="547" customFormat="false" ht="12.75" hidden="false" customHeight="false" outlineLevel="2" collapsed="false">
      <c r="A547" s="69" t="s">
        <v>2012</v>
      </c>
      <c r="B547" s="62" t="n">
        <v>36997</v>
      </c>
      <c r="C547" s="0" t="s">
        <v>2013</v>
      </c>
      <c r="D547" s="0" t="s">
        <v>810</v>
      </c>
      <c r="E547" s="0" t="s">
        <v>67</v>
      </c>
      <c r="F547" s="0" t="s">
        <v>731</v>
      </c>
      <c r="G547" s="63" t="n">
        <v>625</v>
      </c>
    </row>
    <row r="548" customFormat="false" ht="12.75" hidden="false" customHeight="false" outlineLevel="2" collapsed="false">
      <c r="A548" s="69" t="s">
        <v>2014</v>
      </c>
      <c r="B548" s="62" t="n">
        <v>36997</v>
      </c>
      <c r="C548" s="0" t="s">
        <v>460</v>
      </c>
      <c r="D548" s="0" t="s">
        <v>810</v>
      </c>
      <c r="E548" s="0" t="s">
        <v>67</v>
      </c>
      <c r="F548" s="0" t="s">
        <v>462</v>
      </c>
      <c r="G548" s="63" t="n">
        <v>500</v>
      </c>
    </row>
    <row r="549" customFormat="false" ht="12.75" hidden="false" customHeight="false" outlineLevel="2" collapsed="false">
      <c r="A549" s="69" t="s">
        <v>2015</v>
      </c>
      <c r="B549" s="62" t="n">
        <v>36997</v>
      </c>
      <c r="C549" s="0" t="s">
        <v>460</v>
      </c>
      <c r="D549" s="0" t="s">
        <v>810</v>
      </c>
      <c r="E549" s="0" t="s">
        <v>67</v>
      </c>
      <c r="F549" s="0" t="s">
        <v>587</v>
      </c>
      <c r="G549" s="63" t="n">
        <v>3350</v>
      </c>
    </row>
    <row r="550" customFormat="false" ht="12.75" hidden="false" customHeight="false" outlineLevel="2" collapsed="false">
      <c r="A550" s="69" t="s">
        <v>2016</v>
      </c>
      <c r="B550" s="62" t="n">
        <v>36997</v>
      </c>
      <c r="C550" s="0" t="s">
        <v>2017</v>
      </c>
      <c r="D550" s="0" t="s">
        <v>810</v>
      </c>
      <c r="E550" s="0" t="s">
        <v>67</v>
      </c>
      <c r="F550" s="0" t="s">
        <v>727</v>
      </c>
      <c r="G550" s="63" t="n">
        <v>11040</v>
      </c>
    </row>
    <row r="551" customFormat="false" ht="12.75" hidden="false" customHeight="false" outlineLevel="2" collapsed="false">
      <c r="A551" s="69" t="s">
        <v>2018</v>
      </c>
      <c r="B551" s="62" t="n">
        <v>36997</v>
      </c>
      <c r="C551" s="0" t="s">
        <v>2019</v>
      </c>
      <c r="D551" s="0" t="s">
        <v>810</v>
      </c>
      <c r="E551" s="0" t="s">
        <v>67</v>
      </c>
      <c r="F551" s="0" t="s">
        <v>727</v>
      </c>
      <c r="G551" s="63" t="n">
        <v>1830</v>
      </c>
    </row>
    <row r="552" customFormat="false" ht="12.75" hidden="false" customHeight="false" outlineLevel="2" collapsed="false">
      <c r="A552" s="69" t="s">
        <v>2020</v>
      </c>
      <c r="B552" s="62" t="n">
        <v>36997</v>
      </c>
      <c r="C552" s="0" t="s">
        <v>2021</v>
      </c>
      <c r="D552" s="0" t="s">
        <v>810</v>
      </c>
      <c r="E552" s="0" t="s">
        <v>67</v>
      </c>
      <c r="F552" s="0" t="s">
        <v>727</v>
      </c>
      <c r="G552" s="63" t="n">
        <v>18250</v>
      </c>
    </row>
    <row r="553" customFormat="false" ht="12.75" hidden="false" customHeight="false" outlineLevel="2" collapsed="false">
      <c r="A553" s="69" t="s">
        <v>2022</v>
      </c>
      <c r="B553" s="62" t="n">
        <v>36997</v>
      </c>
      <c r="C553" s="0" t="s">
        <v>813</v>
      </c>
      <c r="D553" s="0" t="s">
        <v>810</v>
      </c>
      <c r="E553" s="0" t="s">
        <v>67</v>
      </c>
      <c r="F553" s="0" t="s">
        <v>814</v>
      </c>
      <c r="G553" s="63" t="n">
        <v>6250</v>
      </c>
    </row>
    <row r="554" customFormat="false" ht="12.75" hidden="false" customHeight="false" outlineLevel="2" collapsed="false">
      <c r="A554" s="69" t="s">
        <v>2023</v>
      </c>
      <c r="B554" s="62" t="n">
        <v>36997</v>
      </c>
      <c r="C554" s="0" t="s">
        <v>859</v>
      </c>
      <c r="D554" s="0" t="s">
        <v>810</v>
      </c>
      <c r="E554" s="0" t="s">
        <v>67</v>
      </c>
      <c r="F554" s="0" t="s">
        <v>612</v>
      </c>
      <c r="G554" s="63" t="n">
        <v>0</v>
      </c>
    </row>
    <row r="555" customFormat="false" ht="12.75" hidden="false" customHeight="false" outlineLevel="2" collapsed="false">
      <c r="A555" s="69" t="s">
        <v>2024</v>
      </c>
      <c r="B555" s="62" t="n">
        <v>36998</v>
      </c>
      <c r="C555" s="0" t="s">
        <v>2025</v>
      </c>
      <c r="D555" s="0" t="s">
        <v>810</v>
      </c>
      <c r="E555" s="0" t="s">
        <v>67</v>
      </c>
      <c r="F555" s="0" t="s">
        <v>727</v>
      </c>
      <c r="G555" s="63" t="n">
        <v>5812</v>
      </c>
    </row>
    <row r="556" customFormat="false" ht="12.75" hidden="false" customHeight="false" outlineLevel="2" collapsed="false">
      <c r="A556" s="69" t="s">
        <v>2026</v>
      </c>
      <c r="B556" s="62" t="n">
        <v>36998</v>
      </c>
      <c r="C556" s="0" t="s">
        <v>2025</v>
      </c>
      <c r="D556" s="0" t="s">
        <v>810</v>
      </c>
      <c r="E556" s="0" t="s">
        <v>67</v>
      </c>
      <c r="F556" s="0" t="s">
        <v>727</v>
      </c>
      <c r="G556" s="63" t="n">
        <v>6200</v>
      </c>
    </row>
    <row r="557" customFormat="false" ht="12.75" hidden="false" customHeight="false" outlineLevel="2" collapsed="false">
      <c r="A557" s="69" t="s">
        <v>2027</v>
      </c>
      <c r="B557" s="62" t="n">
        <v>36998</v>
      </c>
      <c r="C557" s="0" t="s">
        <v>2025</v>
      </c>
      <c r="D557" s="0" t="s">
        <v>810</v>
      </c>
      <c r="E557" s="0" t="s">
        <v>67</v>
      </c>
      <c r="F557" s="0" t="s">
        <v>727</v>
      </c>
      <c r="G557" s="63" t="n">
        <v>511</v>
      </c>
    </row>
    <row r="558" customFormat="false" ht="12.75" hidden="false" customHeight="false" outlineLevel="2" collapsed="false">
      <c r="A558" s="69" t="s">
        <v>2028</v>
      </c>
      <c r="B558" s="62" t="n">
        <v>36998</v>
      </c>
      <c r="C558" s="0" t="s">
        <v>2025</v>
      </c>
      <c r="D558" s="0" t="s">
        <v>810</v>
      </c>
      <c r="E558" s="0" t="s">
        <v>67</v>
      </c>
      <c r="F558" s="0" t="s">
        <v>727</v>
      </c>
      <c r="G558" s="63" t="n">
        <v>3100</v>
      </c>
    </row>
    <row r="559" customFormat="false" ht="12.75" hidden="false" customHeight="false" outlineLevel="2" collapsed="false">
      <c r="A559" s="69" t="s">
        <v>2029</v>
      </c>
      <c r="B559" s="62" t="n">
        <v>36998</v>
      </c>
      <c r="C559" s="0" t="s">
        <v>859</v>
      </c>
      <c r="D559" s="0" t="s">
        <v>810</v>
      </c>
      <c r="E559" s="0" t="s">
        <v>67</v>
      </c>
      <c r="F559" s="0" t="s">
        <v>849</v>
      </c>
      <c r="G559" s="63" t="n">
        <v>103000</v>
      </c>
    </row>
    <row r="560" customFormat="false" ht="12.75" hidden="false" customHeight="false" outlineLevel="2" collapsed="false">
      <c r="A560" s="69" t="n">
        <v>17</v>
      </c>
      <c r="B560" s="62" t="n">
        <v>36998</v>
      </c>
      <c r="C560" s="0" t="s">
        <v>1406</v>
      </c>
      <c r="D560" s="0" t="s">
        <v>810</v>
      </c>
      <c r="E560" s="0" t="s">
        <v>67</v>
      </c>
      <c r="F560" s="0" t="s">
        <v>811</v>
      </c>
      <c r="G560" s="63" t="n">
        <v>139000</v>
      </c>
    </row>
    <row r="561" customFormat="false" ht="12.75" hidden="false" customHeight="false" outlineLevel="2" collapsed="false">
      <c r="A561" s="69" t="s">
        <v>2030</v>
      </c>
      <c r="B561" s="62" t="n">
        <v>36998</v>
      </c>
      <c r="C561" s="0" t="s">
        <v>881</v>
      </c>
      <c r="D561" s="0" t="s">
        <v>810</v>
      </c>
      <c r="E561" s="0" t="s">
        <v>67</v>
      </c>
      <c r="F561" s="0" t="s">
        <v>587</v>
      </c>
      <c r="G561" s="63" t="n">
        <v>150</v>
      </c>
    </row>
    <row r="562" customFormat="false" ht="12.75" hidden="false" customHeight="false" outlineLevel="2" collapsed="false">
      <c r="A562" s="69" t="s">
        <v>2030</v>
      </c>
      <c r="B562" s="62" t="n">
        <v>36998</v>
      </c>
      <c r="C562" s="0" t="s">
        <v>881</v>
      </c>
      <c r="D562" s="0" t="s">
        <v>810</v>
      </c>
      <c r="E562" s="0" t="s">
        <v>67</v>
      </c>
      <c r="F562" s="0" t="s">
        <v>587</v>
      </c>
      <c r="G562" s="63" t="n">
        <v>150</v>
      </c>
    </row>
    <row r="563" customFormat="false" ht="12.75" hidden="false" customHeight="false" outlineLevel="2" collapsed="false">
      <c r="A563" s="69" t="s">
        <v>2031</v>
      </c>
      <c r="B563" s="62" t="n">
        <v>36998</v>
      </c>
      <c r="C563" s="0" t="s">
        <v>460</v>
      </c>
      <c r="D563" s="0" t="s">
        <v>810</v>
      </c>
      <c r="E563" s="0" t="s">
        <v>67</v>
      </c>
      <c r="F563" s="0" t="s">
        <v>462</v>
      </c>
      <c r="G563" s="63" t="n">
        <v>0</v>
      </c>
    </row>
    <row r="564" customFormat="false" ht="12.75" hidden="false" customHeight="false" outlineLevel="2" collapsed="false">
      <c r="A564" s="69" t="s">
        <v>2032</v>
      </c>
      <c r="B564" s="62" t="n">
        <v>36998</v>
      </c>
      <c r="C564" s="0" t="s">
        <v>460</v>
      </c>
      <c r="D564" s="0" t="s">
        <v>810</v>
      </c>
      <c r="E564" s="0" t="s">
        <v>67</v>
      </c>
      <c r="F564" s="0" t="s">
        <v>819</v>
      </c>
      <c r="G564" s="63" t="n">
        <v>0</v>
      </c>
    </row>
    <row r="565" customFormat="false" ht="12.75" hidden="false" customHeight="false" outlineLevel="2" collapsed="false">
      <c r="A565" s="69" t="s">
        <v>2033</v>
      </c>
      <c r="B565" s="62" t="n">
        <v>36998</v>
      </c>
      <c r="C565" s="0" t="s">
        <v>584</v>
      </c>
      <c r="D565" s="0" t="s">
        <v>810</v>
      </c>
      <c r="E565" s="0" t="s">
        <v>67</v>
      </c>
      <c r="F565" s="0" t="s">
        <v>587</v>
      </c>
      <c r="G565" s="63" t="n">
        <v>3230</v>
      </c>
    </row>
    <row r="566" customFormat="false" ht="12.75" hidden="false" customHeight="false" outlineLevel="2" collapsed="false">
      <c r="A566" s="69" t="s">
        <v>2034</v>
      </c>
      <c r="B566" s="62" t="n">
        <v>36998</v>
      </c>
      <c r="C566" s="0" t="s">
        <v>1982</v>
      </c>
      <c r="D566" s="0" t="s">
        <v>810</v>
      </c>
      <c r="E566" s="0" t="s">
        <v>67</v>
      </c>
      <c r="F566" s="0" t="s">
        <v>727</v>
      </c>
      <c r="G566" s="63" t="n">
        <v>5355</v>
      </c>
    </row>
    <row r="567" customFormat="false" ht="12.75" hidden="false" customHeight="false" outlineLevel="2" collapsed="false">
      <c r="A567" s="69" t="s">
        <v>2035</v>
      </c>
      <c r="B567" s="62" t="n">
        <v>36998</v>
      </c>
      <c r="C567" s="0" t="s">
        <v>2009</v>
      </c>
      <c r="D567" s="0" t="s">
        <v>810</v>
      </c>
      <c r="E567" s="0" t="s">
        <v>67</v>
      </c>
      <c r="F567" s="0" t="s">
        <v>727</v>
      </c>
      <c r="G567" s="63" t="n">
        <v>200</v>
      </c>
    </row>
    <row r="568" customFormat="false" ht="12.75" hidden="false" customHeight="false" outlineLevel="2" collapsed="false">
      <c r="A568" s="69" t="s">
        <v>2036</v>
      </c>
      <c r="B568" s="62" t="n">
        <v>36998</v>
      </c>
      <c r="C568" s="0" t="s">
        <v>906</v>
      </c>
      <c r="D568" s="0" t="s">
        <v>810</v>
      </c>
      <c r="E568" s="0" t="s">
        <v>67</v>
      </c>
      <c r="F568" s="0" t="s">
        <v>727</v>
      </c>
      <c r="G568" s="63" t="n">
        <v>0</v>
      </c>
    </row>
    <row r="569" customFormat="false" ht="12.75" hidden="false" customHeight="false" outlineLevel="2" collapsed="false">
      <c r="A569" s="69" t="s">
        <v>2037</v>
      </c>
      <c r="B569" s="62" t="n">
        <v>36998</v>
      </c>
      <c r="C569" s="0" t="s">
        <v>460</v>
      </c>
      <c r="D569" s="0" t="s">
        <v>810</v>
      </c>
      <c r="E569" s="0" t="s">
        <v>67</v>
      </c>
      <c r="F569" s="0" t="s">
        <v>819</v>
      </c>
      <c r="G569" s="63" t="n">
        <v>0</v>
      </c>
    </row>
    <row r="570" customFormat="false" ht="12.75" hidden="false" customHeight="false" outlineLevel="2" collapsed="false">
      <c r="A570" s="69" t="s">
        <v>2038</v>
      </c>
      <c r="B570" s="62" t="n">
        <v>36998</v>
      </c>
      <c r="C570" s="0" t="s">
        <v>834</v>
      </c>
      <c r="D570" s="0" t="s">
        <v>810</v>
      </c>
      <c r="E570" s="0" t="s">
        <v>67</v>
      </c>
      <c r="F570" s="0" t="s">
        <v>587</v>
      </c>
      <c r="G570" s="63" t="n">
        <v>95</v>
      </c>
    </row>
    <row r="571" customFormat="false" ht="12.75" hidden="false" customHeight="false" outlineLevel="2" collapsed="false">
      <c r="A571" s="69" t="s">
        <v>2039</v>
      </c>
      <c r="B571" s="62" t="n">
        <v>36998</v>
      </c>
      <c r="C571" s="0" t="s">
        <v>846</v>
      </c>
      <c r="D571" s="0" t="s">
        <v>810</v>
      </c>
      <c r="E571" s="0" t="s">
        <v>67</v>
      </c>
      <c r="F571" s="0" t="s">
        <v>727</v>
      </c>
      <c r="G571" s="63" t="n">
        <v>3850</v>
      </c>
    </row>
    <row r="572" customFormat="false" ht="12.75" hidden="false" customHeight="false" outlineLevel="2" collapsed="false">
      <c r="A572" s="69" t="s">
        <v>2040</v>
      </c>
      <c r="B572" s="62" t="n">
        <v>36998</v>
      </c>
      <c r="C572" s="0" t="s">
        <v>859</v>
      </c>
      <c r="D572" s="0" t="s">
        <v>810</v>
      </c>
      <c r="E572" s="0" t="s">
        <v>67</v>
      </c>
      <c r="F572" s="0" t="s">
        <v>462</v>
      </c>
      <c r="G572" s="63" t="n">
        <v>12130</v>
      </c>
    </row>
    <row r="573" customFormat="false" ht="12.75" hidden="false" customHeight="false" outlineLevel="2" collapsed="false">
      <c r="A573" s="69" t="s">
        <v>2041</v>
      </c>
      <c r="B573" s="62" t="n">
        <v>36998</v>
      </c>
      <c r="C573" s="0" t="s">
        <v>460</v>
      </c>
      <c r="D573" s="0" t="s">
        <v>810</v>
      </c>
      <c r="E573" s="0" t="s">
        <v>67</v>
      </c>
      <c r="F573" s="0" t="s">
        <v>612</v>
      </c>
      <c r="G573" s="63" t="n">
        <v>0</v>
      </c>
    </row>
    <row r="574" customFormat="false" ht="12.75" hidden="false" customHeight="false" outlineLevel="2" collapsed="false">
      <c r="A574" s="69" t="s">
        <v>2041</v>
      </c>
      <c r="B574" s="62" t="n">
        <v>36998</v>
      </c>
      <c r="C574" s="0" t="s">
        <v>859</v>
      </c>
      <c r="D574" s="0" t="s">
        <v>810</v>
      </c>
      <c r="E574" s="0" t="s">
        <v>67</v>
      </c>
      <c r="F574" s="0" t="s">
        <v>612</v>
      </c>
      <c r="G574" s="63" t="n">
        <v>0</v>
      </c>
    </row>
    <row r="575" customFormat="false" ht="12.75" hidden="false" customHeight="false" outlineLevel="2" collapsed="false">
      <c r="A575" s="69" t="s">
        <v>2042</v>
      </c>
      <c r="B575" s="62" t="n">
        <v>36998</v>
      </c>
      <c r="C575" s="0" t="s">
        <v>460</v>
      </c>
      <c r="D575" s="0" t="s">
        <v>810</v>
      </c>
      <c r="E575" s="0" t="s">
        <v>67</v>
      </c>
      <c r="F575" s="0" t="s">
        <v>819</v>
      </c>
      <c r="G575" s="63" t="n">
        <v>0</v>
      </c>
    </row>
    <row r="576" customFormat="false" ht="12.75" hidden="false" customHeight="false" outlineLevel="2" collapsed="false">
      <c r="A576" s="69" t="s">
        <v>2043</v>
      </c>
      <c r="B576" s="62" t="n">
        <v>36998</v>
      </c>
      <c r="C576" s="0" t="s">
        <v>859</v>
      </c>
      <c r="D576" s="0" t="s">
        <v>810</v>
      </c>
      <c r="E576" s="0" t="s">
        <v>67</v>
      </c>
      <c r="F576" s="0" t="s">
        <v>462</v>
      </c>
      <c r="G576" s="63" t="n">
        <v>11430</v>
      </c>
    </row>
    <row r="577" customFormat="false" ht="12.75" hidden="false" customHeight="false" outlineLevel="2" collapsed="false">
      <c r="A577" s="69" t="s">
        <v>2044</v>
      </c>
      <c r="B577" s="62" t="n">
        <v>36998</v>
      </c>
      <c r="C577" s="0" t="s">
        <v>834</v>
      </c>
      <c r="D577" s="0" t="s">
        <v>810</v>
      </c>
      <c r="E577" s="0" t="s">
        <v>67</v>
      </c>
      <c r="F577" s="0" t="s">
        <v>587</v>
      </c>
      <c r="G577" s="63" t="n">
        <v>0</v>
      </c>
    </row>
    <row r="578" customFormat="false" ht="12.75" hidden="false" customHeight="false" outlineLevel="2" collapsed="false">
      <c r="A578" s="69" t="s">
        <v>2045</v>
      </c>
      <c r="B578" s="62" t="n">
        <v>36998</v>
      </c>
      <c r="C578" s="0" t="s">
        <v>320</v>
      </c>
      <c r="D578" s="0" t="s">
        <v>810</v>
      </c>
      <c r="E578" s="0" t="s">
        <v>67</v>
      </c>
      <c r="F578" s="0" t="s">
        <v>849</v>
      </c>
      <c r="G578" s="63" t="n">
        <v>1550</v>
      </c>
    </row>
    <row r="579" customFormat="false" ht="12.75" hidden="false" customHeight="false" outlineLevel="2" collapsed="false">
      <c r="A579" s="69" t="s">
        <v>2030</v>
      </c>
      <c r="B579" s="62" t="n">
        <v>36998</v>
      </c>
      <c r="C579" s="0" t="s">
        <v>881</v>
      </c>
      <c r="D579" s="0" t="s">
        <v>810</v>
      </c>
      <c r="E579" s="0" t="s">
        <v>67</v>
      </c>
      <c r="F579" s="0" t="s">
        <v>587</v>
      </c>
      <c r="G579" s="63" t="n">
        <v>150</v>
      </c>
    </row>
    <row r="580" customFormat="false" ht="12.75" hidden="false" customHeight="false" outlineLevel="2" collapsed="false">
      <c r="A580" s="69" t="s">
        <v>2046</v>
      </c>
      <c r="B580" s="62" t="n">
        <v>36999</v>
      </c>
      <c r="C580" s="0" t="s">
        <v>2047</v>
      </c>
      <c r="D580" s="0" t="s">
        <v>810</v>
      </c>
      <c r="E580" s="0" t="s">
        <v>67</v>
      </c>
      <c r="F580" s="0" t="s">
        <v>587</v>
      </c>
      <c r="G580" s="63" t="n">
        <v>1775</v>
      </c>
    </row>
    <row r="581" customFormat="false" ht="12.75" hidden="false" customHeight="false" outlineLevel="2" collapsed="false">
      <c r="A581" s="69" t="s">
        <v>2048</v>
      </c>
      <c r="B581" s="62" t="n">
        <v>36999</v>
      </c>
      <c r="C581" s="0" t="s">
        <v>859</v>
      </c>
      <c r="D581" s="0" t="s">
        <v>810</v>
      </c>
      <c r="E581" s="0" t="s">
        <v>67</v>
      </c>
      <c r="F581" s="0" t="s">
        <v>462</v>
      </c>
      <c r="G581" s="63" t="n">
        <v>11790</v>
      </c>
    </row>
    <row r="582" customFormat="false" ht="12.75" hidden="false" customHeight="false" outlineLevel="2" collapsed="false">
      <c r="A582" s="69" t="s">
        <v>2049</v>
      </c>
      <c r="B582" s="62" t="n">
        <v>36999</v>
      </c>
      <c r="C582" s="0" t="s">
        <v>2050</v>
      </c>
      <c r="D582" s="0" t="s">
        <v>810</v>
      </c>
      <c r="E582" s="0" t="s">
        <v>67</v>
      </c>
      <c r="F582" s="0" t="s">
        <v>685</v>
      </c>
      <c r="G582" s="63" t="n">
        <v>10900</v>
      </c>
    </row>
    <row r="583" customFormat="false" ht="12.75" hidden="false" customHeight="false" outlineLevel="2" collapsed="false">
      <c r="A583" s="69" t="s">
        <v>2051</v>
      </c>
      <c r="B583" s="62" t="n">
        <v>36999</v>
      </c>
      <c r="C583" s="0" t="s">
        <v>834</v>
      </c>
      <c r="D583" s="0" t="s">
        <v>810</v>
      </c>
      <c r="E583" s="0" t="s">
        <v>67</v>
      </c>
      <c r="F583" s="0" t="s">
        <v>587</v>
      </c>
      <c r="G583" s="63" t="n">
        <v>13000</v>
      </c>
    </row>
    <row r="584" customFormat="false" ht="12.75" hidden="false" customHeight="false" outlineLevel="2" collapsed="false">
      <c r="A584" s="69" t="s">
        <v>2052</v>
      </c>
      <c r="B584" s="62" t="n">
        <v>36999</v>
      </c>
      <c r="C584" s="0" t="s">
        <v>834</v>
      </c>
      <c r="D584" s="0" t="s">
        <v>810</v>
      </c>
      <c r="E584" s="0" t="s">
        <v>67</v>
      </c>
      <c r="F584" s="0" t="s">
        <v>587</v>
      </c>
      <c r="G584" s="63" t="n">
        <v>260</v>
      </c>
    </row>
    <row r="585" customFormat="false" ht="12.75" hidden="false" customHeight="false" outlineLevel="2" collapsed="false">
      <c r="A585" s="69" t="s">
        <v>2053</v>
      </c>
      <c r="B585" s="62" t="n">
        <v>36999</v>
      </c>
      <c r="C585" s="0" t="s">
        <v>584</v>
      </c>
      <c r="D585" s="0" t="s">
        <v>810</v>
      </c>
      <c r="E585" s="0" t="s">
        <v>67</v>
      </c>
      <c r="F585" s="0" t="s">
        <v>587</v>
      </c>
      <c r="G585" s="63" t="n">
        <v>5350</v>
      </c>
    </row>
    <row r="586" customFormat="false" ht="12.75" hidden="false" customHeight="false" outlineLevel="2" collapsed="false">
      <c r="A586" s="69" t="s">
        <v>2054</v>
      </c>
      <c r="B586" s="62" t="n">
        <v>36999</v>
      </c>
      <c r="C586" s="0" t="s">
        <v>834</v>
      </c>
      <c r="D586" s="0" t="s">
        <v>810</v>
      </c>
      <c r="E586" s="0" t="s">
        <v>67</v>
      </c>
      <c r="F586" s="0" t="s">
        <v>587</v>
      </c>
      <c r="G586" s="63" t="n">
        <v>3470</v>
      </c>
    </row>
    <row r="587" customFormat="false" ht="12.75" hidden="false" customHeight="false" outlineLevel="2" collapsed="false">
      <c r="A587" s="69" t="s">
        <v>2055</v>
      </c>
      <c r="B587" s="62" t="n">
        <v>36999</v>
      </c>
      <c r="C587" s="0" t="s">
        <v>584</v>
      </c>
      <c r="D587" s="0" t="s">
        <v>810</v>
      </c>
      <c r="E587" s="0" t="s">
        <v>67</v>
      </c>
      <c r="F587" s="0" t="s">
        <v>587</v>
      </c>
      <c r="G587" s="63" t="n">
        <v>490</v>
      </c>
    </row>
    <row r="588" customFormat="false" ht="12.75" hidden="false" customHeight="false" outlineLevel="2" collapsed="false">
      <c r="A588" s="69" t="s">
        <v>2056</v>
      </c>
      <c r="B588" s="62" t="n">
        <v>36999</v>
      </c>
      <c r="C588" s="0" t="s">
        <v>2057</v>
      </c>
      <c r="D588" s="0" t="s">
        <v>810</v>
      </c>
      <c r="E588" s="0" t="s">
        <v>67</v>
      </c>
      <c r="F588" s="0" t="s">
        <v>462</v>
      </c>
      <c r="G588" s="63" t="n">
        <v>40900</v>
      </c>
    </row>
    <row r="589" customFormat="false" ht="12.75" hidden="false" customHeight="false" outlineLevel="2" collapsed="false">
      <c r="A589" s="69" t="s">
        <v>2058</v>
      </c>
      <c r="B589" s="62" t="n">
        <v>36999</v>
      </c>
      <c r="C589" s="0" t="s">
        <v>460</v>
      </c>
      <c r="D589" s="0" t="s">
        <v>810</v>
      </c>
      <c r="E589" s="0" t="s">
        <v>67</v>
      </c>
      <c r="F589" s="0" t="s">
        <v>587</v>
      </c>
      <c r="G589" s="63" t="n">
        <v>0</v>
      </c>
    </row>
    <row r="590" customFormat="false" ht="12.75" hidden="false" customHeight="false" outlineLevel="2" collapsed="false">
      <c r="A590" s="69" t="s">
        <v>2059</v>
      </c>
      <c r="B590" s="62" t="n">
        <v>36999</v>
      </c>
      <c r="C590" s="0" t="s">
        <v>906</v>
      </c>
      <c r="D590" s="0" t="s">
        <v>810</v>
      </c>
      <c r="E590" s="0" t="s">
        <v>67</v>
      </c>
      <c r="F590" s="0" t="s">
        <v>727</v>
      </c>
      <c r="G590" s="63" t="n">
        <v>585</v>
      </c>
    </row>
    <row r="591" customFormat="false" ht="12.75" hidden="false" customHeight="false" outlineLevel="2" collapsed="false">
      <c r="A591" s="69" t="s">
        <v>2060</v>
      </c>
      <c r="B591" s="62" t="n">
        <v>36999</v>
      </c>
      <c r="C591" s="0" t="s">
        <v>460</v>
      </c>
      <c r="D591" s="0" t="s">
        <v>810</v>
      </c>
      <c r="E591" s="0" t="s">
        <v>67</v>
      </c>
      <c r="F591" s="0" t="s">
        <v>819</v>
      </c>
      <c r="G591" s="63" t="n">
        <v>2175</v>
      </c>
    </row>
    <row r="592" customFormat="false" ht="12.75" hidden="false" customHeight="false" outlineLevel="2" collapsed="false">
      <c r="A592" s="69" t="s">
        <v>2061</v>
      </c>
      <c r="B592" s="62" t="n">
        <v>36999</v>
      </c>
      <c r="C592" s="0" t="s">
        <v>584</v>
      </c>
      <c r="D592" s="0" t="s">
        <v>810</v>
      </c>
      <c r="E592" s="0" t="s">
        <v>67</v>
      </c>
      <c r="F592" s="0" t="s">
        <v>587</v>
      </c>
      <c r="G592" s="63" t="n">
        <v>0</v>
      </c>
    </row>
    <row r="593" customFormat="false" ht="12.75" hidden="false" customHeight="false" outlineLevel="2" collapsed="false">
      <c r="A593" s="69" t="s">
        <v>2062</v>
      </c>
      <c r="B593" s="62" t="n">
        <v>36999</v>
      </c>
      <c r="C593" s="0" t="s">
        <v>1155</v>
      </c>
      <c r="D593" s="0" t="s">
        <v>810</v>
      </c>
      <c r="E593" s="0" t="s">
        <v>67</v>
      </c>
      <c r="F593" s="0" t="s">
        <v>727</v>
      </c>
      <c r="G593" s="63" t="n">
        <v>2780</v>
      </c>
    </row>
    <row r="594" customFormat="false" ht="12.75" hidden="false" customHeight="false" outlineLevel="2" collapsed="false">
      <c r="A594" s="69" t="s">
        <v>2063</v>
      </c>
      <c r="B594" s="62" t="n">
        <v>36999</v>
      </c>
      <c r="C594" s="0" t="s">
        <v>906</v>
      </c>
      <c r="D594" s="0" t="s">
        <v>810</v>
      </c>
      <c r="E594" s="0" t="s">
        <v>67</v>
      </c>
      <c r="F594" s="0" t="s">
        <v>727</v>
      </c>
      <c r="G594" s="63" t="n">
        <v>1433</v>
      </c>
    </row>
    <row r="595" customFormat="false" ht="12.75" hidden="false" customHeight="false" outlineLevel="2" collapsed="false">
      <c r="A595" s="69" t="s">
        <v>2064</v>
      </c>
      <c r="B595" s="62" t="n">
        <v>36999</v>
      </c>
      <c r="C595" s="0" t="s">
        <v>2065</v>
      </c>
      <c r="D595" s="0" t="s">
        <v>810</v>
      </c>
      <c r="E595" s="0" t="s">
        <v>67</v>
      </c>
      <c r="F595" s="0" t="s">
        <v>727</v>
      </c>
      <c r="G595" s="63" t="n">
        <v>3000</v>
      </c>
    </row>
    <row r="596" customFormat="false" ht="12.75" hidden="false" customHeight="false" outlineLevel="2" collapsed="false">
      <c r="A596" s="69" t="s">
        <v>2066</v>
      </c>
      <c r="B596" s="62" t="n">
        <v>36999</v>
      </c>
      <c r="C596" s="0" t="s">
        <v>460</v>
      </c>
      <c r="D596" s="0" t="s">
        <v>810</v>
      </c>
      <c r="E596" s="0" t="s">
        <v>67</v>
      </c>
      <c r="F596" s="0" t="s">
        <v>819</v>
      </c>
      <c r="G596" s="63" t="n">
        <v>0</v>
      </c>
    </row>
    <row r="597" customFormat="false" ht="12.75" hidden="false" customHeight="false" outlineLevel="2" collapsed="false">
      <c r="A597" s="69" t="s">
        <v>2067</v>
      </c>
      <c r="B597" s="62" t="n">
        <v>36999</v>
      </c>
      <c r="C597" s="0" t="s">
        <v>584</v>
      </c>
      <c r="D597" s="0" t="s">
        <v>810</v>
      </c>
      <c r="E597" s="0" t="s">
        <v>67</v>
      </c>
      <c r="F597" s="0" t="s">
        <v>587</v>
      </c>
      <c r="G597" s="63" t="n">
        <v>9675</v>
      </c>
    </row>
    <row r="598" customFormat="false" ht="12.75" hidden="false" customHeight="false" outlineLevel="2" collapsed="false">
      <c r="A598" s="69" t="s">
        <v>2068</v>
      </c>
      <c r="B598" s="62" t="n">
        <v>36999</v>
      </c>
      <c r="C598" s="0" t="s">
        <v>834</v>
      </c>
      <c r="D598" s="0" t="s">
        <v>810</v>
      </c>
      <c r="E598" s="0" t="s">
        <v>67</v>
      </c>
      <c r="F598" s="0" t="s">
        <v>587</v>
      </c>
      <c r="G598" s="63" t="n">
        <v>250</v>
      </c>
    </row>
    <row r="599" customFormat="false" ht="12.75" hidden="false" customHeight="false" outlineLevel="2" collapsed="false">
      <c r="A599" s="69" t="s">
        <v>2069</v>
      </c>
      <c r="B599" s="62" t="n">
        <v>36999</v>
      </c>
      <c r="C599" s="0" t="s">
        <v>460</v>
      </c>
      <c r="D599" s="0" t="s">
        <v>810</v>
      </c>
      <c r="E599" s="0" t="s">
        <v>67</v>
      </c>
      <c r="F599" s="0" t="s">
        <v>819</v>
      </c>
      <c r="G599" s="63" t="n">
        <v>1500</v>
      </c>
    </row>
    <row r="600" customFormat="false" ht="12.75" hidden="false" customHeight="false" outlineLevel="2" collapsed="false">
      <c r="A600" s="69" t="s">
        <v>930</v>
      </c>
      <c r="B600" s="62" t="n">
        <v>36999</v>
      </c>
      <c r="C600" s="0" t="s">
        <v>931</v>
      </c>
      <c r="D600" s="0" t="s">
        <v>810</v>
      </c>
      <c r="E600" s="0" t="s">
        <v>67</v>
      </c>
      <c r="F600" s="0" t="s">
        <v>685</v>
      </c>
      <c r="G600" s="63" t="n">
        <v>775</v>
      </c>
    </row>
    <row r="601" customFormat="false" ht="12.75" hidden="false" customHeight="false" outlineLevel="2" collapsed="false">
      <c r="A601" s="69" t="s">
        <v>2070</v>
      </c>
      <c r="B601" s="62" t="n">
        <v>36999</v>
      </c>
      <c r="C601" s="0" t="s">
        <v>460</v>
      </c>
      <c r="D601" s="0" t="s">
        <v>810</v>
      </c>
      <c r="E601" s="0" t="s">
        <v>67</v>
      </c>
      <c r="F601" s="0" t="s">
        <v>819</v>
      </c>
      <c r="G601" s="63" t="n">
        <v>5400</v>
      </c>
    </row>
    <row r="602" customFormat="false" ht="12.75" hidden="false" customHeight="false" outlineLevel="2" collapsed="false">
      <c r="A602" s="69" t="s">
        <v>2071</v>
      </c>
      <c r="B602" s="62" t="n">
        <v>36999</v>
      </c>
      <c r="C602" s="0" t="s">
        <v>460</v>
      </c>
      <c r="D602" s="0" t="s">
        <v>810</v>
      </c>
      <c r="E602" s="0" t="s">
        <v>67</v>
      </c>
      <c r="F602" s="0" t="s">
        <v>819</v>
      </c>
      <c r="G602" s="63" t="n">
        <v>6300</v>
      </c>
    </row>
    <row r="603" customFormat="false" ht="12.75" hidden="false" customHeight="false" outlineLevel="2" collapsed="false">
      <c r="A603" s="69" t="s">
        <v>2072</v>
      </c>
      <c r="B603" s="62" t="n">
        <v>36999</v>
      </c>
      <c r="C603" s="0" t="s">
        <v>584</v>
      </c>
      <c r="D603" s="0" t="s">
        <v>810</v>
      </c>
      <c r="E603" s="0" t="s">
        <v>67</v>
      </c>
      <c r="F603" s="0" t="s">
        <v>587</v>
      </c>
      <c r="G603" s="63" t="n">
        <v>11266</v>
      </c>
    </row>
    <row r="604" customFormat="false" ht="12.75" hidden="false" customHeight="false" outlineLevel="2" collapsed="false">
      <c r="A604" s="69" t="s">
        <v>2073</v>
      </c>
      <c r="B604" s="62" t="n">
        <v>36999</v>
      </c>
      <c r="C604" s="0" t="s">
        <v>859</v>
      </c>
      <c r="D604" s="0" t="s">
        <v>810</v>
      </c>
      <c r="E604" s="0" t="s">
        <v>67</v>
      </c>
      <c r="F604" s="0" t="s">
        <v>612</v>
      </c>
      <c r="G604" s="63" t="n">
        <v>0</v>
      </c>
    </row>
    <row r="605" customFormat="false" ht="12.75" hidden="false" customHeight="false" outlineLevel="2" collapsed="false">
      <c r="A605" s="69" t="s">
        <v>2045</v>
      </c>
      <c r="B605" s="62" t="n">
        <v>36999</v>
      </c>
      <c r="C605" s="0" t="s">
        <v>320</v>
      </c>
      <c r="D605" s="0" t="s">
        <v>810</v>
      </c>
      <c r="E605" s="0" t="s">
        <v>67</v>
      </c>
      <c r="F605" s="0" t="s">
        <v>849</v>
      </c>
      <c r="G605" s="63" t="n">
        <v>0</v>
      </c>
    </row>
    <row r="606" customFormat="false" ht="12.75" hidden="false" customHeight="false" outlineLevel="2" collapsed="false">
      <c r="A606" s="69" t="s">
        <v>2074</v>
      </c>
      <c r="B606" s="62" t="n">
        <v>36999</v>
      </c>
      <c r="C606" s="0" t="s">
        <v>460</v>
      </c>
      <c r="D606" s="0" t="s">
        <v>810</v>
      </c>
      <c r="E606" s="0" t="s">
        <v>67</v>
      </c>
      <c r="F606" s="0" t="s">
        <v>819</v>
      </c>
      <c r="G606" s="63" t="n">
        <v>0</v>
      </c>
    </row>
    <row r="607" customFormat="false" ht="12.75" hidden="false" customHeight="false" outlineLevel="2" collapsed="false">
      <c r="A607" s="69" t="s">
        <v>2075</v>
      </c>
      <c r="B607" s="62" t="n">
        <v>37000</v>
      </c>
      <c r="C607" s="0" t="s">
        <v>584</v>
      </c>
      <c r="D607" s="0" t="s">
        <v>810</v>
      </c>
      <c r="E607" s="0" t="s">
        <v>67</v>
      </c>
      <c r="F607" s="0" t="s">
        <v>587</v>
      </c>
      <c r="G607" s="63" t="n">
        <v>0</v>
      </c>
    </row>
    <row r="608" customFormat="false" ht="12.75" hidden="false" customHeight="false" outlineLevel="2" collapsed="false">
      <c r="A608" s="69" t="s">
        <v>2076</v>
      </c>
      <c r="B608" s="62" t="n">
        <v>37000</v>
      </c>
      <c r="C608" s="0" t="s">
        <v>584</v>
      </c>
      <c r="D608" s="0" t="s">
        <v>810</v>
      </c>
      <c r="E608" s="0" t="s">
        <v>67</v>
      </c>
      <c r="F608" s="0" t="s">
        <v>587</v>
      </c>
      <c r="G608" s="63" t="n">
        <v>5310</v>
      </c>
    </row>
    <row r="609" customFormat="false" ht="12.75" hidden="false" customHeight="false" outlineLevel="2" collapsed="false">
      <c r="A609" s="69" t="s">
        <v>2077</v>
      </c>
      <c r="B609" s="62" t="n">
        <v>37000</v>
      </c>
      <c r="C609" s="0" t="s">
        <v>834</v>
      </c>
      <c r="D609" s="0" t="s">
        <v>810</v>
      </c>
      <c r="E609" s="0" t="s">
        <v>67</v>
      </c>
      <c r="F609" s="0" t="s">
        <v>587</v>
      </c>
      <c r="G609" s="63" t="n">
        <v>3490</v>
      </c>
    </row>
    <row r="610" customFormat="false" ht="12.75" hidden="false" customHeight="false" outlineLevel="2" collapsed="false">
      <c r="A610" s="69" t="s">
        <v>2078</v>
      </c>
      <c r="B610" s="62" t="n">
        <v>37000</v>
      </c>
      <c r="C610" s="0" t="s">
        <v>584</v>
      </c>
      <c r="D610" s="0" t="s">
        <v>810</v>
      </c>
      <c r="E610" s="0" t="s">
        <v>67</v>
      </c>
      <c r="F610" s="0" t="s">
        <v>462</v>
      </c>
      <c r="G610" s="63" t="n">
        <v>0</v>
      </c>
    </row>
    <row r="611" customFormat="false" ht="12.75" hidden="false" customHeight="false" outlineLevel="2" collapsed="false">
      <c r="A611" s="69" t="s">
        <v>2079</v>
      </c>
      <c r="B611" s="62" t="n">
        <v>37000</v>
      </c>
      <c r="C611" s="0" t="s">
        <v>834</v>
      </c>
      <c r="D611" s="0" t="s">
        <v>810</v>
      </c>
      <c r="E611" s="0" t="s">
        <v>67</v>
      </c>
      <c r="F611" s="0" t="s">
        <v>587</v>
      </c>
      <c r="G611" s="63" t="n">
        <v>0</v>
      </c>
    </row>
    <row r="612" customFormat="false" ht="12.75" hidden="false" customHeight="false" outlineLevel="2" collapsed="false">
      <c r="A612" s="69" t="s">
        <v>2080</v>
      </c>
      <c r="B612" s="62" t="n">
        <v>37000</v>
      </c>
      <c r="C612" s="0" t="s">
        <v>2081</v>
      </c>
      <c r="D612" s="0" t="s">
        <v>810</v>
      </c>
      <c r="E612" s="0" t="s">
        <v>67</v>
      </c>
      <c r="F612" s="0" t="s">
        <v>612</v>
      </c>
      <c r="G612" s="63" t="n">
        <v>34800</v>
      </c>
    </row>
    <row r="613" customFormat="false" ht="12.75" hidden="false" customHeight="false" outlineLevel="2" collapsed="false">
      <c r="A613" s="69" t="s">
        <v>2082</v>
      </c>
      <c r="B613" s="62" t="n">
        <v>37000</v>
      </c>
      <c r="C613" s="0" t="s">
        <v>460</v>
      </c>
      <c r="D613" s="0" t="s">
        <v>810</v>
      </c>
      <c r="E613" s="0" t="s">
        <v>67</v>
      </c>
      <c r="F613" s="0" t="s">
        <v>819</v>
      </c>
      <c r="G613" s="63" t="n">
        <v>0</v>
      </c>
    </row>
    <row r="614" customFormat="false" ht="12.75" hidden="false" customHeight="false" outlineLevel="2" collapsed="false">
      <c r="A614" s="69" t="s">
        <v>2083</v>
      </c>
      <c r="B614" s="62" t="n">
        <v>37000</v>
      </c>
      <c r="C614" s="0" t="s">
        <v>584</v>
      </c>
      <c r="D614" s="0" t="s">
        <v>810</v>
      </c>
      <c r="E614" s="0" t="s">
        <v>67</v>
      </c>
      <c r="F614" s="0" t="s">
        <v>587</v>
      </c>
      <c r="G614" s="63" t="n">
        <v>4250</v>
      </c>
    </row>
    <row r="615" customFormat="false" ht="12.75" hidden="false" customHeight="false" outlineLevel="2" collapsed="false">
      <c r="A615" s="69" t="s">
        <v>2084</v>
      </c>
      <c r="B615" s="62" t="n">
        <v>37000</v>
      </c>
      <c r="C615" s="0" t="s">
        <v>906</v>
      </c>
      <c r="D615" s="0" t="s">
        <v>810</v>
      </c>
      <c r="E615" s="0" t="s">
        <v>67</v>
      </c>
      <c r="F615" s="0" t="s">
        <v>727</v>
      </c>
      <c r="G615" s="63" t="n">
        <v>725</v>
      </c>
    </row>
    <row r="616" customFormat="false" ht="12.75" hidden="false" customHeight="false" outlineLevel="2" collapsed="false">
      <c r="A616" s="69" t="s">
        <v>2085</v>
      </c>
      <c r="B616" s="62" t="n">
        <v>37000</v>
      </c>
      <c r="C616" s="0" t="s">
        <v>813</v>
      </c>
      <c r="D616" s="0" t="s">
        <v>810</v>
      </c>
      <c r="E616" s="0" t="s">
        <v>67</v>
      </c>
      <c r="F616" s="0" t="s">
        <v>814</v>
      </c>
      <c r="G616" s="63" t="n">
        <v>1250</v>
      </c>
    </row>
    <row r="617" customFormat="false" ht="12.75" hidden="false" customHeight="false" outlineLevel="2" collapsed="false">
      <c r="A617" s="69" t="s">
        <v>2086</v>
      </c>
      <c r="B617" s="62" t="n">
        <v>37000</v>
      </c>
      <c r="C617" s="0" t="s">
        <v>460</v>
      </c>
      <c r="D617" s="0" t="s">
        <v>810</v>
      </c>
      <c r="E617" s="0" t="s">
        <v>67</v>
      </c>
      <c r="F617" s="0" t="s">
        <v>819</v>
      </c>
      <c r="G617" s="63" t="n">
        <v>15000</v>
      </c>
    </row>
    <row r="618" customFormat="false" ht="12.75" hidden="false" customHeight="false" outlineLevel="2" collapsed="false">
      <c r="A618" s="69" t="s">
        <v>2087</v>
      </c>
      <c r="B618" s="62" t="n">
        <v>37000</v>
      </c>
      <c r="C618" s="0" t="s">
        <v>888</v>
      </c>
      <c r="D618" s="0" t="s">
        <v>810</v>
      </c>
      <c r="E618" s="0" t="s">
        <v>67</v>
      </c>
      <c r="F618" s="0" t="s">
        <v>587</v>
      </c>
      <c r="G618" s="63" t="n">
        <v>4200</v>
      </c>
    </row>
    <row r="619" customFormat="false" ht="12.75" hidden="false" customHeight="false" outlineLevel="2" collapsed="false">
      <c r="A619" s="69" t="s">
        <v>2088</v>
      </c>
      <c r="B619" s="62" t="n">
        <v>37000</v>
      </c>
      <c r="C619" s="0" t="s">
        <v>859</v>
      </c>
      <c r="D619" s="0" t="s">
        <v>810</v>
      </c>
      <c r="E619" s="0" t="s">
        <v>67</v>
      </c>
      <c r="F619" s="0" t="s">
        <v>612</v>
      </c>
      <c r="G619" s="63" t="n">
        <v>0</v>
      </c>
    </row>
    <row r="620" customFormat="false" ht="12.75" hidden="false" customHeight="false" outlineLevel="2" collapsed="false">
      <c r="A620" s="69" t="s">
        <v>2089</v>
      </c>
      <c r="B620" s="62" t="n">
        <v>37000</v>
      </c>
      <c r="C620" s="0" t="s">
        <v>584</v>
      </c>
      <c r="D620" s="0" t="s">
        <v>810</v>
      </c>
      <c r="E620" s="0" t="s">
        <v>67</v>
      </c>
      <c r="F620" s="0" t="s">
        <v>587</v>
      </c>
      <c r="G620" s="63" t="n">
        <v>0</v>
      </c>
    </row>
    <row r="621" customFormat="false" ht="12.75" hidden="false" customHeight="false" outlineLevel="2" collapsed="false">
      <c r="A621" s="69" t="s">
        <v>2090</v>
      </c>
      <c r="B621" s="62" t="n">
        <v>37001</v>
      </c>
      <c r="C621" s="0" t="s">
        <v>1972</v>
      </c>
      <c r="D621" s="0" t="s">
        <v>810</v>
      </c>
      <c r="E621" s="0" t="s">
        <v>67</v>
      </c>
      <c r="F621" s="0" t="s">
        <v>849</v>
      </c>
      <c r="G621" s="63" t="n">
        <v>70000</v>
      </c>
    </row>
    <row r="622" customFormat="false" ht="12.75" hidden="false" customHeight="false" outlineLevel="2" collapsed="false">
      <c r="A622" s="69" t="s">
        <v>2091</v>
      </c>
      <c r="B622" s="62" t="n">
        <v>37001</v>
      </c>
      <c r="C622" s="0" t="s">
        <v>881</v>
      </c>
      <c r="D622" s="0" t="s">
        <v>810</v>
      </c>
      <c r="E622" s="0" t="s">
        <v>67</v>
      </c>
      <c r="F622" s="0" t="s">
        <v>587</v>
      </c>
      <c r="G622" s="63" t="n">
        <v>450</v>
      </c>
    </row>
    <row r="623" customFormat="false" ht="12.75" hidden="false" customHeight="false" outlineLevel="2" collapsed="false">
      <c r="A623" s="69" t="s">
        <v>2092</v>
      </c>
      <c r="B623" s="62" t="n">
        <v>37001</v>
      </c>
      <c r="C623" s="0" t="s">
        <v>906</v>
      </c>
      <c r="D623" s="0" t="s">
        <v>810</v>
      </c>
      <c r="E623" s="0" t="s">
        <v>67</v>
      </c>
      <c r="F623" s="0" t="s">
        <v>727</v>
      </c>
      <c r="G623" s="63" t="n">
        <v>0</v>
      </c>
    </row>
    <row r="624" customFormat="false" ht="12.75" hidden="false" customHeight="false" outlineLevel="2" collapsed="false">
      <c r="A624" s="69" t="s">
        <v>2093</v>
      </c>
      <c r="B624" s="62" t="n">
        <v>37001</v>
      </c>
      <c r="C624" s="0" t="s">
        <v>906</v>
      </c>
      <c r="D624" s="0" t="s">
        <v>810</v>
      </c>
      <c r="E624" s="0" t="s">
        <v>67</v>
      </c>
      <c r="F624" s="0" t="s">
        <v>727</v>
      </c>
      <c r="G624" s="63" t="n">
        <v>0</v>
      </c>
    </row>
    <row r="625" customFormat="false" ht="12.75" hidden="false" customHeight="false" outlineLevel="2" collapsed="false">
      <c r="A625" s="69" t="s">
        <v>2094</v>
      </c>
      <c r="B625" s="62" t="n">
        <v>37001</v>
      </c>
      <c r="C625" s="0" t="s">
        <v>460</v>
      </c>
      <c r="D625" s="0" t="s">
        <v>810</v>
      </c>
      <c r="E625" s="0" t="s">
        <v>67</v>
      </c>
      <c r="F625" s="0" t="s">
        <v>819</v>
      </c>
      <c r="G625" s="63" t="n">
        <v>1385</v>
      </c>
    </row>
    <row r="626" customFormat="false" ht="12.75" hidden="false" customHeight="false" outlineLevel="2" collapsed="false">
      <c r="A626" s="69" t="s">
        <v>2095</v>
      </c>
      <c r="B626" s="62" t="n">
        <v>37001</v>
      </c>
      <c r="C626" s="0" t="s">
        <v>460</v>
      </c>
      <c r="D626" s="0" t="s">
        <v>810</v>
      </c>
      <c r="E626" s="0" t="s">
        <v>67</v>
      </c>
      <c r="F626" s="0" t="s">
        <v>819</v>
      </c>
      <c r="G626" s="63" t="n">
        <v>0</v>
      </c>
    </row>
    <row r="627" customFormat="false" ht="12.75" hidden="false" customHeight="false" outlineLevel="2" collapsed="false">
      <c r="A627" s="69" t="s">
        <v>2096</v>
      </c>
      <c r="B627" s="62" t="n">
        <v>37001</v>
      </c>
      <c r="C627" s="0" t="s">
        <v>906</v>
      </c>
      <c r="D627" s="0" t="s">
        <v>810</v>
      </c>
      <c r="E627" s="0" t="s">
        <v>67</v>
      </c>
      <c r="F627" s="0" t="s">
        <v>727</v>
      </c>
      <c r="G627" s="63" t="n">
        <v>0</v>
      </c>
    </row>
    <row r="628" customFormat="false" ht="12.75" hidden="false" customHeight="false" outlineLevel="2" collapsed="false">
      <c r="A628" s="69" t="s">
        <v>2097</v>
      </c>
      <c r="B628" s="62" t="n">
        <v>37001</v>
      </c>
      <c r="C628" s="0" t="s">
        <v>834</v>
      </c>
      <c r="D628" s="0" t="s">
        <v>810</v>
      </c>
      <c r="E628" s="0" t="s">
        <v>67</v>
      </c>
      <c r="F628" s="0" t="s">
        <v>587</v>
      </c>
      <c r="G628" s="63" t="n">
        <v>250</v>
      </c>
    </row>
    <row r="629" customFormat="false" ht="12.75" hidden="false" customHeight="false" outlineLevel="2" collapsed="false">
      <c r="A629" s="69" t="s">
        <v>2098</v>
      </c>
      <c r="B629" s="62" t="n">
        <v>37001</v>
      </c>
      <c r="C629" s="0" t="s">
        <v>859</v>
      </c>
      <c r="D629" s="0" t="s">
        <v>810</v>
      </c>
      <c r="E629" s="0" t="s">
        <v>67</v>
      </c>
      <c r="F629" s="0" t="s">
        <v>819</v>
      </c>
      <c r="G629" s="63" t="n">
        <v>0</v>
      </c>
    </row>
    <row r="630" customFormat="false" ht="12.75" hidden="false" customHeight="false" outlineLevel="2" collapsed="false">
      <c r="A630" s="69" t="s">
        <v>2099</v>
      </c>
      <c r="B630" s="62" t="n">
        <v>37001</v>
      </c>
      <c r="C630" s="0" t="s">
        <v>2100</v>
      </c>
      <c r="D630" s="0" t="s">
        <v>810</v>
      </c>
      <c r="E630" s="0" t="s">
        <v>67</v>
      </c>
      <c r="F630" s="0" t="s">
        <v>587</v>
      </c>
      <c r="G630" s="63" t="n">
        <v>1770</v>
      </c>
    </row>
    <row r="631" customFormat="false" ht="12.75" hidden="false" customHeight="false" outlineLevel="2" collapsed="false">
      <c r="A631" s="69" t="s">
        <v>2101</v>
      </c>
      <c r="B631" s="62" t="n">
        <v>37001</v>
      </c>
      <c r="C631" s="0" t="s">
        <v>2102</v>
      </c>
      <c r="D631" s="0" t="s">
        <v>810</v>
      </c>
      <c r="E631" s="0" t="s">
        <v>67</v>
      </c>
      <c r="F631" s="0" t="s">
        <v>727</v>
      </c>
      <c r="G631" s="63" t="n">
        <v>4480</v>
      </c>
    </row>
    <row r="632" customFormat="false" ht="12.75" hidden="false" customHeight="false" outlineLevel="2" collapsed="false">
      <c r="A632" s="69" t="s">
        <v>2103</v>
      </c>
      <c r="B632" s="62" t="n">
        <v>37001</v>
      </c>
      <c r="C632" s="0" t="s">
        <v>584</v>
      </c>
      <c r="D632" s="0" t="s">
        <v>810</v>
      </c>
      <c r="E632" s="0" t="s">
        <v>67</v>
      </c>
      <c r="F632" s="0" t="s">
        <v>587</v>
      </c>
      <c r="G632" s="63" t="n">
        <v>750</v>
      </c>
    </row>
    <row r="633" customFormat="false" ht="12.75" hidden="false" customHeight="false" outlineLevel="2" collapsed="false">
      <c r="A633" s="69" t="s">
        <v>2104</v>
      </c>
      <c r="B633" s="62" t="n">
        <v>37001</v>
      </c>
      <c r="C633" s="0" t="s">
        <v>2047</v>
      </c>
      <c r="D633" s="0" t="s">
        <v>810</v>
      </c>
      <c r="E633" s="0" t="s">
        <v>67</v>
      </c>
      <c r="F633" s="0" t="s">
        <v>587</v>
      </c>
      <c r="G633" s="63" t="n">
        <v>80</v>
      </c>
    </row>
    <row r="634" customFormat="false" ht="12.75" hidden="false" customHeight="false" outlineLevel="2" collapsed="false">
      <c r="A634" s="69" t="s">
        <v>2105</v>
      </c>
      <c r="B634" s="62" t="n">
        <v>37001</v>
      </c>
      <c r="C634" s="0" t="s">
        <v>2100</v>
      </c>
      <c r="D634" s="0" t="s">
        <v>810</v>
      </c>
      <c r="E634" s="0" t="s">
        <v>67</v>
      </c>
      <c r="F634" s="0" t="s">
        <v>587</v>
      </c>
      <c r="G634" s="63" t="n">
        <v>650</v>
      </c>
    </row>
    <row r="635" customFormat="false" ht="12.75" hidden="false" customHeight="false" outlineLevel="2" collapsed="false">
      <c r="A635" s="69" t="s">
        <v>2106</v>
      </c>
      <c r="B635" s="62" t="n">
        <v>37001</v>
      </c>
      <c r="C635" s="0" t="s">
        <v>535</v>
      </c>
      <c r="D635" s="0" t="s">
        <v>810</v>
      </c>
      <c r="E635" s="0" t="s">
        <v>67</v>
      </c>
      <c r="F635" s="0" t="s">
        <v>2107</v>
      </c>
      <c r="G635" s="63" t="n">
        <v>0</v>
      </c>
    </row>
    <row r="636" customFormat="false" ht="12.75" hidden="false" customHeight="false" outlineLevel="2" collapsed="false">
      <c r="A636" s="69" t="s">
        <v>2108</v>
      </c>
      <c r="B636" s="62" t="n">
        <v>37001</v>
      </c>
      <c r="C636" s="0" t="s">
        <v>460</v>
      </c>
      <c r="D636" s="0" t="s">
        <v>810</v>
      </c>
      <c r="E636" s="0" t="s">
        <v>67</v>
      </c>
      <c r="F636" s="0" t="s">
        <v>819</v>
      </c>
      <c r="G636" s="63" t="n">
        <v>1750</v>
      </c>
    </row>
    <row r="637" customFormat="false" ht="12.75" hidden="false" customHeight="false" outlineLevel="2" collapsed="false">
      <c r="A637" s="69" t="s">
        <v>2109</v>
      </c>
      <c r="B637" s="62" t="n">
        <v>37001</v>
      </c>
      <c r="C637" s="0" t="s">
        <v>2102</v>
      </c>
      <c r="D637" s="0" t="s">
        <v>810</v>
      </c>
      <c r="E637" s="0" t="s">
        <v>67</v>
      </c>
      <c r="F637" s="0" t="s">
        <v>1047</v>
      </c>
      <c r="G637" s="63" t="n">
        <v>30600</v>
      </c>
    </row>
    <row r="638" customFormat="false" ht="12.75" hidden="false" customHeight="false" outlineLevel="2" collapsed="false">
      <c r="A638" s="69" t="s">
        <v>2110</v>
      </c>
      <c r="B638" s="62" t="n">
        <v>37001</v>
      </c>
      <c r="C638" s="0" t="s">
        <v>906</v>
      </c>
      <c r="D638" s="0" t="s">
        <v>810</v>
      </c>
      <c r="E638" s="0" t="s">
        <v>67</v>
      </c>
      <c r="F638" s="0" t="s">
        <v>727</v>
      </c>
      <c r="G638" s="63" t="n">
        <v>3300</v>
      </c>
    </row>
    <row r="639" customFormat="false" ht="12.75" hidden="false" customHeight="false" outlineLevel="2" collapsed="false">
      <c r="A639" s="69" t="s">
        <v>2111</v>
      </c>
      <c r="B639" s="62" t="n">
        <v>37001</v>
      </c>
      <c r="C639" s="0" t="s">
        <v>460</v>
      </c>
      <c r="D639" s="0" t="s">
        <v>810</v>
      </c>
      <c r="E639" s="0" t="s">
        <v>67</v>
      </c>
      <c r="F639" s="0" t="s">
        <v>819</v>
      </c>
      <c r="G639" s="63" t="n">
        <v>1800</v>
      </c>
    </row>
    <row r="640" customFormat="false" ht="12.75" hidden="false" customHeight="false" outlineLevel="2" collapsed="false">
      <c r="A640" s="69" t="s">
        <v>2112</v>
      </c>
      <c r="B640" s="62" t="n">
        <v>37001</v>
      </c>
      <c r="C640" s="0" t="s">
        <v>2113</v>
      </c>
      <c r="D640" s="0" t="s">
        <v>810</v>
      </c>
      <c r="E640" s="0" t="s">
        <v>67</v>
      </c>
      <c r="F640" s="0" t="s">
        <v>849</v>
      </c>
      <c r="G640" s="63" t="n">
        <v>-7750</v>
      </c>
    </row>
    <row r="641" customFormat="false" ht="12.75" hidden="false" customHeight="false" outlineLevel="2" collapsed="false">
      <c r="A641" s="69" t="s">
        <v>2114</v>
      </c>
      <c r="B641" s="62" t="n">
        <v>37004</v>
      </c>
      <c r="C641" s="0" t="s">
        <v>900</v>
      </c>
      <c r="D641" s="0" t="s">
        <v>810</v>
      </c>
      <c r="E641" s="0" t="s">
        <v>67</v>
      </c>
      <c r="F641" s="0" t="s">
        <v>849</v>
      </c>
      <c r="G641" s="63" t="n">
        <v>100000</v>
      </c>
    </row>
    <row r="642" customFormat="false" ht="12.75" hidden="false" customHeight="false" outlineLevel="2" collapsed="false">
      <c r="A642" s="69" t="s">
        <v>2115</v>
      </c>
      <c r="B642" s="62" t="n">
        <v>37004</v>
      </c>
      <c r="C642" s="0" t="s">
        <v>2116</v>
      </c>
      <c r="D642" s="0" t="s">
        <v>810</v>
      </c>
      <c r="E642" s="0" t="s">
        <v>67</v>
      </c>
      <c r="F642" s="0" t="s">
        <v>727</v>
      </c>
      <c r="G642" s="63" t="n">
        <v>50</v>
      </c>
    </row>
    <row r="643" customFormat="false" ht="12.75" hidden="false" customHeight="false" outlineLevel="2" collapsed="false">
      <c r="A643" s="69" t="s">
        <v>2117</v>
      </c>
      <c r="B643" s="62" t="n">
        <v>37004</v>
      </c>
      <c r="C643" s="0" t="s">
        <v>460</v>
      </c>
      <c r="D643" s="0" t="s">
        <v>810</v>
      </c>
      <c r="E643" s="0" t="s">
        <v>67</v>
      </c>
      <c r="F643" s="0" t="s">
        <v>819</v>
      </c>
      <c r="G643" s="63" t="n">
        <v>0</v>
      </c>
    </row>
    <row r="644" customFormat="false" ht="12.75" hidden="false" customHeight="false" outlineLevel="2" collapsed="false">
      <c r="A644" s="69" t="s">
        <v>2118</v>
      </c>
      <c r="B644" s="62" t="n">
        <v>37004</v>
      </c>
      <c r="C644" s="0" t="s">
        <v>813</v>
      </c>
      <c r="D644" s="0" t="s">
        <v>810</v>
      </c>
      <c r="E644" s="0" t="s">
        <v>67</v>
      </c>
      <c r="F644" s="0" t="s">
        <v>814</v>
      </c>
      <c r="G644" s="63" t="n">
        <v>250</v>
      </c>
    </row>
    <row r="645" customFormat="false" ht="12.75" hidden="false" customHeight="false" outlineLevel="2" collapsed="false">
      <c r="A645" s="69" t="s">
        <v>2119</v>
      </c>
      <c r="B645" s="62" t="n">
        <v>37004</v>
      </c>
      <c r="C645" s="0" t="s">
        <v>460</v>
      </c>
      <c r="D645" s="0" t="s">
        <v>810</v>
      </c>
      <c r="E645" s="0" t="s">
        <v>67</v>
      </c>
      <c r="F645" s="0" t="s">
        <v>587</v>
      </c>
      <c r="G645" s="63" t="n">
        <v>12750</v>
      </c>
    </row>
    <row r="646" customFormat="false" ht="12.75" hidden="false" customHeight="false" outlineLevel="2" collapsed="false">
      <c r="A646" s="69" t="s">
        <v>2120</v>
      </c>
      <c r="B646" s="62" t="n">
        <v>37004</v>
      </c>
      <c r="C646" s="0" t="s">
        <v>813</v>
      </c>
      <c r="D646" s="0" t="s">
        <v>810</v>
      </c>
      <c r="E646" s="0" t="s">
        <v>67</v>
      </c>
      <c r="F646" s="0" t="s">
        <v>814</v>
      </c>
      <c r="G646" s="63" t="n">
        <v>250</v>
      </c>
    </row>
    <row r="647" customFormat="false" ht="12.75" hidden="false" customHeight="false" outlineLevel="2" collapsed="false">
      <c r="A647" s="69" t="s">
        <v>2121</v>
      </c>
      <c r="B647" s="62" t="n">
        <v>37004</v>
      </c>
      <c r="C647" s="0" t="s">
        <v>904</v>
      </c>
      <c r="D647" s="0" t="s">
        <v>810</v>
      </c>
      <c r="E647" s="0" t="s">
        <v>67</v>
      </c>
      <c r="F647" s="0" t="s">
        <v>814</v>
      </c>
      <c r="G647" s="63" t="n">
        <v>0</v>
      </c>
    </row>
    <row r="648" customFormat="false" ht="12.75" hidden="false" customHeight="false" outlineLevel="2" collapsed="false">
      <c r="A648" s="69" t="s">
        <v>2122</v>
      </c>
      <c r="B648" s="62" t="n">
        <v>37004</v>
      </c>
      <c r="C648" s="0" t="s">
        <v>460</v>
      </c>
      <c r="D648" s="0" t="s">
        <v>810</v>
      </c>
      <c r="E648" s="0" t="s">
        <v>67</v>
      </c>
      <c r="F648" s="0" t="s">
        <v>587</v>
      </c>
      <c r="G648" s="63" t="n">
        <v>480</v>
      </c>
    </row>
    <row r="649" customFormat="false" ht="12.75" hidden="false" customHeight="false" outlineLevel="2" collapsed="false">
      <c r="A649" s="69" t="s">
        <v>2123</v>
      </c>
      <c r="B649" s="62" t="n">
        <v>37004</v>
      </c>
      <c r="C649" s="0" t="s">
        <v>460</v>
      </c>
      <c r="D649" s="0" t="s">
        <v>810</v>
      </c>
      <c r="E649" s="0" t="s">
        <v>67</v>
      </c>
      <c r="F649" s="0" t="s">
        <v>587</v>
      </c>
      <c r="G649" s="63" t="n">
        <v>0</v>
      </c>
    </row>
    <row r="650" customFormat="false" ht="12.75" hidden="false" customHeight="false" outlineLevel="2" collapsed="false">
      <c r="A650" s="69" t="s">
        <v>2124</v>
      </c>
      <c r="B650" s="62" t="n">
        <v>37004</v>
      </c>
      <c r="C650" s="0" t="s">
        <v>910</v>
      </c>
      <c r="D650" s="0" t="s">
        <v>810</v>
      </c>
      <c r="E650" s="0" t="s">
        <v>67</v>
      </c>
      <c r="F650" s="0" t="s">
        <v>612</v>
      </c>
      <c r="G650" s="63" t="n">
        <v>0</v>
      </c>
    </row>
    <row r="651" customFormat="false" ht="12.75" hidden="false" customHeight="false" outlineLevel="2" collapsed="false">
      <c r="A651" s="69" t="s">
        <v>2125</v>
      </c>
      <c r="B651" s="62" t="n">
        <v>37004</v>
      </c>
      <c r="C651" s="0" t="s">
        <v>460</v>
      </c>
      <c r="D651" s="0" t="s">
        <v>810</v>
      </c>
      <c r="E651" s="0" t="s">
        <v>67</v>
      </c>
      <c r="F651" s="0" t="s">
        <v>462</v>
      </c>
      <c r="G651" s="63" t="n">
        <v>800</v>
      </c>
    </row>
    <row r="652" customFormat="false" ht="12.75" hidden="false" customHeight="false" outlineLevel="2" collapsed="false">
      <c r="A652" s="69" t="s">
        <v>2126</v>
      </c>
      <c r="B652" s="62" t="n">
        <v>37005</v>
      </c>
      <c r="C652" s="0" t="s">
        <v>906</v>
      </c>
      <c r="D652" s="0" t="s">
        <v>810</v>
      </c>
      <c r="E652" s="0" t="s">
        <v>67</v>
      </c>
      <c r="F652" s="0" t="s">
        <v>819</v>
      </c>
      <c r="G652" s="63" t="n">
        <v>200</v>
      </c>
    </row>
    <row r="653" customFormat="false" ht="12.75" hidden="false" customHeight="false" outlineLevel="2" collapsed="false">
      <c r="A653" s="69" t="s">
        <v>2127</v>
      </c>
      <c r="B653" s="62" t="n">
        <v>37005</v>
      </c>
      <c r="C653" s="0" t="s">
        <v>1072</v>
      </c>
      <c r="D653" s="0" t="s">
        <v>810</v>
      </c>
      <c r="E653" s="0" t="s">
        <v>67</v>
      </c>
      <c r="F653" s="0" t="s">
        <v>1128</v>
      </c>
      <c r="G653" s="63" t="n">
        <v>1200</v>
      </c>
    </row>
    <row r="654" customFormat="false" ht="12.75" hidden="false" customHeight="false" outlineLevel="2" collapsed="false">
      <c r="A654" s="69" t="s">
        <v>2128</v>
      </c>
      <c r="B654" s="62" t="n">
        <v>37005</v>
      </c>
      <c r="C654" s="0" t="s">
        <v>859</v>
      </c>
      <c r="D654" s="0" t="s">
        <v>810</v>
      </c>
      <c r="E654" s="0" t="s">
        <v>67</v>
      </c>
      <c r="F654" s="0" t="s">
        <v>612</v>
      </c>
      <c r="G654" s="63" t="n">
        <v>0</v>
      </c>
    </row>
    <row r="655" customFormat="false" ht="12.75" hidden="false" customHeight="false" outlineLevel="2" collapsed="false">
      <c r="A655" s="69" t="s">
        <v>2129</v>
      </c>
      <c r="B655" s="62" t="n">
        <v>37005</v>
      </c>
      <c r="C655" s="0" t="s">
        <v>881</v>
      </c>
      <c r="D655" s="0" t="s">
        <v>810</v>
      </c>
      <c r="E655" s="0" t="s">
        <v>67</v>
      </c>
      <c r="F655" s="0" t="s">
        <v>587</v>
      </c>
      <c r="G655" s="63" t="n">
        <v>900</v>
      </c>
    </row>
    <row r="656" customFormat="false" ht="12.75" hidden="false" customHeight="false" outlineLevel="2" collapsed="false">
      <c r="A656" s="69" t="s">
        <v>2130</v>
      </c>
      <c r="B656" s="62" t="n">
        <v>37005</v>
      </c>
      <c r="C656" s="0" t="s">
        <v>320</v>
      </c>
      <c r="D656" s="0" t="s">
        <v>810</v>
      </c>
      <c r="E656" s="0" t="s">
        <v>67</v>
      </c>
      <c r="F656" s="0" t="s">
        <v>727</v>
      </c>
      <c r="G656" s="63" t="n">
        <v>-2325</v>
      </c>
    </row>
    <row r="657" customFormat="false" ht="12.75" hidden="false" customHeight="false" outlineLevel="2" collapsed="false">
      <c r="A657" s="69" t="s">
        <v>2131</v>
      </c>
      <c r="B657" s="62" t="n">
        <v>37005</v>
      </c>
      <c r="C657" s="0" t="s">
        <v>460</v>
      </c>
      <c r="D657" s="0" t="s">
        <v>810</v>
      </c>
      <c r="E657" s="0" t="s">
        <v>67</v>
      </c>
      <c r="F657" s="0" t="s">
        <v>819</v>
      </c>
      <c r="G657" s="63" t="n">
        <v>1170</v>
      </c>
    </row>
    <row r="658" customFormat="false" ht="12.75" hidden="false" customHeight="false" outlineLevel="2" collapsed="false">
      <c r="A658" s="69" t="s">
        <v>2132</v>
      </c>
      <c r="B658" s="62" t="n">
        <v>37005</v>
      </c>
      <c r="C658" s="0" t="s">
        <v>460</v>
      </c>
      <c r="D658" s="0" t="s">
        <v>810</v>
      </c>
      <c r="E658" s="0" t="s">
        <v>67</v>
      </c>
      <c r="F658" s="0" t="s">
        <v>2133</v>
      </c>
      <c r="G658" s="63" t="n">
        <v>560</v>
      </c>
    </row>
    <row r="659" customFormat="false" ht="12.75" hidden="false" customHeight="false" outlineLevel="2" collapsed="false">
      <c r="A659" s="69" t="s">
        <v>2134</v>
      </c>
      <c r="B659" s="62" t="n">
        <v>37005</v>
      </c>
      <c r="C659" s="0" t="s">
        <v>584</v>
      </c>
      <c r="D659" s="0" t="s">
        <v>810</v>
      </c>
      <c r="E659" s="0" t="s">
        <v>67</v>
      </c>
      <c r="F659" s="0" t="s">
        <v>587</v>
      </c>
      <c r="G659" s="63" t="n">
        <v>1900</v>
      </c>
    </row>
    <row r="660" customFormat="false" ht="12.75" hidden="false" customHeight="false" outlineLevel="2" collapsed="false">
      <c r="A660" s="69" t="s">
        <v>2135</v>
      </c>
      <c r="B660" s="62" t="n">
        <v>37005</v>
      </c>
      <c r="C660" s="0" t="s">
        <v>460</v>
      </c>
      <c r="D660" s="0" t="s">
        <v>810</v>
      </c>
      <c r="E660" s="0" t="s">
        <v>67</v>
      </c>
      <c r="F660" s="0" t="s">
        <v>819</v>
      </c>
      <c r="G660" s="63" t="n">
        <v>0</v>
      </c>
    </row>
    <row r="661" customFormat="false" ht="12.75" hidden="false" customHeight="false" outlineLevel="2" collapsed="false">
      <c r="A661" s="69" t="s">
        <v>2136</v>
      </c>
      <c r="B661" s="62" t="n">
        <v>37005</v>
      </c>
      <c r="C661" s="0" t="s">
        <v>834</v>
      </c>
      <c r="D661" s="0" t="s">
        <v>810</v>
      </c>
      <c r="E661" s="0" t="s">
        <v>67</v>
      </c>
      <c r="F661" s="0" t="s">
        <v>587</v>
      </c>
      <c r="G661" s="63" t="n">
        <v>242</v>
      </c>
    </row>
    <row r="662" customFormat="false" ht="12.75" hidden="false" customHeight="false" outlineLevel="2" collapsed="false">
      <c r="A662" s="69" t="s">
        <v>2137</v>
      </c>
      <c r="B662" s="62" t="n">
        <v>37005</v>
      </c>
      <c r="C662" s="0" t="s">
        <v>584</v>
      </c>
      <c r="D662" s="0" t="s">
        <v>810</v>
      </c>
      <c r="E662" s="0" t="s">
        <v>67</v>
      </c>
      <c r="F662" s="0" t="s">
        <v>587</v>
      </c>
      <c r="G662" s="63" t="n">
        <v>2210</v>
      </c>
    </row>
    <row r="663" customFormat="false" ht="12.75" hidden="false" customHeight="false" outlineLevel="2" collapsed="false">
      <c r="A663" s="69" t="s">
        <v>2138</v>
      </c>
      <c r="B663" s="62" t="n">
        <v>37005</v>
      </c>
      <c r="C663" s="0" t="s">
        <v>460</v>
      </c>
      <c r="D663" s="0" t="s">
        <v>810</v>
      </c>
      <c r="E663" s="0" t="s">
        <v>67</v>
      </c>
      <c r="F663" s="0" t="s">
        <v>462</v>
      </c>
      <c r="G663" s="63" t="n">
        <v>5650</v>
      </c>
    </row>
    <row r="664" customFormat="false" ht="12.75" hidden="false" customHeight="false" outlineLevel="2" collapsed="false">
      <c r="A664" s="69" t="s">
        <v>2139</v>
      </c>
      <c r="B664" s="62" t="n">
        <v>37005</v>
      </c>
      <c r="C664" s="0" t="s">
        <v>830</v>
      </c>
      <c r="D664" s="0" t="s">
        <v>810</v>
      </c>
      <c r="E664" s="0" t="s">
        <v>67</v>
      </c>
      <c r="F664" s="0" t="s">
        <v>727</v>
      </c>
      <c r="G664" s="63" t="n">
        <v>0</v>
      </c>
    </row>
    <row r="665" customFormat="false" ht="12.75" hidden="false" customHeight="false" outlineLevel="2" collapsed="false">
      <c r="A665" s="69" t="s">
        <v>1968</v>
      </c>
      <c r="B665" s="62" t="n">
        <v>37006</v>
      </c>
      <c r="C665" s="0" t="s">
        <v>1969</v>
      </c>
      <c r="D665" s="0" t="s">
        <v>810</v>
      </c>
      <c r="E665" s="0" t="s">
        <v>67</v>
      </c>
      <c r="F665" s="0" t="s">
        <v>612</v>
      </c>
      <c r="G665" s="63" t="n">
        <v>-8400</v>
      </c>
    </row>
    <row r="666" customFormat="false" ht="12.75" hidden="false" customHeight="false" outlineLevel="2" collapsed="false">
      <c r="A666" s="69" t="s">
        <v>1513</v>
      </c>
      <c r="B666" s="62" t="n">
        <v>37006</v>
      </c>
      <c r="C666" s="0" t="s">
        <v>341</v>
      </c>
      <c r="D666" s="0" t="s">
        <v>810</v>
      </c>
      <c r="E666" s="0" t="s">
        <v>67</v>
      </c>
      <c r="F666" s="0" t="s">
        <v>612</v>
      </c>
      <c r="G666" s="63" t="n">
        <v>-8442</v>
      </c>
    </row>
    <row r="667" customFormat="false" ht="12.75" hidden="false" customHeight="false" outlineLevel="2" collapsed="false">
      <c r="A667" s="69" t="s">
        <v>1968</v>
      </c>
      <c r="B667" s="62" t="n">
        <v>37006</v>
      </c>
      <c r="C667" s="0" t="s">
        <v>2140</v>
      </c>
      <c r="D667" s="0" t="s">
        <v>810</v>
      </c>
      <c r="E667" s="0" t="s">
        <v>67</v>
      </c>
      <c r="F667" s="0" t="s">
        <v>612</v>
      </c>
      <c r="G667" s="63" t="n">
        <v>8400</v>
      </c>
    </row>
    <row r="668" customFormat="false" ht="12.75" hidden="false" customHeight="false" outlineLevel="2" collapsed="false">
      <c r="A668" s="69" t="s">
        <v>1513</v>
      </c>
      <c r="B668" s="62" t="n">
        <v>37006</v>
      </c>
      <c r="C668" s="0" t="s">
        <v>2140</v>
      </c>
      <c r="D668" s="0" t="s">
        <v>810</v>
      </c>
      <c r="E668" s="0" t="s">
        <v>67</v>
      </c>
      <c r="F668" s="0" t="s">
        <v>612</v>
      </c>
      <c r="G668" s="63" t="n">
        <v>8442</v>
      </c>
    </row>
    <row r="669" customFormat="false" ht="12.75" hidden="false" customHeight="false" outlineLevel="2" collapsed="false">
      <c r="A669" s="69" t="s">
        <v>2064</v>
      </c>
      <c r="B669" s="62" t="n">
        <v>37006</v>
      </c>
      <c r="C669" s="0" t="s">
        <v>2065</v>
      </c>
      <c r="D669" s="0" t="s">
        <v>810</v>
      </c>
      <c r="E669" s="0" t="s">
        <v>67</v>
      </c>
      <c r="F669" s="0" t="s">
        <v>727</v>
      </c>
      <c r="G669" s="63" t="n">
        <v>-3000</v>
      </c>
    </row>
    <row r="670" customFormat="false" ht="12.75" hidden="false" customHeight="false" outlineLevel="2" collapsed="false">
      <c r="A670" s="69" t="s">
        <v>2064</v>
      </c>
      <c r="B670" s="62" t="n">
        <v>37006</v>
      </c>
      <c r="C670" s="0" t="s">
        <v>2141</v>
      </c>
      <c r="D670" s="0" t="s">
        <v>810</v>
      </c>
      <c r="E670" s="0" t="s">
        <v>67</v>
      </c>
      <c r="F670" s="0" t="s">
        <v>727</v>
      </c>
      <c r="G670" s="63" t="n">
        <v>3000</v>
      </c>
    </row>
    <row r="671" customFormat="false" ht="12.75" hidden="false" customHeight="false" outlineLevel="2" collapsed="false">
      <c r="A671" s="69" t="s">
        <v>2142</v>
      </c>
      <c r="B671" s="62" t="n">
        <v>37006</v>
      </c>
      <c r="C671" s="0" t="s">
        <v>460</v>
      </c>
      <c r="D671" s="0" t="s">
        <v>810</v>
      </c>
      <c r="E671" s="0" t="s">
        <v>67</v>
      </c>
      <c r="F671" s="0" t="s">
        <v>819</v>
      </c>
      <c r="G671" s="63" t="n">
        <v>3450</v>
      </c>
    </row>
    <row r="672" customFormat="false" ht="12.75" hidden="false" customHeight="false" outlineLevel="2" collapsed="false">
      <c r="A672" s="69" t="s">
        <v>2143</v>
      </c>
      <c r="B672" s="62" t="n">
        <v>37006</v>
      </c>
      <c r="C672" s="0" t="s">
        <v>834</v>
      </c>
      <c r="D672" s="0" t="s">
        <v>810</v>
      </c>
      <c r="E672" s="0" t="s">
        <v>67</v>
      </c>
      <c r="F672" s="0" t="s">
        <v>587</v>
      </c>
      <c r="G672" s="63" t="n">
        <v>930</v>
      </c>
    </row>
    <row r="673" customFormat="false" ht="12.75" hidden="false" customHeight="false" outlineLevel="2" collapsed="false">
      <c r="A673" s="69" t="s">
        <v>2144</v>
      </c>
      <c r="B673" s="62" t="n">
        <v>37006</v>
      </c>
      <c r="C673" s="0" t="s">
        <v>460</v>
      </c>
      <c r="D673" s="0" t="s">
        <v>810</v>
      </c>
      <c r="E673" s="0" t="s">
        <v>67</v>
      </c>
      <c r="F673" s="0" t="s">
        <v>819</v>
      </c>
      <c r="G673" s="63" t="n">
        <v>0</v>
      </c>
    </row>
    <row r="674" customFormat="false" ht="12.75" hidden="false" customHeight="false" outlineLevel="2" collapsed="false">
      <c r="A674" s="69" t="s">
        <v>2145</v>
      </c>
      <c r="B674" s="62" t="n">
        <v>37006</v>
      </c>
      <c r="C674" s="0" t="s">
        <v>830</v>
      </c>
      <c r="D674" s="0" t="s">
        <v>810</v>
      </c>
      <c r="E674" s="0" t="s">
        <v>67</v>
      </c>
      <c r="F674" s="0" t="s">
        <v>811</v>
      </c>
      <c r="G674" s="63" t="n">
        <v>730</v>
      </c>
    </row>
    <row r="675" customFormat="false" ht="12.75" hidden="false" customHeight="false" outlineLevel="2" collapsed="false">
      <c r="A675" s="69" t="s">
        <v>2146</v>
      </c>
      <c r="B675" s="62" t="n">
        <v>37006</v>
      </c>
      <c r="C675" s="0" t="s">
        <v>830</v>
      </c>
      <c r="D675" s="0" t="s">
        <v>810</v>
      </c>
      <c r="E675" s="0" t="s">
        <v>67</v>
      </c>
      <c r="F675" s="0" t="s">
        <v>811</v>
      </c>
      <c r="G675" s="63" t="n">
        <v>1820</v>
      </c>
    </row>
    <row r="676" customFormat="false" ht="12.75" hidden="false" customHeight="false" outlineLevel="2" collapsed="false">
      <c r="A676" s="69" t="s">
        <v>2147</v>
      </c>
      <c r="B676" s="62" t="n">
        <v>37006</v>
      </c>
      <c r="C676" s="0" t="s">
        <v>584</v>
      </c>
      <c r="D676" s="0" t="s">
        <v>810</v>
      </c>
      <c r="E676" s="0" t="s">
        <v>67</v>
      </c>
      <c r="F676" s="0" t="s">
        <v>587</v>
      </c>
      <c r="G676" s="63" t="n">
        <v>1760</v>
      </c>
    </row>
    <row r="677" customFormat="false" ht="12.75" hidden="false" customHeight="false" outlineLevel="2" collapsed="false">
      <c r="A677" s="69" t="s">
        <v>2148</v>
      </c>
      <c r="B677" s="62" t="n">
        <v>37006</v>
      </c>
      <c r="C677" s="0" t="s">
        <v>460</v>
      </c>
      <c r="D677" s="0" t="s">
        <v>810</v>
      </c>
      <c r="E677" s="0" t="s">
        <v>67</v>
      </c>
      <c r="F677" s="0" t="s">
        <v>819</v>
      </c>
      <c r="G677" s="63" t="n">
        <v>2980</v>
      </c>
    </row>
    <row r="678" customFormat="false" ht="12.75" hidden="false" customHeight="false" outlineLevel="2" collapsed="false">
      <c r="A678" s="69" t="s">
        <v>2149</v>
      </c>
      <c r="B678" s="62" t="n">
        <v>37006</v>
      </c>
      <c r="C678" s="0" t="s">
        <v>584</v>
      </c>
      <c r="D678" s="0" t="s">
        <v>810</v>
      </c>
      <c r="E678" s="0" t="s">
        <v>67</v>
      </c>
      <c r="F678" s="0" t="s">
        <v>587</v>
      </c>
      <c r="G678" s="63" t="n">
        <v>630</v>
      </c>
    </row>
    <row r="679" customFormat="false" ht="12.75" hidden="false" customHeight="false" outlineLevel="2" collapsed="false">
      <c r="A679" s="69" t="s">
        <v>2150</v>
      </c>
      <c r="B679" s="62" t="n">
        <v>37006</v>
      </c>
      <c r="C679" s="0" t="s">
        <v>894</v>
      </c>
      <c r="D679" s="0" t="s">
        <v>810</v>
      </c>
      <c r="E679" s="0" t="s">
        <v>67</v>
      </c>
      <c r="F679" s="0" t="s">
        <v>727</v>
      </c>
      <c r="G679" s="63" t="n">
        <v>585</v>
      </c>
    </row>
    <row r="680" customFormat="false" ht="12.75" hidden="false" customHeight="false" outlineLevel="2" collapsed="false">
      <c r="A680" s="69" t="s">
        <v>2151</v>
      </c>
      <c r="B680" s="62" t="n">
        <v>37006</v>
      </c>
      <c r="C680" s="0" t="s">
        <v>834</v>
      </c>
      <c r="D680" s="0" t="s">
        <v>810</v>
      </c>
      <c r="E680" s="0" t="s">
        <v>67</v>
      </c>
      <c r="F680" s="0" t="s">
        <v>587</v>
      </c>
      <c r="G680" s="63" t="n">
        <v>321</v>
      </c>
    </row>
    <row r="681" customFormat="false" ht="12.75" hidden="false" customHeight="false" outlineLevel="2" collapsed="false">
      <c r="A681" s="69" t="s">
        <v>2152</v>
      </c>
      <c r="B681" s="62" t="n">
        <v>37006</v>
      </c>
      <c r="C681" s="0" t="s">
        <v>846</v>
      </c>
      <c r="D681" s="0" t="s">
        <v>810</v>
      </c>
      <c r="E681" s="0" t="s">
        <v>67</v>
      </c>
      <c r="F681" s="0" t="s">
        <v>727</v>
      </c>
      <c r="G681" s="63" t="n">
        <v>7410</v>
      </c>
    </row>
    <row r="682" customFormat="false" ht="12.75" hidden="false" customHeight="false" outlineLevel="2" collapsed="false">
      <c r="A682" s="69" t="s">
        <v>2153</v>
      </c>
      <c r="B682" s="62" t="n">
        <v>37006</v>
      </c>
      <c r="C682" s="0" t="s">
        <v>846</v>
      </c>
      <c r="D682" s="0" t="s">
        <v>810</v>
      </c>
      <c r="E682" s="0" t="s">
        <v>67</v>
      </c>
      <c r="F682" s="0" t="s">
        <v>727</v>
      </c>
      <c r="G682" s="63" t="n">
        <v>1930</v>
      </c>
    </row>
    <row r="683" customFormat="false" ht="12.75" hidden="false" customHeight="false" outlineLevel="2" collapsed="false">
      <c r="A683" s="69" t="s">
        <v>1508</v>
      </c>
      <c r="B683" s="62" t="n">
        <v>37006</v>
      </c>
      <c r="C683" s="0" t="s">
        <v>1085</v>
      </c>
      <c r="D683" s="0" t="s">
        <v>810</v>
      </c>
      <c r="E683" s="0" t="s">
        <v>67</v>
      </c>
      <c r="F683" s="0" t="s">
        <v>1495</v>
      </c>
      <c r="G683" s="63" t="n">
        <v>0</v>
      </c>
    </row>
    <row r="684" customFormat="false" ht="12.75" hidden="false" customHeight="false" outlineLevel="2" collapsed="false">
      <c r="A684" s="69" t="s">
        <v>2154</v>
      </c>
      <c r="B684" s="62" t="n">
        <v>37006</v>
      </c>
      <c r="C684" s="0" t="s">
        <v>834</v>
      </c>
      <c r="D684" s="0" t="s">
        <v>810</v>
      </c>
      <c r="E684" s="0" t="s">
        <v>67</v>
      </c>
      <c r="F684" s="0" t="s">
        <v>587</v>
      </c>
      <c r="G684" s="63" t="n">
        <v>495</v>
      </c>
    </row>
    <row r="685" customFormat="false" ht="12.75" hidden="false" customHeight="false" outlineLevel="2" collapsed="false">
      <c r="A685" s="69" t="s">
        <v>2155</v>
      </c>
      <c r="B685" s="62" t="n">
        <v>37006</v>
      </c>
      <c r="C685" s="0" t="s">
        <v>584</v>
      </c>
      <c r="D685" s="0" t="s">
        <v>810</v>
      </c>
      <c r="E685" s="0" t="s">
        <v>67</v>
      </c>
      <c r="F685" s="0" t="s">
        <v>587</v>
      </c>
      <c r="G685" s="63" t="n">
        <v>510</v>
      </c>
    </row>
    <row r="686" customFormat="false" ht="12.75" hidden="false" customHeight="false" outlineLevel="2" collapsed="false">
      <c r="A686" s="69" t="s">
        <v>2156</v>
      </c>
      <c r="B686" s="62" t="n">
        <v>37006</v>
      </c>
      <c r="C686" s="0" t="s">
        <v>827</v>
      </c>
      <c r="D686" s="0" t="s">
        <v>810</v>
      </c>
      <c r="E686" s="0" t="s">
        <v>67</v>
      </c>
      <c r="F686" s="0" t="s">
        <v>828</v>
      </c>
      <c r="G686" s="63" t="n">
        <v>746</v>
      </c>
    </row>
    <row r="687" customFormat="false" ht="12.75" hidden="false" customHeight="false" outlineLevel="2" collapsed="false">
      <c r="A687" s="69" t="s">
        <v>2157</v>
      </c>
      <c r="B687" s="62" t="n">
        <v>37006</v>
      </c>
      <c r="C687" s="0" t="s">
        <v>851</v>
      </c>
      <c r="D687" s="0" t="s">
        <v>810</v>
      </c>
      <c r="E687" s="0" t="s">
        <v>67</v>
      </c>
      <c r="F687" s="0" t="s">
        <v>612</v>
      </c>
      <c r="G687" s="63" t="n">
        <v>2470</v>
      </c>
    </row>
    <row r="688" customFormat="false" ht="12.75" hidden="false" customHeight="false" outlineLevel="2" collapsed="false">
      <c r="A688" s="69" t="s">
        <v>2158</v>
      </c>
      <c r="B688" s="62" t="n">
        <v>37006</v>
      </c>
      <c r="C688" s="0" t="s">
        <v>834</v>
      </c>
      <c r="D688" s="0" t="s">
        <v>810</v>
      </c>
      <c r="E688" s="0" t="s">
        <v>67</v>
      </c>
      <c r="F688" s="0" t="s">
        <v>587</v>
      </c>
      <c r="G688" s="63" t="n">
        <v>0</v>
      </c>
    </row>
    <row r="689" customFormat="false" ht="12.75" hidden="false" customHeight="false" outlineLevel="2" collapsed="false">
      <c r="A689" s="69" t="s">
        <v>1507</v>
      </c>
      <c r="B689" s="62" t="n">
        <v>37006</v>
      </c>
      <c r="C689" s="0" t="s">
        <v>1085</v>
      </c>
      <c r="D689" s="0" t="s">
        <v>810</v>
      </c>
      <c r="E689" s="0" t="s">
        <v>67</v>
      </c>
      <c r="F689" s="0" t="s">
        <v>1495</v>
      </c>
      <c r="G689" s="63" t="n">
        <v>2125</v>
      </c>
    </row>
    <row r="690" customFormat="false" ht="12.75" hidden="false" customHeight="false" outlineLevel="2" collapsed="false">
      <c r="A690" s="69" t="s">
        <v>2159</v>
      </c>
      <c r="B690" s="62" t="n">
        <v>37006</v>
      </c>
      <c r="C690" s="0" t="s">
        <v>834</v>
      </c>
      <c r="D690" s="0" t="s">
        <v>810</v>
      </c>
      <c r="E690" s="0" t="s">
        <v>67</v>
      </c>
      <c r="F690" s="0" t="s">
        <v>587</v>
      </c>
      <c r="G690" s="63" t="n">
        <v>2050</v>
      </c>
    </row>
    <row r="691" customFormat="false" ht="12.75" hidden="false" customHeight="false" outlineLevel="2" collapsed="false">
      <c r="A691" s="69" t="s">
        <v>2160</v>
      </c>
      <c r="B691" s="62" t="n">
        <v>37006</v>
      </c>
      <c r="C691" s="0" t="s">
        <v>1014</v>
      </c>
      <c r="D691" s="0" t="s">
        <v>810</v>
      </c>
      <c r="E691" s="0" t="s">
        <v>67</v>
      </c>
      <c r="F691" s="0" t="s">
        <v>811</v>
      </c>
      <c r="G691" s="63" t="n">
        <v>70</v>
      </c>
    </row>
    <row r="692" customFormat="false" ht="12.75" hidden="false" customHeight="false" outlineLevel="2" collapsed="false">
      <c r="A692" s="69" t="s">
        <v>2161</v>
      </c>
      <c r="B692" s="62" t="n">
        <v>37006</v>
      </c>
      <c r="C692" s="0" t="s">
        <v>825</v>
      </c>
      <c r="D692" s="0" t="s">
        <v>810</v>
      </c>
      <c r="E692" s="0" t="s">
        <v>67</v>
      </c>
      <c r="F692" s="0" t="s">
        <v>727</v>
      </c>
      <c r="G692" s="63" t="n">
        <v>2344</v>
      </c>
    </row>
    <row r="693" customFormat="false" ht="12.75" hidden="false" customHeight="false" outlineLevel="2" collapsed="false">
      <c r="A693" s="69" t="s">
        <v>2162</v>
      </c>
      <c r="B693" s="62" t="n">
        <v>37006</v>
      </c>
      <c r="C693" s="0" t="s">
        <v>834</v>
      </c>
      <c r="D693" s="0" t="s">
        <v>810</v>
      </c>
      <c r="E693" s="0" t="s">
        <v>67</v>
      </c>
      <c r="F693" s="0" t="s">
        <v>587</v>
      </c>
      <c r="G693" s="63" t="n">
        <v>0</v>
      </c>
    </row>
    <row r="694" customFormat="false" ht="12.75" hidden="false" customHeight="false" outlineLevel="2" collapsed="false">
      <c r="A694" s="69" t="s">
        <v>2163</v>
      </c>
      <c r="B694" s="62" t="n">
        <v>37006</v>
      </c>
      <c r="C694" s="0" t="s">
        <v>2164</v>
      </c>
      <c r="D694" s="0" t="s">
        <v>810</v>
      </c>
      <c r="E694" s="0" t="s">
        <v>67</v>
      </c>
      <c r="F694" s="0" t="s">
        <v>811</v>
      </c>
      <c r="G694" s="63" t="n">
        <v>10690</v>
      </c>
    </row>
    <row r="695" customFormat="false" ht="12.75" hidden="false" customHeight="false" outlineLevel="2" collapsed="false">
      <c r="A695" s="69" t="s">
        <v>2165</v>
      </c>
      <c r="B695" s="62" t="n">
        <v>37006</v>
      </c>
      <c r="C695" s="0" t="s">
        <v>834</v>
      </c>
      <c r="D695" s="0" t="s">
        <v>810</v>
      </c>
      <c r="E695" s="0" t="s">
        <v>67</v>
      </c>
      <c r="F695" s="0" t="s">
        <v>587</v>
      </c>
      <c r="G695" s="63" t="n">
        <v>38</v>
      </c>
    </row>
    <row r="696" customFormat="false" ht="12.75" hidden="false" customHeight="false" outlineLevel="2" collapsed="false">
      <c r="A696" s="69" t="s">
        <v>2166</v>
      </c>
      <c r="B696" s="62" t="n">
        <v>37006</v>
      </c>
      <c r="C696" s="0" t="s">
        <v>834</v>
      </c>
      <c r="D696" s="0" t="s">
        <v>810</v>
      </c>
      <c r="E696" s="0" t="s">
        <v>67</v>
      </c>
      <c r="F696" s="0" t="s">
        <v>587</v>
      </c>
      <c r="G696" s="63" t="n">
        <v>1750</v>
      </c>
    </row>
    <row r="697" customFormat="false" ht="12.75" hidden="false" customHeight="false" outlineLevel="2" collapsed="false">
      <c r="A697" s="69" t="s">
        <v>2167</v>
      </c>
      <c r="B697" s="62" t="n">
        <v>37006</v>
      </c>
      <c r="C697" s="0" t="s">
        <v>460</v>
      </c>
      <c r="D697" s="0" t="s">
        <v>810</v>
      </c>
      <c r="E697" s="0" t="s">
        <v>67</v>
      </c>
      <c r="F697" s="0" t="s">
        <v>819</v>
      </c>
      <c r="G697" s="63" t="n">
        <v>2820</v>
      </c>
    </row>
    <row r="698" customFormat="false" ht="12.75" hidden="false" customHeight="false" outlineLevel="2" collapsed="false">
      <c r="A698" s="69" t="s">
        <v>2168</v>
      </c>
      <c r="B698" s="62" t="n">
        <v>37006</v>
      </c>
      <c r="C698" s="0" t="s">
        <v>813</v>
      </c>
      <c r="D698" s="0" t="s">
        <v>810</v>
      </c>
      <c r="E698" s="0" t="s">
        <v>67</v>
      </c>
      <c r="F698" s="0" t="s">
        <v>814</v>
      </c>
      <c r="G698" s="63" t="n">
        <v>0</v>
      </c>
    </row>
    <row r="699" customFormat="false" ht="12.75" hidden="false" customHeight="false" outlineLevel="2" collapsed="false">
      <c r="A699" s="69" t="s">
        <v>2169</v>
      </c>
      <c r="B699" s="62" t="n">
        <v>37006</v>
      </c>
      <c r="C699" s="0" t="s">
        <v>813</v>
      </c>
      <c r="D699" s="0" t="s">
        <v>810</v>
      </c>
      <c r="E699" s="0" t="s">
        <v>67</v>
      </c>
      <c r="F699" s="0" t="s">
        <v>814</v>
      </c>
      <c r="G699" s="63" t="n">
        <v>750</v>
      </c>
    </row>
    <row r="700" customFormat="false" ht="12.75" hidden="false" customHeight="false" outlineLevel="2" collapsed="false">
      <c r="A700" s="69" t="s">
        <v>2170</v>
      </c>
      <c r="B700" s="62" t="n">
        <v>37006</v>
      </c>
      <c r="C700" s="0" t="s">
        <v>2171</v>
      </c>
      <c r="D700" s="0" t="s">
        <v>810</v>
      </c>
      <c r="E700" s="0" t="s">
        <v>67</v>
      </c>
      <c r="F700" s="0" t="s">
        <v>828</v>
      </c>
      <c r="G700" s="63" t="n">
        <v>38000</v>
      </c>
    </row>
    <row r="701" customFormat="false" ht="12.75" hidden="false" customHeight="false" outlineLevel="2" collapsed="false">
      <c r="A701" s="69" t="s">
        <v>2172</v>
      </c>
      <c r="B701" s="62" t="n">
        <v>37006</v>
      </c>
      <c r="C701" s="0" t="s">
        <v>2171</v>
      </c>
      <c r="D701" s="0" t="s">
        <v>810</v>
      </c>
      <c r="E701" s="0" t="s">
        <v>67</v>
      </c>
      <c r="F701" s="0" t="s">
        <v>828</v>
      </c>
      <c r="G701" s="63" t="n">
        <v>85100</v>
      </c>
    </row>
    <row r="702" customFormat="false" ht="12.75" hidden="false" customHeight="false" outlineLevel="2" collapsed="false">
      <c r="A702" s="69" t="s">
        <v>2173</v>
      </c>
      <c r="B702" s="62" t="n">
        <v>37006</v>
      </c>
      <c r="C702" s="0" t="s">
        <v>2171</v>
      </c>
      <c r="D702" s="0" t="s">
        <v>810</v>
      </c>
      <c r="E702" s="0" t="s">
        <v>67</v>
      </c>
      <c r="F702" s="0" t="s">
        <v>828</v>
      </c>
      <c r="G702" s="63" t="n">
        <v>18500</v>
      </c>
    </row>
    <row r="703" customFormat="false" ht="12.75" hidden="false" customHeight="false" outlineLevel="2" collapsed="false">
      <c r="A703" s="69" t="s">
        <v>2174</v>
      </c>
      <c r="B703" s="62" t="n">
        <v>37006</v>
      </c>
      <c r="C703" s="0" t="s">
        <v>2175</v>
      </c>
      <c r="D703" s="0" t="s">
        <v>810</v>
      </c>
      <c r="E703" s="0" t="s">
        <v>67</v>
      </c>
      <c r="F703" s="0" t="s">
        <v>811</v>
      </c>
      <c r="G703" s="63" t="n">
        <v>2500</v>
      </c>
    </row>
    <row r="704" customFormat="false" ht="12.75" hidden="false" customHeight="false" outlineLevel="2" collapsed="false">
      <c r="A704" s="69" t="s">
        <v>2176</v>
      </c>
      <c r="B704" s="62" t="n">
        <v>37006</v>
      </c>
      <c r="C704" s="0" t="s">
        <v>904</v>
      </c>
      <c r="D704" s="0" t="s">
        <v>810</v>
      </c>
      <c r="E704" s="0" t="s">
        <v>67</v>
      </c>
      <c r="F704" s="0" t="s">
        <v>814</v>
      </c>
      <c r="G704" s="63" t="n">
        <v>9125</v>
      </c>
    </row>
    <row r="705" customFormat="false" ht="12.75" hidden="false" customHeight="false" outlineLevel="2" collapsed="false">
      <c r="A705" s="69" t="s">
        <v>2177</v>
      </c>
      <c r="B705" s="62" t="n">
        <v>37006</v>
      </c>
      <c r="C705" s="0" t="s">
        <v>460</v>
      </c>
      <c r="D705" s="0" t="s">
        <v>810</v>
      </c>
      <c r="E705" s="0" t="s">
        <v>67</v>
      </c>
      <c r="F705" s="0" t="s">
        <v>819</v>
      </c>
      <c r="G705" s="63" t="n">
        <v>650</v>
      </c>
    </row>
    <row r="706" customFormat="false" ht="12.75" hidden="false" customHeight="false" outlineLevel="2" collapsed="false">
      <c r="A706" s="69" t="s">
        <v>2178</v>
      </c>
      <c r="B706" s="62" t="n">
        <v>37006</v>
      </c>
      <c r="C706" s="0" t="s">
        <v>460</v>
      </c>
      <c r="D706" s="0" t="s">
        <v>810</v>
      </c>
      <c r="E706" s="0" t="s">
        <v>67</v>
      </c>
      <c r="F706" s="0" t="s">
        <v>819</v>
      </c>
      <c r="G706" s="63" t="n">
        <v>52250</v>
      </c>
    </row>
    <row r="707" customFormat="false" ht="12.75" hidden="false" customHeight="false" outlineLevel="2" collapsed="false">
      <c r="A707" s="69" t="s">
        <v>1508</v>
      </c>
      <c r="B707" s="62" t="n">
        <v>37007</v>
      </c>
      <c r="C707" s="0" t="s">
        <v>1085</v>
      </c>
      <c r="D707" s="0" t="s">
        <v>810</v>
      </c>
      <c r="E707" s="0" t="s">
        <v>67</v>
      </c>
      <c r="F707" s="0" t="s">
        <v>1495</v>
      </c>
      <c r="G707" s="63" t="n">
        <v>0</v>
      </c>
    </row>
    <row r="708" customFormat="false" ht="12.75" hidden="false" customHeight="false" outlineLevel="2" collapsed="false">
      <c r="A708" s="69" t="s">
        <v>1507</v>
      </c>
      <c r="B708" s="62" t="n">
        <v>37007</v>
      </c>
      <c r="C708" s="0" t="s">
        <v>1085</v>
      </c>
      <c r="D708" s="0" t="s">
        <v>810</v>
      </c>
      <c r="E708" s="0" t="s">
        <v>67</v>
      </c>
      <c r="F708" s="0" t="s">
        <v>1495</v>
      </c>
      <c r="G708" s="63" t="n">
        <v>-2125</v>
      </c>
    </row>
    <row r="709" customFormat="false" ht="12.75" hidden="false" customHeight="false" outlineLevel="2" collapsed="false">
      <c r="A709" s="69" t="s">
        <v>2179</v>
      </c>
      <c r="B709" s="62" t="n">
        <v>37007</v>
      </c>
      <c r="C709" s="0" t="s">
        <v>859</v>
      </c>
      <c r="D709" s="0" t="s">
        <v>810</v>
      </c>
      <c r="E709" s="0" t="s">
        <v>67</v>
      </c>
      <c r="F709" s="0" t="s">
        <v>612</v>
      </c>
      <c r="G709" s="63" t="n">
        <v>0</v>
      </c>
    </row>
    <row r="710" customFormat="false" ht="12.75" hidden="false" customHeight="false" outlineLevel="2" collapsed="false">
      <c r="A710" s="69" t="s">
        <v>2180</v>
      </c>
      <c r="B710" s="62" t="n">
        <v>37007</v>
      </c>
      <c r="C710" s="0" t="s">
        <v>881</v>
      </c>
      <c r="D710" s="0" t="s">
        <v>810</v>
      </c>
      <c r="E710" s="0" t="s">
        <v>67</v>
      </c>
      <c r="F710" s="0" t="s">
        <v>587</v>
      </c>
      <c r="G710" s="63" t="n">
        <v>300</v>
      </c>
    </row>
    <row r="711" customFormat="false" ht="12.75" hidden="false" customHeight="false" outlineLevel="2" collapsed="false">
      <c r="A711" s="69" t="s">
        <v>2181</v>
      </c>
      <c r="B711" s="62" t="n">
        <v>37007</v>
      </c>
      <c r="C711" s="0" t="s">
        <v>906</v>
      </c>
      <c r="D711" s="0" t="s">
        <v>810</v>
      </c>
      <c r="E711" s="0" t="s">
        <v>67</v>
      </c>
      <c r="F711" s="0" t="s">
        <v>727</v>
      </c>
      <c r="G711" s="63" t="n">
        <v>50</v>
      </c>
    </row>
    <row r="712" customFormat="false" ht="12.75" hidden="false" customHeight="false" outlineLevel="2" collapsed="false">
      <c r="A712" s="69" t="s">
        <v>2182</v>
      </c>
      <c r="B712" s="62" t="n">
        <v>37007</v>
      </c>
      <c r="C712" s="0" t="s">
        <v>813</v>
      </c>
      <c r="D712" s="0" t="s">
        <v>810</v>
      </c>
      <c r="E712" s="0" t="s">
        <v>67</v>
      </c>
      <c r="F712" s="0" t="s">
        <v>814</v>
      </c>
      <c r="G712" s="63" t="n">
        <v>5000</v>
      </c>
    </row>
    <row r="713" customFormat="false" ht="12.75" hidden="false" customHeight="false" outlineLevel="2" collapsed="false">
      <c r="A713" s="69" t="s">
        <v>2183</v>
      </c>
      <c r="B713" s="62" t="n">
        <v>37007</v>
      </c>
      <c r="C713" s="0" t="s">
        <v>813</v>
      </c>
      <c r="D713" s="0" t="s">
        <v>810</v>
      </c>
      <c r="E713" s="0" t="s">
        <v>67</v>
      </c>
      <c r="F713" s="0" t="s">
        <v>814</v>
      </c>
      <c r="G713" s="63" t="n">
        <v>9500</v>
      </c>
    </row>
    <row r="714" customFormat="false" ht="12.75" hidden="false" customHeight="false" outlineLevel="2" collapsed="false">
      <c r="A714" s="69" t="s">
        <v>2184</v>
      </c>
      <c r="B714" s="62" t="n">
        <v>37007</v>
      </c>
      <c r="C714" s="0" t="s">
        <v>881</v>
      </c>
      <c r="D714" s="0" t="s">
        <v>810</v>
      </c>
      <c r="E714" s="0" t="s">
        <v>67</v>
      </c>
      <c r="F714" s="0" t="s">
        <v>587</v>
      </c>
      <c r="G714" s="63" t="n">
        <v>900</v>
      </c>
    </row>
    <row r="715" customFormat="false" ht="12.75" hidden="false" customHeight="false" outlineLevel="2" collapsed="false">
      <c r="A715" s="69" t="s">
        <v>2185</v>
      </c>
      <c r="B715" s="62" t="n">
        <v>37007</v>
      </c>
      <c r="C715" s="0" t="s">
        <v>2102</v>
      </c>
      <c r="D715" s="0" t="s">
        <v>810</v>
      </c>
      <c r="E715" s="0" t="s">
        <v>67</v>
      </c>
      <c r="F715" s="0" t="s">
        <v>727</v>
      </c>
      <c r="G715" s="63" t="n">
        <v>3825</v>
      </c>
    </row>
    <row r="716" customFormat="false" ht="12.75" hidden="false" customHeight="false" outlineLevel="2" collapsed="false">
      <c r="A716" s="69" t="s">
        <v>2186</v>
      </c>
      <c r="B716" s="62" t="n">
        <v>37007</v>
      </c>
      <c r="C716" s="0" t="s">
        <v>900</v>
      </c>
      <c r="D716" s="0" t="s">
        <v>810</v>
      </c>
      <c r="E716" s="0" t="s">
        <v>67</v>
      </c>
      <c r="F716" s="0" t="s">
        <v>849</v>
      </c>
      <c r="G716" s="63" t="n">
        <v>100000</v>
      </c>
    </row>
    <row r="717" customFormat="false" ht="12.75" hidden="false" customHeight="false" outlineLevel="2" collapsed="false">
      <c r="A717" s="69" t="s">
        <v>2187</v>
      </c>
      <c r="B717" s="62" t="n">
        <v>37007</v>
      </c>
      <c r="C717" s="0" t="s">
        <v>2188</v>
      </c>
      <c r="D717" s="0" t="s">
        <v>810</v>
      </c>
      <c r="E717" s="0" t="s">
        <v>67</v>
      </c>
      <c r="F717" s="0" t="s">
        <v>828</v>
      </c>
      <c r="G717" s="63" t="n">
        <v>2300</v>
      </c>
    </row>
    <row r="718" customFormat="false" ht="12.75" hidden="false" customHeight="false" outlineLevel="2" collapsed="false">
      <c r="A718" s="69" t="s">
        <v>2189</v>
      </c>
      <c r="B718" s="62" t="n">
        <v>37007</v>
      </c>
      <c r="C718" s="0" t="s">
        <v>2190</v>
      </c>
      <c r="D718" s="0" t="s">
        <v>810</v>
      </c>
      <c r="E718" s="0" t="s">
        <v>67</v>
      </c>
      <c r="F718" s="0" t="s">
        <v>727</v>
      </c>
      <c r="G718" s="63" t="n">
        <v>21000</v>
      </c>
    </row>
    <row r="719" customFormat="false" ht="12.75" hidden="false" customHeight="false" outlineLevel="2" collapsed="false">
      <c r="A719" s="69" t="s">
        <v>2191</v>
      </c>
      <c r="B719" s="62" t="n">
        <v>37007</v>
      </c>
      <c r="C719" s="0" t="s">
        <v>881</v>
      </c>
      <c r="D719" s="0" t="s">
        <v>810</v>
      </c>
      <c r="E719" s="0" t="s">
        <v>67</v>
      </c>
      <c r="F719" s="0" t="s">
        <v>587</v>
      </c>
      <c r="G719" s="63" t="n">
        <v>150</v>
      </c>
    </row>
    <row r="720" customFormat="false" ht="12.75" hidden="false" customHeight="false" outlineLevel="2" collapsed="false">
      <c r="A720" s="69" t="s">
        <v>2192</v>
      </c>
      <c r="B720" s="62" t="n">
        <v>37007</v>
      </c>
      <c r="C720" s="0" t="s">
        <v>460</v>
      </c>
      <c r="D720" s="0" t="s">
        <v>810</v>
      </c>
      <c r="E720" s="0" t="s">
        <v>67</v>
      </c>
      <c r="F720" s="0" t="s">
        <v>819</v>
      </c>
      <c r="G720" s="63" t="n">
        <v>0</v>
      </c>
    </row>
    <row r="721" customFormat="false" ht="12.75" hidden="false" customHeight="false" outlineLevel="2" collapsed="false">
      <c r="A721" s="69" t="s">
        <v>2193</v>
      </c>
      <c r="B721" s="62" t="n">
        <v>37007</v>
      </c>
      <c r="C721" s="0" t="s">
        <v>973</v>
      </c>
      <c r="D721" s="0" t="s">
        <v>810</v>
      </c>
      <c r="E721" s="0" t="s">
        <v>67</v>
      </c>
      <c r="F721" s="0" t="s">
        <v>727</v>
      </c>
      <c r="G721" s="63" t="n">
        <v>15300</v>
      </c>
    </row>
    <row r="722" customFormat="false" ht="12.75" hidden="false" customHeight="false" outlineLevel="2" collapsed="false">
      <c r="A722" s="69" t="s">
        <v>2194</v>
      </c>
      <c r="B722" s="62" t="n">
        <v>37007</v>
      </c>
      <c r="C722" s="0" t="s">
        <v>830</v>
      </c>
      <c r="D722" s="0" t="s">
        <v>810</v>
      </c>
      <c r="E722" s="0" t="s">
        <v>67</v>
      </c>
      <c r="F722" s="0" t="s">
        <v>727</v>
      </c>
      <c r="G722" s="63" t="n">
        <v>500</v>
      </c>
    </row>
    <row r="723" customFormat="false" ht="12.75" hidden="false" customHeight="false" outlineLevel="2" collapsed="false">
      <c r="A723" s="69" t="s">
        <v>2195</v>
      </c>
      <c r="B723" s="62" t="n">
        <v>37007</v>
      </c>
      <c r="C723" s="0" t="s">
        <v>834</v>
      </c>
      <c r="D723" s="0" t="s">
        <v>810</v>
      </c>
      <c r="E723" s="0" t="s">
        <v>67</v>
      </c>
      <c r="F723" s="0" t="s">
        <v>587</v>
      </c>
      <c r="G723" s="63" t="n">
        <v>778</v>
      </c>
    </row>
    <row r="724" customFormat="false" ht="12.75" hidden="false" customHeight="false" outlineLevel="2" collapsed="false">
      <c r="A724" s="69" t="s">
        <v>2196</v>
      </c>
      <c r="B724" s="62" t="n">
        <v>37007</v>
      </c>
      <c r="C724" s="0" t="s">
        <v>834</v>
      </c>
      <c r="D724" s="0" t="s">
        <v>810</v>
      </c>
      <c r="E724" s="0" t="s">
        <v>67</v>
      </c>
      <c r="F724" s="0" t="s">
        <v>587</v>
      </c>
      <c r="G724" s="63" t="n">
        <v>100</v>
      </c>
    </row>
    <row r="725" customFormat="false" ht="12.75" hidden="false" customHeight="false" outlineLevel="2" collapsed="false">
      <c r="A725" s="69" t="s">
        <v>2197</v>
      </c>
      <c r="B725" s="62" t="n">
        <v>37007</v>
      </c>
      <c r="C725" s="0" t="s">
        <v>460</v>
      </c>
      <c r="D725" s="0" t="s">
        <v>810</v>
      </c>
      <c r="E725" s="0" t="s">
        <v>67</v>
      </c>
      <c r="F725" s="0" t="s">
        <v>1102</v>
      </c>
      <c r="G725" s="63" t="n">
        <v>10210</v>
      </c>
    </row>
    <row r="726" customFormat="false" ht="12.75" hidden="false" customHeight="false" outlineLevel="2" collapsed="false">
      <c r="A726" s="69" t="s">
        <v>2198</v>
      </c>
      <c r="B726" s="62" t="n">
        <v>37007</v>
      </c>
      <c r="C726" s="0" t="s">
        <v>320</v>
      </c>
      <c r="D726" s="0" t="s">
        <v>810</v>
      </c>
      <c r="E726" s="0" t="s">
        <v>67</v>
      </c>
      <c r="F726" s="0" t="s">
        <v>849</v>
      </c>
      <c r="G726" s="63" t="n">
        <v>1521</v>
      </c>
    </row>
    <row r="727" customFormat="false" ht="12.75" hidden="false" customHeight="false" outlineLevel="2" collapsed="false">
      <c r="A727" s="69" t="s">
        <v>2199</v>
      </c>
      <c r="B727" s="62" t="n">
        <v>37007</v>
      </c>
      <c r="C727" s="0" t="s">
        <v>834</v>
      </c>
      <c r="D727" s="0" t="s">
        <v>810</v>
      </c>
      <c r="E727" s="0" t="s">
        <v>67</v>
      </c>
      <c r="F727" s="0" t="s">
        <v>587</v>
      </c>
      <c r="G727" s="63" t="n">
        <v>1250</v>
      </c>
    </row>
    <row r="728" customFormat="false" ht="12.75" hidden="false" customHeight="false" outlineLevel="2" collapsed="false">
      <c r="A728" s="69" t="s">
        <v>2200</v>
      </c>
      <c r="B728" s="62" t="n">
        <v>37007</v>
      </c>
      <c r="C728" s="0" t="s">
        <v>851</v>
      </c>
      <c r="D728" s="0" t="s">
        <v>810</v>
      </c>
      <c r="E728" s="0" t="s">
        <v>67</v>
      </c>
      <c r="F728" s="0" t="s">
        <v>1102</v>
      </c>
      <c r="G728" s="63" t="n">
        <v>0</v>
      </c>
    </row>
    <row r="729" customFormat="false" ht="12.75" hidden="false" customHeight="false" outlineLevel="2" collapsed="false">
      <c r="A729" s="69" t="s">
        <v>2201</v>
      </c>
      <c r="B729" s="62" t="n">
        <v>37007</v>
      </c>
      <c r="C729" s="0" t="s">
        <v>851</v>
      </c>
      <c r="D729" s="0" t="s">
        <v>810</v>
      </c>
      <c r="E729" s="0" t="s">
        <v>67</v>
      </c>
      <c r="F729" s="0" t="s">
        <v>1102</v>
      </c>
      <c r="G729" s="63" t="n">
        <v>29042</v>
      </c>
    </row>
    <row r="730" customFormat="false" ht="12.75" hidden="false" customHeight="false" outlineLevel="2" collapsed="false">
      <c r="A730" s="69" t="s">
        <v>2202</v>
      </c>
      <c r="B730" s="62" t="n">
        <v>37007</v>
      </c>
      <c r="C730" s="0" t="s">
        <v>1976</v>
      </c>
      <c r="D730" s="0" t="s">
        <v>810</v>
      </c>
      <c r="E730" s="0" t="s">
        <v>67</v>
      </c>
      <c r="F730" s="0" t="s">
        <v>685</v>
      </c>
      <c r="G730" s="63" t="n">
        <v>250</v>
      </c>
    </row>
    <row r="731" customFormat="false" ht="12.75" hidden="false" customHeight="false" outlineLevel="2" collapsed="false">
      <c r="A731" s="69" t="s">
        <v>2203</v>
      </c>
      <c r="B731" s="62" t="n">
        <v>37007</v>
      </c>
      <c r="C731" s="0" t="s">
        <v>834</v>
      </c>
      <c r="D731" s="0" t="s">
        <v>810</v>
      </c>
      <c r="E731" s="0" t="s">
        <v>67</v>
      </c>
      <c r="F731" s="0" t="s">
        <v>587</v>
      </c>
      <c r="G731" s="63" t="n">
        <v>0</v>
      </c>
    </row>
    <row r="732" customFormat="false" ht="12.75" hidden="false" customHeight="false" outlineLevel="2" collapsed="false">
      <c r="A732" s="69" t="s">
        <v>2204</v>
      </c>
      <c r="B732" s="62" t="n">
        <v>37007</v>
      </c>
      <c r="C732" s="0" t="s">
        <v>834</v>
      </c>
      <c r="D732" s="0" t="s">
        <v>810</v>
      </c>
      <c r="E732" s="0" t="s">
        <v>67</v>
      </c>
      <c r="F732" s="0" t="s">
        <v>587</v>
      </c>
      <c r="G732" s="63" t="n">
        <v>775</v>
      </c>
    </row>
    <row r="733" customFormat="false" ht="12.75" hidden="false" customHeight="false" outlineLevel="2" collapsed="false">
      <c r="A733" s="69" t="s">
        <v>2205</v>
      </c>
      <c r="B733" s="62" t="n">
        <v>37007</v>
      </c>
      <c r="C733" s="0" t="s">
        <v>584</v>
      </c>
      <c r="D733" s="0" t="s">
        <v>810</v>
      </c>
      <c r="E733" s="0" t="s">
        <v>67</v>
      </c>
      <c r="F733" s="0" t="s">
        <v>587</v>
      </c>
      <c r="G733" s="63" t="n">
        <v>2575</v>
      </c>
    </row>
    <row r="734" customFormat="false" ht="12.75" hidden="false" customHeight="false" outlineLevel="2" collapsed="false">
      <c r="A734" s="69" t="s">
        <v>2206</v>
      </c>
      <c r="B734" s="62" t="n">
        <v>37007</v>
      </c>
      <c r="C734" s="0" t="s">
        <v>460</v>
      </c>
      <c r="D734" s="0" t="s">
        <v>810</v>
      </c>
      <c r="E734" s="0" t="s">
        <v>67</v>
      </c>
      <c r="F734" s="0" t="s">
        <v>1003</v>
      </c>
      <c r="G734" s="63" t="n">
        <v>6987</v>
      </c>
    </row>
    <row r="735" customFormat="false" ht="12.75" hidden="false" customHeight="false" outlineLevel="2" collapsed="false">
      <c r="A735" s="69" t="s">
        <v>2207</v>
      </c>
      <c r="B735" s="62" t="n">
        <v>37007</v>
      </c>
      <c r="C735" s="0" t="s">
        <v>851</v>
      </c>
      <c r="D735" s="0" t="s">
        <v>810</v>
      </c>
      <c r="E735" s="0" t="s">
        <v>67</v>
      </c>
      <c r="F735" s="0" t="s">
        <v>462</v>
      </c>
      <c r="G735" s="63" t="n">
        <v>1075</v>
      </c>
    </row>
    <row r="736" customFormat="false" ht="12.75" hidden="false" customHeight="false" outlineLevel="2" collapsed="false">
      <c r="A736" s="69" t="s">
        <v>2208</v>
      </c>
      <c r="B736" s="62" t="n">
        <v>37007</v>
      </c>
      <c r="C736" s="0" t="s">
        <v>827</v>
      </c>
      <c r="D736" s="0" t="s">
        <v>810</v>
      </c>
      <c r="E736" s="0" t="s">
        <v>67</v>
      </c>
      <c r="F736" s="0" t="s">
        <v>1102</v>
      </c>
      <c r="G736" s="63" t="n">
        <v>1535</v>
      </c>
    </row>
    <row r="737" customFormat="false" ht="12.75" hidden="false" customHeight="false" outlineLevel="2" collapsed="false">
      <c r="A737" s="69" t="s">
        <v>2209</v>
      </c>
      <c r="B737" s="62" t="n">
        <v>37007</v>
      </c>
      <c r="C737" s="0" t="s">
        <v>910</v>
      </c>
      <c r="D737" s="0" t="s">
        <v>810</v>
      </c>
      <c r="E737" s="0" t="s">
        <v>67</v>
      </c>
      <c r="F737" s="0" t="s">
        <v>612</v>
      </c>
      <c r="G737" s="63" t="n">
        <v>5594</v>
      </c>
    </row>
    <row r="738" customFormat="false" ht="12.75" hidden="false" customHeight="false" outlineLevel="2" collapsed="false">
      <c r="A738" s="69" t="s">
        <v>2210</v>
      </c>
      <c r="B738" s="62" t="n">
        <v>37007</v>
      </c>
      <c r="C738" s="0" t="s">
        <v>830</v>
      </c>
      <c r="D738" s="0" t="s">
        <v>810</v>
      </c>
      <c r="E738" s="0" t="s">
        <v>67</v>
      </c>
      <c r="F738" s="0" t="s">
        <v>727</v>
      </c>
      <c r="G738" s="63" t="n">
        <v>0</v>
      </c>
    </row>
    <row r="739" customFormat="false" ht="12.75" hidden="false" customHeight="false" outlineLevel="2" collapsed="false">
      <c r="A739" s="69" t="s">
        <v>2211</v>
      </c>
      <c r="B739" s="62" t="n">
        <v>37007</v>
      </c>
      <c r="C739" s="0" t="s">
        <v>460</v>
      </c>
      <c r="D739" s="0" t="s">
        <v>810</v>
      </c>
      <c r="E739" s="0" t="s">
        <v>67</v>
      </c>
      <c r="F739" s="0" t="s">
        <v>462</v>
      </c>
      <c r="G739" s="63" t="n">
        <v>4250</v>
      </c>
    </row>
    <row r="740" customFormat="false" ht="12.75" hidden="false" customHeight="false" outlineLevel="2" collapsed="false">
      <c r="A740" s="69" t="s">
        <v>2212</v>
      </c>
      <c r="B740" s="62" t="n">
        <v>37007</v>
      </c>
      <c r="C740" s="0" t="s">
        <v>584</v>
      </c>
      <c r="D740" s="0" t="s">
        <v>810</v>
      </c>
      <c r="E740" s="0" t="s">
        <v>67</v>
      </c>
      <c r="F740" s="0" t="s">
        <v>587</v>
      </c>
      <c r="G740" s="63" t="n">
        <v>1482</v>
      </c>
    </row>
    <row r="741" customFormat="false" ht="12.75" hidden="false" customHeight="false" outlineLevel="2" collapsed="false">
      <c r="A741" s="69" t="s">
        <v>2213</v>
      </c>
      <c r="B741" s="62" t="n">
        <v>37007</v>
      </c>
      <c r="C741" s="0" t="s">
        <v>834</v>
      </c>
      <c r="D741" s="0" t="s">
        <v>810</v>
      </c>
      <c r="E741" s="0" t="s">
        <v>67</v>
      </c>
      <c r="F741" s="0" t="s">
        <v>587</v>
      </c>
      <c r="G741" s="63" t="n">
        <v>0</v>
      </c>
    </row>
    <row r="742" customFormat="false" ht="12.75" hidden="false" customHeight="false" outlineLevel="2" collapsed="false">
      <c r="A742" s="69" t="s">
        <v>2214</v>
      </c>
      <c r="B742" s="62" t="n">
        <v>37007</v>
      </c>
      <c r="C742" s="0" t="s">
        <v>1085</v>
      </c>
      <c r="D742" s="0" t="s">
        <v>810</v>
      </c>
      <c r="E742" s="0" t="s">
        <v>67</v>
      </c>
      <c r="F742" s="0" t="s">
        <v>828</v>
      </c>
      <c r="G742" s="63" t="n">
        <v>2628</v>
      </c>
    </row>
    <row r="743" customFormat="false" ht="12.75" hidden="false" customHeight="false" outlineLevel="2" collapsed="false">
      <c r="A743" s="69" t="s">
        <v>2215</v>
      </c>
      <c r="B743" s="62" t="n">
        <v>37007</v>
      </c>
      <c r="C743" s="0" t="s">
        <v>830</v>
      </c>
      <c r="D743" s="0" t="s">
        <v>810</v>
      </c>
      <c r="E743" s="0" t="s">
        <v>67</v>
      </c>
      <c r="F743" s="0" t="s">
        <v>727</v>
      </c>
      <c r="G743" s="63" t="n">
        <v>40</v>
      </c>
    </row>
    <row r="744" customFormat="false" ht="12.75" hidden="false" customHeight="false" outlineLevel="2" collapsed="false">
      <c r="A744" s="69" t="s">
        <v>2216</v>
      </c>
      <c r="B744" s="62" t="n">
        <v>37007</v>
      </c>
      <c r="C744" s="0" t="s">
        <v>830</v>
      </c>
      <c r="D744" s="0" t="s">
        <v>810</v>
      </c>
      <c r="E744" s="0" t="s">
        <v>67</v>
      </c>
      <c r="F744" s="0" t="s">
        <v>727</v>
      </c>
      <c r="G744" s="63" t="n">
        <v>537</v>
      </c>
    </row>
    <row r="745" customFormat="false" ht="12.75" hidden="false" customHeight="false" outlineLevel="2" collapsed="false">
      <c r="A745" s="69" t="s">
        <v>2217</v>
      </c>
      <c r="B745" s="62" t="n">
        <v>37008</v>
      </c>
      <c r="C745" s="0" t="s">
        <v>827</v>
      </c>
      <c r="D745" s="0" t="s">
        <v>810</v>
      </c>
      <c r="E745" s="0" t="s">
        <v>67</v>
      </c>
      <c r="F745" s="0" t="s">
        <v>828</v>
      </c>
      <c r="G745" s="63" t="n">
        <v>2986</v>
      </c>
    </row>
    <row r="746" customFormat="false" ht="12.75" hidden="false" customHeight="false" outlineLevel="2" collapsed="false">
      <c r="A746" s="69" t="s">
        <v>2218</v>
      </c>
      <c r="B746" s="62" t="n">
        <v>37008</v>
      </c>
      <c r="C746" s="0" t="s">
        <v>834</v>
      </c>
      <c r="D746" s="0" t="s">
        <v>810</v>
      </c>
      <c r="E746" s="0" t="s">
        <v>67</v>
      </c>
      <c r="F746" s="0" t="s">
        <v>587</v>
      </c>
      <c r="G746" s="63" t="n">
        <v>445</v>
      </c>
    </row>
    <row r="747" customFormat="false" ht="12.75" hidden="false" customHeight="false" outlineLevel="2" collapsed="false">
      <c r="A747" s="69" t="s">
        <v>2219</v>
      </c>
      <c r="B747" s="62" t="n">
        <v>37008</v>
      </c>
      <c r="C747" s="0" t="s">
        <v>1976</v>
      </c>
      <c r="D747" s="0" t="s">
        <v>810</v>
      </c>
      <c r="E747" s="0" t="s">
        <v>67</v>
      </c>
      <c r="F747" s="0" t="s">
        <v>685</v>
      </c>
      <c r="G747" s="63" t="n">
        <v>0</v>
      </c>
    </row>
    <row r="748" customFormat="false" ht="12.75" hidden="false" customHeight="false" outlineLevel="2" collapsed="false">
      <c r="A748" s="69" t="s">
        <v>2220</v>
      </c>
      <c r="B748" s="62" t="n">
        <v>37008</v>
      </c>
      <c r="C748" s="0" t="s">
        <v>827</v>
      </c>
      <c r="D748" s="0" t="s">
        <v>810</v>
      </c>
      <c r="E748" s="0" t="s">
        <v>67</v>
      </c>
      <c r="F748" s="0" t="s">
        <v>828</v>
      </c>
      <c r="G748" s="63" t="n">
        <v>2680</v>
      </c>
    </row>
    <row r="749" customFormat="false" ht="12.75" hidden="false" customHeight="false" outlineLevel="2" collapsed="false">
      <c r="A749" s="69" t="s">
        <v>2221</v>
      </c>
      <c r="B749" s="62" t="n">
        <v>37008</v>
      </c>
      <c r="C749" s="0" t="s">
        <v>830</v>
      </c>
      <c r="D749" s="0" t="s">
        <v>810</v>
      </c>
      <c r="E749" s="0" t="s">
        <v>67</v>
      </c>
      <c r="F749" s="0" t="s">
        <v>462</v>
      </c>
      <c r="G749" s="63" t="n">
        <v>0</v>
      </c>
    </row>
    <row r="750" customFormat="false" ht="12.75" hidden="false" customHeight="false" outlineLevel="2" collapsed="false">
      <c r="A750" s="69" t="s">
        <v>2222</v>
      </c>
      <c r="B750" s="62" t="n">
        <v>37008</v>
      </c>
      <c r="C750" s="0" t="s">
        <v>834</v>
      </c>
      <c r="D750" s="0" t="s">
        <v>810</v>
      </c>
      <c r="E750" s="0" t="s">
        <v>67</v>
      </c>
      <c r="F750" s="0" t="s">
        <v>587</v>
      </c>
      <c r="G750" s="63" t="n">
        <v>0</v>
      </c>
    </row>
    <row r="751" customFormat="false" ht="12.75" hidden="false" customHeight="false" outlineLevel="2" collapsed="false">
      <c r="A751" s="69" t="s">
        <v>2223</v>
      </c>
      <c r="B751" s="62" t="n">
        <v>37008</v>
      </c>
      <c r="C751" s="0" t="s">
        <v>584</v>
      </c>
      <c r="D751" s="0" t="s">
        <v>810</v>
      </c>
      <c r="E751" s="0" t="s">
        <v>67</v>
      </c>
      <c r="F751" s="0" t="s">
        <v>587</v>
      </c>
      <c r="G751" s="63" t="n">
        <v>0</v>
      </c>
    </row>
    <row r="752" customFormat="false" ht="12.75" hidden="false" customHeight="false" outlineLevel="2" collapsed="false">
      <c r="A752" s="69" t="s">
        <v>2224</v>
      </c>
      <c r="B752" s="62" t="n">
        <v>37008</v>
      </c>
      <c r="C752" s="0" t="s">
        <v>884</v>
      </c>
      <c r="D752" s="0" t="s">
        <v>810</v>
      </c>
      <c r="E752" s="0" t="s">
        <v>67</v>
      </c>
      <c r="F752" s="0" t="s">
        <v>727</v>
      </c>
      <c r="G752" s="63" t="n">
        <v>5340</v>
      </c>
    </row>
    <row r="753" customFormat="false" ht="12.75" hidden="false" customHeight="false" outlineLevel="2" collapsed="false">
      <c r="A753" s="69" t="s">
        <v>2225</v>
      </c>
      <c r="B753" s="62" t="n">
        <v>37008</v>
      </c>
      <c r="C753" s="0" t="s">
        <v>320</v>
      </c>
      <c r="D753" s="0" t="s">
        <v>810</v>
      </c>
      <c r="E753" s="0" t="s">
        <v>67</v>
      </c>
      <c r="F753" s="0" t="s">
        <v>727</v>
      </c>
      <c r="G753" s="63" t="n">
        <v>0</v>
      </c>
    </row>
    <row r="754" customFormat="false" ht="12.75" hidden="false" customHeight="false" outlineLevel="2" collapsed="false">
      <c r="A754" s="69" t="s">
        <v>2226</v>
      </c>
      <c r="B754" s="62" t="n">
        <v>37008</v>
      </c>
      <c r="C754" s="0" t="s">
        <v>584</v>
      </c>
      <c r="D754" s="0" t="s">
        <v>810</v>
      </c>
      <c r="E754" s="0" t="s">
        <v>67</v>
      </c>
      <c r="F754" s="0" t="s">
        <v>587</v>
      </c>
      <c r="G754" s="63" t="n">
        <v>2673</v>
      </c>
    </row>
    <row r="755" customFormat="false" ht="12.75" hidden="false" customHeight="false" outlineLevel="2" collapsed="false">
      <c r="A755" s="69" t="s">
        <v>2227</v>
      </c>
      <c r="B755" s="62" t="n">
        <v>37008</v>
      </c>
      <c r="C755" s="0" t="s">
        <v>973</v>
      </c>
      <c r="D755" s="0" t="s">
        <v>810</v>
      </c>
      <c r="E755" s="0" t="s">
        <v>67</v>
      </c>
      <c r="F755" s="0" t="s">
        <v>727</v>
      </c>
      <c r="G755" s="63" t="n">
        <v>2242</v>
      </c>
    </row>
    <row r="756" customFormat="false" ht="12.75" hidden="false" customHeight="false" outlineLevel="2" collapsed="false">
      <c r="A756" s="69" t="s">
        <v>2228</v>
      </c>
      <c r="B756" s="62" t="n">
        <v>37008</v>
      </c>
      <c r="C756" s="0" t="s">
        <v>827</v>
      </c>
      <c r="D756" s="0" t="s">
        <v>810</v>
      </c>
      <c r="E756" s="0" t="s">
        <v>67</v>
      </c>
      <c r="F756" s="0" t="s">
        <v>828</v>
      </c>
      <c r="G756" s="63" t="n">
        <v>3780</v>
      </c>
    </row>
    <row r="757" customFormat="false" ht="12.75" hidden="false" customHeight="false" outlineLevel="2" collapsed="false">
      <c r="A757" s="69" t="s">
        <v>2229</v>
      </c>
      <c r="B757" s="62" t="n">
        <v>37008</v>
      </c>
      <c r="C757" s="0" t="s">
        <v>834</v>
      </c>
      <c r="D757" s="0" t="s">
        <v>810</v>
      </c>
      <c r="E757" s="0" t="s">
        <v>67</v>
      </c>
      <c r="F757" s="0" t="s">
        <v>587</v>
      </c>
      <c r="G757" s="63" t="n">
        <v>2976</v>
      </c>
    </row>
    <row r="758" customFormat="false" ht="12.75" hidden="false" customHeight="false" outlineLevel="2" collapsed="false">
      <c r="A758" s="69" t="s">
        <v>2230</v>
      </c>
      <c r="B758" s="62" t="n">
        <v>37008</v>
      </c>
      <c r="C758" s="0" t="s">
        <v>1014</v>
      </c>
      <c r="D758" s="0" t="s">
        <v>810</v>
      </c>
      <c r="E758" s="0" t="s">
        <v>67</v>
      </c>
      <c r="F758" s="0" t="s">
        <v>811</v>
      </c>
      <c r="G758" s="63" t="n">
        <v>297</v>
      </c>
    </row>
    <row r="759" customFormat="false" ht="12.75" hidden="false" customHeight="false" outlineLevel="2" collapsed="false">
      <c r="A759" s="69" t="s">
        <v>2231</v>
      </c>
      <c r="B759" s="62" t="n">
        <v>37008</v>
      </c>
      <c r="C759" s="0" t="s">
        <v>460</v>
      </c>
      <c r="D759" s="0" t="s">
        <v>810</v>
      </c>
      <c r="E759" s="0" t="s">
        <v>67</v>
      </c>
      <c r="F759" s="0" t="s">
        <v>462</v>
      </c>
      <c r="G759" s="63" t="n">
        <v>5200</v>
      </c>
    </row>
    <row r="760" customFormat="false" ht="12.75" hidden="false" customHeight="false" outlineLevel="2" collapsed="false">
      <c r="A760" s="69" t="s">
        <v>2232</v>
      </c>
      <c r="B760" s="62" t="n">
        <v>37008</v>
      </c>
      <c r="C760" s="0" t="s">
        <v>834</v>
      </c>
      <c r="D760" s="0" t="s">
        <v>810</v>
      </c>
      <c r="E760" s="0" t="s">
        <v>67</v>
      </c>
      <c r="F760" s="0" t="s">
        <v>587</v>
      </c>
      <c r="G760" s="63" t="n">
        <v>1214</v>
      </c>
    </row>
    <row r="761" customFormat="false" ht="12.75" hidden="false" customHeight="false" outlineLevel="2" collapsed="false">
      <c r="A761" s="69" t="s">
        <v>2233</v>
      </c>
      <c r="B761" s="62" t="n">
        <v>37008</v>
      </c>
      <c r="C761" s="0" t="s">
        <v>827</v>
      </c>
      <c r="D761" s="0" t="s">
        <v>810</v>
      </c>
      <c r="E761" s="0" t="s">
        <v>67</v>
      </c>
      <c r="F761" s="0" t="s">
        <v>828</v>
      </c>
      <c r="G761" s="63" t="n">
        <v>760</v>
      </c>
    </row>
    <row r="762" customFormat="false" ht="12.75" hidden="false" customHeight="false" outlineLevel="2" collapsed="false">
      <c r="A762" s="69" t="s">
        <v>2234</v>
      </c>
      <c r="B762" s="62" t="n">
        <v>37008</v>
      </c>
      <c r="C762" s="0" t="s">
        <v>830</v>
      </c>
      <c r="D762" s="0" t="s">
        <v>810</v>
      </c>
      <c r="E762" s="0" t="s">
        <v>67</v>
      </c>
      <c r="F762" s="0" t="s">
        <v>811</v>
      </c>
      <c r="G762" s="63" t="n">
        <v>0</v>
      </c>
    </row>
    <row r="763" customFormat="false" ht="12.75" hidden="false" customHeight="false" outlineLevel="2" collapsed="false">
      <c r="A763" s="69" t="s">
        <v>2235</v>
      </c>
      <c r="B763" s="62" t="n">
        <v>37008</v>
      </c>
      <c r="C763" s="0" t="s">
        <v>460</v>
      </c>
      <c r="D763" s="0" t="s">
        <v>810</v>
      </c>
      <c r="E763" s="0" t="s">
        <v>67</v>
      </c>
      <c r="F763" s="0" t="s">
        <v>462</v>
      </c>
      <c r="G763" s="63" t="n">
        <v>2100</v>
      </c>
    </row>
    <row r="764" customFormat="false" ht="12.75" hidden="false" customHeight="false" outlineLevel="2" collapsed="false">
      <c r="A764" s="69" t="s">
        <v>2236</v>
      </c>
      <c r="B764" s="62" t="n">
        <v>37008</v>
      </c>
      <c r="C764" s="0" t="s">
        <v>584</v>
      </c>
      <c r="D764" s="0" t="s">
        <v>810</v>
      </c>
      <c r="E764" s="0" t="s">
        <v>67</v>
      </c>
      <c r="F764" s="0" t="s">
        <v>587</v>
      </c>
      <c r="G764" s="63" t="n">
        <v>1900</v>
      </c>
    </row>
    <row r="765" customFormat="false" ht="12.75" hidden="false" customHeight="false" outlineLevel="2" collapsed="false">
      <c r="A765" s="69" t="s">
        <v>2237</v>
      </c>
      <c r="B765" s="62" t="n">
        <v>37008</v>
      </c>
      <c r="C765" s="0" t="s">
        <v>925</v>
      </c>
      <c r="D765" s="0" t="s">
        <v>810</v>
      </c>
      <c r="E765" s="0" t="s">
        <v>67</v>
      </c>
      <c r="F765" s="0" t="s">
        <v>811</v>
      </c>
      <c r="G765" s="63" t="n">
        <v>19500</v>
      </c>
    </row>
    <row r="766" customFormat="false" ht="12.75" hidden="false" customHeight="false" outlineLevel="2" collapsed="false">
      <c r="A766" s="69" t="s">
        <v>2130</v>
      </c>
      <c r="B766" s="62" t="n">
        <v>37011</v>
      </c>
      <c r="C766" s="0" t="s">
        <v>320</v>
      </c>
      <c r="D766" s="0" t="s">
        <v>810</v>
      </c>
      <c r="E766" s="0" t="s">
        <v>67</v>
      </c>
      <c r="F766" s="0" t="s">
        <v>727</v>
      </c>
      <c r="G766" s="63" t="n">
        <v>-2325</v>
      </c>
    </row>
    <row r="767" customFormat="false" ht="12.75" hidden="false" customHeight="false" outlineLevel="2" collapsed="false">
      <c r="A767" s="69" t="s">
        <v>2130</v>
      </c>
      <c r="B767" s="62" t="n">
        <v>37011</v>
      </c>
      <c r="C767" s="0" t="s">
        <v>320</v>
      </c>
      <c r="D767" s="0" t="s">
        <v>810</v>
      </c>
      <c r="E767" s="0" t="s">
        <v>67</v>
      </c>
      <c r="F767" s="0" t="s">
        <v>727</v>
      </c>
      <c r="G767" s="63" t="n">
        <v>2325</v>
      </c>
    </row>
    <row r="768" customFormat="false" ht="12.75" hidden="false" customHeight="false" outlineLevel="2" collapsed="false">
      <c r="A768" s="69" t="s">
        <v>2130</v>
      </c>
      <c r="B768" s="62" t="n">
        <v>37011</v>
      </c>
      <c r="C768" s="0" t="s">
        <v>320</v>
      </c>
      <c r="D768" s="0" t="s">
        <v>810</v>
      </c>
      <c r="E768" s="0" t="s">
        <v>67</v>
      </c>
      <c r="F768" s="0" t="s">
        <v>849</v>
      </c>
      <c r="G768" s="63" t="n">
        <v>-2325</v>
      </c>
    </row>
    <row r="769" customFormat="false" ht="12.75" hidden="false" customHeight="false" outlineLevel="2" collapsed="false">
      <c r="A769" s="69" t="s">
        <v>2238</v>
      </c>
      <c r="B769" s="62" t="n">
        <v>37011</v>
      </c>
      <c r="C769" s="0" t="s">
        <v>881</v>
      </c>
      <c r="D769" s="0" t="s">
        <v>810</v>
      </c>
      <c r="E769" s="0" t="s">
        <v>67</v>
      </c>
      <c r="F769" s="0" t="s">
        <v>587</v>
      </c>
      <c r="G769" s="63" t="n">
        <v>150</v>
      </c>
    </row>
    <row r="770" customFormat="false" ht="12.75" hidden="false" customHeight="false" outlineLevel="2" collapsed="false">
      <c r="A770" s="69" t="n">
        <v>18</v>
      </c>
      <c r="B770" s="62" t="n">
        <v>37011</v>
      </c>
      <c r="C770" s="0" t="s">
        <v>2239</v>
      </c>
      <c r="D770" s="0" t="s">
        <v>810</v>
      </c>
      <c r="E770" s="0" t="s">
        <v>67</v>
      </c>
      <c r="F770" s="0" t="s">
        <v>587</v>
      </c>
      <c r="G770" s="63" t="n">
        <v>250000</v>
      </c>
    </row>
    <row r="771" customFormat="false" ht="12.75" hidden="false" customHeight="false" outlineLevel="2" collapsed="false">
      <c r="A771" s="69" t="s">
        <v>952</v>
      </c>
      <c r="B771" s="62" t="n">
        <v>37011</v>
      </c>
      <c r="C771" s="0" t="s">
        <v>320</v>
      </c>
      <c r="D771" s="0" t="s">
        <v>810</v>
      </c>
      <c r="E771" s="0" t="s">
        <v>67</v>
      </c>
      <c r="F771" s="0" t="s">
        <v>849</v>
      </c>
      <c r="G771" s="63" t="n">
        <v>0</v>
      </c>
    </row>
    <row r="772" customFormat="false" ht="12.75" hidden="false" customHeight="false" outlineLevel="2" collapsed="false">
      <c r="A772" s="69" t="s">
        <v>2240</v>
      </c>
      <c r="B772" s="62" t="n">
        <v>37011</v>
      </c>
      <c r="C772" s="0" t="s">
        <v>1976</v>
      </c>
      <c r="D772" s="0" t="s">
        <v>810</v>
      </c>
      <c r="E772" s="0" t="s">
        <v>67</v>
      </c>
      <c r="F772" s="0" t="s">
        <v>685</v>
      </c>
      <c r="G772" s="63" t="n">
        <v>-4470</v>
      </c>
    </row>
    <row r="773" customFormat="false" ht="12.75" hidden="false" customHeight="false" outlineLevel="2" collapsed="false">
      <c r="A773" s="69" t="s">
        <v>2241</v>
      </c>
      <c r="B773" s="62" t="n">
        <v>37011</v>
      </c>
      <c r="C773" s="0" t="s">
        <v>931</v>
      </c>
      <c r="D773" s="0" t="s">
        <v>810</v>
      </c>
      <c r="E773" s="0" t="s">
        <v>67</v>
      </c>
      <c r="F773" s="0" t="s">
        <v>685</v>
      </c>
      <c r="G773" s="63" t="n">
        <v>2250</v>
      </c>
    </row>
    <row r="774" customFormat="false" ht="12.75" hidden="false" customHeight="false" outlineLevel="2" collapsed="false">
      <c r="A774" s="69" t="s">
        <v>2242</v>
      </c>
      <c r="B774" s="62" t="n">
        <v>37011</v>
      </c>
      <c r="C774" s="0" t="s">
        <v>910</v>
      </c>
      <c r="D774" s="0" t="s">
        <v>810</v>
      </c>
      <c r="E774" s="0" t="s">
        <v>67</v>
      </c>
      <c r="F774" s="0" t="s">
        <v>1152</v>
      </c>
      <c r="G774" s="63" t="n">
        <v>7375</v>
      </c>
    </row>
    <row r="775" customFormat="false" ht="12.75" hidden="false" customHeight="false" outlineLevel="2" collapsed="false">
      <c r="A775" s="69" t="s">
        <v>2243</v>
      </c>
      <c r="B775" s="62" t="n">
        <v>37011</v>
      </c>
      <c r="C775" s="0" t="s">
        <v>906</v>
      </c>
      <c r="D775" s="0" t="s">
        <v>810</v>
      </c>
      <c r="E775" s="0" t="s">
        <v>67</v>
      </c>
      <c r="F775" s="0" t="s">
        <v>727</v>
      </c>
      <c r="G775" s="63" t="n">
        <v>0</v>
      </c>
    </row>
    <row r="776" customFormat="false" ht="12.75" hidden="false" customHeight="false" outlineLevel="2" collapsed="false">
      <c r="A776" s="69" t="s">
        <v>2244</v>
      </c>
      <c r="B776" s="62" t="n">
        <v>37011</v>
      </c>
      <c r="C776" s="0" t="s">
        <v>1155</v>
      </c>
      <c r="D776" s="0" t="s">
        <v>810</v>
      </c>
      <c r="E776" s="0" t="s">
        <v>67</v>
      </c>
      <c r="F776" s="0" t="s">
        <v>727</v>
      </c>
      <c r="G776" s="63" t="n">
        <v>1360</v>
      </c>
    </row>
    <row r="777" customFormat="false" ht="12.75" hidden="false" customHeight="false" outlineLevel="2" collapsed="false">
      <c r="A777" s="69" t="s">
        <v>2245</v>
      </c>
      <c r="B777" s="62" t="n">
        <v>37011</v>
      </c>
      <c r="C777" s="0" t="s">
        <v>460</v>
      </c>
      <c r="D777" s="0" t="s">
        <v>810</v>
      </c>
      <c r="E777" s="0" t="s">
        <v>67</v>
      </c>
      <c r="F777" s="0" t="s">
        <v>462</v>
      </c>
      <c r="G777" s="63" t="n">
        <v>3400</v>
      </c>
    </row>
    <row r="778" customFormat="false" ht="12.75" hidden="false" customHeight="false" outlineLevel="2" collapsed="false">
      <c r="A778" s="69" t="s">
        <v>2246</v>
      </c>
      <c r="B778" s="62" t="n">
        <v>37011</v>
      </c>
      <c r="C778" s="0" t="s">
        <v>535</v>
      </c>
      <c r="D778" s="0" t="s">
        <v>810</v>
      </c>
      <c r="E778" s="0" t="s">
        <v>67</v>
      </c>
      <c r="F778" s="0" t="s">
        <v>948</v>
      </c>
      <c r="G778" s="63" t="n">
        <v>0</v>
      </c>
    </row>
    <row r="779" customFormat="false" ht="12.75" hidden="false" customHeight="false" outlineLevel="2" collapsed="false">
      <c r="A779" s="69" t="s">
        <v>2247</v>
      </c>
      <c r="B779" s="62" t="n">
        <v>37011</v>
      </c>
      <c r="C779" s="0" t="s">
        <v>460</v>
      </c>
      <c r="D779" s="0" t="s">
        <v>810</v>
      </c>
      <c r="E779" s="0" t="s">
        <v>67</v>
      </c>
      <c r="F779" s="0" t="s">
        <v>819</v>
      </c>
      <c r="G779" s="63" t="n">
        <v>0</v>
      </c>
    </row>
    <row r="780" customFormat="false" ht="12.75" hidden="false" customHeight="false" outlineLevel="2" collapsed="false">
      <c r="A780" s="69" t="s">
        <v>2248</v>
      </c>
      <c r="B780" s="62" t="n">
        <v>37011</v>
      </c>
      <c r="C780" s="0" t="s">
        <v>2249</v>
      </c>
      <c r="D780" s="0" t="s">
        <v>810</v>
      </c>
      <c r="E780" s="0" t="s">
        <v>67</v>
      </c>
      <c r="F780" s="0" t="s">
        <v>811</v>
      </c>
      <c r="G780" s="63" t="n">
        <v>5300</v>
      </c>
    </row>
    <row r="781" customFormat="false" ht="12.75" hidden="false" customHeight="false" outlineLevel="2" collapsed="false">
      <c r="A781" s="69" t="s">
        <v>2250</v>
      </c>
      <c r="B781" s="62" t="n">
        <v>37011</v>
      </c>
      <c r="C781" s="0" t="s">
        <v>535</v>
      </c>
      <c r="D781" s="0" t="s">
        <v>810</v>
      </c>
      <c r="E781" s="0" t="s">
        <v>67</v>
      </c>
      <c r="F781" s="0" t="s">
        <v>1102</v>
      </c>
      <c r="G781" s="63" t="n">
        <v>0</v>
      </c>
    </row>
    <row r="782" customFormat="false" ht="12.75" hidden="false" customHeight="false" outlineLevel="2" collapsed="false">
      <c r="A782" s="69" t="s">
        <v>2251</v>
      </c>
      <c r="B782" s="62" t="n">
        <v>37011</v>
      </c>
      <c r="C782" s="0" t="s">
        <v>825</v>
      </c>
      <c r="D782" s="0" t="s">
        <v>810</v>
      </c>
      <c r="E782" s="0" t="s">
        <v>67</v>
      </c>
      <c r="F782" s="0" t="s">
        <v>727</v>
      </c>
      <c r="G782" s="63" t="n">
        <v>335</v>
      </c>
    </row>
    <row r="783" customFormat="false" ht="12.75" hidden="false" customHeight="false" outlineLevel="2" collapsed="false">
      <c r="A783" s="69" t="s">
        <v>2252</v>
      </c>
      <c r="B783" s="62" t="n">
        <v>37011</v>
      </c>
      <c r="C783" s="0" t="s">
        <v>584</v>
      </c>
      <c r="D783" s="0" t="s">
        <v>810</v>
      </c>
      <c r="E783" s="0" t="s">
        <v>67</v>
      </c>
      <c r="F783" s="0" t="s">
        <v>587</v>
      </c>
      <c r="G783" s="63" t="n">
        <v>745</v>
      </c>
    </row>
    <row r="784" customFormat="false" ht="12.75" hidden="false" customHeight="false" outlineLevel="2" collapsed="false">
      <c r="A784" s="69" t="s">
        <v>2253</v>
      </c>
      <c r="B784" s="62" t="n">
        <v>37011</v>
      </c>
      <c r="C784" s="0" t="s">
        <v>584</v>
      </c>
      <c r="D784" s="0" t="s">
        <v>810</v>
      </c>
      <c r="E784" s="0" t="s">
        <v>67</v>
      </c>
      <c r="F784" s="0" t="s">
        <v>587</v>
      </c>
      <c r="G784" s="63" t="n">
        <v>3550</v>
      </c>
    </row>
    <row r="785" customFormat="false" ht="12.75" hidden="false" customHeight="false" outlineLevel="2" collapsed="false">
      <c r="A785" s="69" t="s">
        <v>2254</v>
      </c>
      <c r="B785" s="62" t="n">
        <v>37011</v>
      </c>
      <c r="C785" s="0" t="s">
        <v>584</v>
      </c>
      <c r="D785" s="0" t="s">
        <v>810</v>
      </c>
      <c r="E785" s="0" t="s">
        <v>67</v>
      </c>
      <c r="F785" s="0" t="s">
        <v>587</v>
      </c>
      <c r="G785" s="63" t="n">
        <v>17385</v>
      </c>
    </row>
    <row r="786" customFormat="false" ht="12.75" hidden="false" customHeight="false" outlineLevel="2" collapsed="false">
      <c r="A786" s="69" t="s">
        <v>2255</v>
      </c>
      <c r="B786" s="62" t="n">
        <v>37011</v>
      </c>
      <c r="C786" s="0" t="s">
        <v>584</v>
      </c>
      <c r="D786" s="0" t="s">
        <v>810</v>
      </c>
      <c r="E786" s="0" t="s">
        <v>67</v>
      </c>
      <c r="F786" s="0" t="s">
        <v>587</v>
      </c>
      <c r="G786" s="63" t="n">
        <v>1385</v>
      </c>
    </row>
    <row r="787" customFormat="false" ht="12.75" hidden="false" customHeight="false" outlineLevel="2" collapsed="false">
      <c r="A787" s="69" t="s">
        <v>2256</v>
      </c>
      <c r="B787" s="62" t="n">
        <v>37011</v>
      </c>
      <c r="C787" s="0" t="s">
        <v>2102</v>
      </c>
      <c r="D787" s="0" t="s">
        <v>810</v>
      </c>
      <c r="E787" s="0" t="s">
        <v>67</v>
      </c>
      <c r="F787" s="0" t="s">
        <v>727</v>
      </c>
      <c r="G787" s="63" t="n">
        <v>2240</v>
      </c>
    </row>
    <row r="788" customFormat="false" ht="12.75" hidden="false" customHeight="false" outlineLevel="2" collapsed="false">
      <c r="A788" s="69" t="s">
        <v>2257</v>
      </c>
      <c r="B788" s="62" t="n">
        <v>37011</v>
      </c>
      <c r="C788" s="0" t="s">
        <v>813</v>
      </c>
      <c r="D788" s="0" t="s">
        <v>810</v>
      </c>
      <c r="E788" s="0" t="s">
        <v>67</v>
      </c>
      <c r="F788" s="0" t="s">
        <v>814</v>
      </c>
      <c r="G788" s="63" t="n">
        <v>0</v>
      </c>
    </row>
    <row r="789" customFormat="false" ht="12.75" hidden="false" customHeight="false" outlineLevel="2" collapsed="false">
      <c r="A789" s="69" t="s">
        <v>2258</v>
      </c>
      <c r="B789" s="62" t="n">
        <v>37011</v>
      </c>
      <c r="C789" s="0" t="s">
        <v>809</v>
      </c>
      <c r="D789" s="0" t="s">
        <v>810</v>
      </c>
      <c r="E789" s="0" t="s">
        <v>67</v>
      </c>
      <c r="F789" s="0" t="s">
        <v>811</v>
      </c>
      <c r="G789" s="63" t="n">
        <v>15300</v>
      </c>
    </row>
    <row r="790" customFormat="false" ht="12.75" hidden="false" customHeight="false" outlineLevel="2" collapsed="false">
      <c r="A790" s="69" t="s">
        <v>2259</v>
      </c>
      <c r="B790" s="62" t="n">
        <v>37011</v>
      </c>
      <c r="C790" s="0" t="s">
        <v>809</v>
      </c>
      <c r="D790" s="0" t="s">
        <v>810</v>
      </c>
      <c r="E790" s="0" t="s">
        <v>67</v>
      </c>
      <c r="F790" s="0" t="s">
        <v>811</v>
      </c>
      <c r="G790" s="63" t="n">
        <v>0</v>
      </c>
    </row>
    <row r="791" customFormat="false" ht="12.75" hidden="false" customHeight="false" outlineLevel="2" collapsed="false">
      <c r="A791" s="69" t="s">
        <v>2260</v>
      </c>
      <c r="B791" s="62" t="n">
        <v>37011</v>
      </c>
      <c r="C791" s="0" t="s">
        <v>809</v>
      </c>
      <c r="D791" s="0" t="s">
        <v>810</v>
      </c>
      <c r="E791" s="0" t="s">
        <v>67</v>
      </c>
      <c r="F791" s="0" t="s">
        <v>811</v>
      </c>
      <c r="G791" s="63" t="n">
        <v>0</v>
      </c>
    </row>
    <row r="792" customFormat="false" ht="12.75" hidden="false" customHeight="false" outlineLevel="2" collapsed="false">
      <c r="A792" s="69" t="s">
        <v>2261</v>
      </c>
      <c r="B792" s="62" t="n">
        <v>37011</v>
      </c>
      <c r="C792" s="0" t="s">
        <v>876</v>
      </c>
      <c r="D792" s="0" t="s">
        <v>810</v>
      </c>
      <c r="E792" s="0" t="s">
        <v>67</v>
      </c>
      <c r="F792" s="0" t="s">
        <v>727</v>
      </c>
      <c r="G792" s="63" t="n">
        <v>2500</v>
      </c>
    </row>
    <row r="793" customFormat="false" ht="12.75" hidden="false" customHeight="false" outlineLevel="2" collapsed="false">
      <c r="A793" s="69" t="s">
        <v>2262</v>
      </c>
      <c r="B793" s="62" t="n">
        <v>37011</v>
      </c>
      <c r="C793" s="0" t="s">
        <v>900</v>
      </c>
      <c r="D793" s="0" t="s">
        <v>810</v>
      </c>
      <c r="E793" s="0" t="s">
        <v>67</v>
      </c>
      <c r="F793" s="0" t="s">
        <v>849</v>
      </c>
      <c r="G793" s="63" t="n">
        <v>60000</v>
      </c>
    </row>
    <row r="794" customFormat="false" ht="12.75" hidden="false" customHeight="false" outlineLevel="2" collapsed="false">
      <c r="A794" s="69" t="s">
        <v>2263</v>
      </c>
      <c r="B794" s="62" t="n">
        <v>37011</v>
      </c>
      <c r="C794" s="0" t="s">
        <v>827</v>
      </c>
      <c r="D794" s="0" t="s">
        <v>810</v>
      </c>
      <c r="E794" s="0" t="s">
        <v>67</v>
      </c>
      <c r="F794" s="0" t="s">
        <v>828</v>
      </c>
      <c r="G794" s="63" t="n">
        <v>3100</v>
      </c>
    </row>
    <row r="795" customFormat="false" ht="12.75" hidden="false" customHeight="false" outlineLevel="2" collapsed="false">
      <c r="A795" s="69" t="s">
        <v>2264</v>
      </c>
      <c r="B795" s="62" t="n">
        <v>37011</v>
      </c>
      <c r="C795" s="0" t="s">
        <v>827</v>
      </c>
      <c r="D795" s="0" t="s">
        <v>810</v>
      </c>
      <c r="E795" s="0" t="s">
        <v>67</v>
      </c>
      <c r="F795" s="0" t="s">
        <v>828</v>
      </c>
      <c r="G795" s="63" t="n">
        <v>49450</v>
      </c>
    </row>
    <row r="796" customFormat="false" ht="12.75" hidden="false" customHeight="false" outlineLevel="2" collapsed="false">
      <c r="A796" s="69" t="s">
        <v>2265</v>
      </c>
      <c r="B796" s="62" t="n">
        <v>37011</v>
      </c>
      <c r="C796" s="0" t="s">
        <v>2266</v>
      </c>
      <c r="D796" s="0" t="s">
        <v>810</v>
      </c>
      <c r="E796" s="0" t="s">
        <v>67</v>
      </c>
      <c r="F796" s="0" t="s">
        <v>849</v>
      </c>
      <c r="G796" s="63" t="n">
        <v>24000</v>
      </c>
    </row>
    <row r="797" customFormat="false" ht="12.75" hidden="false" customHeight="false" outlineLevel="2" collapsed="false">
      <c r="A797" s="69" t="s">
        <v>2267</v>
      </c>
      <c r="B797" s="62" t="n">
        <v>37011</v>
      </c>
      <c r="C797" s="0" t="s">
        <v>460</v>
      </c>
      <c r="D797" s="0" t="s">
        <v>810</v>
      </c>
      <c r="E797" s="0" t="s">
        <v>67</v>
      </c>
      <c r="F797" s="0" t="s">
        <v>462</v>
      </c>
      <c r="G797" s="63" t="n">
        <v>375</v>
      </c>
    </row>
    <row r="798" customFormat="false" ht="12.75" hidden="false" customHeight="false" outlineLevel="2" collapsed="false">
      <c r="A798" s="69" t="s">
        <v>2268</v>
      </c>
      <c r="B798" s="62" t="n">
        <v>37011</v>
      </c>
      <c r="C798" s="0" t="s">
        <v>2269</v>
      </c>
      <c r="D798" s="0" t="s">
        <v>810</v>
      </c>
      <c r="E798" s="0" t="s">
        <v>67</v>
      </c>
      <c r="F798" s="0" t="s">
        <v>1003</v>
      </c>
      <c r="G798" s="63" t="n">
        <v>42400</v>
      </c>
    </row>
    <row r="799" customFormat="false" ht="12.75" hidden="false" customHeight="false" outlineLevel="2" collapsed="false">
      <c r="A799" s="69" t="s">
        <v>2270</v>
      </c>
      <c r="B799" s="62" t="n">
        <v>36984</v>
      </c>
      <c r="C799" s="0" t="s">
        <v>2271</v>
      </c>
      <c r="D799" s="0" t="s">
        <v>1254</v>
      </c>
      <c r="E799" s="0" t="s">
        <v>806</v>
      </c>
      <c r="F799" s="0" t="s">
        <v>849</v>
      </c>
      <c r="G799" s="63" t="n">
        <v>50000</v>
      </c>
    </row>
    <row r="800" customFormat="false" ht="12.75" hidden="false" customHeight="false" outlineLevel="2" collapsed="false">
      <c r="A800" s="69" t="s">
        <v>2272</v>
      </c>
      <c r="B800" s="62" t="n">
        <v>36987</v>
      </c>
      <c r="C800" s="0" t="s">
        <v>2273</v>
      </c>
      <c r="D800" s="0" t="s">
        <v>1254</v>
      </c>
      <c r="E800" s="0" t="s">
        <v>806</v>
      </c>
      <c r="F800" s="0" t="s">
        <v>849</v>
      </c>
      <c r="G800" s="63" t="n">
        <v>22812.5</v>
      </c>
    </row>
    <row r="801" customFormat="false" ht="12.75" hidden="false" customHeight="false" outlineLevel="2" collapsed="false">
      <c r="A801" s="69" t="s">
        <v>2274</v>
      </c>
      <c r="B801" s="62" t="n">
        <v>36991</v>
      </c>
      <c r="C801" s="0" t="s">
        <v>2275</v>
      </c>
      <c r="D801" s="0" t="s">
        <v>1254</v>
      </c>
      <c r="E801" s="0" t="s">
        <v>806</v>
      </c>
      <c r="F801" s="0" t="s">
        <v>587</v>
      </c>
      <c r="G801" s="63" t="n">
        <v>33000</v>
      </c>
    </row>
    <row r="802" customFormat="false" ht="12.75" hidden="false" customHeight="false" outlineLevel="2" collapsed="false">
      <c r="A802" s="69" t="s">
        <v>2276</v>
      </c>
      <c r="B802" s="62" t="n">
        <v>37004</v>
      </c>
      <c r="C802" s="0" t="s">
        <v>2277</v>
      </c>
      <c r="D802" s="0" t="s">
        <v>1254</v>
      </c>
      <c r="E802" s="0" t="s">
        <v>806</v>
      </c>
      <c r="F802" s="0" t="s">
        <v>612</v>
      </c>
      <c r="G802" s="63" t="n">
        <v>12200</v>
      </c>
    </row>
    <row r="803" customFormat="false" ht="12.75" hidden="false" customHeight="false" outlineLevel="2" collapsed="false">
      <c r="A803" s="69" t="s">
        <v>2278</v>
      </c>
      <c r="B803" s="62" t="n">
        <v>37006</v>
      </c>
      <c r="C803" s="0" t="s">
        <v>2279</v>
      </c>
      <c r="D803" s="0" t="s">
        <v>1254</v>
      </c>
      <c r="E803" s="0" t="s">
        <v>806</v>
      </c>
      <c r="F803" s="0" t="s">
        <v>727</v>
      </c>
      <c r="G803" s="63" t="n">
        <v>2070</v>
      </c>
    </row>
    <row r="804" customFormat="false" ht="12.75" hidden="false" customHeight="false" outlineLevel="2" collapsed="false">
      <c r="A804" s="74" t="s">
        <v>2268</v>
      </c>
      <c r="B804" s="75" t="n">
        <v>37011</v>
      </c>
      <c r="C804" s="76" t="s">
        <v>2269</v>
      </c>
      <c r="D804" s="76" t="s">
        <v>1254</v>
      </c>
      <c r="E804" s="76" t="s">
        <v>806</v>
      </c>
      <c r="F804" s="76" t="s">
        <v>1003</v>
      </c>
      <c r="G804" s="77" t="n">
        <v>72000</v>
      </c>
    </row>
    <row r="805" customFormat="false" ht="12.75" hidden="false" customHeight="false" outlineLevel="1" collapsed="false">
      <c r="A805" s="64" t="n">
        <f aca="false">SUBTOTAL(3,A433:A804)</f>
        <v>372</v>
      </c>
      <c r="B805" s="65"/>
      <c r="C805" s="66"/>
      <c r="D805" s="70" t="s">
        <v>2280</v>
      </c>
      <c r="E805" s="66"/>
      <c r="F805" s="66"/>
      <c r="G805" s="68" t="n">
        <f aca="false">SUM(G433:G804)</f>
        <v>2951776.25</v>
      </c>
    </row>
    <row r="806" customFormat="false" ht="12.75" hidden="false" customHeight="false" outlineLevel="2" collapsed="false">
      <c r="A806" s="69" t="s">
        <v>2281</v>
      </c>
      <c r="B806" s="62" t="n">
        <v>36983</v>
      </c>
      <c r="C806" s="0" t="s">
        <v>1493</v>
      </c>
      <c r="D806" s="0" t="s">
        <v>2282</v>
      </c>
      <c r="E806" s="0" t="s">
        <v>67</v>
      </c>
      <c r="F806" s="0" t="s">
        <v>276</v>
      </c>
      <c r="G806" s="63" t="n">
        <v>0</v>
      </c>
    </row>
    <row r="807" customFormat="false" ht="12.75" hidden="false" customHeight="false" outlineLevel="2" collapsed="false">
      <c r="A807" s="69" t="s">
        <v>1487</v>
      </c>
      <c r="B807" s="62" t="n">
        <v>36983</v>
      </c>
      <c r="C807" s="0" t="s">
        <v>1493</v>
      </c>
      <c r="D807" s="0" t="s">
        <v>2282</v>
      </c>
      <c r="E807" s="0" t="s">
        <v>67</v>
      </c>
      <c r="F807" s="0" t="s">
        <v>276</v>
      </c>
      <c r="G807" s="63" t="n">
        <v>0</v>
      </c>
    </row>
    <row r="808" customFormat="false" ht="12.75" hidden="false" customHeight="false" outlineLevel="2" collapsed="false">
      <c r="A808" s="69" t="s">
        <v>2283</v>
      </c>
      <c r="B808" s="62" t="n">
        <v>36983</v>
      </c>
      <c r="C808" s="0" t="s">
        <v>1493</v>
      </c>
      <c r="D808" s="0" t="s">
        <v>2282</v>
      </c>
      <c r="E808" s="0" t="s">
        <v>67</v>
      </c>
      <c r="F808" s="0" t="s">
        <v>276</v>
      </c>
      <c r="G808" s="63" t="n">
        <v>0</v>
      </c>
    </row>
    <row r="809" customFormat="false" ht="12.75" hidden="false" customHeight="false" outlineLevel="2" collapsed="false">
      <c r="A809" s="69" t="s">
        <v>1501</v>
      </c>
      <c r="B809" s="62" t="n">
        <v>36984</v>
      </c>
      <c r="C809" s="0" t="s">
        <v>1502</v>
      </c>
      <c r="D809" s="0" t="s">
        <v>2282</v>
      </c>
      <c r="E809" s="0" t="s">
        <v>67</v>
      </c>
      <c r="F809" s="0" t="s">
        <v>267</v>
      </c>
      <c r="G809" s="63" t="n">
        <v>0</v>
      </c>
    </row>
    <row r="810" customFormat="false" ht="12.75" hidden="false" customHeight="false" outlineLevel="2" collapsed="false">
      <c r="A810" s="69" t="s">
        <v>1501</v>
      </c>
      <c r="B810" s="62" t="n">
        <v>36984</v>
      </c>
      <c r="C810" s="0" t="s">
        <v>1502</v>
      </c>
      <c r="D810" s="0" t="s">
        <v>2282</v>
      </c>
      <c r="E810" s="0" t="s">
        <v>67</v>
      </c>
      <c r="F810" s="0" t="s">
        <v>267</v>
      </c>
      <c r="G810" s="63" t="n">
        <v>0</v>
      </c>
    </row>
    <row r="811" customFormat="false" ht="12.75" hidden="false" customHeight="false" outlineLevel="2" collapsed="false">
      <c r="A811" s="69" t="s">
        <v>1501</v>
      </c>
      <c r="B811" s="62" t="n">
        <v>36985</v>
      </c>
      <c r="C811" s="0" t="s">
        <v>1502</v>
      </c>
      <c r="D811" s="0" t="s">
        <v>2282</v>
      </c>
      <c r="E811" s="0" t="s">
        <v>67</v>
      </c>
      <c r="F811" s="0" t="s">
        <v>267</v>
      </c>
      <c r="G811" s="63" t="n">
        <v>0</v>
      </c>
    </row>
    <row r="812" customFormat="false" ht="12.75" hidden="false" customHeight="false" outlineLevel="2" collapsed="false">
      <c r="A812" s="69" t="s">
        <v>1501</v>
      </c>
      <c r="B812" s="62" t="n">
        <v>36986</v>
      </c>
      <c r="C812" s="0" t="s">
        <v>1502</v>
      </c>
      <c r="D812" s="0" t="s">
        <v>2282</v>
      </c>
      <c r="E812" s="0" t="s">
        <v>67</v>
      </c>
      <c r="F812" s="0" t="s">
        <v>267</v>
      </c>
      <c r="G812" s="63" t="n">
        <v>0</v>
      </c>
    </row>
    <row r="813" customFormat="false" ht="12.75" hidden="false" customHeight="false" outlineLevel="2" collapsed="false">
      <c r="A813" s="69" t="s">
        <v>1501</v>
      </c>
      <c r="B813" s="62" t="n">
        <v>36986</v>
      </c>
      <c r="C813" s="0" t="s">
        <v>1502</v>
      </c>
      <c r="D813" s="0" t="s">
        <v>2282</v>
      </c>
      <c r="E813" s="0" t="s">
        <v>67</v>
      </c>
      <c r="F813" s="0" t="s">
        <v>267</v>
      </c>
      <c r="G813" s="63" t="n">
        <v>0</v>
      </c>
    </row>
    <row r="814" customFormat="false" ht="12.75" hidden="false" customHeight="false" outlineLevel="2" collapsed="false">
      <c r="A814" s="69" t="s">
        <v>1501</v>
      </c>
      <c r="B814" s="62" t="n">
        <v>36986</v>
      </c>
      <c r="C814" s="0" t="s">
        <v>1502</v>
      </c>
      <c r="D814" s="0" t="s">
        <v>2282</v>
      </c>
      <c r="E814" s="0" t="s">
        <v>67</v>
      </c>
      <c r="F814" s="0" t="s">
        <v>267</v>
      </c>
      <c r="G814" s="63" t="n">
        <v>0</v>
      </c>
    </row>
    <row r="815" customFormat="false" ht="12.75" hidden="false" customHeight="false" outlineLevel="2" collapsed="false">
      <c r="A815" s="69" t="s">
        <v>1501</v>
      </c>
      <c r="B815" s="62" t="n">
        <v>36992</v>
      </c>
      <c r="C815" s="0" t="s">
        <v>1085</v>
      </c>
      <c r="D815" s="0" t="s">
        <v>2282</v>
      </c>
      <c r="E815" s="0" t="s">
        <v>67</v>
      </c>
      <c r="F815" s="0" t="s">
        <v>267</v>
      </c>
      <c r="G815" s="63" t="n">
        <v>0</v>
      </c>
    </row>
    <row r="816" customFormat="false" ht="12.75" hidden="false" customHeight="false" outlineLevel="1" collapsed="false">
      <c r="A816" s="64" t="n">
        <f aca="false">SUBTOTAL(3,A806:A815)</f>
        <v>10</v>
      </c>
      <c r="B816" s="65"/>
      <c r="C816" s="66"/>
      <c r="D816" s="70" t="s">
        <v>2284</v>
      </c>
      <c r="E816" s="66"/>
      <c r="F816" s="66"/>
      <c r="G816" s="68" t="n">
        <f aca="false">SUM(G806:G815)</f>
        <v>0</v>
      </c>
    </row>
    <row r="817" customFormat="false" ht="12.75" hidden="false" customHeight="false" outlineLevel="2" collapsed="false">
      <c r="A817" s="69" t="n">
        <v>568195</v>
      </c>
      <c r="B817" s="62" t="n">
        <v>36985</v>
      </c>
      <c r="C817" s="0" t="s">
        <v>726</v>
      </c>
      <c r="D817" s="0" t="s">
        <v>2285</v>
      </c>
      <c r="E817" s="0" t="s">
        <v>1409</v>
      </c>
      <c r="F817" s="0" t="s">
        <v>2286</v>
      </c>
      <c r="G817" s="63" t="n">
        <v>100</v>
      </c>
    </row>
    <row r="818" customFormat="false" ht="12.75" hidden="false" customHeight="false" outlineLevel="2" collapsed="false">
      <c r="A818" s="69" t="n">
        <v>572104</v>
      </c>
      <c r="B818" s="62" t="n">
        <v>36986</v>
      </c>
      <c r="C818" s="0" t="s">
        <v>2287</v>
      </c>
      <c r="D818" s="0" t="s">
        <v>2285</v>
      </c>
      <c r="E818" s="0" t="s">
        <v>1409</v>
      </c>
      <c r="F818" s="0" t="s">
        <v>2286</v>
      </c>
      <c r="G818" s="63" t="n">
        <v>13000</v>
      </c>
    </row>
    <row r="819" customFormat="false" ht="12.75" hidden="false" customHeight="false" outlineLevel="2" collapsed="false">
      <c r="A819" s="69" t="n">
        <v>570769</v>
      </c>
      <c r="B819" s="62" t="n">
        <v>36986</v>
      </c>
      <c r="C819" s="0" t="s">
        <v>2288</v>
      </c>
      <c r="D819" s="0" t="s">
        <v>2285</v>
      </c>
      <c r="E819" s="0" t="s">
        <v>1409</v>
      </c>
      <c r="F819" s="0" t="s">
        <v>2289</v>
      </c>
      <c r="G819" s="63" t="n">
        <v>33000</v>
      </c>
    </row>
    <row r="820" customFormat="false" ht="12.75" hidden="false" customHeight="false" outlineLevel="2" collapsed="false">
      <c r="A820" s="69" t="n">
        <v>571699</v>
      </c>
      <c r="B820" s="62" t="n">
        <v>36986</v>
      </c>
      <c r="C820" s="0" t="s">
        <v>2290</v>
      </c>
      <c r="D820" s="0" t="s">
        <v>2285</v>
      </c>
      <c r="E820" s="0" t="s">
        <v>1409</v>
      </c>
      <c r="F820" s="0" t="s">
        <v>2291</v>
      </c>
      <c r="G820" s="63" t="n">
        <v>4000</v>
      </c>
    </row>
    <row r="821" customFormat="false" ht="12.75" hidden="false" customHeight="false" outlineLevel="2" collapsed="false">
      <c r="A821" s="69" t="n">
        <v>579120</v>
      </c>
      <c r="B821" s="62" t="n">
        <v>36992</v>
      </c>
      <c r="C821" s="0" t="s">
        <v>2292</v>
      </c>
      <c r="D821" s="0" t="s">
        <v>2285</v>
      </c>
      <c r="E821" s="0" t="s">
        <v>1409</v>
      </c>
      <c r="F821" s="0" t="s">
        <v>2293</v>
      </c>
      <c r="G821" s="63" t="n">
        <v>11000</v>
      </c>
    </row>
    <row r="822" customFormat="false" ht="12.75" hidden="false" customHeight="false" outlineLevel="2" collapsed="false">
      <c r="A822" s="69" t="s">
        <v>2294</v>
      </c>
      <c r="B822" s="62" t="n">
        <v>36990</v>
      </c>
      <c r="C822" s="0" t="s">
        <v>2295</v>
      </c>
      <c r="D822" s="0" t="s">
        <v>2285</v>
      </c>
      <c r="E822" s="0" t="s">
        <v>1409</v>
      </c>
      <c r="F822" s="0" t="s">
        <v>2286</v>
      </c>
      <c r="G822" s="63" t="n">
        <v>18400</v>
      </c>
    </row>
    <row r="823" customFormat="false" ht="12.75" hidden="false" customHeight="false" outlineLevel="2" collapsed="false">
      <c r="A823" s="69" t="n">
        <v>580427</v>
      </c>
      <c r="B823" s="62" t="n">
        <v>36993</v>
      </c>
      <c r="C823" s="0" t="s">
        <v>2296</v>
      </c>
      <c r="D823" s="0" t="s">
        <v>2285</v>
      </c>
      <c r="E823" s="0" t="s">
        <v>1409</v>
      </c>
      <c r="F823" s="0" t="s">
        <v>2293</v>
      </c>
      <c r="G823" s="63" t="n">
        <v>44000</v>
      </c>
    </row>
    <row r="824" customFormat="false" ht="12.75" hidden="false" customHeight="false" outlineLevel="2" collapsed="false">
      <c r="A824" s="69" t="n">
        <v>582786</v>
      </c>
      <c r="B824" s="62" t="n">
        <v>36997</v>
      </c>
      <c r="C824" s="0" t="s">
        <v>2297</v>
      </c>
      <c r="D824" s="0" t="s">
        <v>2285</v>
      </c>
      <c r="E824" s="0" t="s">
        <v>1409</v>
      </c>
      <c r="F824" s="0" t="s">
        <v>2286</v>
      </c>
      <c r="G824" s="63" t="n">
        <v>3000</v>
      </c>
    </row>
    <row r="825" customFormat="false" ht="12.75" hidden="false" customHeight="false" outlineLevel="2" collapsed="false">
      <c r="A825" s="69" t="n">
        <v>19</v>
      </c>
      <c r="B825" s="62" t="n">
        <v>36998</v>
      </c>
      <c r="C825" s="0" t="s">
        <v>2298</v>
      </c>
      <c r="D825" s="0" t="s">
        <v>2285</v>
      </c>
      <c r="E825" s="0" t="s">
        <v>1409</v>
      </c>
      <c r="F825" s="0" t="s">
        <v>2286</v>
      </c>
      <c r="G825" s="63" t="n">
        <v>13000</v>
      </c>
    </row>
    <row r="826" customFormat="false" ht="12.75" hidden="false" customHeight="false" outlineLevel="2" collapsed="false">
      <c r="A826" s="69" t="n">
        <v>565539</v>
      </c>
      <c r="B826" s="62" t="n">
        <v>37004</v>
      </c>
      <c r="C826" s="0" t="s">
        <v>2299</v>
      </c>
      <c r="D826" s="0" t="s">
        <v>2285</v>
      </c>
      <c r="E826" s="0" t="s">
        <v>1409</v>
      </c>
      <c r="F826" s="0" t="s">
        <v>2286</v>
      </c>
      <c r="G826" s="63" t="n">
        <v>300</v>
      </c>
    </row>
    <row r="827" customFormat="false" ht="12.75" hidden="false" customHeight="false" outlineLevel="2" collapsed="false">
      <c r="A827" s="69" t="n">
        <v>590548</v>
      </c>
      <c r="B827" s="62" t="n">
        <v>37005</v>
      </c>
      <c r="C827" s="0" t="s">
        <v>2300</v>
      </c>
      <c r="D827" s="0" t="s">
        <v>2285</v>
      </c>
      <c r="E827" s="0" t="s">
        <v>1409</v>
      </c>
      <c r="F827" s="0" t="s">
        <v>2286</v>
      </c>
      <c r="G827" s="63" t="n">
        <v>4000</v>
      </c>
    </row>
    <row r="828" customFormat="false" ht="12.75" hidden="false" customHeight="false" outlineLevel="2" collapsed="false">
      <c r="A828" s="69" t="n">
        <v>594013</v>
      </c>
      <c r="B828" s="62" t="n">
        <v>37008</v>
      </c>
      <c r="C828" s="0" t="s">
        <v>1354</v>
      </c>
      <c r="D828" s="0" t="s">
        <v>2285</v>
      </c>
      <c r="E828" s="0" t="s">
        <v>1409</v>
      </c>
      <c r="F828" s="0" t="s">
        <v>2286</v>
      </c>
      <c r="G828" s="63" t="n">
        <v>4000</v>
      </c>
    </row>
    <row r="829" customFormat="false" ht="12.75" hidden="false" customHeight="false" outlineLevel="2" collapsed="false">
      <c r="A829" s="69" t="n">
        <v>101</v>
      </c>
      <c r="B829" s="62"/>
      <c r="C829" s="0" t="s">
        <v>2301</v>
      </c>
      <c r="D829" s="0" t="s">
        <v>2285</v>
      </c>
      <c r="E829" s="0" t="s">
        <v>1409</v>
      </c>
      <c r="G829" s="63" t="n">
        <v>0</v>
      </c>
    </row>
    <row r="830" customFormat="false" ht="12.75" hidden="false" customHeight="false" outlineLevel="1" collapsed="false">
      <c r="A830" s="64" t="n">
        <f aca="false">SUBTOTAL(3,A817:A829)+8</f>
        <v>21</v>
      </c>
      <c r="B830" s="65"/>
      <c r="C830" s="66"/>
      <c r="D830" s="70" t="s">
        <v>2302</v>
      </c>
      <c r="E830" s="66"/>
      <c r="F830" s="66"/>
      <c r="G830" s="68" t="n">
        <f aca="false">SUM(G817:G829)</f>
        <v>147800</v>
      </c>
    </row>
    <row r="831" customFormat="false" ht="12.75" hidden="false" customHeight="false" outlineLevel="2" collapsed="false">
      <c r="A831" s="69" t="n">
        <v>20</v>
      </c>
      <c r="B831" s="62" t="n">
        <v>36984</v>
      </c>
      <c r="C831" s="0" t="s">
        <v>2303</v>
      </c>
      <c r="D831" s="0" t="s">
        <v>2304</v>
      </c>
      <c r="E831" s="0" t="s">
        <v>1409</v>
      </c>
      <c r="F831" s="0" t="s">
        <v>2305</v>
      </c>
      <c r="G831" s="63" t="n">
        <v>-701400</v>
      </c>
    </row>
    <row r="832" customFormat="false" ht="12.75" hidden="false" customHeight="false" outlineLevel="2" collapsed="false">
      <c r="A832" s="69" t="n">
        <v>570032</v>
      </c>
      <c r="B832" s="62" t="n">
        <v>36985</v>
      </c>
      <c r="C832" s="0" t="s">
        <v>2290</v>
      </c>
      <c r="D832" s="0" t="s">
        <v>2304</v>
      </c>
      <c r="E832" s="0" t="s">
        <v>1409</v>
      </c>
      <c r="F832" s="0" t="s">
        <v>2305</v>
      </c>
      <c r="G832" s="63" t="n">
        <v>403000</v>
      </c>
    </row>
    <row r="833" customFormat="false" ht="12.75" hidden="false" customHeight="false" outlineLevel="2" collapsed="false">
      <c r="A833" s="69" t="n">
        <v>102</v>
      </c>
      <c r="B833" s="62"/>
      <c r="C833" s="0" t="s">
        <v>1411</v>
      </c>
      <c r="D833" s="0" t="s">
        <v>2304</v>
      </c>
      <c r="E833" s="0" t="s">
        <v>1409</v>
      </c>
      <c r="G833" s="63" t="n">
        <v>0</v>
      </c>
    </row>
    <row r="834" customFormat="false" ht="12.75" hidden="false" customHeight="false" outlineLevel="1" collapsed="false">
      <c r="A834" s="64" t="n">
        <f aca="false">SUBTOTAL(3,A831:A833)</f>
        <v>3</v>
      </c>
      <c r="B834" s="65"/>
      <c r="C834" s="66"/>
      <c r="D834" s="70" t="s">
        <v>2306</v>
      </c>
      <c r="E834" s="66"/>
      <c r="F834" s="66"/>
      <c r="G834" s="68" t="n">
        <f aca="false">SUM(G831:G833)</f>
        <v>-298400</v>
      </c>
    </row>
    <row r="835" customFormat="false" ht="12.75" hidden="false" customHeight="false" outlineLevel="2" collapsed="false">
      <c r="A835" s="69" t="n">
        <v>578428</v>
      </c>
      <c r="B835" s="62" t="n">
        <v>36986</v>
      </c>
      <c r="C835" s="0" t="s">
        <v>1373</v>
      </c>
      <c r="D835" s="0" t="s">
        <v>2307</v>
      </c>
      <c r="E835" s="0" t="s">
        <v>1409</v>
      </c>
      <c r="F835" s="0" t="s">
        <v>2308</v>
      </c>
      <c r="G835" s="63" t="n">
        <v>50000</v>
      </c>
    </row>
    <row r="836" customFormat="false" ht="12.75" hidden="false" customHeight="false" outlineLevel="2" collapsed="false">
      <c r="A836" s="69" t="n">
        <v>578471</v>
      </c>
      <c r="B836" s="62" t="n">
        <v>36986</v>
      </c>
      <c r="C836" s="0" t="s">
        <v>1373</v>
      </c>
      <c r="D836" s="0" t="s">
        <v>2307</v>
      </c>
      <c r="E836" s="0" t="s">
        <v>1409</v>
      </c>
      <c r="F836" s="0" t="s">
        <v>2308</v>
      </c>
      <c r="G836" s="63" t="n">
        <v>50000</v>
      </c>
    </row>
    <row r="837" customFormat="false" ht="12.75" hidden="false" customHeight="false" outlineLevel="2" collapsed="false">
      <c r="A837" s="69" t="n">
        <v>578464</v>
      </c>
      <c r="B837" s="62" t="n">
        <v>36990</v>
      </c>
      <c r="C837" s="0" t="s">
        <v>1373</v>
      </c>
      <c r="D837" s="0" t="s">
        <v>2307</v>
      </c>
      <c r="E837" s="0" t="s">
        <v>1409</v>
      </c>
      <c r="F837" s="0" t="s">
        <v>2308</v>
      </c>
      <c r="G837" s="63" t="n">
        <v>20000</v>
      </c>
    </row>
    <row r="838" customFormat="false" ht="12.75" hidden="false" customHeight="false" outlineLevel="2" collapsed="false">
      <c r="A838" s="69" t="n">
        <v>579952.01</v>
      </c>
      <c r="B838" s="62" t="n">
        <v>36993</v>
      </c>
      <c r="C838" s="0" t="s">
        <v>2309</v>
      </c>
      <c r="D838" s="0" t="s">
        <v>2307</v>
      </c>
      <c r="E838" s="0" t="s">
        <v>1409</v>
      </c>
      <c r="F838" s="0" t="s">
        <v>2308</v>
      </c>
      <c r="G838" s="63" t="n">
        <v>40000</v>
      </c>
    </row>
    <row r="839" customFormat="false" ht="12.75" hidden="false" customHeight="false" outlineLevel="2" collapsed="false">
      <c r="A839" s="69" t="n">
        <v>584226.01</v>
      </c>
      <c r="B839" s="62" t="n">
        <v>37000</v>
      </c>
      <c r="C839" s="0" t="s">
        <v>2310</v>
      </c>
      <c r="D839" s="0" t="s">
        <v>2307</v>
      </c>
      <c r="E839" s="0" t="s">
        <v>1409</v>
      </c>
      <c r="F839" s="0" t="s">
        <v>2311</v>
      </c>
      <c r="G839" s="63" t="n">
        <v>16800</v>
      </c>
    </row>
    <row r="840" customFormat="false" ht="12.75" hidden="false" customHeight="false" outlineLevel="2" collapsed="false">
      <c r="A840" s="69" t="n">
        <v>584221.01</v>
      </c>
      <c r="B840" s="62" t="n">
        <v>37000</v>
      </c>
      <c r="C840" s="0" t="s">
        <v>2310</v>
      </c>
      <c r="D840" s="0" t="s">
        <v>2307</v>
      </c>
      <c r="E840" s="0" t="s">
        <v>1409</v>
      </c>
      <c r="F840" s="0" t="s">
        <v>2311</v>
      </c>
      <c r="G840" s="63" t="n">
        <v>35200</v>
      </c>
    </row>
    <row r="841" customFormat="false" ht="12.75" hidden="false" customHeight="false" outlineLevel="1" collapsed="false">
      <c r="A841" s="64" t="n">
        <f aca="false">SUBTOTAL(3,A835:A840)</f>
        <v>6</v>
      </c>
      <c r="B841" s="65"/>
      <c r="C841" s="66"/>
      <c r="D841" s="70" t="s">
        <v>2312</v>
      </c>
      <c r="E841" s="66"/>
      <c r="F841" s="66"/>
      <c r="G841" s="68" t="n">
        <f aca="false">SUM(G835:G840)</f>
        <v>212000</v>
      </c>
    </row>
    <row r="842" customFormat="false" ht="12.75" hidden="false" customHeight="false" outlineLevel="2" collapsed="false">
      <c r="A842" s="0" t="n">
        <v>21</v>
      </c>
      <c r="B842" s="62" t="n">
        <v>37011</v>
      </c>
      <c r="C842" s="0" t="s">
        <v>2313</v>
      </c>
      <c r="D842" s="0" t="s">
        <v>2313</v>
      </c>
      <c r="E842" s="0" t="s">
        <v>2314</v>
      </c>
      <c r="F842" s="0" t="s">
        <v>2315</v>
      </c>
      <c r="G842" s="63" t="n">
        <v>628812</v>
      </c>
    </row>
    <row r="843" customFormat="false" ht="12.75" hidden="false" customHeight="false" outlineLevel="2" collapsed="false">
      <c r="A843" s="0" t="n">
        <v>26</v>
      </c>
      <c r="B843" s="62" t="n">
        <v>37011</v>
      </c>
      <c r="C843" s="0" t="s">
        <v>2313</v>
      </c>
      <c r="D843" s="0" t="s">
        <v>2313</v>
      </c>
      <c r="E843" s="0" t="s">
        <v>135</v>
      </c>
      <c r="F843" s="0" t="s">
        <v>2315</v>
      </c>
      <c r="G843" s="63" t="n">
        <v>11518201</v>
      </c>
    </row>
    <row r="844" customFormat="false" ht="12.75" hidden="false" customHeight="false" outlineLevel="2" collapsed="false">
      <c r="A844" s="0" t="n">
        <v>24</v>
      </c>
      <c r="B844" s="62" t="n">
        <v>37011</v>
      </c>
      <c r="C844" s="0" t="s">
        <v>2313</v>
      </c>
      <c r="D844" s="0" t="s">
        <v>2313</v>
      </c>
      <c r="E844" s="0" t="s">
        <v>2316</v>
      </c>
      <c r="F844" s="0" t="s">
        <v>2315</v>
      </c>
      <c r="G844" s="63" t="n">
        <v>654030</v>
      </c>
    </row>
    <row r="845" customFormat="false" ht="12.75" hidden="false" customHeight="false" outlineLevel="2" collapsed="false">
      <c r="A845" s="0" t="n">
        <v>25</v>
      </c>
      <c r="B845" s="62" t="n">
        <v>37011</v>
      </c>
      <c r="C845" s="0" t="s">
        <v>2313</v>
      </c>
      <c r="D845" s="0" t="s">
        <v>2313</v>
      </c>
      <c r="E845" s="0" t="s">
        <v>122</v>
      </c>
      <c r="F845" s="0" t="s">
        <v>2315</v>
      </c>
      <c r="G845" s="63" t="n">
        <v>40200</v>
      </c>
    </row>
    <row r="846" customFormat="false" ht="12.75" hidden="false" customHeight="false" outlineLevel="2" collapsed="false">
      <c r="A846" s="0" t="n">
        <v>22</v>
      </c>
      <c r="B846" s="62" t="n">
        <v>37011</v>
      </c>
      <c r="C846" s="0" t="s">
        <v>2313</v>
      </c>
      <c r="D846" s="0" t="s">
        <v>2313</v>
      </c>
      <c r="E846" s="0" t="s">
        <v>131</v>
      </c>
      <c r="F846" s="0" t="s">
        <v>2315</v>
      </c>
      <c r="G846" s="63" t="n">
        <v>3358968</v>
      </c>
    </row>
    <row r="847" customFormat="false" ht="12.75" hidden="false" customHeight="false" outlineLevel="2" collapsed="false">
      <c r="A847" s="0" t="n">
        <v>23</v>
      </c>
      <c r="B847" s="62" t="n">
        <v>37011</v>
      </c>
      <c r="C847" s="0" t="s">
        <v>2313</v>
      </c>
      <c r="D847" s="0" t="s">
        <v>2313</v>
      </c>
      <c r="E847" s="0" t="s">
        <v>127</v>
      </c>
      <c r="F847" s="0" t="s">
        <v>2315</v>
      </c>
      <c r="G847" s="63" t="n">
        <v>200000</v>
      </c>
    </row>
    <row r="848" customFormat="false" ht="12.75" hidden="false" customHeight="false" outlineLevel="1" collapsed="false">
      <c r="A848" s="78" t="n">
        <f aca="false">SUBTOTAL(3,A842:A847)</f>
        <v>6</v>
      </c>
      <c r="B848" s="79"/>
      <c r="C848" s="80"/>
      <c r="D848" s="81" t="s">
        <v>2317</v>
      </c>
      <c r="E848" s="80"/>
      <c r="F848" s="80"/>
      <c r="G848" s="82" t="n">
        <f aca="false">SUM(G842:G847)</f>
        <v>16400211</v>
      </c>
    </row>
    <row r="849" customFormat="false" ht="12.75" hidden="false" customHeight="false" outlineLevel="0" collapsed="false">
      <c r="A849" s="83" t="n">
        <f aca="false">SUBTOTAL(3,A2:A847)+8</f>
        <v>840</v>
      </c>
      <c r="B849" s="84"/>
      <c r="C849" s="85"/>
      <c r="D849" s="86" t="s">
        <v>1405</v>
      </c>
      <c r="E849" s="85"/>
      <c r="F849" s="85"/>
      <c r="G849" s="87" t="n">
        <f aca="false">G848+G841+G834+G830+G816+G805+G432+G265+G164+G88+G81+G77+G34+G7+G3</f>
        <v>57503964.0218641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2001-06-11T13:26:31Z</dcterms:created>
  <dc:creator>thardy</dc:creator>
  <dc:description/>
  <dc:language>en-US</dc:language>
  <cp:lastModifiedBy>thardy</cp:lastModifiedBy>
  <cp:lastPrinted>2001-07-17T11:30:46Z</cp:lastPrinted>
  <dcterms:modified xsi:type="dcterms:W3CDTF">2001-07-17T11:30:51Z</dcterms:modified>
  <cp:revision>0</cp:revision>
  <dc:subject/>
  <dc:title/>
</cp:coreProperties>
</file>