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 ta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<sst xmlns="http://schemas.openxmlformats.org/spreadsheetml/2006/main" count="21" uniqueCount="20">
  <si>
    <t xml:space="preserve">Realized</t>
  </si>
  <si>
    <t xml:space="preserve">Unrealized</t>
  </si>
  <si>
    <t xml:space="preserve">Smith Barney</t>
  </si>
  <si>
    <t xml:space="preserve">Paine Webber</t>
  </si>
  <si>
    <t xml:space="preserve">Per email</t>
  </si>
  <si>
    <t xml:space="preserve">Per paystub</t>
  </si>
  <si>
    <t xml:space="preserve">Leander</t>
  </si>
  <si>
    <t xml:space="preserve">Salary</t>
  </si>
  <si>
    <t xml:space="preserve">Total</t>
  </si>
  <si>
    <t xml:space="preserve">Interest</t>
  </si>
  <si>
    <t xml:space="preserve">Dividends</t>
  </si>
  <si>
    <t xml:space="preserve">Capital G/L</t>
  </si>
  <si>
    <t xml:space="preserve">AGI</t>
  </si>
  <si>
    <t xml:space="preserve">Std Ded</t>
  </si>
  <si>
    <t xml:space="preserve">per email</t>
  </si>
  <si>
    <t xml:space="preserve">per checkstub</t>
  </si>
  <si>
    <t xml:space="preserve">TI</t>
  </si>
  <si>
    <t xml:space="preserve">Tax</t>
  </si>
  <si>
    <t xml:space="preserve">Tax Withheld</t>
  </si>
  <si>
    <t xml:space="preserve">Tax due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</si>
</sst>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fals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7"/>
    <col collapsed="false" customWidth="false" hidden="false" outlineLevel="0" max="2" min="2" style="1" width="9.14"/>
    <col collapsed="false" customWidth="true" hidden="false" outlineLevel="0" max="3" min="3" style="1" width="12.85"/>
    <col collapsed="false" customWidth="true" hidden="false" outlineLevel="0" max="4" min="4" style="1" width="10.28"/>
    <col collapsed="false" customWidth="false" hidden="false" outlineLevel="0" max="7" min="5" style="1" width="9.14"/>
    <col collapsed="false" customWidth="true" hidden="false" outlineLevel="0" max="11" min="8" style="1" width="11.28"/>
    <col collapsed="false" customWidth="false" hidden="false" outlineLevel="0" max="12" min="12" style="1" width="9.14"/>
    <col collapsed="false" customWidth="true" hidden="false" outlineLevel="0" max="14" min="13" style="1" width="11.28"/>
    <col collapsed="false" customWidth="false" hidden="false" outlineLevel="0" max="257" min="15" style="1" width="9.14"/>
  </cols>
  <sheetData>
    <row r="3" customFormat="false" ht="12.75" hidden="false" customHeight="false" outlineLevel="0" collapsed="false">
      <c r="J3" s="1" t="s">
        <v>0</v>
      </c>
      <c r="K3" s="1" t="s">
        <v>1</v>
      </c>
    </row>
    <row r="4" customFormat="false" ht="12.75" hidden="false" customHeight="false" outlineLevel="0" collapsed="false">
      <c r="H4" s="1" t="s">
        <v>2</v>
      </c>
      <c r="J4" s="1" t="n">
        <v>201636</v>
      </c>
      <c r="K4" s="1" t="n">
        <v>267768</v>
      </c>
    </row>
    <row r="6" customFormat="false" ht="12.75" hidden="false" customHeight="false" outlineLevel="0" collapsed="false">
      <c r="H6" s="1" t="s">
        <v>3</v>
      </c>
      <c r="J6" s="1" t="n">
        <v>147261</v>
      </c>
      <c r="K6" s="1" t="n">
        <v>640000</v>
      </c>
    </row>
    <row r="7" customFormat="false" ht="12.75" hidden="false" customHeight="false" outlineLevel="0" collapsed="false">
      <c r="C7" s="1" t="s">
        <v>4</v>
      </c>
      <c r="D7" s="1" t="s">
        <v>5</v>
      </c>
      <c r="H7" s="1" t="s">
        <v>6</v>
      </c>
      <c r="J7" s="1" t="n">
        <v>300000</v>
      </c>
    </row>
    <row r="9" customFormat="false" ht="12.75" hidden="false" customHeight="false" outlineLevel="0" collapsed="false">
      <c r="A9" s="1" t="s">
        <v>7</v>
      </c>
      <c r="C9" s="1" t="n">
        <v>856146</v>
      </c>
      <c r="D9" s="1" t="n">
        <v>1556397</v>
      </c>
      <c r="H9" s="1" t="s">
        <v>8</v>
      </c>
      <c r="J9" s="1" t="n">
        <f aca="false">SUM(J4:J7)</f>
        <v>648897</v>
      </c>
      <c r="K9" s="1" t="n">
        <f aca="false">SUM(K4:K7)</f>
        <v>907768</v>
      </c>
    </row>
    <row r="11" customFormat="false" ht="12.75" hidden="false" customHeight="false" outlineLevel="0" collapsed="false">
      <c r="A11" s="1" t="s">
        <v>9</v>
      </c>
    </row>
    <row r="13" customFormat="false" ht="12.75" hidden="false" customHeight="false" outlineLevel="0" collapsed="false">
      <c r="A13" s="1" t="s">
        <v>10</v>
      </c>
    </row>
    <row r="15" customFormat="false" ht="12.75" hidden="false" customHeight="false" outlineLevel="0" collapsed="false">
      <c r="A15" s="1" t="s">
        <v>11</v>
      </c>
      <c r="C15" s="1" t="n">
        <f aca="false">+J9</f>
        <v>648897</v>
      </c>
      <c r="D15" s="1" t="n">
        <f aca="false">C15</f>
        <v>648897</v>
      </c>
    </row>
    <row r="18" customFormat="false" ht="12.75" hidden="false" customHeight="false" outlineLevel="0" collapsed="false">
      <c r="A18" s="1" t="s">
        <v>12</v>
      </c>
      <c r="C18" s="1" t="n">
        <f aca="false">SUM(C9:C15)</f>
        <v>1505043</v>
      </c>
      <c r="D18" s="1" t="n">
        <f aca="false">SUM(D9:D15)</f>
        <v>2205294</v>
      </c>
    </row>
    <row r="21" customFormat="false" ht="12.75" hidden="false" customHeight="false" outlineLevel="0" collapsed="false">
      <c r="A21" s="1" t="s">
        <v>13</v>
      </c>
      <c r="C21" s="1" t="n">
        <v>7000</v>
      </c>
      <c r="D21" s="1" t="n">
        <f aca="false">C21</f>
        <v>7000</v>
      </c>
    </row>
    <row r="22" customFormat="false" ht="12.75" hidden="false" customHeight="false" outlineLevel="0" collapsed="false">
      <c r="M22" s="1" t="s">
        <v>14</v>
      </c>
      <c r="N22" s="1" t="s">
        <v>15</v>
      </c>
    </row>
    <row r="23" customFormat="false" ht="12.75" hidden="false" customHeight="false" outlineLevel="0" collapsed="false">
      <c r="A23" s="1" t="s">
        <v>16</v>
      </c>
      <c r="C23" s="1" t="n">
        <f aca="false">C18-C21</f>
        <v>1498043</v>
      </c>
      <c r="D23" s="1" t="n">
        <f aca="false">D18-D21</f>
        <v>2198294</v>
      </c>
      <c r="H23" s="1" t="n">
        <v>0</v>
      </c>
      <c r="I23" s="1" t="n">
        <v>43850</v>
      </c>
      <c r="K23" s="2" t="n">
        <v>0.15</v>
      </c>
      <c r="M23" s="1" t="n">
        <f aca="false">(I23-H23)*K23</f>
        <v>6577.5</v>
      </c>
      <c r="N23" s="1" t="n">
        <f aca="false">M23</f>
        <v>6577.5</v>
      </c>
    </row>
    <row r="24" customFormat="false" ht="12.75" hidden="false" customHeight="false" outlineLevel="0" collapsed="false">
      <c r="H24" s="1" t="n">
        <v>43851</v>
      </c>
      <c r="I24" s="1" t="n">
        <v>105950</v>
      </c>
      <c r="K24" s="2" t="n">
        <v>0.28</v>
      </c>
      <c r="M24" s="1" t="n">
        <f aca="false">(I24-H24)*K24</f>
        <v>17387.72</v>
      </c>
      <c r="N24" s="1" t="n">
        <f aca="false">M24</f>
        <v>17387.72</v>
      </c>
    </row>
    <row r="25" customFormat="false" ht="12.75" hidden="false" customHeight="false" outlineLevel="0" collapsed="false">
      <c r="A25" s="1" t="s">
        <v>17</v>
      </c>
      <c r="C25" s="1" t="n">
        <f aca="false">M29</f>
        <v>565581.582</v>
      </c>
      <c r="D25" s="1" t="n">
        <f aca="false">N29</f>
        <v>842880.978</v>
      </c>
      <c r="H25" s="1" t="n">
        <v>106951</v>
      </c>
      <c r="I25" s="1" t="n">
        <v>161450</v>
      </c>
      <c r="K25" s="2" t="n">
        <v>0.31</v>
      </c>
      <c r="M25" s="1" t="n">
        <f aca="false">(I25-H25)*K25</f>
        <v>16894.69</v>
      </c>
      <c r="N25" s="1" t="n">
        <f aca="false">M25</f>
        <v>16894.69</v>
      </c>
    </row>
    <row r="26" customFormat="false" ht="12.75" hidden="false" customHeight="false" outlineLevel="0" collapsed="false">
      <c r="H26" s="1" t="n">
        <v>161451</v>
      </c>
      <c r="I26" s="1" t="n">
        <v>288350</v>
      </c>
      <c r="K26" s="2" t="n">
        <v>0.36</v>
      </c>
      <c r="M26" s="1" t="n">
        <f aca="false">(I26-H26)*K26</f>
        <v>45683.64</v>
      </c>
      <c r="N26" s="1" t="n">
        <f aca="false">M26</f>
        <v>45683.64</v>
      </c>
    </row>
    <row r="27" customFormat="false" ht="12.75" hidden="false" customHeight="false" outlineLevel="0" collapsed="false">
      <c r="A27" s="1" t="s">
        <v>18</v>
      </c>
      <c r="C27" s="1" t="n">
        <v>431990</v>
      </c>
      <c r="D27" s="1" t="n">
        <v>433700</v>
      </c>
      <c r="H27" s="1" t="n">
        <v>288351</v>
      </c>
      <c r="K27" s="2" t="n">
        <v>0.396</v>
      </c>
      <c r="M27" s="1" t="n">
        <f aca="false">(C23-$H$27)*$K$27</f>
        <v>479038.032</v>
      </c>
      <c r="N27" s="1" t="n">
        <f aca="false">(D23-$H$27)*$K$27</f>
        <v>756337.428</v>
      </c>
    </row>
    <row r="29" customFormat="false" ht="12.75" hidden="false" customHeight="false" outlineLevel="0" collapsed="false">
      <c r="A29" s="1" t="s">
        <v>19</v>
      </c>
      <c r="C29" s="1" t="n">
        <f aca="false">C25-C27</f>
        <v>133591.582</v>
      </c>
      <c r="D29" s="1" t="n">
        <f aca="false">D25-D27</f>
        <v>409180.978</v>
      </c>
      <c r="L29" s="1" t="s">
        <v>8</v>
      </c>
      <c r="M29" s="1" t="n">
        <f aca="false">SUM(M23:M28)</f>
        <v>565581.582</v>
      </c>
      <c r="N29" s="1" t="n">
        <f aca="false">SUM(N23:N28)</f>
        <v>842880.978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2001-09-06T14:42:27Z</dcterms:created>
  <dc:creator>pallen</dc:creator>
  <dc:description/>
  <dc:language>en-US</dc:language>
  <cp:lastModifiedBy>pallen</cp:lastModifiedBy>
  <dcterms:modified xsi:type="dcterms:W3CDTF">2001-09-14T16:36:32Z</dcterms:modified>
  <cp:revision>0</cp:revision>
  <dc:subject/>
  <dc:title/>
</cp:coreProperties>
</file>