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rves" sheetId="1" state="visible" r:id="rId3"/>
  </sheets>
  <definedNames>
    <definedName function="false" hidden="false" localSheetId="0" name="_xlnm.Print_Area" vbProcedure="false">Reserves!$A$1:$R$51</definedName>
    <definedName function="false" hidden="false" localSheetId="0" name="_xlnm.Print_Titles" vbProcedure="false">Reserves!$2:$8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<sst xmlns="http://schemas.openxmlformats.org/spreadsheetml/2006/main" count="58" uniqueCount="54">
  <si>
    <t xml:space="preserve">NORTHERN NATURAL GAS COMPANY</t>
  </si>
  <si>
    <t xml:space="preserve">Reserve Activity By Month, 2001</t>
  </si>
  <si>
    <t xml:space="preserve">Transport Revenue Reserve  SAP acct. 30700000</t>
  </si>
  <si>
    <t xml:space="preserve">Reserved</t>
  </si>
  <si>
    <t xml:space="preserve">Shipper</t>
  </si>
  <si>
    <t xml:space="preserve">Description</t>
  </si>
  <si>
    <t xml:space="preserve">@  12/31/00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</si>
  <si>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</si>
  <si>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</si>
  <si>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</si>
  <si>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</si>
  <si>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</si>
  <si>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</si>
  <si>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</si>
  <si>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</si>
  <si>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</si>
  <si>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</si>
  <si>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</si>
  <si>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</si>
  <si>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</si>
  <si>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Utilicorp</t>
  </si>
  <si>
    <t xml:space="preserve">Reserve of settlement payment due in October</t>
  </si>
  <si>
    <t xml:space="preserve">In April '01, Reverse Reserves for the amount of the Utilicorp</t>
  </si>
  <si>
    <t xml:space="preserve">Write off in April.  The Bal of $98,496 is related to the CCI</t>
  </si>
  <si>
    <t xml:space="preserve">LTV bankruptcy</t>
  </si>
  <si>
    <t xml:space="preserve">October DDVC</t>
  </si>
  <si>
    <t xml:space="preserve">UCU-CCI 22585</t>
  </si>
  <si>
    <t xml:space="preserve">Seasonal rate issue (paid)</t>
  </si>
  <si>
    <t xml:space="preserve">Wisconsin Gas</t>
  </si>
  <si>
    <t xml:space="preserve">PPA reserve-outstanding receivables related to out-of-balance,</t>
  </si>
  <si>
    <t xml:space="preserve">DDVC's, finance charges.                                                                               Remaining balance paid-reverse in April</t>
  </si>
  <si>
    <t xml:space="preserve"> </t>
  </si>
  <si>
    <t xml:space="preserve">Reliant</t>
  </si>
  <si>
    <t xml:space="preserve">November production month DDVC's</t>
  </si>
  <si>
    <t xml:space="preserve">January - Reverse for Transcanada $48k &amp; UCU $75k (paid)</t>
  </si>
  <si>
    <t xml:space="preserve">NSP-M 107081</t>
  </si>
  <si>
    <t xml:space="preserve">Northfield/Fairbault facility sale (paid)</t>
  </si>
  <si>
    <t xml:space="preserve">Mobil 6324/78739</t>
  </si>
  <si>
    <t xml:space="preserve">Reservation invoiced at max rates for deliveries made to alternate pts. (PPA for ($235,000) issued in March, reverse reserve when remainder paid)</t>
  </si>
  <si>
    <t xml:space="preserve">Transco 74038</t>
  </si>
  <si>
    <t xml:space="preserve">May-Dec PPA  (paid)</t>
  </si>
  <si>
    <t xml:space="preserve">BP Amoco 80457</t>
  </si>
  <si>
    <t xml:space="preserve">Jan &amp; Feb TI commodity (booked in Feb &amp; Mar)  invoiced at max rate as discount was not requested,                                                                                        paid - reverse in April</t>
  </si>
  <si>
    <t xml:space="preserve">Terra 104684</t>
  </si>
  <si>
    <t xml:space="preserve">Dec 00 and Feb 01 reservation-invoiced max rate for deliveries made to alternate pts.  </t>
  </si>
  <si>
    <t xml:space="preserve">Reliant/MGO 107027</t>
  </si>
  <si>
    <t xml:space="preserve">Feb reservation-invoiced max rate for deliveries made to alternate pts., paid</t>
  </si>
  <si>
    <t xml:space="preserve">Reliant Energy Retail 103104</t>
  </si>
  <si>
    <t xml:space="preserve">Dec 00, $134,000 and Jan 01 ($47,000) DDVC's (Nov DDVC's included above),                                                                                                    PPA issued for Jan $47,000-reverse in April</t>
  </si>
  <si>
    <t xml:space="preserve">Nicor</t>
  </si>
  <si>
    <t xml:space="preserve">In April '01 Market Services billed a PPA for max rates on alternate points.  The full invoice amount was reserved.</t>
  </si>
  <si>
    <t xml:space="preserve">Mid American</t>
  </si>
  <si>
    <t xml:space="preserve">In August '01 Market Services billed a PPA for max rates on alternate points.  The full invoice amount was reserved.</t>
  </si>
  <si>
    <t xml:space="preserve">SLA Refund Reserve SAP Acct #30600000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</si>
</sst>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38.14"/>
    <col collapsed="false" customWidth="true" hidden="false" outlineLevel="0" max="3" min="3" style="0" width="1.41"/>
    <col collapsed="false" customWidth="true" hidden="false" outlineLevel="0" max="4" min="4" style="0" width="9.41"/>
    <col collapsed="false" customWidth="true" hidden="false" outlineLevel="0" max="5" min="5" style="0" width="0.85"/>
    <col collapsed="false" customWidth="true" hidden="false" outlineLevel="0" max="6" min="6" style="0" width="7.7"/>
    <col collapsed="false" customWidth="true" hidden="false" outlineLevel="0" max="7" min="7" style="0" width="8.7"/>
    <col collapsed="false" customWidth="true" hidden="false" outlineLevel="0" max="8" min="8" style="0" width="8.14"/>
    <col collapsed="false" customWidth="true" hidden="false" outlineLevel="0" max="9" min="9" style="0" width="9.7"/>
    <col collapsed="false" customWidth="true" hidden="false" outlineLevel="0" max="15" min="10" style="0" width="10.28"/>
    <col collapsed="false" customWidth="true" hidden="false" outlineLevel="0" max="16" min="16" style="0" width="9.28"/>
    <col collapsed="false" customWidth="true" hidden="false" outlineLevel="0" max="17" min="17" style="0" width="9.85"/>
    <col collapsed="false" customWidth="true" hidden="false" outlineLevel="0" max="18" min="18" style="0" width="11.85"/>
    <col collapsed="false" customWidth="true" hidden="false" outlineLevel="0" max="19" min="19" style="0" width="2.42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F2" s="3"/>
      <c r="G2" s="4"/>
    </row>
    <row r="3" customFormat="false" ht="15" hidden="false" customHeight="true" outlineLevel="0" collapsed="false">
      <c r="A3" s="2"/>
      <c r="F3" s="3"/>
      <c r="G3" s="4"/>
    </row>
    <row r="4" customFormat="false" ht="15" hidden="false" customHeight="true" outlineLevel="0" collapsed="false">
      <c r="A4" s="2"/>
      <c r="F4" s="3"/>
      <c r="G4" s="4"/>
    </row>
    <row r="5" customFormat="false" ht="12.75" hidden="false" customHeight="false" outlineLevel="0" collapsed="false">
      <c r="A5" s="5" t="s">
        <v>2</v>
      </c>
      <c r="B5" s="6"/>
      <c r="C5" s="6"/>
      <c r="E5" s="7"/>
      <c r="F5" s="8"/>
    </row>
    <row r="6" customFormat="false" ht="12.75" hidden="false" customHeight="false" outlineLevel="0" collapsed="false">
      <c r="A6" s="5"/>
      <c r="B6" s="6"/>
      <c r="C6" s="6"/>
      <c r="D6" s="7" t="s">
        <v>3</v>
      </c>
      <c r="E6" s="7"/>
      <c r="F6" s="8"/>
    </row>
    <row r="7" customFormat="false" ht="13.5" hidden="false" customHeight="false" outlineLevel="0" collapsed="false">
      <c r="A7" s="9" t="s">
        <v>4</v>
      </c>
      <c r="B7" s="9" t="s">
        <v>5</v>
      </c>
      <c r="C7" s="9"/>
      <c r="D7" s="9" t="s">
        <v>6</v>
      </c>
      <c r="E7" s="9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7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customFormat="false" ht="12.75" hidden="false" customHeight="false" outlineLevel="0" collapsed="false">
      <c r="A8" s="10"/>
      <c r="B8" s="10"/>
      <c r="C8" s="10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customFormat="false" ht="12.75" hidden="false" customHeight="false" outlineLevel="0" collapsed="false">
      <c r="A9" s="13" t="s">
        <v>20</v>
      </c>
      <c r="B9" s="13" t="s">
        <v>21</v>
      </c>
      <c r="C9" s="13"/>
      <c r="D9" s="14" t="n">
        <v>-200000</v>
      </c>
      <c r="E9" s="14"/>
      <c r="F9" s="14" t="n">
        <v>-100000</v>
      </c>
      <c r="G9" s="14" t="n">
        <v>-100000</v>
      </c>
      <c r="H9" s="14" t="n">
        <v>-100000</v>
      </c>
      <c r="I9" s="14" t="n">
        <v>-100000</v>
      </c>
      <c r="J9" s="14" t="n">
        <v>-100000</v>
      </c>
      <c r="K9" s="14" t="n">
        <v>-100000</v>
      </c>
      <c r="L9" s="14" t="n">
        <v>-100000</v>
      </c>
      <c r="M9" s="14" t="n">
        <v>-100000</v>
      </c>
      <c r="N9" s="14" t="n">
        <v>-100000</v>
      </c>
      <c r="O9" s="14" t="n">
        <v>-100000</v>
      </c>
      <c r="P9" s="14"/>
      <c r="Q9" s="14"/>
      <c r="R9" s="14" t="n">
        <f aca="false">SUM(D9:Q9)</f>
        <v>-1200000</v>
      </c>
      <c r="S9" s="14"/>
    </row>
    <row r="10" customFormat="false" ht="12.75" hidden="false" customHeight="false" outlineLevel="0" collapsed="false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2.75" hidden="false" customHeight="false" outlineLevel="0" collapsed="false">
      <c r="A11" s="13" t="s">
        <v>20</v>
      </c>
      <c r="B11" s="13" t="s">
        <v>22</v>
      </c>
      <c r="C11" s="13"/>
      <c r="D11" s="14" t="n">
        <v>-548211</v>
      </c>
      <c r="E11" s="14"/>
      <c r="F11" s="14" t="n">
        <v>-46669.34</v>
      </c>
      <c r="G11" s="14" t="n">
        <v>0</v>
      </c>
      <c r="H11" s="14"/>
      <c r="I11" s="14" t="n">
        <f aca="false">-D11-F11-98496</f>
        <v>496384.34</v>
      </c>
      <c r="J11" s="14"/>
      <c r="K11" s="14"/>
      <c r="L11" s="14"/>
      <c r="M11" s="14"/>
      <c r="N11" s="14"/>
      <c r="O11" s="14"/>
      <c r="P11" s="14"/>
      <c r="Q11" s="14"/>
      <c r="R11" s="14" t="n">
        <f aca="false">SUM(D11:Q11)</f>
        <v>-98496</v>
      </c>
      <c r="S11" s="14"/>
    </row>
    <row r="12" customFormat="false" ht="12.75" hidden="false" customHeight="false" outlineLevel="0" collapsed="false">
      <c r="A12" s="13"/>
      <c r="B12" s="13" t="s">
        <v>23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2.75" hidden="false" customHeight="false" outlineLevel="0" collapsed="false">
      <c r="A13" s="13"/>
      <c r="B13" s="15" t="s">
        <v>24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7.5" hidden="false" customHeight="true" outlineLevel="0" collapsed="false">
      <c r="A14" s="13"/>
      <c r="B14" s="1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2.75" hidden="false" customHeight="false" outlineLevel="0" collapsed="false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2.75" hidden="false" customHeight="false" outlineLevel="0" collapsed="false">
      <c r="A16" s="13" t="s">
        <v>20</v>
      </c>
      <c r="B16" s="13" t="s">
        <v>25</v>
      </c>
      <c r="C16" s="13"/>
      <c r="D16" s="14" t="n">
        <v>-82748</v>
      </c>
      <c r="E16" s="14"/>
      <c r="F16" s="14" t="n">
        <v>0</v>
      </c>
      <c r="G16" s="14"/>
      <c r="H16" s="14"/>
      <c r="I16" s="14"/>
      <c r="J16" s="14"/>
      <c r="K16" s="14"/>
      <c r="L16" s="14"/>
      <c r="M16" s="14"/>
      <c r="N16" s="14" t="n">
        <f aca="false">-D16</f>
        <v>82748</v>
      </c>
      <c r="O16" s="14"/>
      <c r="P16" s="14"/>
      <c r="Q16" s="13"/>
      <c r="R16" s="14" t="n">
        <f aca="false">SUM(D16:Q16)</f>
        <v>0</v>
      </c>
      <c r="S16" s="14"/>
      <c r="U16" s="16"/>
    </row>
    <row r="17" customFormat="false" ht="12.75" hidden="false" customHeight="false" outlineLevel="0" collapsed="false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customFormat="false" ht="12.75" hidden="false" customHeight="false" outlineLevel="0" collapsed="false">
      <c r="A18" s="17" t="s">
        <v>26</v>
      </c>
      <c r="B18" s="17" t="s">
        <v>27</v>
      </c>
      <c r="C18" s="17"/>
      <c r="D18" s="14" t="n">
        <v>-144542</v>
      </c>
      <c r="E18" s="14"/>
      <c r="F18" s="14" t="n">
        <v>0</v>
      </c>
      <c r="G18" s="14"/>
      <c r="H18" s="14"/>
      <c r="I18" s="14" t="n">
        <v>144542</v>
      </c>
      <c r="J18" s="14"/>
      <c r="K18" s="14"/>
      <c r="L18" s="14"/>
      <c r="M18" s="14"/>
      <c r="N18" s="14"/>
      <c r="O18" s="14"/>
      <c r="P18" s="14"/>
      <c r="Q18" s="14"/>
      <c r="R18" s="14" t="n">
        <f aca="false">SUM(D18:Q18)</f>
        <v>0</v>
      </c>
      <c r="S18" s="14"/>
    </row>
    <row r="19" customFormat="false" ht="12.75" hidden="false" customHeight="false" outlineLevel="0" collapsed="false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customFormat="false" ht="12.75" hidden="false" customHeight="false" outlineLevel="0" collapsed="false">
      <c r="A20" s="13" t="s">
        <v>28</v>
      </c>
      <c r="B20" s="13" t="s">
        <v>29</v>
      </c>
      <c r="C20" s="13"/>
      <c r="D20" s="14" t="n">
        <v>-133450</v>
      </c>
      <c r="E20" s="14"/>
      <c r="F20" s="14" t="n">
        <v>0</v>
      </c>
      <c r="G20" s="14" t="n">
        <v>133450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 t="n">
        <f aca="false">SUM(D20:Q20)</f>
        <v>0</v>
      </c>
      <c r="S20" s="14"/>
    </row>
    <row r="21" customFormat="false" ht="18.75" hidden="false" customHeight="false" outlineLevel="0" collapsed="false">
      <c r="A21" s="13"/>
      <c r="B21" s="15" t="s">
        <v>30</v>
      </c>
      <c r="C21" s="13" t="s">
        <v>31</v>
      </c>
      <c r="D21" s="14"/>
      <c r="E21" s="14"/>
      <c r="F21" s="14"/>
      <c r="G21" s="14" t="n">
        <v>-65000</v>
      </c>
      <c r="H21" s="14"/>
      <c r="I21" s="14" t="n">
        <v>65000</v>
      </c>
      <c r="J21" s="14"/>
      <c r="K21" s="14"/>
      <c r="L21" s="14"/>
      <c r="M21" s="14"/>
      <c r="N21" s="14"/>
      <c r="O21" s="14"/>
      <c r="P21" s="14"/>
      <c r="Q21" s="14"/>
      <c r="R21" s="14" t="n">
        <f aca="false">SUM(D21:Q21)</f>
        <v>0</v>
      </c>
      <c r="S21" s="14"/>
    </row>
    <row r="22" customFormat="false" ht="12.75" hidden="false" customHeight="false" outlineLevel="0" collapsed="false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customFormat="false" ht="12.75" hidden="false" customHeight="false" outlineLevel="0" collapsed="false">
      <c r="A23" s="17" t="s">
        <v>32</v>
      </c>
      <c r="B23" s="17" t="s">
        <v>33</v>
      </c>
      <c r="C23" s="17"/>
      <c r="D23" s="14" t="n">
        <v>-183538</v>
      </c>
      <c r="E23" s="14"/>
      <c r="F23" s="14" t="n">
        <v>122810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 t="n">
        <f aca="false">SUM(D23:Q23)</f>
        <v>-60728</v>
      </c>
      <c r="S23" s="14"/>
      <c r="U23" s="16"/>
    </row>
    <row r="24" customFormat="false" ht="12.75" hidden="false" customHeight="false" outlineLevel="0" collapsed="false">
      <c r="A24" s="17"/>
      <c r="B24" s="17" t="s">
        <v>34</v>
      </c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7"/>
      <c r="R24" s="14"/>
      <c r="S24" s="14"/>
    </row>
    <row r="25" customFormat="false" ht="12.75" hidden="false" customHeight="false" outlineLevel="0" collapsed="false">
      <c r="A25" s="17"/>
      <c r="B25" s="17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"/>
      <c r="R25" s="14"/>
      <c r="S25" s="14"/>
    </row>
    <row r="26" customFormat="false" ht="12.75" hidden="false" customHeight="false" outlineLevel="0" collapsed="false">
      <c r="A26" s="17" t="s">
        <v>35</v>
      </c>
      <c r="B26" s="13" t="s">
        <v>36</v>
      </c>
      <c r="C26" s="13"/>
      <c r="D26" s="14" t="n">
        <v>-420000</v>
      </c>
      <c r="E26" s="14"/>
      <c r="F26" s="14" t="n">
        <v>0</v>
      </c>
      <c r="G26" s="14"/>
      <c r="H26" s="14"/>
      <c r="I26" s="14" t="n">
        <v>420000</v>
      </c>
      <c r="J26" s="14"/>
      <c r="K26" s="14"/>
      <c r="L26" s="14"/>
      <c r="M26" s="14"/>
      <c r="N26" s="14"/>
      <c r="O26" s="14"/>
      <c r="P26" s="14"/>
      <c r="Q26" s="14"/>
      <c r="R26" s="14" t="n">
        <f aca="false">SUM(D26:Q26)</f>
        <v>0</v>
      </c>
      <c r="S26" s="14"/>
    </row>
    <row r="27" customFormat="false" ht="12.75" hidden="false" customHeight="false" outlineLevel="0" collapsed="false">
      <c r="A27" s="17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customFormat="false" ht="27.75" hidden="false" customHeight="false" outlineLevel="0" collapsed="false">
      <c r="A28" s="17" t="s">
        <v>37</v>
      </c>
      <c r="B28" s="15" t="s">
        <v>38</v>
      </c>
      <c r="C28" s="13"/>
      <c r="D28" s="14" t="n">
        <v>0</v>
      </c>
      <c r="E28" s="14"/>
      <c r="F28" s="14" t="n">
        <v>-493038</v>
      </c>
      <c r="G28" s="14"/>
      <c r="H28" s="14"/>
      <c r="I28" s="14"/>
      <c r="J28" s="14"/>
      <c r="K28" s="14" t="n">
        <v>493038</v>
      </c>
      <c r="L28" s="14"/>
      <c r="M28" s="14"/>
      <c r="N28" s="14"/>
      <c r="O28" s="14"/>
      <c r="P28" s="14"/>
      <c r="Q28" s="14"/>
      <c r="R28" s="14" t="n">
        <f aca="false">SUM(D28:Q28)</f>
        <v>0</v>
      </c>
      <c r="S28" s="14"/>
    </row>
    <row r="29" customFormat="false" ht="12.75" hidden="false" customHeight="false" outlineLevel="0" collapsed="false">
      <c r="A29" s="17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customFormat="false" ht="12.75" hidden="false" customHeight="false" outlineLevel="0" collapsed="false">
      <c r="A30" s="17" t="s">
        <v>39</v>
      </c>
      <c r="B30" s="13" t="s">
        <v>40</v>
      </c>
      <c r="C30" s="13"/>
      <c r="D30" s="14"/>
      <c r="E30" s="14"/>
      <c r="F30" s="14"/>
      <c r="G30" s="14" t="n">
        <v>-231000</v>
      </c>
      <c r="H30" s="14"/>
      <c r="I30" s="14" t="n">
        <v>231000</v>
      </c>
      <c r="J30" s="14"/>
      <c r="K30" s="14"/>
      <c r="L30" s="14"/>
      <c r="M30" s="14"/>
      <c r="N30" s="14"/>
      <c r="O30" s="14"/>
      <c r="P30" s="14"/>
      <c r="Q30" s="14"/>
      <c r="R30" s="14" t="n">
        <f aca="false">SUM(D30:Q30)</f>
        <v>0</v>
      </c>
      <c r="S30" s="14"/>
    </row>
    <row r="31" customFormat="false" ht="11.25" hidden="false" customHeight="true" outlineLevel="0" collapsed="false">
      <c r="A31" s="17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customFormat="false" ht="30" hidden="false" customHeight="true" outlineLevel="0" collapsed="false">
      <c r="A32" s="17" t="s">
        <v>41</v>
      </c>
      <c r="B32" s="15" t="s">
        <v>42</v>
      </c>
      <c r="C32" s="13"/>
      <c r="D32" s="14"/>
      <c r="E32" s="14"/>
      <c r="F32" s="14"/>
      <c r="G32" s="14" t="n">
        <v>-135485</v>
      </c>
      <c r="H32" s="14" t="n">
        <v>-98000</v>
      </c>
      <c r="I32" s="14" t="n">
        <f aca="false">135485+98000</f>
        <v>233485</v>
      </c>
      <c r="J32" s="14"/>
      <c r="K32" s="14"/>
      <c r="L32" s="14"/>
      <c r="M32" s="14"/>
      <c r="N32" s="14"/>
      <c r="O32" s="14"/>
      <c r="P32" s="14"/>
      <c r="Q32" s="14"/>
      <c r="R32" s="14" t="n">
        <f aca="false">SUM(D32:Q32)</f>
        <v>0</v>
      </c>
      <c r="S32" s="14"/>
    </row>
    <row r="33" customFormat="false" ht="12.75" hidden="false" customHeight="false" outlineLevel="0" collapsed="false">
      <c r="A33" s="17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customFormat="false" ht="18.75" hidden="false" customHeight="false" outlineLevel="0" collapsed="false">
      <c r="A34" s="17" t="s">
        <v>43</v>
      </c>
      <c r="B34" s="15" t="s">
        <v>44</v>
      </c>
      <c r="C34" s="13"/>
      <c r="D34" s="14"/>
      <c r="E34" s="14"/>
      <c r="F34" s="14"/>
      <c r="G34" s="14" t="n">
        <v>-176000</v>
      </c>
      <c r="H34" s="14" t="n">
        <v>-171218</v>
      </c>
      <c r="I34" s="14"/>
      <c r="J34" s="14"/>
      <c r="K34" s="14"/>
      <c r="L34" s="14" t="n">
        <v>347218</v>
      </c>
      <c r="M34" s="14"/>
      <c r="N34" s="14"/>
      <c r="O34" s="14"/>
      <c r="P34" s="14"/>
      <c r="Q34" s="14"/>
      <c r="R34" s="14" t="n">
        <f aca="false">SUM(D34:Q34)</f>
        <v>0</v>
      </c>
      <c r="S34" s="14"/>
    </row>
    <row r="35" customFormat="false" ht="12.75" hidden="false" customHeight="false" outlineLevel="0" collapsed="false">
      <c r="A35" s="17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customFormat="false" ht="18.75" hidden="false" customHeight="false" outlineLevel="0" collapsed="false">
      <c r="A36" s="17" t="s">
        <v>45</v>
      </c>
      <c r="B36" s="15" t="s">
        <v>46</v>
      </c>
      <c r="C36" s="13"/>
      <c r="D36" s="14"/>
      <c r="E36" s="14"/>
      <c r="F36" s="14"/>
      <c r="G36" s="14" t="n">
        <v>-59000</v>
      </c>
      <c r="H36" s="14"/>
      <c r="I36" s="14" t="n">
        <v>59000</v>
      </c>
      <c r="J36" s="14"/>
      <c r="K36" s="14"/>
      <c r="L36" s="14"/>
      <c r="M36" s="14"/>
      <c r="N36" s="14"/>
      <c r="O36" s="14"/>
      <c r="P36" s="14"/>
      <c r="Q36" s="14"/>
      <c r="R36" s="14" t="n">
        <f aca="false">SUM(D36:Q36)</f>
        <v>0</v>
      </c>
      <c r="S36" s="14"/>
    </row>
    <row r="37" customFormat="false" ht="12.75" hidden="false" customHeight="false" outlineLevel="0" collapsed="false">
      <c r="A37" s="17"/>
      <c r="B37" s="13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customFormat="false" ht="32.25" hidden="false" customHeight="true" outlineLevel="0" collapsed="false">
      <c r="A38" s="17" t="s">
        <v>47</v>
      </c>
      <c r="B38" s="15" t="s">
        <v>48</v>
      </c>
      <c r="C38" s="13"/>
      <c r="D38" s="14"/>
      <c r="E38" s="14"/>
      <c r="F38" s="14"/>
      <c r="G38" s="14" t="n">
        <v>-181378</v>
      </c>
      <c r="H38" s="14"/>
      <c r="I38" s="14" t="n">
        <v>47000</v>
      </c>
      <c r="J38" s="14"/>
      <c r="K38" s="14"/>
      <c r="L38" s="14"/>
      <c r="M38" s="14"/>
      <c r="N38" s="14"/>
      <c r="O38" s="14"/>
      <c r="P38" s="14"/>
      <c r="Q38" s="14"/>
      <c r="R38" s="14" t="n">
        <f aca="false">SUM(D38:Q38)</f>
        <v>-134378</v>
      </c>
      <c r="S38" s="14"/>
    </row>
    <row r="39" customFormat="false" ht="12.75" hidden="false" customHeight="false" outlineLevel="0" collapsed="false">
      <c r="A39" s="17"/>
      <c r="B39" s="15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customFormat="false" ht="18.75" hidden="false" customHeight="false" outlineLevel="0" collapsed="false">
      <c r="A40" s="17" t="s">
        <v>49</v>
      </c>
      <c r="B40" s="15" t="s">
        <v>50</v>
      </c>
      <c r="C40" s="13"/>
      <c r="D40" s="14"/>
      <c r="E40" s="14"/>
      <c r="F40" s="14"/>
      <c r="G40" s="14"/>
      <c r="H40" s="14"/>
      <c r="I40" s="14" t="n">
        <v>-836473</v>
      </c>
      <c r="J40" s="14"/>
      <c r="K40" s="14"/>
      <c r="L40" s="14"/>
      <c r="M40" s="14"/>
      <c r="N40" s="14"/>
      <c r="O40" s="14"/>
      <c r="P40" s="14"/>
      <c r="Q40" s="14"/>
      <c r="R40" s="14" t="n">
        <f aca="false">SUM(D40:Q40)</f>
        <v>-836473</v>
      </c>
      <c r="S40" s="14"/>
    </row>
    <row r="41" customFormat="false" ht="12.75" hidden="false" customHeight="false" outlineLevel="0" collapsed="false">
      <c r="A41" s="17"/>
      <c r="B41" s="15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customFormat="false" ht="18.75" hidden="false" customHeight="false" outlineLevel="0" collapsed="false">
      <c r="A42" s="17" t="s">
        <v>51</v>
      </c>
      <c r="B42" s="15" t="s">
        <v>50</v>
      </c>
      <c r="C42" s="13"/>
      <c r="D42" s="14"/>
      <c r="E42" s="14"/>
      <c r="F42" s="14"/>
      <c r="G42" s="14"/>
      <c r="H42" s="14"/>
      <c r="I42" s="14" t="n">
        <v>-583444</v>
      </c>
      <c r="J42" s="14"/>
      <c r="K42" s="14"/>
      <c r="L42" s="14"/>
      <c r="M42" s="14"/>
      <c r="N42" s="14"/>
      <c r="O42" s="14"/>
      <c r="P42" s="14"/>
      <c r="Q42" s="14"/>
      <c r="R42" s="14" t="n">
        <f aca="false">SUM(D42:Q42)</f>
        <v>-583444</v>
      </c>
      <c r="S42" s="14"/>
    </row>
    <row r="43" customFormat="false" ht="12.75" hidden="false" customHeight="false" outlineLevel="0" collapsed="false">
      <c r="A43" s="17"/>
      <c r="B43" s="15"/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customFormat="false" ht="18.75" hidden="false" customHeight="false" outlineLevel="0" collapsed="false">
      <c r="A44" s="17" t="s">
        <v>51</v>
      </c>
      <c r="B44" s="15" t="s">
        <v>52</v>
      </c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 t="n">
        <f aca="false">-12976-35455</f>
        <v>-48431</v>
      </c>
      <c r="N44" s="14"/>
      <c r="O44" s="14"/>
      <c r="P44" s="14"/>
      <c r="Q44" s="14"/>
      <c r="R44" s="14" t="n">
        <f aca="false">SUM(D44:Q44)</f>
        <v>-48431</v>
      </c>
      <c r="S44" s="14"/>
    </row>
    <row r="45" customFormat="false" ht="12.75" hidden="false" customHeight="false" outlineLevel="0" collapsed="false">
      <c r="A45" s="17"/>
      <c r="B45" s="17"/>
      <c r="C45" s="17"/>
      <c r="D45" s="18"/>
      <c r="E45" s="13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4"/>
    </row>
    <row r="46" customFormat="false" ht="13.5" hidden="false" customHeight="false" outlineLevel="0" collapsed="false">
      <c r="A46" s="17"/>
      <c r="B46" s="17"/>
      <c r="C46" s="17"/>
      <c r="D46" s="20" t="n">
        <f aca="false">SUM(D9:D45)</f>
        <v>-1712489</v>
      </c>
      <c r="E46" s="14"/>
      <c r="F46" s="21" t="n">
        <f aca="false">SUM(F9:F45)</f>
        <v>-516897.34</v>
      </c>
      <c r="G46" s="21" t="n">
        <f aca="false">SUM(G9:G45)</f>
        <v>-814413</v>
      </c>
      <c r="H46" s="21" t="n">
        <f aca="false">SUM(H9:H45)</f>
        <v>-369218</v>
      </c>
      <c r="I46" s="21" t="n">
        <f aca="false">SUM(I9:I45)</f>
        <v>176494.34</v>
      </c>
      <c r="J46" s="21" t="n">
        <f aca="false">SUM(J9:J45)</f>
        <v>-100000</v>
      </c>
      <c r="K46" s="21" t="n">
        <f aca="false">SUM(K9:K45)</f>
        <v>393038</v>
      </c>
      <c r="L46" s="21" t="n">
        <f aca="false">SUM(L9:L45)</f>
        <v>247218</v>
      </c>
      <c r="M46" s="21" t="n">
        <f aca="false">SUM(M9:M45)</f>
        <v>-148431</v>
      </c>
      <c r="N46" s="21" t="n">
        <f aca="false">SUM(N9:N45)</f>
        <v>-17252</v>
      </c>
      <c r="O46" s="21" t="n">
        <f aca="false">SUM(O9:O45)</f>
        <v>-100000</v>
      </c>
      <c r="P46" s="21" t="n">
        <f aca="false">SUM(P9:P45)</f>
        <v>0</v>
      </c>
      <c r="Q46" s="21" t="n">
        <f aca="false">SUM(Q9:Q45)</f>
        <v>0</v>
      </c>
      <c r="R46" s="21" t="n">
        <f aca="false">SUM(R9:R45)</f>
        <v>-2961950</v>
      </c>
      <c r="S46" s="14"/>
    </row>
    <row r="47" customFormat="false" ht="13.5" hidden="false" customHeight="false" outlineLevel="0" collapsed="false">
      <c r="A47" s="10"/>
      <c r="B47" s="10"/>
      <c r="C47" s="10"/>
      <c r="D47" s="10"/>
      <c r="E47" s="10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customFormat="false" ht="13.5" hidden="false" customHeight="false" outlineLevel="0" collapsed="false">
      <c r="A48" s="4" t="s">
        <v>53</v>
      </c>
      <c r="B48" s="22"/>
      <c r="C48" s="10"/>
      <c r="D48" s="23" t="n">
        <v>0</v>
      </c>
      <c r="E48" s="10"/>
      <c r="F48" s="20" t="n">
        <f aca="false">-147240.06-143919.59</f>
        <v>-291159.65</v>
      </c>
      <c r="G48" s="20" t="n">
        <v>-138925.27</v>
      </c>
      <c r="H48" s="20" t="n">
        <v>-144294.52</v>
      </c>
      <c r="I48" s="20" t="n">
        <v>-85615</v>
      </c>
      <c r="J48" s="20" t="n">
        <v>-64944.67</v>
      </c>
      <c r="K48" s="20" t="n">
        <v>-295504.5</v>
      </c>
      <c r="L48" s="20" t="n">
        <v>-246890.57</v>
      </c>
      <c r="M48" s="20" t="n">
        <v>-245052</v>
      </c>
      <c r="N48" s="20" t="n">
        <v>-255853</v>
      </c>
      <c r="O48" s="20" t="n">
        <v>-226676.58</v>
      </c>
      <c r="P48" s="20"/>
      <c r="Q48" s="20"/>
      <c r="R48" s="20" t="n">
        <f aca="false">SUM(D48:Q48)</f>
        <v>-1994915.76</v>
      </c>
    </row>
    <row r="49" customFormat="false" ht="13.5" hidden="false" customHeight="false" outlineLevel="0" collapsed="false">
      <c r="A49" s="10"/>
      <c r="B49" s="10"/>
      <c r="C49" s="10"/>
      <c r="D49" s="10"/>
      <c r="E49" s="10"/>
      <c r="F49" s="10"/>
      <c r="G49" s="24"/>
      <c r="H49" s="24"/>
      <c r="I49" s="24"/>
      <c r="J49" s="24"/>
      <c r="K49" s="24"/>
      <c r="L49" s="24"/>
      <c r="M49" s="24"/>
      <c r="O49" s="25"/>
      <c r="P49" s="24"/>
      <c r="Q49" s="24"/>
      <c r="R49" s="14"/>
      <c r="S49" s="24"/>
    </row>
    <row r="50" customFormat="false" ht="12.75" hidden="false" customHeight="false" outlineLevel="0" collapsed="false">
      <c r="A50" s="10"/>
      <c r="B50" s="10"/>
      <c r="C50" s="10"/>
      <c r="D50" s="10"/>
      <c r="E50" s="10"/>
      <c r="F50" s="10"/>
      <c r="G50" s="24"/>
      <c r="H50" s="1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customFormat="false" ht="12.75" hidden="false" customHeight="false" outlineLevel="0" collapsed="false">
      <c r="A51" s="10"/>
      <c r="B51" s="10"/>
      <c r="C51" s="10"/>
      <c r="D51" s="26"/>
      <c r="E51" s="10"/>
      <c r="F51" s="1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customFormat="false" ht="12.75" hidden="false" customHeight="false" outlineLevel="0" collapsed="false">
      <c r="A52" s="10"/>
      <c r="B52" s="10"/>
      <c r="C52" s="10"/>
      <c r="D52" s="10"/>
      <c r="E52" s="10"/>
      <c r="F52" s="1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customFormat="false" ht="12.75" hidden="false" customHeight="false" outlineLevel="0" collapsed="false">
      <c r="A53" s="10"/>
      <c r="B53" s="10"/>
      <c r="C53" s="10"/>
      <c r="D53" s="26"/>
      <c r="E53" s="10"/>
      <c r="F53" s="1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U53" s="16"/>
    </row>
    <row r="54" customFormat="false" ht="12.75" hidden="false" customHeight="false" outlineLevel="0" collapsed="false">
      <c r="A54" s="10"/>
      <c r="B54" s="10"/>
      <c r="C54" s="10"/>
      <c r="D54" s="10"/>
      <c r="E54" s="10"/>
      <c r="F54" s="1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customFormat="false" ht="12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customFormat="false" ht="12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customFormat="false" ht="12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customFormat="false" ht="12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customFormat="false" ht="12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customFormat="false" ht="12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customFormat="false" ht="12.7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customFormat="false" ht="12.7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customFormat="false" ht="12.7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customFormat="false" ht="12.7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customFormat="false" ht="12.7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customFormat="false" ht="12.7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customFormat="false" ht="12.7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customFormat="false" ht="12.7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customFormat="false" ht="12.7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customFormat="false" ht="12.7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customFormat="false" ht="12.7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customFormat="false" ht="12.7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customFormat="false" ht="12.7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customFormat="false" ht="12.7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customFormat="false" ht="12.7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customFormat="false" ht="12.7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customFormat="false" ht="12.7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customFormat="false" ht="12.7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customFormat="false" ht="12.7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customFormat="false" ht="12.7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customFormat="false" ht="12.7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customFormat="false" ht="12.7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customFormat="false" ht="12.7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customFormat="false" ht="12.7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customFormat="false" ht="12.7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customFormat="false" ht="12.7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customFormat="false" ht="12.7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customFormat="false" ht="12.7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customFormat="false" ht="12.7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customFormat="false" ht="12.7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Format="false" ht="12.7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customFormat="false" ht="12.7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customFormat="false" ht="12.7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customFormat="false" ht="12.7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customFormat="false" ht="12.7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customFormat="false" ht="12.7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customFormat="false" ht="12.7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customFormat="false" ht="12.7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customFormat="false" ht="12.7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customFormat="false" ht="12.7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customFormat="false" ht="12.7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customFormat="false" ht="12.7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customFormat="false" ht="12.75" hidden="false" customHeight="fals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customFormat="false" ht="12.7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customFormat="false" ht="12.75" hidden="false" customHeight="fals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customFormat="false" ht="12.7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customFormat="false" ht="12.7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customFormat="false" ht="12.7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customFormat="false" ht="12.7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customFormat="false" ht="12.7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customFormat="false" ht="12.75" hidden="false" customHeight="fals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customFormat="false" ht="12.7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customFormat="false" ht="12.7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customFormat="false" ht="12.7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customFormat="false" ht="12.75" hidden="false" customHeight="fals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customFormat="false" ht="12.7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</sheetData>
  <printOptions headings="false" gridLines="false" gridLinesSet="true" horizontalCentered="false" verticalCentered="false"/>
  <pageMargins left="0.25" right="0.25" top="0.170138888888889" bottom="0.490277777777778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&amp;F&amp;R&amp;D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2000-02-25T15:00:40Z</dcterms:created>
  <dc:creator>Enron</dc:creator>
  <dc:description/>
  <dc:language>en-US</dc:language>
  <cp:lastModifiedBy>kdavis3</cp:lastModifiedBy>
  <cp:lastPrinted>2001-10-05T19:36:34Z</cp:lastPrinted>
  <dcterms:modified xsi:type="dcterms:W3CDTF">2001-11-08T14:29:01Z</dcterms:modified>
  <cp:revision>0</cp:revision>
  <dc:subject/>
  <dc:title/>
</cp:coreProperties>
</file>