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09 Upcoming DPR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'200109 Upcoming DPR'!$A$5:$K$39</definedName>
    <definedName function="false" hidden="true" localSheetId="0" name="_xlnm._FilterDatabase" vbProcedure="false">'200109 Upcoming DPR'!$A$11:$IU$11</definedName>
    <definedName function="false" hidden="false" name="ADDRESS" vbProcedure="false">'[3]'!$B$6:$P$6</definedName>
    <definedName function="false" hidden="false" name="Amounts" vbProcedure="false">'[4]Journal Voucher'!$C$23,'[4]Journal Voucher'!$C$11,'[4]Journal Voucher'!$C$14,'[4]Journal Voucher'!$C$17,'[4]Journal Voucher'!$C$20,'[4]Journal Voucher'!$C$26,'[4]Journal Voucher'!$C$29,'[4]Journal Voucher'!$C$32</definedName>
    <definedName function="false" hidden="false" name="BANKS" vbProcedure="false">'[3]'!$E$61:$BV$61</definedName>
    <definedName function="false" hidden="false" name="DetailAdd" vbProcedure="false">[3]Detail!$B$3</definedName>
    <definedName function="false" hidden="false" name="DetailClear" vbProcedure="false">[3]Detail!$B$4:$Y$4962</definedName>
    <definedName function="false" hidden="false" name="Export" vbProcedure="false">'[2]'!$A$1:$Q$554</definedName>
    <definedName function="false" hidden="false" name="Export_3" vbProcedure="false">'[1]'!$A$1:$Q$3660</definedName>
    <definedName function="false" hidden="false" name="Print_Area_MI" vbProcedure="false">'[3]'!$A$1:$M$1</definedName>
    <definedName function="false" hidden="false" name="REMIT" vbProcedure="false">'[3]'!$A$38:$AU$38</definedName>
    <definedName function="false" hidden="false" localSheetId="0" name="Export" vbProcedure="false">'[5]'!$A$1:$Q$672</definedName>
    <definedName function="false" hidden="false" localSheetId="0" name="Export_3" vbProcedure="false">'[5]'!$A$1:$Q$3660</definedName>
    <definedName function="false" hidden="false" localSheetId="0" name="Z_121AFB9C_A63B_4988_AD14_8DAF4B396782__wvu_PrintArea" vbProcedure="false">'200109 Upcoming DPR'!$A$5:$K$39</definedName>
    <definedName function="false" hidden="false" localSheetId="0" name="Z_12D98FA4_E984_478A_A92C_399C28989D8C__wvu_PrintArea" vbProcedure="false">'200109 Upcoming DPR'!$A$5:$K$39</definedName>
    <definedName function="false" hidden="false" localSheetId="0" name="Z_195CE11C_9388_4AFB_9779_E742FBD47D7D__wvu_PrintArea" vbProcedure="false">'200109 Upcoming DPR'!$A$5:$K$39</definedName>
    <definedName function="false" hidden="false" localSheetId="0" name="Z_1DECB272_F686_11D2_94FA_00105A0DC0B3__wvu_PrintArea" vbProcedure="false">'200109 Upcoming DPR'!$A$8:$J$39</definedName>
    <definedName function="false" hidden="false" localSheetId="0" name="Z_29B06641_B088_11D2_ADF7_006097987D85__wvu_PrintArea" vbProcedure="false">'200109 Upcoming DPR'!$A$8:$J$39</definedName>
    <definedName function="false" hidden="false" localSheetId="0" name="Z_43A0526A_0AE7_4DB4_B14B_7B56A1186C30__wvu_PrintArea" vbProcedure="false">'200109 Upcoming DPR'!$A$5:$K$39</definedName>
    <definedName function="false" hidden="false" localSheetId="0" name="Z_4E179603_DD42_11D2_B4B5_00A0D10447DB__wvu_PrintArea" vbProcedure="false">'200109 Upcoming DPR'!$A$8:$J$39</definedName>
    <definedName function="false" hidden="false" localSheetId="0" name="Z_5BB1B14A_4041_11D3_B51A_00A0D10447DB__wvu_PrintArea" vbProcedure="false">'200109 Upcoming DPR'!$A$8:$J$38</definedName>
    <definedName function="false" hidden="false" localSheetId="0" name="Z_6587C53B_0D31_11D3_9DA3_00105A5F7FCC__wvu_PrintArea" vbProcedure="false">'200109 Upcoming DPR'!$A$8:$J$38</definedName>
    <definedName function="false" hidden="false" localSheetId="0" name="Z_6CF55002_AFA3_11D2_9C83_006097987C7E__wvu_PrintArea" vbProcedure="false">'200109 Upcoming DPR'!$A$8:$J$39</definedName>
    <definedName function="false" hidden="false" localSheetId="0" name="Z_6F4BF9A1_B0B1_11D2_AE9A_00105A0DC0F3__wvu_PrintArea" vbProcedure="false">'200109 Upcoming DPR'!$A$8:$J$39</definedName>
    <definedName function="false" hidden="false" localSheetId="0" name="Z_A6E873C2_AFB2_11D2_B2D5_00A0D106FC9E__wvu_PrintArea" vbProcedure="false">'200109 Upcoming DPR'!$A$8:$J$39</definedName>
    <definedName function="false" hidden="false" localSheetId="0" name="Z_C4506BA3_AFAD_11D2_95A1_006097D37626__wvu_PrintArea" vbProcedure="false">'200109 Upcoming DPR'!$A$8:$J$39</definedName>
    <definedName function="false" hidden="false" localSheetId="0" name="Z_E35BDFDB_3040_4A6A_BA8E_F7E0653B5F2C__wvu_PrintArea" vbProcedure="false">'200109 Upcoming DPR'!$A$5:$K$39</definedName>
    <definedName function="false" hidden="false" localSheetId="0" name="Z_E4FD9742_0D2A_11D3_B331_00A0D106FC9E__wvu_PrintArea" vbProcedure="false">'200109 Upcoming DPR'!$A$7:$J$39</definedName>
    <definedName function="false" hidden="false" localSheetId="0" name="Z_EBD68621_7CE4_11D3_AF74_006097D3758C__wvu_PrintArea" vbProcedure="false">'200109 Upcoming DPR'!$A$7:$J$39</definedName>
    <definedName function="false" hidden="false" localSheetId="0" name="Z_F7827FC1_0D47_11D3_AEFF_00A024E573AB__wvu_PrintArea" vbProcedure="false">'200109 Upcoming DPR'!$A$8:$J$38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<sst xmlns="http://schemas.openxmlformats.org/spreadsheetml/2006/main" count="118" uniqueCount="67">
  <si>
    <t xml:space="preserve"> Ksettle\Accntng\Flash\2001\2001 09 Upcoming DPRs - DPR Exposure.xls</t>
  </si>
  <si>
    <t xml:space="preserve">DEADLINE --&gt; Friday End Of Day the 19th </t>
  </si>
  <si>
    <t xml:space="preserve">Carryforward any items from 09/01 that did not clear and add a status update to the explanation</t>
  </si>
  <si>
    <t xml:space="preserve">For any items that will have a DPR impact of over $15,000; enter here</t>
  </si>
  <si>
    <t xml:space="preserve">UPCOMING PMAs (DPR Exposure Items)</t>
  </si>
  <si>
    <t xml:space="preserve">0109 PMAs &gt;$15,000  (Adjustments Made During CheckOut After 1st Workday)</t>
  </si>
  <si>
    <t xml:space="preserve">TYPE</t>
  </si>
  <si>
    <t xml:space="preserve">INITIALS</t>
  </si>
  <si>
    <t xml:space="preserve">CUSTOMER</t>
  </si>
  <si>
    <t xml:space="preserve">DESK CODE</t>
  </si>
  <si>
    <t xml:space="preserve">REGION</t>
  </si>
  <si>
    <t xml:space="preserve">DEL PERIOD</t>
  </si>
  <si>
    <t xml:space="preserve">VOLUME</t>
  </si>
  <si>
    <t xml:space="preserve">$$</t>
  </si>
  <si>
    <t xml:space="preserve">EXPLANATION</t>
  </si>
  <si>
    <t xml:space="preserve">(P,S,T</t>
  </si>
  <si>
    <t xml:space="preserve">(EPMI-</t>
  </si>
  <si>
    <t xml:space="preserve">(PROD MONTH)</t>
  </si>
  <si>
    <t xml:space="preserve">VARIANCE</t>
  </si>
  <si>
    <t xml:space="preserve">DP, DR, etc)</t>
  </si>
  <si>
    <t xml:space="preserve">(+ = income)</t>
  </si>
  <si>
    <t xml:space="preserve">NOTES (I.e., Carryforward)</t>
  </si>
  <si>
    <t xml:space="preserve">(- = expense)</t>
  </si>
  <si>
    <t xml:space="preserve">S</t>
  </si>
  <si>
    <t xml:space="preserve">GW</t>
  </si>
  <si>
    <t xml:space="preserve">Missouri Joint Municipal Elect.</t>
  </si>
  <si>
    <t xml:space="preserve">EPMI-LT-MGMT</t>
  </si>
  <si>
    <t xml:space="preserve">R5</t>
  </si>
  <si>
    <t xml:space="preserve">56527.1 Curtailed by Enron on 9/5/01 hr 13-20 DMS # 11235</t>
  </si>
  <si>
    <t xml:space="preserve">*</t>
  </si>
  <si>
    <t xml:space="preserve">56527.1  Curtailed by Enron on 9/18/01 hr 24 DMS # 11324</t>
  </si>
  <si>
    <t xml:space="preserve">56527.1 Cut on 9/22/01 multiple hours DMS # 11326</t>
  </si>
  <si>
    <t xml:space="preserve">56527.1 Cut on 9/23/01 and booked out hr 21-24 DMS # 11331</t>
  </si>
  <si>
    <t xml:space="preserve">P</t>
  </si>
  <si>
    <t xml:space="preserve">MC</t>
  </si>
  <si>
    <t xml:space="preserve">Enron Energy Services</t>
  </si>
  <si>
    <t xml:space="preserve">EPMI-LT-NENG</t>
  </si>
  <si>
    <t xml:space="preserve">R1B</t>
  </si>
  <si>
    <t xml:space="preserve">759492.1 9/10/01 Price change 4112 mws from $83.14 to $60.24 = $94,162.23, 9/11/01 $38.38 to $35.78 = $10,691.2</t>
  </si>
  <si>
    <t xml:space="preserve">RLR</t>
  </si>
  <si>
    <t xml:space="preserve">ISO New England</t>
  </si>
  <si>
    <t xml:space="preserve">Multiple deals - Vol and price adjustments related to the actualization of Nepool and index price adjustments - NE-ISO-POOL. Add'l detail given to Risk Team. </t>
  </si>
  <si>
    <t xml:space="preserve">Central Maine Power </t>
  </si>
  <si>
    <t xml:space="preserve">516093.8, 570207.7 - Vol adjustment of 1,412.78 mwhs @ $77.80 related to actualization of the Nepool market.</t>
  </si>
  <si>
    <t xml:space="preserve">KS</t>
  </si>
  <si>
    <t xml:space="preserve">Kanas City Power &amp; Light Company Inc</t>
  </si>
  <si>
    <t xml:space="preserve">EMPI-HRLY-SE</t>
  </si>
  <si>
    <t xml:space="preserve">767817.1 deal removed, 298 @31=9238; 258@32=8256; deal duplicated in system</t>
  </si>
  <si>
    <t xml:space="preserve">EAST TOTAL (Regions 1-6)</t>
  </si>
  <si>
    <t xml:space="preserve">PA</t>
  </si>
  <si>
    <t xml:space="preserve">AHC</t>
  </si>
  <si>
    <t xml:space="preserve">El Paso Electric Company</t>
  </si>
  <si>
    <t xml:space="preserve">EPMI-ST-WHOURLY</t>
  </si>
  <si>
    <t xml:space="preserve">R7</t>
  </si>
  <si>
    <t xml:space="preserve">813409.1-Deal entered on 10/10/01 to true up February 2000 EnPower deals to the model</t>
  </si>
  <si>
    <t xml:space="preserve">SA</t>
  </si>
  <si>
    <t xml:space="preserve">813416.1-Deal entered on 10/10/01 to true up February 2000 EnPower deals to the model</t>
  </si>
  <si>
    <t xml:space="preserve">813417.1-Deal entered on 10/10/01 to true up March 2000 EnPower deals to the model</t>
  </si>
  <si>
    <t xml:space="preserve">813418.1-Deal entered on 10/10/01 to true up March 2000 EnPower deals to the model</t>
  </si>
  <si>
    <t xml:space="preserve">813419.1-Deal entered on 10/10/01 to true up June 2000 EnPower deals to the model</t>
  </si>
  <si>
    <t xml:space="preserve">813420.1-Deal entered on 10/10/01 to true up June 2000 EnPower deals to the model</t>
  </si>
  <si>
    <t xml:space="preserve">T</t>
  </si>
  <si>
    <t xml:space="preserve">Salt River Project</t>
  </si>
  <si>
    <t xml:space="preserve">EPMI-ST-SW</t>
  </si>
  <si>
    <t xml:space="preserve">800630.2-Deal entered to account for losses on September 2001 reserved transmission for the ST SW desk DMS #11291</t>
  </si>
  <si>
    <t xml:space="preserve">WEST TOTAL (Regions 7-12)</t>
  </si>
  <si>
    <t xml:space="preserve">GRAND 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</si>
</sst>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\$#,##0.00_);&quot;($&quot;#,##0.00\)"/>
    <numFmt numFmtId="170" formatCode="0.00_);\(0.00\)"/>
    <numFmt numFmtId="171" formatCode="#,##0.00"/>
    <numFmt numFmtId="172" formatCode="[$-409]#,##0_);\(#,##0\)"/>
    <numFmt numFmtId="173" formatCode="#,##0.00;\(#,##0.00\);&quot;--&quot;"/>
    <numFmt numFmtId="174" formatCode="#,##0;\(#,##0\);&quot;--&quot;"/>
    <numFmt numFmtId="175" formatCode="&quot;$ &quot;#,##0.00;[RED]&quot;$ -&quot;#,##0.00"/>
    <numFmt numFmtId="176" formatCode="[$-409]m/d/yyyy"/>
  </numFmts>
  <fonts count="1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24"/>
      <color rgb="FFFF0000"/>
      <name val="Arial"/>
      <family val="2"/>
    </font>
    <font>
      <b val="true"/>
      <sz val="18"/>
      <name val="MS Sans Serif"/>
      <family val="2"/>
    </font>
    <font>
      <b val="true"/>
      <sz val="16"/>
      <color rgb="FFFF0000"/>
      <name val="Arial"/>
      <family val="2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2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3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2" xfId="2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" fillId="2" borderId="3" xfId="2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1" fillId="2" borderId="3" xfId="2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" fillId="0" borderId="0" xfId="2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5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4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2" borderId="6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6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7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9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2" borderId="1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1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1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2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2" borderId="13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2" borderId="14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15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14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16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1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17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1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2" borderId="1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17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1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2" borderId="2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4" fillId="2" borderId="17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4" fillId="2" borderId="2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2" borderId="17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3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8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7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2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6" fillId="0" borderId="18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6" fillId="0" borderId="19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2" borderId="18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2" borderId="18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4" fillId="2" borderId="18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2" borderId="18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1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18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6" fillId="0" borderId="17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6" fillId="0" borderId="17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7" fillId="2" borderId="17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7" fillId="2" borderId="17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7" fillId="2" borderId="17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7" fillId="2" borderId="17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2" borderId="17" xfId="2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8 PMAs for Risk" xfId="20"/>
    <cellStyle name="Normal_Comparison" xfId="21"/>
  </cellStyles>
  <dxfs count="2">
    <dxf>
      <fill>
        <patternFill patternType="solid">
          <bgColor rgb="FF000000"/>
        </patternFill>
      </fill>
    </dxf>
    <dxf>
      <fill>
        <patternFill patternType="solid">
          <fgColor rgb="FFCC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Puget%20Sound%20Energy%20Checkou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Checkouts/9909/Grace,%20Rebecca/British%20Columbia%20Power%20Exchange%20Checkou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1999/9909/9909%20Variance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CCNTNG/FLASH/2000/0001/AH%20Analysis/9912%20Upcoming%20PMA&apos;s%20to%20be%20cleare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0/0011/2000%2011%20Upcoming%20PMAs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lntSvc/Ksettle/ACCNTNG/FLASH/2001/200106/2001%2006%20Flash%20and%20Checkout%20Comparis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eckout Summary"/>
      <sheetName val="Subtotal Sheet"/>
      <sheetName val="09-06-99"/>
      <sheetName val="09-07-99"/>
      <sheetName val="09-08-99"/>
      <sheetName val="09-09-99"/>
      <sheetName val="09-15-99"/>
      <sheetName val="09-21-99"/>
      <sheetName val="09-22-99"/>
      <sheetName val="Summary"/>
      <sheetName val="9-30-99"/>
      <sheetName val="Detail"/>
      <sheetName val="Spread Option Calculation"/>
      <sheetName val="Flash Detail"/>
      <sheetName val="Manual 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id-Mth Checkout"/>
      <sheetName val="Checkout Summary"/>
      <sheetName val="Subtotal Sheet"/>
      <sheetName val="Mid Month"/>
      <sheetName val="Summary"/>
      <sheetName val="Detail"/>
      <sheetName val="Net Invoice"/>
      <sheetName val="Canadian Invoice"/>
      <sheetName val="Invoice fax Cover Sheet"/>
      <sheetName val="Journal Vouc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909 Genco Var"/>
      <sheetName val="9909 Var Rpt - EPMI - All Other"/>
      <sheetName val="Var Rpt Worksht - Genco Only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912  Upcoming PMA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 Power Exchange_Nov 2000"/>
      <sheetName val="200011 Upcoming PMA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"/>
      <sheetName val="GENCO Summary"/>
      <sheetName val="GENCO Detail"/>
      <sheetName val="Database Export"/>
      <sheetName val="Control Tot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2" width="11.42"/>
    <col collapsed="false" customWidth="true" hidden="false" outlineLevel="0" max="3" min="3" style="2" width="9.28"/>
    <col collapsed="false" customWidth="true" hidden="false" outlineLevel="0" max="4" min="4" style="2" width="54.85"/>
    <col collapsed="false" customWidth="true" hidden="false" outlineLevel="0" max="5" min="5" style="2" width="19.85"/>
    <col collapsed="false" customWidth="true" hidden="false" outlineLevel="0" max="6" min="6" style="3" width="20.28"/>
    <col collapsed="false" customWidth="true" hidden="false" outlineLevel="0" max="7" min="7" style="4" width="17.56"/>
    <col collapsed="false" customWidth="true" hidden="false" outlineLevel="0" max="8" min="8" style="5" width="15.13"/>
    <col collapsed="false" customWidth="true" hidden="false" outlineLevel="0" max="9" min="9" style="6" width="20.7"/>
    <col collapsed="false" customWidth="true" hidden="false" outlineLevel="0" max="10" min="10" style="7" width="116.13"/>
    <col collapsed="false" customWidth="true" hidden="false" outlineLevel="0" max="11" min="11" style="8" width="49.13"/>
    <col collapsed="false" customWidth="false" hidden="false" outlineLevel="0" max="168" min="12" style="8" width="9.14"/>
    <col collapsed="false" customWidth="false" hidden="false" outlineLevel="0" max="257" min="169" style="2" width="9.14"/>
  </cols>
  <sheetData>
    <row r="1" customFormat="false" ht="15" hidden="false" customHeight="false" outlineLevel="0" collapsed="false">
      <c r="A1" s="9" t="s">
        <v>0</v>
      </c>
      <c r="B1" s="10"/>
      <c r="C1" s="10"/>
      <c r="D1" s="10"/>
      <c r="E1" s="11"/>
      <c r="F1" s="12"/>
      <c r="G1" s="13"/>
    </row>
    <row r="2" customFormat="false" ht="30.75" hidden="false" customHeight="false" outlineLevel="0" collapsed="false">
      <c r="A2" s="14" t="s">
        <v>1</v>
      </c>
      <c r="B2" s="15"/>
      <c r="C2" s="15"/>
      <c r="D2" s="16"/>
      <c r="E2" s="16"/>
    </row>
    <row r="3" customFormat="false" ht="30" hidden="false" customHeight="false" outlineLevel="0" collapsed="false">
      <c r="A3" s="17" t="s">
        <v>2</v>
      </c>
      <c r="B3" s="18"/>
      <c r="C3" s="18"/>
      <c r="D3" s="18"/>
      <c r="E3" s="18"/>
    </row>
    <row r="4" customFormat="false" ht="30" hidden="false" customHeight="false" outlineLevel="0" collapsed="false">
      <c r="A4" s="17"/>
      <c r="B4" s="18"/>
      <c r="C4" s="18"/>
      <c r="D4" s="18"/>
      <c r="E4" s="18"/>
      <c r="F4" s="2"/>
    </row>
    <row r="5" customFormat="false" ht="23.25" hidden="false" customHeight="false" outlineLevel="0" collapsed="false">
      <c r="A5" s="19" t="n">
        <f aca="false">[6]Comparison!$B$1</f>
        <v>0</v>
      </c>
      <c r="G5" s="20"/>
      <c r="H5" s="21"/>
    </row>
    <row r="6" customFormat="false" ht="20.25" hidden="false" customHeight="false" outlineLevel="0" collapsed="false">
      <c r="A6" s="22" t="s">
        <v>3</v>
      </c>
      <c r="G6" s="20"/>
      <c r="H6" s="21"/>
    </row>
    <row r="7" customFormat="false" ht="23.25" hidden="false" customHeight="false" outlineLevel="0" collapsed="false">
      <c r="A7" s="23" t="s">
        <v>4</v>
      </c>
      <c r="B7" s="24"/>
    </row>
    <row r="8" customFormat="false" ht="24" hidden="false" customHeight="false" outlineLevel="0" collapsed="false">
      <c r="A8" s="25"/>
      <c r="B8" s="24"/>
    </row>
    <row r="9" customFormat="false" ht="18.75" hidden="false" customHeight="false" outlineLevel="0" collapsed="false">
      <c r="A9" s="26"/>
      <c r="B9" s="27" t="s">
        <v>5</v>
      </c>
      <c r="C9" s="28"/>
      <c r="D9" s="28"/>
      <c r="E9" s="28"/>
      <c r="F9" s="29"/>
      <c r="G9" s="30"/>
      <c r="J9" s="31"/>
    </row>
    <row r="10" customFormat="false" ht="13.5" hidden="false" customHeight="false" outlineLevel="0" collapsed="false">
      <c r="A10" s="2"/>
    </row>
    <row r="11" customFormat="false" ht="12.75" hidden="false" customHeight="false" outlineLevel="0" collapsed="false">
      <c r="A11" s="32"/>
      <c r="B11" s="33" t="s">
        <v>6</v>
      </c>
      <c r="C11" s="34" t="s">
        <v>7</v>
      </c>
      <c r="D11" s="33" t="s">
        <v>8</v>
      </c>
      <c r="E11" s="33" t="s">
        <v>9</v>
      </c>
      <c r="F11" s="35" t="s">
        <v>10</v>
      </c>
      <c r="G11" s="36" t="s">
        <v>11</v>
      </c>
      <c r="H11" s="35" t="s">
        <v>12</v>
      </c>
      <c r="I11" s="37" t="s">
        <v>13</v>
      </c>
      <c r="J11" s="38" t="s">
        <v>14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32"/>
      <c r="B12" s="40" t="s">
        <v>15</v>
      </c>
      <c r="C12" s="41"/>
      <c r="D12" s="40"/>
      <c r="E12" s="40" t="s">
        <v>16</v>
      </c>
      <c r="F12" s="42"/>
      <c r="G12" s="43" t="s">
        <v>17</v>
      </c>
      <c r="H12" s="42" t="s">
        <v>18</v>
      </c>
      <c r="I12" s="44" t="s">
        <v>18</v>
      </c>
      <c r="J12" s="45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3.5" hidden="false" customHeight="false" outlineLevel="0" collapsed="false">
      <c r="A13" s="32"/>
      <c r="B13" s="40" t="s">
        <v>19</v>
      </c>
      <c r="C13" s="41"/>
      <c r="D13" s="40"/>
      <c r="E13" s="40"/>
      <c r="F13" s="42"/>
      <c r="G13" s="43"/>
      <c r="H13" s="42"/>
      <c r="I13" s="44" t="s">
        <v>20</v>
      </c>
      <c r="J13" s="45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26.25" hidden="false" customHeight="false" outlineLevel="0" collapsed="false">
      <c r="A14" s="46" t="s">
        <v>21</v>
      </c>
      <c r="B14" s="47"/>
      <c r="C14" s="47"/>
      <c r="D14" s="47"/>
      <c r="E14" s="47"/>
      <c r="F14" s="47"/>
      <c r="G14" s="48"/>
      <c r="H14" s="49"/>
      <c r="I14" s="50" t="s">
        <v>22</v>
      </c>
      <c r="J14" s="51"/>
    </row>
    <row r="15" customFormat="false" ht="12.75" hidden="false" customHeight="false" outlineLevel="0" collapsed="false">
      <c r="A15" s="52"/>
      <c r="B15" s="53" t="s">
        <v>23</v>
      </c>
      <c r="C15" s="53" t="s">
        <v>24</v>
      </c>
      <c r="D15" s="54" t="s">
        <v>25</v>
      </c>
      <c r="E15" s="55" t="s">
        <v>26</v>
      </c>
      <c r="F15" s="55" t="s">
        <v>27</v>
      </c>
      <c r="G15" s="56" t="n">
        <v>37135</v>
      </c>
      <c r="H15" s="57" t="n">
        <v>-320</v>
      </c>
      <c r="I15" s="58" t="n">
        <v>-5920</v>
      </c>
      <c r="J15" s="59" t="s">
        <v>28</v>
      </c>
      <c r="K15" s="60" t="s">
        <v>29</v>
      </c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52"/>
      <c r="B16" s="53" t="s">
        <v>23</v>
      </c>
      <c r="C16" s="53" t="s">
        <v>24</v>
      </c>
      <c r="D16" s="54" t="s">
        <v>25</v>
      </c>
      <c r="E16" s="55" t="s">
        <v>26</v>
      </c>
      <c r="F16" s="55" t="s">
        <v>27</v>
      </c>
      <c r="G16" s="56" t="n">
        <v>37135</v>
      </c>
      <c r="H16" s="57" t="n">
        <v>-40</v>
      </c>
      <c r="I16" s="58" t="n">
        <v>-740</v>
      </c>
      <c r="J16" s="59" t="s">
        <v>30</v>
      </c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2.75" hidden="false" customHeight="false" outlineLevel="0" collapsed="false">
      <c r="A17" s="52"/>
      <c r="B17" s="53" t="s">
        <v>23</v>
      </c>
      <c r="C17" s="53" t="s">
        <v>24</v>
      </c>
      <c r="D17" s="54" t="s">
        <v>25</v>
      </c>
      <c r="E17" s="55" t="s">
        <v>26</v>
      </c>
      <c r="F17" s="55" t="s">
        <v>27</v>
      </c>
      <c r="G17" s="56" t="n">
        <v>37135</v>
      </c>
      <c r="H17" s="61" t="n">
        <v>-394</v>
      </c>
      <c r="I17" s="62" t="n">
        <v>-7289</v>
      </c>
      <c r="J17" s="59" t="s">
        <v>31</v>
      </c>
    </row>
    <row r="18" customFormat="false" ht="12.75" hidden="false" customHeight="false" outlineLevel="0" collapsed="false">
      <c r="A18" s="52"/>
      <c r="B18" s="53" t="s">
        <v>23</v>
      </c>
      <c r="C18" s="53" t="s">
        <v>24</v>
      </c>
      <c r="D18" s="54" t="s">
        <v>25</v>
      </c>
      <c r="E18" s="55" t="s">
        <v>26</v>
      </c>
      <c r="F18" s="55" t="s">
        <v>27</v>
      </c>
      <c r="G18" s="56" t="n">
        <v>37135</v>
      </c>
      <c r="H18" s="63" t="n">
        <v>-160</v>
      </c>
      <c r="I18" s="64" t="n">
        <v>-2960</v>
      </c>
      <c r="J18" s="65" t="s">
        <v>32</v>
      </c>
    </row>
    <row r="19" customFormat="false" ht="12.75" hidden="false" customHeight="false" outlineLevel="0" collapsed="false">
      <c r="A19" s="52"/>
      <c r="B19" s="66" t="s">
        <v>33</v>
      </c>
      <c r="C19" s="66" t="s">
        <v>34</v>
      </c>
      <c r="D19" s="67" t="s">
        <v>35</v>
      </c>
      <c r="E19" s="68" t="s">
        <v>36</v>
      </c>
      <c r="F19" s="54" t="s">
        <v>37</v>
      </c>
      <c r="G19" s="56" t="n">
        <v>37135</v>
      </c>
      <c r="H19" s="63" t="n">
        <v>0</v>
      </c>
      <c r="I19" s="64" t="n">
        <v>104853.43</v>
      </c>
      <c r="J19" s="65" t="s">
        <v>38</v>
      </c>
    </row>
    <row r="20" customFormat="false" ht="25.5" hidden="false" customHeight="false" outlineLevel="0" collapsed="false">
      <c r="A20" s="52"/>
      <c r="B20" s="66" t="s">
        <v>33</v>
      </c>
      <c r="C20" s="66" t="s">
        <v>39</v>
      </c>
      <c r="D20" s="67" t="s">
        <v>40</v>
      </c>
      <c r="E20" s="68" t="s">
        <v>36</v>
      </c>
      <c r="F20" s="54" t="s">
        <v>37</v>
      </c>
      <c r="G20" s="56" t="n">
        <v>37135</v>
      </c>
      <c r="H20" s="63" t="n">
        <v>34466</v>
      </c>
      <c r="I20" s="64" t="n">
        <v>4055202.82</v>
      </c>
      <c r="J20" s="65" t="s">
        <v>41</v>
      </c>
    </row>
    <row r="21" customFormat="false" ht="12.75" hidden="false" customHeight="false" outlineLevel="0" collapsed="false">
      <c r="A21" s="52"/>
      <c r="B21" s="66" t="s">
        <v>23</v>
      </c>
      <c r="C21" s="66" t="s">
        <v>39</v>
      </c>
      <c r="D21" s="67" t="s">
        <v>42</v>
      </c>
      <c r="E21" s="68" t="s">
        <v>36</v>
      </c>
      <c r="F21" s="54" t="s">
        <v>37</v>
      </c>
      <c r="G21" s="56" t="n">
        <v>37135</v>
      </c>
      <c r="H21" s="69" t="n">
        <v>-1412.78</v>
      </c>
      <c r="I21" s="64" t="n">
        <v>-109914.29</v>
      </c>
      <c r="J21" s="65" t="s">
        <v>43</v>
      </c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2.75" hidden="false" customHeight="false" outlineLevel="0" collapsed="false">
      <c r="A22" s="52"/>
      <c r="B22" s="66" t="s">
        <v>33</v>
      </c>
      <c r="C22" s="66" t="s">
        <v>44</v>
      </c>
      <c r="D22" s="67" t="s">
        <v>45</v>
      </c>
      <c r="E22" s="68" t="s">
        <v>46</v>
      </c>
      <c r="F22" s="54" t="s">
        <v>27</v>
      </c>
      <c r="G22" s="70" t="n">
        <v>37135</v>
      </c>
      <c r="H22" s="69" t="n">
        <v>556</v>
      </c>
      <c r="I22" s="64" t="n">
        <v>17494</v>
      </c>
      <c r="J22" s="65" t="s">
        <v>47</v>
      </c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52"/>
      <c r="B23" s="66"/>
      <c r="C23" s="66"/>
      <c r="D23" s="67"/>
      <c r="E23" s="68"/>
      <c r="F23" s="54"/>
      <c r="G23" s="70"/>
      <c r="H23" s="69"/>
      <c r="I23" s="64"/>
      <c r="J23" s="65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52"/>
      <c r="B24" s="66"/>
      <c r="C24" s="66"/>
      <c r="D24" s="67"/>
      <c r="E24" s="53"/>
      <c r="F24" s="53"/>
      <c r="G24" s="70"/>
      <c r="H24" s="63"/>
      <c r="I24" s="64"/>
      <c r="J24" s="65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2.75" hidden="false" customHeight="false" outlineLevel="0" collapsed="false">
      <c r="A25" s="71"/>
      <c r="B25" s="72"/>
      <c r="C25" s="72" t="s">
        <v>48</v>
      </c>
      <c r="D25" s="73"/>
      <c r="E25" s="74"/>
      <c r="F25" s="72"/>
      <c r="G25" s="75"/>
      <c r="H25" s="76" t="n">
        <f aca="false">SUM(H15:H24)</f>
        <v>32695.22</v>
      </c>
      <c r="I25" s="77" t="n">
        <f aca="false">SUM(I15:I24)</f>
        <v>4050726.96</v>
      </c>
      <c r="J25" s="7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2.75" hidden="false" customHeight="false" outlineLevel="0" collapsed="false">
      <c r="A26" s="71"/>
      <c r="B26" s="66" t="s">
        <v>49</v>
      </c>
      <c r="C26" s="66" t="s">
        <v>50</v>
      </c>
      <c r="D26" s="67" t="s">
        <v>51</v>
      </c>
      <c r="E26" s="80" t="s">
        <v>52</v>
      </c>
      <c r="F26" s="81" t="s">
        <v>53</v>
      </c>
      <c r="G26" s="56" t="n">
        <v>36557</v>
      </c>
      <c r="H26" s="57" t="n">
        <v>1</v>
      </c>
      <c r="I26" s="64" t="n">
        <v>-2782.76</v>
      </c>
      <c r="J26" s="82" t="s">
        <v>54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2.75" hidden="false" customHeight="false" outlineLevel="0" collapsed="false">
      <c r="A27" s="71"/>
      <c r="B27" s="66" t="s">
        <v>55</v>
      </c>
      <c r="C27" s="66" t="s">
        <v>50</v>
      </c>
      <c r="D27" s="83" t="s">
        <v>51</v>
      </c>
      <c r="E27" s="54" t="s">
        <v>52</v>
      </c>
      <c r="F27" s="84" t="s">
        <v>53</v>
      </c>
      <c r="G27" s="56" t="n">
        <v>36557</v>
      </c>
      <c r="H27" s="63" t="n">
        <v>1</v>
      </c>
      <c r="I27" s="58" t="n">
        <v>235357.66</v>
      </c>
      <c r="J27" s="82" t="s">
        <v>56</v>
      </c>
      <c r="K27" s="85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.75" hidden="false" customHeight="false" outlineLevel="0" collapsed="false">
      <c r="A28" s="71"/>
      <c r="B28" s="66" t="s">
        <v>55</v>
      </c>
      <c r="C28" s="66" t="s">
        <v>50</v>
      </c>
      <c r="D28" s="67" t="s">
        <v>51</v>
      </c>
      <c r="E28" s="80" t="s">
        <v>52</v>
      </c>
      <c r="F28" s="81" t="s">
        <v>53</v>
      </c>
      <c r="G28" s="56" t="n">
        <v>36586</v>
      </c>
      <c r="H28" s="57" t="n">
        <v>1</v>
      </c>
      <c r="I28" s="64" t="n">
        <v>7200.01</v>
      </c>
      <c r="J28" s="82" t="s">
        <v>57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12.75" hidden="false" customHeight="false" outlineLevel="0" collapsed="false">
      <c r="A29" s="71"/>
      <c r="B29" s="66" t="s">
        <v>55</v>
      </c>
      <c r="C29" s="66" t="s">
        <v>50</v>
      </c>
      <c r="D29" s="83" t="s">
        <v>51</v>
      </c>
      <c r="E29" s="54" t="s">
        <v>52</v>
      </c>
      <c r="F29" s="84" t="s">
        <v>53</v>
      </c>
      <c r="G29" s="56" t="n">
        <v>36586</v>
      </c>
      <c r="H29" s="63" t="n">
        <v>1</v>
      </c>
      <c r="I29" s="58" t="n">
        <v>144814.69</v>
      </c>
      <c r="J29" s="82" t="s">
        <v>58</v>
      </c>
      <c r="K29" s="85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.75" hidden="false" customHeight="false" outlineLevel="0" collapsed="false">
      <c r="A30" s="71"/>
      <c r="B30" s="66" t="s">
        <v>55</v>
      </c>
      <c r="C30" s="66" t="s">
        <v>50</v>
      </c>
      <c r="D30" s="67" t="s">
        <v>51</v>
      </c>
      <c r="E30" s="86" t="s">
        <v>52</v>
      </c>
      <c r="F30" s="81" t="s">
        <v>53</v>
      </c>
      <c r="G30" s="56" t="n">
        <v>36678</v>
      </c>
      <c r="H30" s="57" t="n">
        <v>1</v>
      </c>
      <c r="I30" s="64" t="n">
        <v>3350.52</v>
      </c>
      <c r="J30" s="82" t="s">
        <v>59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2.75" hidden="false" customHeight="false" outlineLevel="0" collapsed="false">
      <c r="A31" s="71"/>
      <c r="B31" s="66" t="s">
        <v>49</v>
      </c>
      <c r="C31" s="66" t="s">
        <v>50</v>
      </c>
      <c r="D31" s="83" t="s">
        <v>51</v>
      </c>
      <c r="E31" s="54" t="s">
        <v>52</v>
      </c>
      <c r="F31" s="84" t="s">
        <v>53</v>
      </c>
      <c r="G31" s="56" t="n">
        <v>36678</v>
      </c>
      <c r="H31" s="63" t="n">
        <v>1</v>
      </c>
      <c r="I31" s="58" t="n">
        <v>-279552.1</v>
      </c>
      <c r="J31" s="82" t="s">
        <v>60</v>
      </c>
      <c r="K31" s="85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</row>
    <row r="32" customFormat="false" ht="12.75" hidden="false" customHeight="false" outlineLevel="0" collapsed="false">
      <c r="A32" s="71"/>
      <c r="B32" s="66" t="s">
        <v>61</v>
      </c>
      <c r="C32" s="66" t="s">
        <v>50</v>
      </c>
      <c r="D32" s="83" t="s">
        <v>62</v>
      </c>
      <c r="E32" s="54" t="s">
        <v>63</v>
      </c>
      <c r="F32" s="84" t="s">
        <v>53</v>
      </c>
      <c r="G32" s="56" t="n">
        <v>37135</v>
      </c>
      <c r="H32" s="57" t="n">
        <v>1</v>
      </c>
      <c r="I32" s="58" t="n">
        <v>-15588.73</v>
      </c>
      <c r="J32" s="59" t="s">
        <v>64</v>
      </c>
      <c r="K32" s="85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</row>
    <row r="33" customFormat="false" ht="12.75" hidden="false" customHeight="false" outlineLevel="0" collapsed="false">
      <c r="A33" s="71"/>
      <c r="B33" s="66"/>
      <c r="C33" s="66"/>
      <c r="D33" s="67"/>
      <c r="E33" s="54"/>
      <c r="F33" s="84"/>
      <c r="G33" s="70"/>
      <c r="H33" s="57"/>
      <c r="I33" s="64"/>
      <c r="J33" s="59"/>
      <c r="K33" s="85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</row>
    <row r="34" customFormat="false" ht="12.75" hidden="false" customHeight="false" outlineLevel="0" collapsed="false">
      <c r="A34" s="87"/>
      <c r="B34" s="88"/>
      <c r="C34" s="88"/>
      <c r="D34" s="89"/>
      <c r="E34" s="90"/>
      <c r="F34" s="90"/>
      <c r="G34" s="91"/>
      <c r="H34" s="92"/>
      <c r="I34" s="93"/>
      <c r="J34" s="94"/>
      <c r="K34" s="85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</row>
    <row r="35" customFormat="false" ht="21" hidden="false" customHeight="true" outlineLevel="0" collapsed="false">
      <c r="A35" s="71"/>
      <c r="B35" s="95"/>
      <c r="C35" s="95" t="s">
        <v>65</v>
      </c>
      <c r="D35" s="95"/>
      <c r="E35" s="73"/>
      <c r="F35" s="72"/>
      <c r="G35" s="96"/>
      <c r="H35" s="97" t="n">
        <f aca="false">SUM(H30:H34)</f>
        <v>3</v>
      </c>
      <c r="I35" s="77" t="n">
        <f aca="false">SUM(I26:I34)</f>
        <v>92799.29</v>
      </c>
      <c r="J35" s="9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customFormat="false" ht="12.75" hidden="false" customHeight="false" outlineLevel="0" collapsed="false">
      <c r="A36" s="71"/>
      <c r="B36" s="99"/>
      <c r="C36" s="90"/>
      <c r="D36" s="100"/>
      <c r="E36" s="55"/>
      <c r="F36" s="55"/>
      <c r="G36" s="101"/>
      <c r="H36" s="102"/>
      <c r="I36" s="103"/>
      <c r="J36" s="104"/>
      <c r="K36" s="85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</row>
    <row r="37" customFormat="false" ht="21" hidden="false" customHeight="true" outlineLevel="0" collapsed="false">
      <c r="A37" s="71"/>
      <c r="B37" s="105"/>
      <c r="C37" s="105"/>
      <c r="D37" s="105"/>
      <c r="E37" s="105"/>
      <c r="F37" s="106"/>
      <c r="G37" s="107"/>
      <c r="H37" s="108"/>
      <c r="I37" s="109"/>
      <c r="J37" s="11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10.5" hidden="false" customHeight="true" outlineLevel="0" collapsed="false">
      <c r="A38" s="111"/>
      <c r="B38" s="8"/>
      <c r="C38" s="8"/>
      <c r="D38" s="8"/>
      <c r="E38" s="8"/>
      <c r="F38" s="112"/>
      <c r="G38" s="113"/>
      <c r="J38" s="111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114"/>
      <c r="B39" s="115"/>
      <c r="C39" s="115" t="s">
        <v>66</v>
      </c>
      <c r="D39" s="115"/>
      <c r="E39" s="115"/>
      <c r="F39" s="115"/>
      <c r="G39" s="116"/>
      <c r="H39" s="117" t="n">
        <f aca="false">+H25+H35</f>
        <v>32698.22</v>
      </c>
      <c r="I39" s="118" t="n">
        <f aca="false">+I25+I35</f>
        <v>4143526.25</v>
      </c>
      <c r="J39" s="119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</row>
    <row r="40" customFormat="false" ht="12.75" hidden="false" customHeight="false" outlineLevel="0" collapsed="false">
      <c r="A40" s="8"/>
    </row>
    <row r="41" customFormat="false" ht="12.75" hidden="false" customHeight="false" outlineLevel="0" collapsed="false">
      <c r="A41" s="122"/>
      <c r="B41" s="123"/>
      <c r="C41" s="123"/>
      <c r="D41" s="80"/>
      <c r="E41" s="80"/>
      <c r="F41" s="124"/>
      <c r="G41" s="125"/>
      <c r="H41" s="126"/>
      <c r="I41" s="123"/>
      <c r="J41" s="123"/>
      <c r="K41" s="123"/>
      <c r="L41" s="127"/>
      <c r="M41" s="128"/>
      <c r="N41" s="129"/>
      <c r="O41" s="130"/>
      <c r="P41" s="130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2"/>
      <c r="GD41" s="132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2"/>
      <c r="HE41" s="132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2"/>
      <c r="IE41" s="132"/>
      <c r="IF41" s="132"/>
      <c r="IG41" s="132"/>
      <c r="IH41" s="132"/>
      <c r="II41" s="132"/>
      <c r="IJ41" s="132"/>
      <c r="IK41" s="132"/>
      <c r="IL41" s="132"/>
      <c r="IM41" s="132"/>
      <c r="IN41" s="132"/>
      <c r="IO41" s="132"/>
      <c r="IP41" s="132"/>
      <c r="IQ41" s="132"/>
      <c r="IR41" s="132"/>
      <c r="IS41" s="132"/>
      <c r="IT41" s="132"/>
      <c r="IU41" s="132"/>
    </row>
    <row r="42" customFormat="false" ht="12.75" hidden="false" customHeight="false" outlineLevel="0" collapsed="false">
      <c r="D42" s="80"/>
      <c r="E42" s="80"/>
    </row>
    <row r="44" customFormat="false" ht="12.75" hidden="false" customHeight="false" outlineLevel="0" collapsed="false">
      <c r="A44" s="80"/>
      <c r="B44" s="80"/>
      <c r="C44" s="133"/>
      <c r="D44" s="80"/>
      <c r="E44" s="134"/>
      <c r="F44" s="134"/>
    </row>
    <row r="47" customFormat="false" ht="12.75" hidden="false" customHeight="false" outlineLevel="0" collapsed="false">
      <c r="A47" s="5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customFormat="false" ht="12.75" hidden="false" customHeight="false" outlineLevel="0" collapsed="false">
      <c r="A48" s="5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customFormat="false" ht="12.75" hidden="false" customHeight="false" outlineLevel="0" collapsed="false">
      <c r="A49" s="5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</sheetData>
  <autoFilter ref="A11:IU11"/>
  <printOptions headings="false" gridLines="false" gridLinesSet="true" horizontalCentered="false" verticalCentered="false"/>
  <pageMargins left="0.2" right="0.220138888888889" top="0.279861111111111" bottom="0.29027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1999-05-18T11:43:27Z</dcterms:created>
  <dc:creator>Kevin Drachenberg</dc:creator>
  <dc:description>- Oracle 8i ODBC QueryFix Applied</dc:description>
  <dc:language>en-US</dc:language>
  <cp:lastModifiedBy>mconfer</cp:lastModifiedBy>
  <cp:lastPrinted>2001-10-25T13:22:31Z</cp:lastPrinted>
  <dcterms:modified xsi:type="dcterms:W3CDTF">2001-10-25T13:34:10Z</dcterms:modified>
  <cp:revision>0</cp:revision>
  <dc:subject/>
  <dc:title/>
</cp:coreProperties>
</file>