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101 Upcoming PMAs" sheetId="1" state="visible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function="false" hidden="false" localSheetId="0" name="_xlnm.Print_Area" vbProcedure="false">'200101 Upcoming PMAs'!$A$1:$K$25</definedName>
    <definedName function="false" hidden="false" name="ADDRESS" vbProcedure="false">'[3]'!$B$6:$P$6</definedName>
    <definedName function="false" hidden="false" name="Amounts" vbProcedure="false">'[4]Journal Voucher'!$C$23,'[4]Journal Voucher'!$C$11,'[4]Journal Voucher'!$C$14,'[4]Journal Voucher'!$C$17,'[4]Journal Voucher'!$C$20,'[4]Journal Voucher'!$C$26,'[4]Journal Voucher'!$C$29,'[4]Journal Voucher'!$C$32</definedName>
    <definedName function="false" hidden="false" name="BANKS" vbProcedure="false">'[3]'!$E$61:$BV$61</definedName>
    <definedName function="false" hidden="false" name="DetailAdd" vbProcedure="false">[3]Detail!$B$3</definedName>
    <definedName function="false" hidden="false" name="DetailClear" vbProcedure="false">[3]Detail!$B$4:$Y$4962</definedName>
    <definedName function="false" hidden="false" name="Export" vbProcedure="false">'[2]'!$A$1:$Q$554</definedName>
    <definedName function="false" hidden="false" name="Export_3" vbProcedure="false">'[1]'!$A$1:$Q$3660</definedName>
    <definedName function="false" hidden="false" name="Print_Area_MI" vbProcedure="false">'[3]'!$A$1:$M$1</definedName>
    <definedName function="false" hidden="false" name="REMIT" vbProcedure="false">'[3]'!$A$38:$AU$38</definedName>
    <definedName function="false" hidden="false" localSheetId="0" name="Export" vbProcedure="false">'[5]'!$A$1:$Q$672</definedName>
    <definedName function="false" hidden="false" localSheetId="0" name="Export_3" vbProcedure="false">'[5]'!$A$1:$Q$3660</definedName>
    <definedName function="false" hidden="false" localSheetId="0" name="Z_1DECB272_F686_11D2_94FA_00105A0DC0B3__wvu_PrintArea" vbProcedure="false">'200101 Upcoming PMAs'!$A$2:$J$25</definedName>
    <definedName function="false" hidden="false" localSheetId="0" name="Z_29B06641_B088_11D2_ADF7_006097987D85__wvu_PrintArea" vbProcedure="false">'200101 Upcoming PMAs'!$A$2:$J$25</definedName>
    <definedName function="false" hidden="false" localSheetId="0" name="Z_4E179603_DD42_11D2_B4B5_00A0D10447DB__wvu_PrintArea" vbProcedure="false">'200101 Upcoming PMAs'!$A$2:$J$25</definedName>
    <definedName function="false" hidden="false" localSheetId="0" name="Z_5BB1B14A_4041_11D3_B51A_00A0D10447DB__wvu_PrintArea" vbProcedure="false">'200101 Upcoming PMAs'!$A$2:$J$24</definedName>
    <definedName function="false" hidden="false" localSheetId="0" name="Z_6587C53B_0D31_11D3_9DA3_00105A5F7FCC__wvu_PrintArea" vbProcedure="false">'200101 Upcoming PMAs'!$A$2:$J$24</definedName>
    <definedName function="false" hidden="false" localSheetId="0" name="Z_6CF55002_AFA3_11D2_9C83_006097987C7E__wvu_PrintArea" vbProcedure="false">'200101 Upcoming PMAs'!$A$2:$J$25</definedName>
    <definedName function="false" hidden="false" localSheetId="0" name="Z_6F4BF9A1_B0B1_11D2_AE9A_00105A0DC0F3__wvu_PrintArea" vbProcedure="false">'200101 Upcoming PMAs'!$A$2:$J$25</definedName>
    <definedName function="false" hidden="false" localSheetId="0" name="Z_A6E873C2_AFB2_11D2_B2D5_00A0D106FC9E__wvu_PrintArea" vbProcedure="false">'200101 Upcoming PMAs'!$A$2:$J$25</definedName>
    <definedName function="false" hidden="false" localSheetId="0" name="Z_C4506BA3_AFAD_11D2_95A1_006097D37626__wvu_PrintArea" vbProcedure="false">'200101 Upcoming PMAs'!$A$2:$J$25</definedName>
    <definedName function="false" hidden="false" localSheetId="0" name="Z_E4FD9742_0D2A_11D3_B331_00A0D106FC9E__wvu_PrintArea" vbProcedure="false">'200101 Upcoming PMAs'!$A$1:$J$25</definedName>
    <definedName function="false" hidden="false" localSheetId="0" name="Z_EBD68621_7CE4_11D3_AF74_006097D3758C__wvu_PrintArea" vbProcedure="false">'200101 Upcoming PMAs'!$A$1:$J$25</definedName>
    <definedName function="false" hidden="false" localSheetId="0" name="Z_F7827FC1_0D47_11D3_AEFF_00A024E573AB__wvu_PrintArea" vbProcedure="false">'200101 Upcoming PMAs'!$A$2:$J$24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<sst xmlns="http://schemas.openxmlformats.org/spreadsheetml/2006/main" count="103" uniqueCount="77">
  <si>
    <t xml:space="preserve">UPCOMING PMAs (DPR Exposure Items)</t>
  </si>
  <si>
    <t xml:space="preserve">0101 PMAs &gt;$15,000  (Adjustments Made During CheckOut After 1st Workday)</t>
  </si>
  <si>
    <t xml:space="preserve">TYPE</t>
  </si>
  <si>
    <t xml:space="preserve">INITIALS</t>
  </si>
  <si>
    <t xml:space="preserve">CUSTOMER</t>
  </si>
  <si>
    <t xml:space="preserve">DESK CODE</t>
  </si>
  <si>
    <t xml:space="preserve">REGION</t>
  </si>
  <si>
    <t xml:space="preserve">DEL PERIOD</t>
  </si>
  <si>
    <t xml:space="preserve">VOLUME</t>
  </si>
  <si>
    <t xml:space="preserve">$$</t>
  </si>
  <si>
    <t xml:space="preserve">EXPLANATION</t>
  </si>
  <si>
    <t xml:space="preserve">(P,S,T</t>
  </si>
  <si>
    <t xml:space="preserve">(EPMI-</t>
  </si>
  <si>
    <t xml:space="preserve">(PROD MONTH)</t>
  </si>
  <si>
    <t xml:space="preserve">VARIANCE</t>
  </si>
  <si>
    <t xml:space="preserve">DP, DR, etc)</t>
  </si>
  <si>
    <t xml:space="preserve">(+ = income)</t>
  </si>
  <si>
    <t xml:space="preserve">NOTES (I.e., Carryforward)</t>
  </si>
  <si>
    <t xml:space="preserve">(- = expense)</t>
  </si>
  <si>
    <t xml:space="preserve">T</t>
  </si>
  <si>
    <t xml:space="preserve">KMD</t>
  </si>
  <si>
    <t xml:space="preserve">Cinergy Services</t>
  </si>
  <si>
    <t xml:space="preserve">EPMI-ST-ECAR</t>
  </si>
  <si>
    <t xml:space="preserve">R4A</t>
  </si>
  <si>
    <t xml:space="preserve">523291.1- annuity added to adjust 1-01 transmission.</t>
  </si>
  <si>
    <t xml:space="preserve">carryover</t>
  </si>
  <si>
    <t xml:space="preserve">Entergy Power Marketing</t>
  </si>
  <si>
    <t xml:space="preserve">EPMI-ST-HOURLY</t>
  </si>
  <si>
    <t xml:space="preserve">R3B</t>
  </si>
  <si>
    <t xml:space="preserve">448927.1- BR deal was entered with incorrect price on 11/1 HE 21.  157mw was entered with a price of $300 changed to $3.</t>
  </si>
  <si>
    <t xml:space="preserve">EPMI-HOURLY-SE</t>
  </si>
  <si>
    <t xml:space="preserve">R5</t>
  </si>
  <si>
    <t xml:space="preserve">BR deal #501485.1- entered with an incorrect price of 25mw @$1976.25 to $3.75 1/20 HE 1</t>
  </si>
  <si>
    <t xml:space="preserve">PA</t>
  </si>
  <si>
    <t xml:space="preserve">Florida Power &amp; Light</t>
  </si>
  <si>
    <t xml:space="preserve">EPMI-ST-SRC</t>
  </si>
  <si>
    <t xml:space="preserve">R3A</t>
  </si>
  <si>
    <t xml:space="preserve">91395.33-  annuity added to adjust 1-01 est prices to actual invoice payable.</t>
  </si>
  <si>
    <t xml:space="preserve">MAPPCOR</t>
  </si>
  <si>
    <t xml:space="preserve">EPMI-ST-MAPP</t>
  </si>
  <si>
    <t xml:space="preserve">Adjustments made to true up 12-00 transmission invoice for MAPPCOR</t>
  </si>
  <si>
    <t xml:space="preserve">True up of 1-01 transmission</t>
  </si>
  <si>
    <t xml:space="preserve">S</t>
  </si>
  <si>
    <t xml:space="preserve">JW</t>
  </si>
  <si>
    <t xml:space="preserve">Reliant Energy Services</t>
  </si>
  <si>
    <t xml:space="preserve">EPMI-ST-PJM</t>
  </si>
  <si>
    <t xml:space="preserve">R1E</t>
  </si>
  <si>
    <t xml:space="preserve">Mult deals - index price adjustment - PJM Western </t>
  </si>
  <si>
    <t xml:space="preserve">EAST TOTAL (Regions 1-6)</t>
  </si>
  <si>
    <t xml:space="preserve">AHC</t>
  </si>
  <si>
    <t xml:space="preserve">Colorado Springs Utilities</t>
  </si>
  <si>
    <t xml:space="preserve">EPMI-LT-SW</t>
  </si>
  <si>
    <t xml:space="preserve">R7A</t>
  </si>
  <si>
    <t xml:space="preserve">Multiple Deals - Price change from $20.08 to $28.08 on 4000 mws for days 1/4-1/10 &amp; 1/19-1/23 - changes made on 2/9/01 DMS #6706</t>
  </si>
  <si>
    <t xml:space="preserve">MC</t>
  </si>
  <si>
    <t xml:space="preserve">Conoco Power Marketing Inc.</t>
  </si>
  <si>
    <t xml:space="preserve">EPMI-LT-NW</t>
  </si>
  <si>
    <t xml:space="preserve">R9</t>
  </si>
  <si>
    <t xml:space="preserve">Index price adjustment for DJ-MC-Sunday - Deals #347356.3 &amp; 485393.3</t>
  </si>
  <si>
    <t xml:space="preserve">P</t>
  </si>
  <si>
    <t xml:space="preserve">PGE Energy Trading POW</t>
  </si>
  <si>
    <t xml:space="preserve">EPMI-LT-CA</t>
  </si>
  <si>
    <t xml:space="preserve">R11</t>
  </si>
  <si>
    <t xml:space="preserve">Mult deals - index price adjustment - PXSP15</t>
  </si>
  <si>
    <t xml:space="preserve">AC</t>
  </si>
  <si>
    <t xml:space="preserve">Tosco Refining Co</t>
  </si>
  <si>
    <t xml:space="preserve">EPMI-ST-CA</t>
  </si>
  <si>
    <t xml:space="preserve">R10</t>
  </si>
  <si>
    <t xml:space="preserve">Multiple Deals - Portland (K Nelson) Is Actualizing &amp; PXNP15 Index Price Adjustment</t>
  </si>
  <si>
    <t xml:space="preserve">EL</t>
  </si>
  <si>
    <t xml:space="preserve">TransAlta Energy Marketing (US) Inc.</t>
  </si>
  <si>
    <t xml:space="preserve">491782.1 SC trades Sept00-Dec00 $67,036.00 entered as PA but sb SA (H.Dutton) </t>
  </si>
  <si>
    <t xml:space="preserve">WAPA - CRSP</t>
  </si>
  <si>
    <t xml:space="preserve">EPMI-ST-SW</t>
  </si>
  <si>
    <t xml:space="preserve">420886.104 - Deal was zeroed out it was a duplicate of leg .103; it was not routed in scheduling so there is no offset; DMS #6591 change made on 2/9/01</t>
  </si>
  <si>
    <t xml:space="preserve">WEST TOTAL (Regions 7-12)</t>
  </si>
  <si>
    <t xml:space="preserve">GRAND TOTAL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</si>
</sst>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\$#,##0.00_);&quot;($&quot;#,##0.00\)"/>
    <numFmt numFmtId="170" formatCode="#,##0.00;\(#,##0.00\);&quot;--&quot;"/>
    <numFmt numFmtId="171" formatCode="#,##0;\(#,##0\);&quot;--&quot;"/>
    <numFmt numFmtId="172" formatCode="&quot;$ &quot;#,##0.00;[RED]&quot;$ -&quot;#,##0.00"/>
    <numFmt numFmtId="173" formatCode="[$-409]m/d/yyyy"/>
  </numFmts>
  <fonts count="1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6"/>
      <name val="Arial"/>
      <family val="2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" fillId="0" borderId="0" xfId="2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" fillId="0" borderId="0" xfId="2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5" fontId="1" fillId="0" borderId="0" xfId="2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7" fontId="1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" fillId="0" borderId="0" xfId="2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" fillId="0" borderId="0" xfId="2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1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" fillId="2" borderId="2" xfId="2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" fillId="2" borderId="3" xfId="2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5" fontId="1" fillId="2" borderId="3" xfId="2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1" fillId="0" borderId="0" xfId="2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2" borderId="4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2" borderId="5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2" borderId="4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8" fillId="2" borderId="6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4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2" borderId="7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2" borderId="8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2" borderId="7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8" fillId="2" borderId="9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7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2" borderId="1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" fillId="2" borderId="7" xfId="2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8" fillId="2" borderId="1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12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2" borderId="1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2" borderId="13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4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4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0" fillId="0" borderId="15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15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10" fillId="0" borderId="15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15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5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0" fillId="0" borderId="16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2" borderId="14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2" borderId="14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2" borderId="15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8" fillId="2" borderId="17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8" fillId="2" borderId="14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8" fillId="2" borderId="18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2" borderId="14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3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5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15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14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2" borderId="15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8" fillId="2" borderId="15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8" fillId="2" borderId="15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8" fillId="2" borderId="15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2" borderId="15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" fillId="0" borderId="0" xfId="2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" fillId="0" borderId="0" xfId="2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5" fontId="1" fillId="0" borderId="0" xfId="2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0" xfId="2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13" fillId="2" borderId="14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3" fillId="2" borderId="14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3" fillId="2" borderId="14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3" fillId="2" borderId="14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" fillId="2" borderId="14" xfId="2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70" fontId="10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9808 PMAs for Risk" xfId="20"/>
    <cellStyle name="Normal_Comparison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Ksettle/Checkouts/9909/Grace,%20Rebecca/Puget%20Sound%20Energy%20Checkou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Ksettle/Checkouts/9909/Grace,%20Rebecca/British%20Columbia%20Power%20Exchange%20Checkou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Ksettle/ACCNTNG/FLASH/1999/9909/9909%20Variance%20Report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CCNTNG/FLASH/2000/0001/AH%20Analysis/9912%20Upcoming%20PMA&apos;s%20to%20be%20cleare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Ksettle/ACCNTNG/FLASH/2000/0011/2000%2011%20Upcoming%20PMAs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eckout Summary"/>
      <sheetName val="Subtotal Sheet"/>
      <sheetName val="09-06-99"/>
      <sheetName val="09-07-99"/>
      <sheetName val="09-08-99"/>
      <sheetName val="09-09-99"/>
      <sheetName val="09-15-99"/>
      <sheetName val="09-21-99"/>
      <sheetName val="09-22-99"/>
      <sheetName val="Summary"/>
      <sheetName val="9-30-99"/>
      <sheetName val="Detail"/>
      <sheetName val="Spread Option Calculation"/>
      <sheetName val="Flash Detail"/>
      <sheetName val="Manual Invo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id-Mth Checkout"/>
      <sheetName val="Checkout Summary"/>
      <sheetName val="Subtotal Sheet"/>
      <sheetName val="Mid Month"/>
      <sheetName val="Summary"/>
      <sheetName val="Detail"/>
      <sheetName val="Net Invoice"/>
      <sheetName val="Canadian Invoice"/>
      <sheetName val="Invoice fax Cover Sheet"/>
      <sheetName val="Journal Vouc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9909 Genco Var"/>
      <sheetName val="9909 Var Rpt - EPMI - All Other"/>
      <sheetName val="Var Rpt Worksht - Genco Only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9912  Upcoming PMAs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A Power Exchange_Nov 2000"/>
      <sheetName val="200011 Upcoming PM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2" width="11.42"/>
    <col collapsed="false" customWidth="true" hidden="false" outlineLevel="0" max="3" min="3" style="2" width="9.28"/>
    <col collapsed="false" customWidth="true" hidden="false" outlineLevel="0" max="4" min="4" style="2" width="41.28"/>
    <col collapsed="false" customWidth="true" hidden="false" outlineLevel="0" max="5" min="5" style="2" width="31.99"/>
    <col collapsed="false" customWidth="true" hidden="false" outlineLevel="0" max="6" min="6" style="3" width="19.85"/>
    <col collapsed="false" customWidth="true" hidden="false" outlineLevel="0" max="7" min="7" style="4" width="17.56"/>
    <col collapsed="false" customWidth="true" hidden="false" outlineLevel="0" max="8" min="8" style="5" width="14.14"/>
    <col collapsed="false" customWidth="true" hidden="false" outlineLevel="0" max="9" min="9" style="6" width="20.7"/>
    <col collapsed="false" customWidth="true" hidden="false" outlineLevel="0" max="10" min="10" style="7" width="116.13"/>
    <col collapsed="false" customWidth="true" hidden="false" outlineLevel="0" max="11" min="11" style="8" width="27.99"/>
    <col collapsed="false" customWidth="false" hidden="false" outlineLevel="0" max="168" min="12" style="8" width="9.14"/>
    <col collapsed="false" customWidth="false" hidden="false" outlineLevel="0" max="257" min="169" style="2" width="9.14"/>
  </cols>
  <sheetData>
    <row r="1" customFormat="false" ht="23.25" hidden="false" customHeight="false" outlineLevel="0" collapsed="false">
      <c r="A1" s="9" t="s">
        <v>0</v>
      </c>
      <c r="B1" s="10"/>
    </row>
    <row r="2" customFormat="false" ht="24" hidden="false" customHeight="false" outlineLevel="0" collapsed="false">
      <c r="A2" s="11"/>
      <c r="B2" s="10"/>
    </row>
    <row r="3" customFormat="false" ht="18.75" hidden="false" customHeight="false" outlineLevel="0" collapsed="false">
      <c r="A3" s="12"/>
      <c r="B3" s="13" t="s">
        <v>1</v>
      </c>
      <c r="C3" s="14"/>
      <c r="D3" s="14"/>
      <c r="E3" s="14"/>
      <c r="F3" s="15"/>
      <c r="G3" s="16"/>
      <c r="J3" s="17"/>
    </row>
    <row r="4" customFormat="false" ht="13.5" hidden="false" customHeight="false" outlineLevel="0" collapsed="false">
      <c r="A4" s="2"/>
    </row>
    <row r="5" customFormat="false" ht="12.75" hidden="false" customHeight="false" outlineLevel="0" collapsed="false">
      <c r="A5" s="18"/>
      <c r="B5" s="19" t="s">
        <v>2</v>
      </c>
      <c r="C5" s="20" t="s">
        <v>3</v>
      </c>
      <c r="D5" s="19" t="s">
        <v>4</v>
      </c>
      <c r="E5" s="19" t="s">
        <v>5</v>
      </c>
      <c r="F5" s="21" t="s">
        <v>6</v>
      </c>
      <c r="G5" s="22" t="s">
        <v>7</v>
      </c>
      <c r="H5" s="21" t="s">
        <v>8</v>
      </c>
      <c r="I5" s="19" t="s">
        <v>9</v>
      </c>
      <c r="J5" s="23" t="s">
        <v>10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18"/>
      <c r="B6" s="25" t="s">
        <v>11</v>
      </c>
      <c r="C6" s="26"/>
      <c r="D6" s="25"/>
      <c r="E6" s="25" t="s">
        <v>12</v>
      </c>
      <c r="F6" s="27"/>
      <c r="G6" s="28" t="s">
        <v>13</v>
      </c>
      <c r="H6" s="27" t="s">
        <v>14</v>
      </c>
      <c r="I6" s="25" t="s">
        <v>14</v>
      </c>
      <c r="J6" s="29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3.5" hidden="false" customHeight="false" outlineLevel="0" collapsed="false">
      <c r="A7" s="18"/>
      <c r="B7" s="25" t="s">
        <v>15</v>
      </c>
      <c r="C7" s="26"/>
      <c r="D7" s="25"/>
      <c r="E7" s="25"/>
      <c r="F7" s="27"/>
      <c r="G7" s="28"/>
      <c r="H7" s="27"/>
      <c r="I7" s="25" t="s">
        <v>16</v>
      </c>
      <c r="J7" s="29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26.25" hidden="false" customHeight="false" outlineLevel="0" collapsed="false">
      <c r="A8" s="30" t="s">
        <v>17</v>
      </c>
      <c r="B8" s="31"/>
      <c r="C8" s="26"/>
      <c r="D8" s="25"/>
      <c r="E8" s="25"/>
      <c r="F8" s="27"/>
      <c r="G8" s="32"/>
      <c r="H8" s="33"/>
      <c r="I8" s="34" t="s">
        <v>18</v>
      </c>
      <c r="J8" s="35"/>
    </row>
    <row r="9" customFormat="false" ht="12.75" hidden="false" customHeight="false" outlineLevel="0" collapsed="false">
      <c r="A9" s="36"/>
      <c r="B9" s="37" t="s">
        <v>19</v>
      </c>
      <c r="C9" s="37" t="s">
        <v>20</v>
      </c>
      <c r="D9" s="38" t="s">
        <v>21</v>
      </c>
      <c r="E9" s="37" t="s">
        <v>22</v>
      </c>
      <c r="F9" s="37" t="s">
        <v>23</v>
      </c>
      <c r="G9" s="39" t="n">
        <v>36893</v>
      </c>
      <c r="H9" s="40"/>
      <c r="I9" s="41" t="n">
        <v>-40302.61</v>
      </c>
      <c r="J9" s="42" t="s">
        <v>24</v>
      </c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14.25" hidden="false" customHeight="true" outlineLevel="0" collapsed="false">
      <c r="A10" s="36" t="s">
        <v>25</v>
      </c>
      <c r="B10" s="43" t="s">
        <v>19</v>
      </c>
      <c r="C10" s="43" t="s">
        <v>20</v>
      </c>
      <c r="D10" s="44" t="s">
        <v>26</v>
      </c>
      <c r="E10" s="37" t="s">
        <v>27</v>
      </c>
      <c r="F10" s="37" t="s">
        <v>28</v>
      </c>
      <c r="G10" s="39" t="n">
        <v>36831</v>
      </c>
      <c r="H10" s="40" t="n">
        <v>157</v>
      </c>
      <c r="I10" s="41" t="n">
        <v>46629</v>
      </c>
      <c r="J10" s="42" t="s">
        <v>29</v>
      </c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2.75" hidden="false" customHeight="false" outlineLevel="0" collapsed="false">
      <c r="A11" s="36"/>
      <c r="B11" s="43" t="s">
        <v>19</v>
      </c>
      <c r="C11" s="43" t="s">
        <v>20</v>
      </c>
      <c r="D11" s="44" t="s">
        <v>26</v>
      </c>
      <c r="E11" s="37" t="s">
        <v>30</v>
      </c>
      <c r="F11" s="37" t="s">
        <v>31</v>
      </c>
      <c r="G11" s="45" t="n">
        <v>36893</v>
      </c>
      <c r="H11" s="40"/>
      <c r="I11" s="41" t="n">
        <v>49312.5</v>
      </c>
      <c r="J11" s="42" t="s">
        <v>32</v>
      </c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2.75" hidden="false" customHeight="false" outlineLevel="0" collapsed="false">
      <c r="A12" s="36"/>
      <c r="B12" s="43" t="s">
        <v>33</v>
      </c>
      <c r="C12" s="43" t="s">
        <v>20</v>
      </c>
      <c r="D12" s="44" t="s">
        <v>34</v>
      </c>
      <c r="E12" s="37" t="s">
        <v>35</v>
      </c>
      <c r="F12" s="37" t="s">
        <v>36</v>
      </c>
      <c r="G12" s="39" t="n">
        <v>36893</v>
      </c>
      <c r="H12" s="40"/>
      <c r="I12" s="41" t="n">
        <v>-50248.01</v>
      </c>
      <c r="J12" s="42" t="s">
        <v>37</v>
      </c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2.75" hidden="false" customHeight="false" outlineLevel="0" collapsed="false">
      <c r="A13" s="36" t="s">
        <v>25</v>
      </c>
      <c r="B13" s="43" t="s">
        <v>19</v>
      </c>
      <c r="C13" s="43" t="s">
        <v>20</v>
      </c>
      <c r="D13" s="44" t="s">
        <v>38</v>
      </c>
      <c r="E13" s="37" t="s">
        <v>39</v>
      </c>
      <c r="F13" s="37" t="s">
        <v>23</v>
      </c>
      <c r="G13" s="39" t="n">
        <v>36861</v>
      </c>
      <c r="H13" s="40"/>
      <c r="I13" s="41" t="n">
        <v>-63507.44</v>
      </c>
      <c r="J13" s="42" t="s">
        <v>40</v>
      </c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2.75" hidden="false" customHeight="false" outlineLevel="0" collapsed="false">
      <c r="A14" s="36"/>
      <c r="B14" s="43" t="s">
        <v>19</v>
      </c>
      <c r="C14" s="43" t="s">
        <v>20</v>
      </c>
      <c r="D14" s="44" t="s">
        <v>38</v>
      </c>
      <c r="E14" s="37" t="s">
        <v>39</v>
      </c>
      <c r="F14" s="37" t="s">
        <v>23</v>
      </c>
      <c r="G14" s="39" t="n">
        <v>36893</v>
      </c>
      <c r="H14" s="40"/>
      <c r="I14" s="41" t="n">
        <v>-135581.81</v>
      </c>
      <c r="J14" s="42" t="s">
        <v>41</v>
      </c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2.75" hidden="false" customHeight="false" outlineLevel="0" collapsed="false">
      <c r="A15" s="36"/>
      <c r="B15" s="43" t="s">
        <v>42</v>
      </c>
      <c r="C15" s="43" t="s">
        <v>43</v>
      </c>
      <c r="D15" s="44" t="s">
        <v>44</v>
      </c>
      <c r="E15" s="43" t="s">
        <v>45</v>
      </c>
      <c r="F15" s="37" t="s">
        <v>46</v>
      </c>
      <c r="G15" s="39" t="n">
        <v>36892</v>
      </c>
      <c r="H15" s="40" t="n">
        <v>0</v>
      </c>
      <c r="I15" s="41" t="n">
        <v>36770.45</v>
      </c>
      <c r="J15" s="46" t="s">
        <v>47</v>
      </c>
      <c r="K15" s="47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12.75" hidden="false" customHeight="false" outlineLevel="0" collapsed="false">
      <c r="A16" s="48"/>
      <c r="B16" s="49"/>
      <c r="C16" s="49" t="s">
        <v>48</v>
      </c>
      <c r="D16" s="50"/>
      <c r="E16" s="51"/>
      <c r="F16" s="49"/>
      <c r="G16" s="52"/>
      <c r="H16" s="53" t="n">
        <f aca="false">SUM(H9:H13)</f>
        <v>157</v>
      </c>
      <c r="I16" s="54" t="n">
        <f aca="false">SUM(I9:I15)</f>
        <v>-156927.92</v>
      </c>
      <c r="J16" s="55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  <c r="IQ16" s="56"/>
      <c r="IR16" s="56"/>
      <c r="IS16" s="56"/>
      <c r="IT16" s="56"/>
      <c r="IU16" s="56"/>
      <c r="IV16" s="56"/>
      <c r="IW16" s="56"/>
    </row>
    <row r="17" customFormat="false" ht="25.5" hidden="false" customHeight="false" outlineLevel="0" collapsed="false">
      <c r="A17" s="48"/>
      <c r="B17" s="43" t="s">
        <v>42</v>
      </c>
      <c r="C17" s="43" t="s">
        <v>49</v>
      </c>
      <c r="D17" s="44" t="s">
        <v>50</v>
      </c>
      <c r="E17" s="57" t="s">
        <v>51</v>
      </c>
      <c r="F17" s="37" t="s">
        <v>52</v>
      </c>
      <c r="G17" s="39" t="n">
        <v>36892</v>
      </c>
      <c r="H17" s="58" t="n">
        <v>0</v>
      </c>
      <c r="I17" s="41" t="n">
        <v>32000.02</v>
      </c>
      <c r="J17" s="59" t="s">
        <v>53</v>
      </c>
      <c r="K17" s="60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</row>
    <row r="18" customFormat="false" ht="12.75" hidden="false" customHeight="false" outlineLevel="0" collapsed="false">
      <c r="A18" s="48"/>
      <c r="B18" s="43" t="s">
        <v>42</v>
      </c>
      <c r="C18" s="43" t="s">
        <v>54</v>
      </c>
      <c r="D18" s="44" t="s">
        <v>55</v>
      </c>
      <c r="E18" s="57" t="s">
        <v>56</v>
      </c>
      <c r="F18" s="37" t="s">
        <v>57</v>
      </c>
      <c r="G18" s="45" t="n">
        <v>36892</v>
      </c>
      <c r="H18" s="58" t="n">
        <v>0</v>
      </c>
      <c r="I18" s="41" t="n">
        <v>26933.76</v>
      </c>
      <c r="J18" s="59" t="s">
        <v>58</v>
      </c>
      <c r="K18" s="60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  <c r="IW18" s="47"/>
    </row>
    <row r="19" customFormat="false" ht="12.75" hidden="false" customHeight="false" outlineLevel="0" collapsed="false">
      <c r="A19" s="36"/>
      <c r="B19" s="43" t="s">
        <v>59</v>
      </c>
      <c r="C19" s="43" t="s">
        <v>43</v>
      </c>
      <c r="D19" s="44" t="s">
        <v>60</v>
      </c>
      <c r="E19" s="37" t="s">
        <v>61</v>
      </c>
      <c r="F19" s="37" t="s">
        <v>62</v>
      </c>
      <c r="G19" s="39" t="n">
        <v>36892</v>
      </c>
      <c r="H19" s="40" t="n">
        <v>364560</v>
      </c>
      <c r="I19" s="41" t="n">
        <v>76510.62</v>
      </c>
      <c r="J19" s="61" t="s">
        <v>63</v>
      </c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12.75" hidden="false" customHeight="false" outlineLevel="0" collapsed="false">
      <c r="A20" s="36"/>
      <c r="B20" s="62" t="s">
        <v>59</v>
      </c>
      <c r="C20" s="43" t="s">
        <v>64</v>
      </c>
      <c r="D20" s="63" t="s">
        <v>65</v>
      </c>
      <c r="E20" s="57" t="s">
        <v>66</v>
      </c>
      <c r="F20" s="57" t="s">
        <v>67</v>
      </c>
      <c r="G20" s="39" t="n">
        <v>36892</v>
      </c>
      <c r="H20" s="58" t="n">
        <v>153</v>
      </c>
      <c r="I20" s="41" t="n">
        <v>42424.96</v>
      </c>
      <c r="J20" s="59" t="s">
        <v>68</v>
      </c>
      <c r="K20" s="60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  <c r="IW20" s="47"/>
    </row>
    <row r="21" customFormat="false" ht="12.75" hidden="false" customHeight="false" outlineLevel="0" collapsed="false">
      <c r="A21" s="36"/>
      <c r="B21" s="37" t="s">
        <v>33</v>
      </c>
      <c r="C21" s="37" t="s">
        <v>69</v>
      </c>
      <c r="D21" s="38" t="s">
        <v>70</v>
      </c>
      <c r="E21" s="37" t="s">
        <v>66</v>
      </c>
      <c r="F21" s="37" t="s">
        <v>67</v>
      </c>
      <c r="G21" s="39" t="n">
        <v>36892</v>
      </c>
      <c r="H21" s="64" t="n">
        <v>0</v>
      </c>
      <c r="I21" s="41" t="n">
        <f aca="false">67036*2</f>
        <v>134072</v>
      </c>
      <c r="J21" s="42" t="s">
        <v>71</v>
      </c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25.5" hidden="false" customHeight="false" outlineLevel="0" collapsed="false">
      <c r="A22" s="36"/>
      <c r="B22" s="62" t="s">
        <v>59</v>
      </c>
      <c r="C22" s="43" t="s">
        <v>49</v>
      </c>
      <c r="D22" s="63" t="s">
        <v>72</v>
      </c>
      <c r="E22" s="57" t="s">
        <v>73</v>
      </c>
      <c r="F22" s="57" t="s">
        <v>52</v>
      </c>
      <c r="G22" s="39" t="n">
        <v>36892</v>
      </c>
      <c r="H22" s="58" t="n">
        <v>460</v>
      </c>
      <c r="I22" s="41" t="n">
        <v>-69146.28</v>
      </c>
      <c r="J22" s="65" t="s">
        <v>74</v>
      </c>
      <c r="K22" s="60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</row>
    <row r="23" customFormat="false" ht="15" hidden="false" customHeight="true" outlineLevel="0" collapsed="false">
      <c r="A23" s="48"/>
      <c r="B23" s="66"/>
      <c r="C23" s="66" t="s">
        <v>75</v>
      </c>
      <c r="D23" s="66"/>
      <c r="E23" s="50"/>
      <c r="F23" s="49"/>
      <c r="G23" s="67"/>
      <c r="H23" s="68" t="n">
        <f aca="false">SUM(H17:H22)</f>
        <v>365173</v>
      </c>
      <c r="I23" s="69" t="n">
        <f aca="false">SUM(I17:I22)</f>
        <v>242795.08</v>
      </c>
      <c r="J23" s="70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  <c r="IW23" s="56"/>
    </row>
    <row r="24" customFormat="false" ht="12.75" hidden="false" customHeight="false" outlineLevel="0" collapsed="false">
      <c r="A24" s="71"/>
      <c r="B24" s="8"/>
      <c r="C24" s="8"/>
      <c r="D24" s="8"/>
      <c r="E24" s="8"/>
      <c r="F24" s="72"/>
      <c r="G24" s="73"/>
      <c r="J24" s="71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5.75" hidden="false" customHeight="false" outlineLevel="0" collapsed="false">
      <c r="A25" s="74"/>
      <c r="B25" s="75"/>
      <c r="C25" s="75" t="s">
        <v>76</v>
      </c>
      <c r="D25" s="75"/>
      <c r="E25" s="75"/>
      <c r="F25" s="75"/>
      <c r="G25" s="76"/>
      <c r="H25" s="77" t="n">
        <f aca="false">+H16+H23</f>
        <v>365330</v>
      </c>
      <c r="I25" s="78" t="n">
        <f aca="false">+I16+I23</f>
        <v>85867.16</v>
      </c>
      <c r="J25" s="79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0"/>
      <c r="FF25" s="80"/>
      <c r="FG25" s="80"/>
      <c r="FH25" s="80"/>
      <c r="FI25" s="80"/>
      <c r="FJ25" s="80"/>
      <c r="FK25" s="80"/>
      <c r="FL25" s="80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</row>
    <row r="26" customFormat="false" ht="12.75" hidden="false" customHeight="false" outlineLevel="0" collapsed="false">
      <c r="A26" s="8"/>
    </row>
    <row r="27" customFormat="false" ht="12.75" hidden="false" customHeight="false" outlineLevel="0" collapsed="false">
      <c r="A27" s="82"/>
      <c r="B27" s="83"/>
      <c r="C27" s="83"/>
      <c r="D27" s="84"/>
      <c r="E27" s="85"/>
      <c r="F27" s="86"/>
      <c r="G27" s="87"/>
      <c r="H27" s="88"/>
      <c r="I27" s="83"/>
      <c r="J27" s="83"/>
      <c r="K27" s="83"/>
      <c r="L27" s="85"/>
      <c r="M27" s="89"/>
      <c r="N27" s="90"/>
      <c r="O27" s="91"/>
      <c r="P27" s="91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3"/>
      <c r="CZ27" s="93"/>
      <c r="DA27" s="93"/>
      <c r="DB27" s="93"/>
      <c r="DC27" s="93"/>
      <c r="DD27" s="93"/>
      <c r="DE27" s="93"/>
      <c r="DF27" s="93"/>
      <c r="DG27" s="93"/>
      <c r="DH27" s="93"/>
      <c r="DI27" s="93"/>
      <c r="DJ27" s="93"/>
      <c r="DK27" s="93"/>
      <c r="DL27" s="93"/>
      <c r="DM27" s="93"/>
      <c r="DN27" s="93"/>
      <c r="DO27" s="93"/>
      <c r="DP27" s="93"/>
      <c r="DQ27" s="93"/>
      <c r="DR27" s="93"/>
      <c r="DS27" s="93"/>
      <c r="DT27" s="93"/>
      <c r="DU27" s="93"/>
      <c r="DV27" s="93"/>
      <c r="DW27" s="93"/>
      <c r="DX27" s="93"/>
      <c r="DY27" s="93"/>
      <c r="DZ27" s="93"/>
      <c r="EA27" s="93"/>
      <c r="EB27" s="93"/>
      <c r="EC27" s="93"/>
      <c r="ED27" s="93"/>
      <c r="EE27" s="93"/>
      <c r="EF27" s="93"/>
      <c r="EG27" s="93"/>
      <c r="EH27" s="93"/>
      <c r="EI27" s="93"/>
      <c r="EJ27" s="93"/>
      <c r="EK27" s="93"/>
      <c r="EL27" s="93"/>
      <c r="EM27" s="93"/>
      <c r="EN27" s="93"/>
      <c r="EO27" s="93"/>
      <c r="EP27" s="93"/>
      <c r="EQ27" s="93"/>
      <c r="ER27" s="93"/>
      <c r="ES27" s="93"/>
      <c r="ET27" s="93"/>
      <c r="EU27" s="93"/>
      <c r="EV27" s="93"/>
      <c r="EW27" s="93"/>
      <c r="EX27" s="93"/>
      <c r="EY27" s="93"/>
      <c r="EZ27" s="93"/>
      <c r="FA27" s="93"/>
      <c r="FB27" s="93"/>
      <c r="FC27" s="93"/>
      <c r="FD27" s="93"/>
      <c r="FE27" s="93"/>
      <c r="FF27" s="93"/>
      <c r="FG27" s="93"/>
      <c r="FH27" s="93"/>
      <c r="FI27" s="93"/>
      <c r="FJ27" s="93"/>
      <c r="FK27" s="93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  <c r="GF27" s="93"/>
      <c r="GG27" s="93"/>
      <c r="GH27" s="93"/>
      <c r="GI27" s="93"/>
      <c r="GJ27" s="93"/>
      <c r="GK27" s="93"/>
      <c r="GL27" s="93"/>
      <c r="GM27" s="93"/>
      <c r="GN27" s="93"/>
      <c r="GO27" s="93"/>
      <c r="GP27" s="93"/>
      <c r="GQ27" s="93"/>
      <c r="GR27" s="93"/>
      <c r="GS27" s="93"/>
      <c r="GT27" s="93"/>
      <c r="GU27" s="93"/>
      <c r="GV27" s="93"/>
      <c r="GW27" s="93"/>
      <c r="GX27" s="93"/>
      <c r="GY27" s="93"/>
      <c r="GZ27" s="93"/>
      <c r="HA27" s="93"/>
      <c r="HB27" s="93"/>
      <c r="HC27" s="93"/>
      <c r="HD27" s="93"/>
      <c r="HE27" s="93"/>
      <c r="HF27" s="93"/>
      <c r="HG27" s="93"/>
      <c r="HH27" s="93"/>
      <c r="HI27" s="93"/>
      <c r="HJ27" s="93"/>
      <c r="HK27" s="93"/>
      <c r="HL27" s="93"/>
      <c r="HM27" s="93"/>
      <c r="HN27" s="93"/>
      <c r="HO27" s="93"/>
      <c r="HP27" s="93"/>
      <c r="HQ27" s="93"/>
      <c r="HR27" s="93"/>
      <c r="HS27" s="93"/>
      <c r="HT27" s="93"/>
      <c r="HU27" s="93"/>
      <c r="HV27" s="93"/>
      <c r="HW27" s="93"/>
      <c r="HX27" s="93"/>
      <c r="HY27" s="93"/>
      <c r="HZ27" s="93"/>
      <c r="IA27" s="93"/>
      <c r="IB27" s="93"/>
      <c r="IC27" s="93"/>
      <c r="ID27" s="93"/>
      <c r="IE27" s="93"/>
      <c r="IF27" s="93"/>
      <c r="IG27" s="93"/>
      <c r="IH27" s="93"/>
      <c r="II27" s="93"/>
      <c r="IJ27" s="93"/>
      <c r="IK27" s="93"/>
      <c r="IL27" s="93"/>
      <c r="IM27" s="93"/>
      <c r="IN27" s="93"/>
      <c r="IO27" s="93"/>
      <c r="IP27" s="93"/>
      <c r="IQ27" s="93"/>
      <c r="IR27" s="93"/>
      <c r="IS27" s="93"/>
      <c r="IT27" s="93"/>
      <c r="IU27" s="93"/>
    </row>
    <row r="30" customFormat="false" ht="12.75" hidden="false" customHeight="false" outlineLevel="0" collapsed="false">
      <c r="A30" s="0"/>
      <c r="B30" s="0"/>
      <c r="C30" s="94"/>
      <c r="D30" s="0"/>
      <c r="E30" s="95"/>
      <c r="F30" s="95"/>
    </row>
  </sheetData>
  <printOptions headings="false" gridLines="false" gridLinesSet="true" horizontalCentered="false" verticalCentered="false"/>
  <pageMargins left="0.2" right="0.220138888888889" top="0.279861111111111" bottom="0.290277777777778" header="0.511811023622047" footer="0.511811023622047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1999-05-18T11:43:27Z</dcterms:created>
  <dc:creator>Kevin Drachenberg</dc:creator>
  <dc:description>- Oracle 8i ODBC QueryFix Applied</dc:description>
  <dc:language>en-US</dc:language>
  <cp:lastModifiedBy>mconfer</cp:lastModifiedBy>
  <cp:lastPrinted>2001-02-23T19:13:08Z</cp:lastPrinted>
  <dcterms:modified xsi:type="dcterms:W3CDTF">2001-02-23T19:28:15Z</dcterms:modified>
  <cp:revision>0</cp:revision>
  <dc:subject/>
  <dc:title/>
</cp:coreProperties>
</file>