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riftPrepay" sheetId="1" state="visible" r:id="rId3"/>
    <sheet name="Summary" sheetId="2" state="visible" r:id="rId4"/>
    <sheet name="commercial income" sheetId="3" state="visible" r:id="rId5"/>
    <sheet name="group expenses" sheetId="4" state="visible" r:id="rId6"/>
    <sheet name="balance sheet" sheetId="5" state="visible" r:id="rId7"/>
  </sheets>
  <definedNames>
    <definedName function="false" hidden="false" localSheetId="4" name="_xlnm.Print_Area" vbProcedure="false">'balance sheet'!$C$7:$N$210</definedName>
    <definedName function="false" hidden="false" localSheetId="2" name="_xlnm.Print_Area" vbProcedure="false">'commercial income'!$C$4:$AD$73</definedName>
    <definedName function="false" hidden="false" localSheetId="3" name="_xlnm.Print_Area" vbProcedure="false">'group expenses'!$C$46:$G$76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<sst xmlns="http://schemas.openxmlformats.org/spreadsheetml/2006/main" count="1024" uniqueCount="422">
  <si>
    <t xml:space="preserve">Pre - Pay Expenses</t>
  </si>
  <si>
    <t xml:space="preserve">12/01/00 Balance</t>
  </si>
  <si>
    <t xml:space="preserve">Interest</t>
  </si>
  <si>
    <t xml:space="preserve"> </t>
  </si>
  <si>
    <t xml:space="preserve">APEA</t>
  </si>
  <si>
    <t xml:space="preserve">Chase IV</t>
  </si>
  <si>
    <t xml:space="preserve">Chase V</t>
  </si>
  <si>
    <t xml:space="preserve">Chase VIII</t>
  </si>
  <si>
    <t xml:space="preserve">Chase IX</t>
  </si>
  <si>
    <t xml:space="preserve">Destec</t>
  </si>
  <si>
    <t xml:space="preserve">Total</t>
  </si>
  <si>
    <t xml:space="preserve">New Pre-Pays</t>
  </si>
  <si>
    <t xml:space="preserve">Prepay Interest - 55 days</t>
  </si>
  <si>
    <t xml:space="preserve">Cost of Funds Uplift</t>
  </si>
  <si>
    <t xml:space="preserve">Total Pre-Pay Expense</t>
  </si>
  <si>
    <t xml:space="preserve">Estimated Financial Drift</t>
  </si>
  <si>
    <t xml:space="preserve">Net PRM Asset Portfolio - Interest Costs</t>
  </si>
  <si>
    <t xml:space="preserve">2001 Pro Forma</t>
  </si>
  <si>
    <t xml:space="preserve">2001 Plan</t>
  </si>
  <si>
    <t xml:space="preserve">Gross Margin</t>
  </si>
  <si>
    <t xml:space="preserve">Direct Expenses</t>
  </si>
  <si>
    <t xml:space="preserve">Net</t>
  </si>
  <si>
    <t xml:space="preserve">East Power</t>
  </si>
  <si>
    <t xml:space="preserve">West Power</t>
  </si>
  <si>
    <t xml:space="preserve">Natural Gas</t>
  </si>
  <si>
    <t xml:space="preserve">Canada</t>
  </si>
  <si>
    <t xml:space="preserve">Mexico</t>
  </si>
  <si>
    <t xml:space="preserve">Generation Investments</t>
  </si>
  <si>
    <t xml:space="preserve">Principal Investing</t>
  </si>
  <si>
    <t xml:space="preserve">Energy Capital</t>
  </si>
  <si>
    <t xml:space="preserve">Corporate Development</t>
  </si>
  <si>
    <t xml:space="preserve">Restructuring</t>
  </si>
  <si>
    <t xml:space="preserve">Office of Chairman</t>
  </si>
  <si>
    <t xml:space="preserve">Total Commercial Income</t>
  </si>
  <si>
    <t xml:space="preserve">Net Drift/Pre-Pay Expenses</t>
  </si>
  <si>
    <t xml:space="preserve">ENA Group Expenses</t>
  </si>
  <si>
    <t xml:space="preserve">BA&amp;R</t>
  </si>
  <si>
    <t xml:space="preserve">Transaction Support</t>
  </si>
  <si>
    <t xml:space="preserve">Energy Ops/EOL Trading</t>
  </si>
  <si>
    <t xml:space="preserve">Human Resources</t>
  </si>
  <si>
    <t xml:space="preserve">Legal</t>
  </si>
  <si>
    <t xml:space="preserve">Public Relations</t>
  </si>
  <si>
    <t xml:space="preserve">Tax</t>
  </si>
  <si>
    <t xml:space="preserve">Research</t>
  </si>
  <si>
    <t xml:space="preserve">e-Source &amp; CABC</t>
  </si>
  <si>
    <t xml:space="preserve">Technical Services</t>
  </si>
  <si>
    <t xml:space="preserve">Treasury</t>
  </si>
  <si>
    <t xml:space="preserve">Sub Total</t>
  </si>
  <si>
    <t xml:space="preserve">IT Expenses</t>
  </si>
  <si>
    <t xml:space="preserve">Application Development</t>
  </si>
  <si>
    <t xml:space="preserve">EOL</t>
  </si>
  <si>
    <t xml:space="preserve">Infrastructure</t>
  </si>
  <si>
    <t xml:space="preserve">Depreciation et al</t>
  </si>
  <si>
    <t xml:space="preserve">Corporate Service Billings</t>
  </si>
  <si>
    <t xml:space="preserve">* Insurance</t>
  </si>
  <si>
    <t xml:space="preserve">* SAP</t>
  </si>
  <si>
    <t xml:space="preserve">* Audit Fee</t>
  </si>
  <si>
    <t xml:space="preserve">* Clickathome</t>
  </si>
  <si>
    <t xml:space="preserve">* Misc</t>
  </si>
  <si>
    <t xml:space="preserve">* Legal</t>
  </si>
  <si>
    <t xml:space="preserve">* Tax</t>
  </si>
  <si>
    <t xml:space="preserve">* Human Resources</t>
  </si>
  <si>
    <t xml:space="preserve">* Public Relations</t>
  </si>
  <si>
    <t xml:space="preserve">Total Corp Service Billings</t>
  </si>
  <si>
    <t xml:space="preserve">Regulatory Affairs</t>
  </si>
  <si>
    <t xml:space="preserve">ECM</t>
  </si>
  <si>
    <t xml:space="preserve">RAC</t>
  </si>
  <si>
    <t xml:space="preserve">Other</t>
  </si>
  <si>
    <t xml:space="preserve">Group Compensation</t>
  </si>
  <si>
    <t xml:space="preserve">Bonus</t>
  </si>
  <si>
    <t xml:space="preserve">AESOP</t>
  </si>
  <si>
    <t xml:space="preserve">Stock Options</t>
  </si>
  <si>
    <t xml:space="preserve">Phantom Stock</t>
  </si>
  <si>
    <t xml:space="preserve">LTIP</t>
  </si>
  <si>
    <t xml:space="preserve">Legacy Costs</t>
  </si>
  <si>
    <t xml:space="preserve">Mexico City</t>
  </si>
  <si>
    <t xml:space="preserve">Coyote</t>
  </si>
  <si>
    <t xml:space="preserve">CES</t>
  </si>
  <si>
    <t xml:space="preserve">Citrus</t>
  </si>
  <si>
    <t xml:space="preserve">EBIT</t>
  </si>
  <si>
    <t xml:space="preserve">Notes: Controllable Infrastructure/Systems Development for OOC</t>
  </si>
  <si>
    <t xml:space="preserve">Gross</t>
  </si>
  <si>
    <t xml:space="preserve">2000</t>
  </si>
  <si>
    <t xml:space="preserve">Capital</t>
  </si>
  <si>
    <t xml:space="preserve">Travel &amp;</t>
  </si>
  <si>
    <t xml:space="preserve">Controllable</t>
  </si>
  <si>
    <t xml:space="preserve">System</t>
  </si>
  <si>
    <t xml:space="preserve">Develop/Other</t>
  </si>
  <si>
    <t xml:space="preserve">Outside</t>
  </si>
  <si>
    <t xml:space="preserve">2001</t>
  </si>
  <si>
    <t xml:space="preserve">Trading</t>
  </si>
  <si>
    <t xml:space="preserve">Origination</t>
  </si>
  <si>
    <t xml:space="preserve">FV - Investments</t>
  </si>
  <si>
    <t xml:space="preserve">Income</t>
  </si>
  <si>
    <t xml:space="preserve">Variance</t>
  </si>
  <si>
    <t xml:space="preserve">Direct Expense</t>
  </si>
  <si>
    <t xml:space="preserve">DE/HC</t>
  </si>
  <si>
    <t xml:space="preserve">Charge</t>
  </si>
  <si>
    <t xml:space="preserve">Depreciation</t>
  </si>
  <si>
    <t xml:space="preserve">Entertainment</t>
  </si>
  <si>
    <t xml:space="preserve">Insurance</t>
  </si>
  <si>
    <t xml:space="preserve">Development</t>
  </si>
  <si>
    <t xml:space="preserve">Expenses</t>
  </si>
  <si>
    <t xml:space="preserve">HeadCount</t>
  </si>
  <si>
    <t xml:space="preserve">Headcount</t>
  </si>
  <si>
    <t xml:space="preserve">V@R</t>
  </si>
  <si>
    <t xml:space="preserve">EAST POWER</t>
  </si>
  <si>
    <t xml:space="preserve">* ERCOT</t>
  </si>
  <si>
    <t xml:space="preserve">Smith/Sukaly</t>
  </si>
  <si>
    <t xml:space="preserve">* Southeast</t>
  </si>
  <si>
    <t xml:space="preserve">Herndon/Pagan</t>
  </si>
  <si>
    <t xml:space="preserve">peakers - capital/depreciation</t>
  </si>
  <si>
    <t xml:space="preserve">* Midwest</t>
  </si>
  <si>
    <t xml:space="preserve">Sturm/Baughman</t>
  </si>
  <si>
    <t xml:space="preserve">* Northeast</t>
  </si>
  <si>
    <t xml:space="preserve">Davis/Ader</t>
  </si>
  <si>
    <t xml:space="preserve">* MB/Schedulers</t>
  </si>
  <si>
    <t xml:space="preserve">Presto</t>
  </si>
  <si>
    <t xml:space="preserve">* 24 Hr Trading</t>
  </si>
  <si>
    <t xml:space="preserve">Robinson</t>
  </si>
  <si>
    <t xml:space="preserve">* East Development</t>
  </si>
  <si>
    <t xml:space="preserve">Jacoby</t>
  </si>
  <si>
    <t xml:space="preserve">* East Pwr Structuring</t>
  </si>
  <si>
    <t xml:space="preserve">Aucoin</t>
  </si>
  <si>
    <t xml:space="preserve">* East Power Fund.</t>
  </si>
  <si>
    <t xml:space="preserve">Will</t>
  </si>
  <si>
    <t xml:space="preserve">* East Power Genco</t>
  </si>
  <si>
    <t xml:space="preserve">TOTAL</t>
  </si>
  <si>
    <t xml:space="preserve">WEST POWER</t>
  </si>
  <si>
    <t xml:space="preserve">* West Originations</t>
  </si>
  <si>
    <t xml:space="preserve">Calger</t>
  </si>
  <si>
    <t xml:space="preserve">* West QF</t>
  </si>
  <si>
    <t xml:space="preserve">* West Development</t>
  </si>
  <si>
    <t xml:space="preserve">Parquet</t>
  </si>
  <si>
    <t xml:space="preserve">* West Power Trading</t>
  </si>
  <si>
    <t xml:space="preserve">Belden</t>
  </si>
  <si>
    <t xml:space="preserve">* West Power MM/S</t>
  </si>
  <si>
    <t xml:space="preserve">Foster/Wolfe</t>
  </si>
  <si>
    <t xml:space="preserve">* West Power Fund.</t>
  </si>
  <si>
    <t xml:space="preserve">Heisenreiker</t>
  </si>
  <si>
    <t xml:space="preserve">* San Franscisco Office</t>
  </si>
  <si>
    <t xml:space="preserve">* Portland Office</t>
  </si>
  <si>
    <t xml:space="preserve">Belden/Calger</t>
  </si>
  <si>
    <t xml:space="preserve">NATURAL GAS</t>
  </si>
  <si>
    <t xml:space="preserve">* West Gas (Denver)</t>
  </si>
  <si>
    <t xml:space="preserve">Allen/Tycholiz</t>
  </si>
  <si>
    <t xml:space="preserve">* Midwest Gas (Chicago)</t>
  </si>
  <si>
    <t xml:space="preserve">Shively/Luce</t>
  </si>
  <si>
    <t xml:space="preserve">* East Gas</t>
  </si>
  <si>
    <t xml:space="preserve">Neal/Vickers</t>
  </si>
  <si>
    <t xml:space="preserve">*Texas Gas</t>
  </si>
  <si>
    <t xml:space="preserve">Martin</t>
  </si>
  <si>
    <t xml:space="preserve">* Financial Trading</t>
  </si>
  <si>
    <t xml:space="preserve">Arnold</t>
  </si>
  <si>
    <t xml:space="preserve">* Derivatives (New York)</t>
  </si>
  <si>
    <t xml:space="preserve">Lagrasta</t>
  </si>
  <si>
    <t xml:space="preserve">* Upstream Origination</t>
  </si>
  <si>
    <t xml:space="preserve">Mrha</t>
  </si>
  <si>
    <t xml:space="preserve">* Bridgeline</t>
  </si>
  <si>
    <t xml:space="preserve">* HPL</t>
  </si>
  <si>
    <t xml:space="preserve">Redmond</t>
  </si>
  <si>
    <t xml:space="preserve">* NG Structuring</t>
  </si>
  <si>
    <t xml:space="preserve">McMichael</t>
  </si>
  <si>
    <t xml:space="preserve">* LT Fundamentals/Transport</t>
  </si>
  <si>
    <t xml:space="preserve">Gomez</t>
  </si>
  <si>
    <t xml:space="preserve">* NG Fundamentals</t>
  </si>
  <si>
    <t xml:space="preserve">Gaskill</t>
  </si>
  <si>
    <t xml:space="preserve">CANADA</t>
  </si>
  <si>
    <t xml:space="preserve">* Natural Gas</t>
  </si>
  <si>
    <t xml:space="preserve">McKay/LeDain</t>
  </si>
  <si>
    <t xml:space="preserve">* Finance</t>
  </si>
  <si>
    <t xml:space="preserve">Kitagawa</t>
  </si>
  <si>
    <t xml:space="preserve">* West Power</t>
  </si>
  <si>
    <t xml:space="preserve">Zufferli/Davies</t>
  </si>
  <si>
    <t xml:space="preserve">* East Power (Toronto)</t>
  </si>
  <si>
    <t xml:space="preserve">DeVries</t>
  </si>
  <si>
    <t xml:space="preserve">* Retail</t>
  </si>
  <si>
    <t xml:space="preserve">Pope</t>
  </si>
  <si>
    <t xml:space="preserve">* Executive </t>
  </si>
  <si>
    <t xml:space="preserve">Milnthorp</t>
  </si>
  <si>
    <t xml:space="preserve">* Support</t>
  </si>
  <si>
    <t xml:space="preserve">MEXICO</t>
  </si>
  <si>
    <t xml:space="preserve">Yzaguirre</t>
  </si>
  <si>
    <t xml:space="preserve">GENERATION INVEST</t>
  </si>
  <si>
    <t xml:space="preserve">Duran</t>
  </si>
  <si>
    <t xml:space="preserve">PRINCIPAL INVESTING</t>
  </si>
  <si>
    <t xml:space="preserve">Miller</t>
  </si>
  <si>
    <t xml:space="preserve">ENERGY CAPITAL </t>
  </si>
  <si>
    <t xml:space="preserve">Thompson/Josey</t>
  </si>
  <si>
    <t xml:space="preserve">CORPORATE DEVELOP</t>
  </si>
  <si>
    <t xml:space="preserve">Detmering</t>
  </si>
  <si>
    <t xml:space="preserve">RESTRUCTURING</t>
  </si>
  <si>
    <t xml:space="preserve">OFFICE OF CHAIRMAN</t>
  </si>
  <si>
    <t xml:space="preserve">* Other</t>
  </si>
  <si>
    <t xml:space="preserve">Delainey</t>
  </si>
  <si>
    <t xml:space="preserve">TOTAL COMMERCIAL INCOME</t>
  </si>
  <si>
    <t xml:space="preserve">  </t>
  </si>
  <si>
    <t xml:space="preserve">Group Expenses</t>
  </si>
  <si>
    <t xml:space="preserve">People</t>
  </si>
  <si>
    <t xml:space="preserve">Office</t>
  </si>
  <si>
    <t xml:space="preserve">Equipment</t>
  </si>
  <si>
    <t xml:space="preserve">Consultants</t>
  </si>
  <si>
    <t xml:space="preserve">Tot/HC</t>
  </si>
  <si>
    <t xml:space="preserve">Bill Out</t>
  </si>
  <si>
    <t xml:space="preserve">Stretch</t>
  </si>
  <si>
    <t xml:space="preserve">2000 Net</t>
  </si>
  <si>
    <t xml:space="preserve">Colwell</t>
  </si>
  <si>
    <t xml:space="preserve">Beck</t>
  </si>
  <si>
    <t xml:space="preserve">Oxley</t>
  </si>
  <si>
    <t xml:space="preserve">Haedicke</t>
  </si>
  <si>
    <t xml:space="preserve">Thode</t>
  </si>
  <si>
    <t xml:space="preserve">Douglas</t>
  </si>
  <si>
    <t xml:space="preserve">Kaminski</t>
  </si>
  <si>
    <t xml:space="preserve">CABC &amp; e-source</t>
  </si>
  <si>
    <t xml:space="preserve">Tholan</t>
  </si>
  <si>
    <t xml:space="preserve">Defner</t>
  </si>
  <si>
    <t xml:space="preserve">IT and ENW Infrastructure</t>
  </si>
  <si>
    <t xml:space="preserve">Expense</t>
  </si>
  <si>
    <t xml:space="preserve">Bibi</t>
  </si>
  <si>
    <t xml:space="preserve">Perlman</t>
  </si>
  <si>
    <t xml:space="preserve">IT - Energy Operations</t>
  </si>
  <si>
    <t xml:space="preserve">IT  - Trading Systems</t>
  </si>
  <si>
    <t xml:space="preserve">IT - Market Intelligence</t>
  </si>
  <si>
    <t xml:space="preserve">Corp &amp; Web Development</t>
  </si>
  <si>
    <t xml:space="preserve">Development Support</t>
  </si>
  <si>
    <t xml:space="preserve">IT - Commercial Coordination</t>
  </si>
  <si>
    <t xml:space="preserve">Enron Online - Zipper</t>
  </si>
  <si>
    <t xml:space="preserve">EIS Infrastructure - Rub</t>
  </si>
  <si>
    <t xml:space="preserve">Pre - 2001 depreciation</t>
  </si>
  <si>
    <t xml:space="preserve">2001 depreciation</t>
  </si>
  <si>
    <t xml:space="preserve">Application Servers</t>
  </si>
  <si>
    <t xml:space="preserve">Fuji Lease</t>
  </si>
  <si>
    <t xml:space="preserve">EDS Prepaid Systems</t>
  </si>
  <si>
    <t xml:space="preserve">Corp System Amortization</t>
  </si>
  <si>
    <t xml:space="preserve">MSA</t>
  </si>
  <si>
    <t xml:space="preserve">Grand Total IT</t>
  </si>
  <si>
    <t xml:space="preserve">Corporate Expenses</t>
  </si>
  <si>
    <t xml:space="preserve">N/A</t>
  </si>
  <si>
    <t xml:space="preserve">Other (Buildout Amortization)</t>
  </si>
  <si>
    <t xml:space="preserve">Grand Total</t>
  </si>
  <si>
    <t xml:space="preserve">2000 Forecast</t>
  </si>
  <si>
    <t xml:space="preserve">Merchant</t>
  </si>
  <si>
    <t xml:space="preserve">Strategic</t>
  </si>
  <si>
    <t xml:space="preserve">Capital Charge</t>
  </si>
  <si>
    <t xml:space="preserve">Debt (after tax)</t>
  </si>
  <si>
    <t xml:space="preserve">Equity</t>
  </si>
  <si>
    <t xml:space="preserve">Balance Sheet</t>
  </si>
  <si>
    <t xml:space="preserve">Off Balance Sheet</t>
  </si>
  <si>
    <t xml:space="preserve">Total </t>
  </si>
  <si>
    <t xml:space="preserve">Strategic vs Merchant</t>
  </si>
  <si>
    <t xml:space="preserve">Owner</t>
  </si>
  <si>
    <t xml:space="preserve">Facility Charge</t>
  </si>
  <si>
    <t xml:space="preserve">A) Peakers</t>
  </si>
  <si>
    <t xml:space="preserve">Lincoln</t>
  </si>
  <si>
    <t xml:space="preserve">OOC</t>
  </si>
  <si>
    <t xml:space="preserve">Wheatland</t>
  </si>
  <si>
    <t xml:space="preserve">Gleason</t>
  </si>
  <si>
    <t xml:space="preserve">Caledonia</t>
  </si>
  <si>
    <t xml:space="preserve">New Albany</t>
  </si>
  <si>
    <t xml:space="preserve">Strategic </t>
  </si>
  <si>
    <t xml:space="preserve">East Power - SE</t>
  </si>
  <si>
    <t xml:space="preserve">Brownsville</t>
  </si>
  <si>
    <t xml:space="preserve">B) Turbines/Development Projects</t>
  </si>
  <si>
    <t xml:space="preserve">Austin Project</t>
  </si>
  <si>
    <t xml:space="preserve">4 LM</t>
  </si>
  <si>
    <t xml:space="preserve">East Power - ERCOT</t>
  </si>
  <si>
    <t xml:space="preserve">Vitro</t>
  </si>
  <si>
    <t xml:space="preserve">1 7FA</t>
  </si>
  <si>
    <t xml:space="preserve">Psco</t>
  </si>
  <si>
    <t xml:space="preserve">6 LM</t>
  </si>
  <si>
    <t xml:space="preserve">West Power - Orig</t>
  </si>
  <si>
    <t xml:space="preserve">LV II</t>
  </si>
  <si>
    <t xml:space="preserve">Pastoria</t>
  </si>
  <si>
    <t xml:space="preserve">3 7FA</t>
  </si>
  <si>
    <t xml:space="preserve">Unassigned</t>
  </si>
  <si>
    <t xml:space="preserve">2 11N1</t>
  </si>
  <si>
    <t xml:space="preserve">2 7EA</t>
  </si>
  <si>
    <t xml:space="preserve">1 D5A</t>
  </si>
  <si>
    <t xml:space="preserve">2 Stm</t>
  </si>
  <si>
    <t xml:space="preserve">C) JEDI 1</t>
  </si>
  <si>
    <t xml:space="preserve">CGAS</t>
  </si>
  <si>
    <t xml:space="preserve">Beau Canada</t>
  </si>
  <si>
    <t xml:space="preserve">Chewco Loan</t>
  </si>
  <si>
    <t xml:space="preserve">Hanover Compressor Common</t>
  </si>
  <si>
    <t xml:space="preserve">Mariner Common</t>
  </si>
  <si>
    <t xml:space="preserve">Gen-Oil</t>
  </si>
  <si>
    <t xml:space="preserve">3-TEC Warrants(R)</t>
  </si>
  <si>
    <t xml:space="preserve">Pure Resources</t>
  </si>
  <si>
    <t xml:space="preserve">Ameritex (R)</t>
  </si>
  <si>
    <t xml:space="preserve">Hughes Rawls Note (R)</t>
  </si>
  <si>
    <t xml:space="preserve">Place Resources Common (R)</t>
  </si>
  <si>
    <t xml:space="preserve">Queens Sands Common (R)</t>
  </si>
  <si>
    <t xml:space="preserve">Queens Sands Preferred (R)</t>
  </si>
  <si>
    <t xml:space="preserve">Quicksilver Common (R)</t>
  </si>
  <si>
    <t xml:space="preserve">D) JEDI 2</t>
  </si>
  <si>
    <t xml:space="preserve">Byers Locate Services</t>
  </si>
  <si>
    <t xml:space="preserve">Principal Investments</t>
  </si>
  <si>
    <t xml:space="preserve">Crescendo Energy LLC</t>
  </si>
  <si>
    <t xml:space="preserve">East Coast Power Common (Class A)</t>
  </si>
  <si>
    <t xml:space="preserve">East Coast Power Incentive Pmt</t>
  </si>
  <si>
    <t xml:space="preserve">Inland Common</t>
  </si>
  <si>
    <t xml:space="preserve">Inland Resources Preferred</t>
  </si>
  <si>
    <t xml:space="preserve">Las Vegas Cogen Debt Equity</t>
  </si>
  <si>
    <t xml:space="preserve">West Orig - QF</t>
  </si>
  <si>
    <t xml:space="preserve">Las Vegas Cogen Equity</t>
  </si>
  <si>
    <t xml:space="preserve">Linder Oil</t>
  </si>
  <si>
    <t xml:space="preserve">Pioneer Chlor (Cactus) Debt Equity</t>
  </si>
  <si>
    <t xml:space="preserve">Bonne Terre</t>
  </si>
  <si>
    <t xml:space="preserve">Sapphire Bay LLC</t>
  </si>
  <si>
    <t xml:space="preserve">StarTech Common</t>
  </si>
  <si>
    <t xml:space="preserve">Westwin Energy</t>
  </si>
  <si>
    <t xml:space="preserve">Basic Energy Preferred (R)</t>
  </si>
  <si>
    <t xml:space="preserve">Brigham Secured Subdebt (R)</t>
  </si>
  <si>
    <t xml:space="preserve">Carrizzo Oil &amp; Gas Warrants (R)</t>
  </si>
  <si>
    <t xml:space="preserve">HV Marine Warrants (R)</t>
  </si>
  <si>
    <t xml:space="preserve">Juniper Exploration (R)</t>
  </si>
  <si>
    <t xml:space="preserve">LSI Preferred (R)</t>
  </si>
  <si>
    <t xml:space="preserve">LSI Warrants (R)</t>
  </si>
  <si>
    <t xml:space="preserve">Texland (R)</t>
  </si>
  <si>
    <t xml:space="preserve">Vastar (R)</t>
  </si>
  <si>
    <t xml:space="preserve">Venoco Convertible (R)</t>
  </si>
  <si>
    <t xml:space="preserve">E) EnSerCo</t>
  </si>
  <si>
    <t xml:space="preserve">Bonus Resources Common</t>
  </si>
  <si>
    <t xml:space="preserve">Enserco Offshore</t>
  </si>
  <si>
    <t xml:space="preserve">H&amp;R Drilling/Tetonka</t>
  </si>
  <si>
    <t xml:space="preserve">Black Bay (R)</t>
  </si>
  <si>
    <t xml:space="preserve">Geophysical Pursuit (R)</t>
  </si>
  <si>
    <t xml:space="preserve">Industrial Holdings (R)</t>
  </si>
  <si>
    <t xml:space="preserve">Keathly Canyon (R)</t>
  </si>
  <si>
    <t xml:space="preserve">Paradigm Common (R)</t>
  </si>
  <si>
    <t xml:space="preserve">F) Balance Sheet</t>
  </si>
  <si>
    <t xml:space="preserve">ENA Upstream Assets</t>
  </si>
  <si>
    <t xml:space="preserve">HPL PP&amp;E</t>
  </si>
  <si>
    <t xml:space="preserve">MEGS PP&amp;E</t>
  </si>
  <si>
    <t xml:space="preserve">HPLR PP&amp;E</t>
  </si>
  <si>
    <t xml:space="preserve">Enron Texoma PP&amp;E</t>
  </si>
  <si>
    <t xml:space="preserve">MAC (Meter Acquisition Co.) PP&amp;E</t>
  </si>
  <si>
    <t xml:space="preserve">Bammell Pad Gas</t>
  </si>
  <si>
    <t xml:space="preserve">MAC Equity Investment</t>
  </si>
  <si>
    <t xml:space="preserve">Hanover Measurement Svs</t>
  </si>
  <si>
    <t xml:space="preserve">Other Investments</t>
  </si>
  <si>
    <t xml:space="preserve">Bridgeline Holdings</t>
  </si>
  <si>
    <t xml:space="preserve">Upstream Origination</t>
  </si>
  <si>
    <t xml:space="preserve">Balance Sheet Investments</t>
  </si>
  <si>
    <t xml:space="preserve">Bammell Gas Trust</t>
  </si>
  <si>
    <t xml:space="preserve">Big Horn</t>
  </si>
  <si>
    <t xml:space="preserve">CanFibre Lackawanna LOC sub loan</t>
  </si>
  <si>
    <t xml:space="preserve">City Forest Advisory</t>
  </si>
  <si>
    <t xml:space="preserve">Crescendo VPP</t>
  </si>
  <si>
    <t xml:space="preserve">East Coast Power Loan (Sub Debt)</t>
  </si>
  <si>
    <t xml:space="preserve">First World </t>
  </si>
  <si>
    <t xml:space="preserve">Heartland Industrial Partners</t>
  </si>
  <si>
    <t xml:space="preserve">Invasion Debt</t>
  </si>
  <si>
    <t xml:space="preserve">Mariner Combined Debt</t>
  </si>
  <si>
    <t xml:space="preserve">Papier Masson (Canada)</t>
  </si>
  <si>
    <t xml:space="preserve">Sapphire Bay</t>
  </si>
  <si>
    <t xml:space="preserve">StarTech Common Flow Through</t>
  </si>
  <si>
    <t xml:space="preserve">Tenaska Equity</t>
  </si>
  <si>
    <t xml:space="preserve">Tenaska TRS Step II</t>
  </si>
  <si>
    <t xml:space="preserve">Alpine Preferred Stock</t>
  </si>
  <si>
    <t xml:space="preserve">West Orig </t>
  </si>
  <si>
    <t xml:space="preserve">Alpine Warrants</t>
  </si>
  <si>
    <t xml:space="preserve">West Orig</t>
  </si>
  <si>
    <t xml:space="preserve">Byers Locate Service</t>
  </si>
  <si>
    <t xml:space="preserve">CanGen</t>
  </si>
  <si>
    <t xml:space="preserve">Cypress Exploration</t>
  </si>
  <si>
    <t xml:space="preserve">Dais Analytics</t>
  </si>
  <si>
    <t xml:space="preserve">ENCorp</t>
  </si>
  <si>
    <t xml:space="preserve">Fuel Cell Energy</t>
  </si>
  <si>
    <t xml:space="preserve">Hancock</t>
  </si>
  <si>
    <t xml:space="preserve">Hanson Production Co.</t>
  </si>
  <si>
    <t xml:space="preserve">iMedion</t>
  </si>
  <si>
    <t xml:space="preserve">Las Vegas Cogen Equity &amp; Commodity</t>
  </si>
  <si>
    <t xml:space="preserve">Mariner Warrants</t>
  </si>
  <si>
    <t xml:space="preserve">Masada Oxynol</t>
  </si>
  <si>
    <t xml:space="preserve">MCN TRS</t>
  </si>
  <si>
    <t xml:space="preserve">MTC Metering  Corp</t>
  </si>
  <si>
    <t xml:space="preserve">Pioneer Chlor (Cactus)</t>
  </si>
  <si>
    <t xml:space="preserve">Power Systems Mfg</t>
  </si>
  <si>
    <t xml:space="preserve">Solo Energy Corporation</t>
  </si>
  <si>
    <t xml:space="preserve">Syntroleum Membership Interest</t>
  </si>
  <si>
    <t xml:space="preserve">Tridium Loan</t>
  </si>
  <si>
    <t xml:space="preserve">Tridium Equity</t>
  </si>
  <si>
    <t xml:space="preserve">Active Power (R)</t>
  </si>
  <si>
    <t xml:space="preserve">City Forest IPC (R)</t>
  </si>
  <si>
    <t xml:space="preserve">Juniper (R)</t>
  </si>
  <si>
    <t xml:space="preserve">Keathley Canyon (R)</t>
  </si>
  <si>
    <t xml:space="preserve">Venoco (R)</t>
  </si>
  <si>
    <t xml:space="preserve">WB Oil &amp; Gas (R)</t>
  </si>
  <si>
    <t xml:space="preserve">Brigham Secured SubDebt (R)</t>
  </si>
  <si>
    <t xml:space="preserve">Carrizo Warrants (R)</t>
  </si>
  <si>
    <t xml:space="preserve">Catalytica (R)</t>
  </si>
  <si>
    <t xml:space="preserve">Ecogas Loan (R)</t>
  </si>
  <si>
    <t xml:space="preserve">Heartland Steel Common (R)</t>
  </si>
  <si>
    <t xml:space="preserve">Heartland Steel Cont Loan (R)</t>
  </si>
  <si>
    <t xml:space="preserve">Heartland Steel EAS (R)</t>
  </si>
  <si>
    <t xml:space="preserve">Heartland Steel Seed Money (R)</t>
  </si>
  <si>
    <t xml:space="preserve">Heartland Steel Warrants (R)</t>
  </si>
  <si>
    <t xml:space="preserve">Hughes Rawls Loan (R)</t>
  </si>
  <si>
    <t xml:space="preserve">Invasion (R)</t>
  </si>
  <si>
    <t xml:space="preserve">Enovate</t>
  </si>
  <si>
    <t xml:space="preserve">Gas - Midwest Orig</t>
  </si>
  <si>
    <t xml:space="preserve">G) Total Returns Swaps</t>
  </si>
  <si>
    <t xml:space="preserve">Bammell Looper</t>
  </si>
  <si>
    <t xml:space="preserve">Mid Texas</t>
  </si>
  <si>
    <t xml:space="preserve">Motown</t>
  </si>
  <si>
    <t xml:space="preserve">Tenaska/Cornhusker</t>
  </si>
  <si>
    <t xml:space="preserve">H) OTHER ASSETS</t>
  </si>
  <si>
    <t xml:space="preserve">Sithe Tracking Account</t>
  </si>
  <si>
    <t xml:space="preserve">IT PP&amp;E</t>
  </si>
  <si>
    <t xml:space="preserve">Build Outs, Other PP&amp;E</t>
  </si>
  <si>
    <t xml:space="preserve">Onadaga</t>
  </si>
  <si>
    <t xml:space="preserve">Net A/R and A/P Trade</t>
  </si>
  <si>
    <t xml:space="preserve">Cash, Working Funds &amp; Temp Cash Invest</t>
  </si>
  <si>
    <t xml:space="preserve">Inventories and Materials &amp; Supplies</t>
  </si>
  <si>
    <t xml:space="preserve">HPL???</t>
  </si>
  <si>
    <t xml:space="preserve">NEW CAPITAL</t>
  </si>
  <si>
    <t xml:space="preserve">Energy Capital Resources</t>
  </si>
  <si>
    <t xml:space="preserve">West Power - Turbines/Development</t>
  </si>
  <si>
    <t xml:space="preserve">East Power - Turbines/Development</t>
  </si>
  <si>
    <t xml:space="preserve">Canada - Turbines/Development</t>
  </si>
  <si>
    <t xml:space="preserve">Mexico - Turbines/Development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</si>
</sst>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mm\-yy"/>
    <numFmt numFmtId="167" formatCode="[$-409]#,##0_);\(#,##0\)"/>
    <numFmt numFmtId="168" formatCode="0"/>
    <numFmt numFmtId="169" formatCode="0_);\(0\)"/>
    <numFmt numFmtId="170" formatCode="0%"/>
    <numFmt numFmtId="171" formatCode="mm/dd/yy"/>
    <numFmt numFmtId="172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4:I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8.14"/>
    <col collapsed="false" customWidth="true" hidden="false" outlineLevel="0" max="8" min="8" style="1" width="15.85"/>
  </cols>
  <sheetData>
    <row r="4" customFormat="false" ht="12.75" hidden="false" customHeight="false" outlineLevel="0" collapsed="false">
      <c r="D4" s="2" t="s">
        <v>0</v>
      </c>
    </row>
    <row r="6" customFormat="false" ht="12.75" hidden="false" customHeight="false" outlineLevel="0" collapsed="false">
      <c r="F6" s="3" t="s">
        <v>1</v>
      </c>
      <c r="G6" s="2"/>
      <c r="H6" s="3" t="s">
        <v>2</v>
      </c>
      <c r="I6" s="4" t="s">
        <v>3</v>
      </c>
    </row>
    <row r="8" customFormat="false" ht="12.75" hidden="false" customHeight="false" outlineLevel="0" collapsed="false">
      <c r="D8" s="5" t="s">
        <v>4</v>
      </c>
      <c r="F8" s="1" t="n">
        <v>252050837</v>
      </c>
      <c r="H8" s="1" t="n">
        <v>15998269</v>
      </c>
    </row>
    <row r="9" customFormat="false" ht="12.75" hidden="false" customHeight="false" outlineLevel="0" collapsed="false">
      <c r="D9" s="5" t="s">
        <v>5</v>
      </c>
      <c r="F9" s="1" t="n">
        <v>87624915</v>
      </c>
      <c r="H9" s="1" t="n">
        <v>3187766</v>
      </c>
    </row>
    <row r="10" customFormat="false" ht="12.75" hidden="false" customHeight="false" outlineLevel="0" collapsed="false">
      <c r="D10" s="5" t="s">
        <v>6</v>
      </c>
      <c r="F10" s="1" t="n">
        <v>106595029</v>
      </c>
      <c r="H10" s="1" t="n">
        <v>4923901</v>
      </c>
    </row>
    <row r="11" customFormat="false" ht="12.75" hidden="false" customHeight="false" outlineLevel="0" collapsed="false">
      <c r="D11" s="5" t="s">
        <v>7</v>
      </c>
      <c r="F11" s="1" t="n">
        <v>389009033</v>
      </c>
      <c r="H11" s="1" t="n">
        <v>22373745</v>
      </c>
    </row>
    <row r="12" customFormat="false" ht="12.75" hidden="false" customHeight="false" outlineLevel="0" collapsed="false">
      <c r="D12" s="5" t="s">
        <v>8</v>
      </c>
      <c r="F12" s="1" t="n">
        <v>645745679</v>
      </c>
      <c r="H12" s="1" t="n">
        <v>38348313</v>
      </c>
    </row>
    <row r="13" customFormat="false" ht="15" hidden="false" customHeight="false" outlineLevel="0" collapsed="false">
      <c r="D13" s="5" t="s">
        <v>9</v>
      </c>
      <c r="H13" s="6" t="n">
        <v>1760454</v>
      </c>
    </row>
    <row r="14" customFormat="false" ht="12.75" hidden="false" customHeight="false" outlineLevel="0" collapsed="false">
      <c r="D14" s="5" t="s">
        <v>10</v>
      </c>
      <c r="H14" s="1" t="n">
        <f aca="false">SUM(H8:H13)</f>
        <v>86592448</v>
      </c>
    </row>
    <row r="17" customFormat="false" ht="12.75" hidden="false" customHeight="false" outlineLevel="0" collapsed="false">
      <c r="D17" s="2" t="s">
        <v>11</v>
      </c>
    </row>
    <row r="19" customFormat="false" ht="12.75" hidden="false" customHeight="false" outlineLevel="0" collapsed="false">
      <c r="D19" s="7" t="n">
        <v>36861</v>
      </c>
      <c r="F19" s="1" t="n">
        <v>500000000</v>
      </c>
      <c r="H19" s="1" t="n">
        <v>34266444</v>
      </c>
    </row>
    <row r="20" customFormat="false" ht="12.75" hidden="false" customHeight="false" outlineLevel="0" collapsed="false">
      <c r="D20" s="7" t="n">
        <v>37043</v>
      </c>
      <c r="F20" s="1" t="n">
        <v>250000000</v>
      </c>
      <c r="H20" s="1" t="n">
        <v>11471738</v>
      </c>
    </row>
    <row r="21" customFormat="false" ht="12.75" hidden="false" customHeight="false" outlineLevel="0" collapsed="false">
      <c r="D21" s="7" t="n">
        <v>37226</v>
      </c>
      <c r="F21" s="1" t="n">
        <v>250000000</v>
      </c>
      <c r="H21" s="1" t="n">
        <v>3000000</v>
      </c>
    </row>
    <row r="23" customFormat="false" ht="12.75" hidden="false" customHeight="false" outlineLevel="0" collapsed="false">
      <c r="D23" s="5" t="s">
        <v>12</v>
      </c>
      <c r="H23" s="1" t="n">
        <v>3600000</v>
      </c>
    </row>
    <row r="24" customFormat="false" ht="15" hidden="false" customHeight="false" outlineLevel="0" collapsed="false">
      <c r="D24" s="5" t="s">
        <v>13</v>
      </c>
      <c r="H24" s="6" t="n">
        <f aca="false">5247541+5601579</f>
        <v>10849120</v>
      </c>
    </row>
    <row r="25" customFormat="false" ht="12.75" hidden="false" customHeight="false" outlineLevel="0" collapsed="false">
      <c r="D25" s="8" t="s">
        <v>14</v>
      </c>
      <c r="H25" s="9" t="n">
        <f aca="false">+H24+H23+H21+H20+H19+H14</f>
        <v>149779750</v>
      </c>
    </row>
    <row r="28" customFormat="false" ht="15" hidden="false" customHeight="false" outlineLevel="0" collapsed="false">
      <c r="D28" s="5" t="s">
        <v>15</v>
      </c>
      <c r="H28" s="6" t="n">
        <v>120000000</v>
      </c>
    </row>
    <row r="30" customFormat="false" ht="12.75" hidden="false" customHeight="false" outlineLevel="0" collapsed="false">
      <c r="D30" s="8" t="s">
        <v>16</v>
      </c>
      <c r="H30" s="9" t="n">
        <f aca="false">+H25-H28</f>
        <v>29779750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4:K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7" activeCellId="2" sqref="G35 A1 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5" width="14.85"/>
    <col collapsed="false" customWidth="true" hidden="false" outlineLevel="0" max="7" min="6" style="5" width="17.7"/>
    <col collapsed="false" customWidth="true" hidden="false" outlineLevel="0" max="8" min="8" style="5" width="17.85"/>
  </cols>
  <sheetData>
    <row r="4" customFormat="false" ht="12.75" hidden="false" customHeight="false" outlineLevel="0" collapsed="false">
      <c r="D4" s="2" t="s">
        <v>17</v>
      </c>
    </row>
    <row r="6" customFormat="false" ht="12.75" hidden="false" customHeight="false" outlineLevel="0" collapsed="false">
      <c r="F6" s="8"/>
      <c r="G6" s="8" t="s">
        <v>18</v>
      </c>
      <c r="H6" s="8"/>
      <c r="I6" s="5" t="s">
        <v>3</v>
      </c>
      <c r="K6" s="5" t="s">
        <v>3</v>
      </c>
    </row>
    <row r="7" customFormat="false" ht="12.75" hidden="false" customHeight="false" outlineLevel="0" collapsed="false">
      <c r="F7" s="2" t="s">
        <v>19</v>
      </c>
      <c r="G7" s="2" t="s">
        <v>20</v>
      </c>
      <c r="H7" s="2" t="s">
        <v>21</v>
      </c>
      <c r="I7" s="5" t="s">
        <v>3</v>
      </c>
    </row>
    <row r="8" customFormat="false" ht="12.75" hidden="false" customHeight="false" outlineLevel="0" collapsed="false">
      <c r="D8" s="5" t="s">
        <v>22</v>
      </c>
      <c r="F8" s="10" t="n">
        <f aca="false">+'commercial income'!J18</f>
        <v>230000000</v>
      </c>
      <c r="G8" s="10" t="n">
        <f aca="false">+'commercial income'!X18</f>
        <v>68465710</v>
      </c>
      <c r="H8" s="10" t="n">
        <f aca="false">+F8-G8</f>
        <v>161534290</v>
      </c>
    </row>
    <row r="9" customFormat="false" ht="12.75" hidden="false" customHeight="false" outlineLevel="0" collapsed="false">
      <c r="D9" s="5" t="s">
        <v>23</v>
      </c>
      <c r="F9" s="10" t="n">
        <f aca="false">+'commercial income'!J29</f>
        <v>270000000</v>
      </c>
      <c r="G9" s="10" t="n">
        <f aca="false">+'commercial income'!X29</f>
        <v>29665617</v>
      </c>
      <c r="H9" s="10" t="n">
        <f aca="false">+F9-G9</f>
        <v>240334383</v>
      </c>
    </row>
    <row r="10" customFormat="false" ht="12.75" hidden="false" customHeight="false" outlineLevel="0" collapsed="false">
      <c r="D10" s="5" t="s">
        <v>24</v>
      </c>
      <c r="F10" s="10" t="n">
        <f aca="false">+'commercial income'!J44</f>
        <v>551000000</v>
      </c>
      <c r="G10" s="10" t="n">
        <f aca="false">+'commercial income'!X44</f>
        <v>69089849</v>
      </c>
      <c r="H10" s="10" t="n">
        <f aca="false">+F10-G10</f>
        <v>481910151</v>
      </c>
    </row>
    <row r="11" customFormat="false" ht="12.75" hidden="false" customHeight="false" outlineLevel="0" collapsed="false">
      <c r="D11" s="5" t="s">
        <v>25</v>
      </c>
      <c r="F11" s="10" t="n">
        <f aca="false">+'commercial income'!J54</f>
        <v>240000000</v>
      </c>
      <c r="G11" s="10" t="n">
        <f aca="false">+'commercial income'!X54</f>
        <v>23149000</v>
      </c>
      <c r="H11" s="10" t="n">
        <f aca="false">+F11-G11</f>
        <v>216851000</v>
      </c>
    </row>
    <row r="12" customFormat="false" ht="12.75" hidden="false" customHeight="false" outlineLevel="0" collapsed="false">
      <c r="D12" s="5" t="s">
        <v>26</v>
      </c>
      <c r="F12" s="10" t="n">
        <f aca="false">+'commercial income'!J56</f>
        <v>60000000</v>
      </c>
      <c r="G12" s="10" t="n">
        <f aca="false">+'commercial income'!X56</f>
        <v>5544000</v>
      </c>
      <c r="H12" s="10" t="n">
        <f aca="false">+F12-G12</f>
        <v>54456000</v>
      </c>
    </row>
    <row r="13" customFormat="false" ht="12.75" hidden="false" customHeight="false" outlineLevel="0" collapsed="false">
      <c r="D13" s="5" t="s">
        <v>27</v>
      </c>
      <c r="F13" s="10" t="n">
        <f aca="false">+'commercial income'!J58</f>
        <v>100000000</v>
      </c>
      <c r="G13" s="10" t="n">
        <f aca="false">+'commercial income'!X58</f>
        <v>7079043</v>
      </c>
      <c r="H13" s="10" t="n">
        <f aca="false">+F13-G13</f>
        <v>92920957</v>
      </c>
    </row>
    <row r="14" customFormat="false" ht="12.75" hidden="false" customHeight="false" outlineLevel="0" collapsed="false">
      <c r="D14" s="5" t="s">
        <v>28</v>
      </c>
      <c r="F14" s="10" t="n">
        <f aca="false">+'commercial income'!J60</f>
        <v>150000000</v>
      </c>
      <c r="G14" s="10" t="n">
        <f aca="false">+'commercial income'!X60</f>
        <v>3564000</v>
      </c>
      <c r="H14" s="10" t="n">
        <f aca="false">+F14-G14</f>
        <v>146436000</v>
      </c>
    </row>
    <row r="15" customFormat="false" ht="12.75" hidden="false" customHeight="false" outlineLevel="0" collapsed="false">
      <c r="D15" s="5" t="s">
        <v>29</v>
      </c>
      <c r="F15" s="10" t="n">
        <f aca="false">+'commercial income'!J62</f>
        <v>50000000</v>
      </c>
      <c r="G15" s="10" t="n">
        <f aca="false">+'commercial income'!X62</f>
        <v>7788000</v>
      </c>
      <c r="H15" s="10" t="n">
        <f aca="false">+F15-G15</f>
        <v>42212000</v>
      </c>
    </row>
    <row r="16" customFormat="false" ht="12.75" hidden="false" customHeight="false" outlineLevel="0" collapsed="false">
      <c r="D16" s="5" t="s">
        <v>30</v>
      </c>
      <c r="F16" s="10" t="n">
        <f aca="false">+'commercial income'!J64</f>
        <v>20000000</v>
      </c>
      <c r="G16" s="10" t="n">
        <f aca="false">+'commercial income'!X64</f>
        <v>2882000</v>
      </c>
      <c r="H16" s="10" t="n">
        <f aca="false">+F16-G16</f>
        <v>17118000</v>
      </c>
    </row>
    <row r="17" customFormat="false" ht="12.75" hidden="false" customHeight="false" outlineLevel="0" collapsed="false">
      <c r="D17" s="5" t="s">
        <v>31</v>
      </c>
      <c r="F17" s="10" t="n">
        <f aca="false">+'commercial income'!J66</f>
        <v>10000000</v>
      </c>
      <c r="G17" s="10" t="n">
        <f aca="false">+'commercial income'!X66</f>
        <v>5993000</v>
      </c>
      <c r="H17" s="10" t="n">
        <f aca="false">+F17-G17</f>
        <v>4007000</v>
      </c>
    </row>
    <row r="18" customFormat="false" ht="15" hidden="false" customHeight="false" outlineLevel="0" collapsed="false">
      <c r="D18" s="5" t="s">
        <v>32</v>
      </c>
      <c r="F18" s="11" t="n">
        <f aca="false">+'commercial income'!J70</f>
        <v>680000000</v>
      </c>
      <c r="G18" s="11" t="n">
        <f aca="false">+'commercial income'!X70</f>
        <v>87121176</v>
      </c>
      <c r="H18" s="11" t="n">
        <f aca="false">+F18-G18</f>
        <v>592878824</v>
      </c>
    </row>
    <row r="19" customFormat="false" ht="12.75" hidden="false" customHeight="false" outlineLevel="0" collapsed="false">
      <c r="D19" s="5" t="s">
        <v>33</v>
      </c>
      <c r="F19" s="10" t="n">
        <f aca="false">SUM(F8:F18)</f>
        <v>2361000000</v>
      </c>
      <c r="G19" s="10" t="n">
        <f aca="false">SUM(G8:G18)</f>
        <v>310341395</v>
      </c>
      <c r="H19" s="10" t="n">
        <f aca="false">SUM(H8:H18)</f>
        <v>2050658605</v>
      </c>
    </row>
    <row r="20" customFormat="false" ht="12.75" hidden="false" customHeight="false" outlineLevel="0" collapsed="false">
      <c r="F20" s="10"/>
      <c r="G20" s="10"/>
      <c r="H20" s="10"/>
    </row>
    <row r="21" customFormat="false" ht="12.75" hidden="false" customHeight="false" outlineLevel="0" collapsed="false">
      <c r="D21" s="2" t="s">
        <v>34</v>
      </c>
      <c r="F21" s="10"/>
      <c r="H21" s="10" t="n">
        <f aca="false">+DriftPrepay!H30</f>
        <v>29779750</v>
      </c>
    </row>
    <row r="22" customFormat="false" ht="12.75" hidden="false" customHeight="false" outlineLevel="0" collapsed="false">
      <c r="D22" s="4" t="s">
        <v>3</v>
      </c>
      <c r="F22" s="10"/>
      <c r="H22" s="10"/>
    </row>
    <row r="23" customFormat="false" ht="12.75" hidden="false" customHeight="false" outlineLevel="0" collapsed="false">
      <c r="D23" s="2" t="s">
        <v>35</v>
      </c>
    </row>
    <row r="24" customFormat="false" ht="12.75" hidden="false" customHeight="false" outlineLevel="0" collapsed="false">
      <c r="D24" s="5" t="s">
        <v>36</v>
      </c>
      <c r="H24" s="10" t="n">
        <f aca="false">+'group expenses'!P7</f>
        <v>10242000</v>
      </c>
    </row>
    <row r="25" customFormat="false" ht="12.75" hidden="false" customHeight="false" outlineLevel="0" collapsed="false">
      <c r="D25" s="5" t="s">
        <v>37</v>
      </c>
      <c r="H25" s="10" t="n">
        <f aca="false">+'group expenses'!P8</f>
        <v>1975000</v>
      </c>
    </row>
    <row r="26" customFormat="false" ht="12.75" hidden="false" customHeight="false" outlineLevel="0" collapsed="false">
      <c r="D26" s="5" t="s">
        <v>38</v>
      </c>
      <c r="H26" s="10" t="n">
        <f aca="false">+'group expenses'!P9</f>
        <v>38990000</v>
      </c>
    </row>
    <row r="27" customFormat="false" ht="12.75" hidden="false" customHeight="false" outlineLevel="0" collapsed="false">
      <c r="D27" s="5" t="s">
        <v>39</v>
      </c>
      <c r="H27" s="10" t="n">
        <f aca="false">+'group expenses'!P10</f>
        <v>4718000</v>
      </c>
    </row>
    <row r="28" customFormat="false" ht="12.75" hidden="false" customHeight="false" outlineLevel="0" collapsed="false">
      <c r="D28" s="5" t="s">
        <v>40</v>
      </c>
      <c r="H28" s="10" t="n">
        <f aca="false">+'group expenses'!P11</f>
        <v>10156000</v>
      </c>
    </row>
    <row r="29" customFormat="false" ht="12.75" hidden="false" customHeight="false" outlineLevel="0" collapsed="false">
      <c r="D29" s="5" t="s">
        <v>41</v>
      </c>
      <c r="H29" s="10" t="n">
        <f aca="false">+'group expenses'!P12</f>
        <v>1559000</v>
      </c>
    </row>
    <row r="30" customFormat="false" ht="12.75" hidden="false" customHeight="false" outlineLevel="0" collapsed="false">
      <c r="D30" s="5" t="s">
        <v>42</v>
      </c>
      <c r="H30" s="10" t="n">
        <f aca="false">+'group expenses'!P13</f>
        <v>2271000</v>
      </c>
    </row>
    <row r="31" customFormat="false" ht="12.75" hidden="false" customHeight="false" outlineLevel="0" collapsed="false">
      <c r="D31" s="5" t="s">
        <v>43</v>
      </c>
      <c r="H31" s="10" t="n">
        <f aca="false">+'group expenses'!P14</f>
        <v>1960000</v>
      </c>
    </row>
    <row r="32" customFormat="false" ht="12.75" hidden="false" customHeight="false" outlineLevel="0" collapsed="false">
      <c r="D32" s="5" t="s">
        <v>44</v>
      </c>
      <c r="H32" s="10" t="n">
        <f aca="false">+'group expenses'!P15</f>
        <v>699000</v>
      </c>
    </row>
    <row r="33" customFormat="false" ht="12.75" hidden="false" customHeight="false" outlineLevel="0" collapsed="false">
      <c r="D33" s="5" t="s">
        <v>45</v>
      </c>
      <c r="H33" s="10" t="n">
        <f aca="false">+'group expenses'!P16</f>
        <v>5637000</v>
      </c>
    </row>
    <row r="34" customFormat="false" ht="15" hidden="false" customHeight="false" outlineLevel="0" collapsed="false">
      <c r="D34" s="12" t="s">
        <v>46</v>
      </c>
      <c r="H34" s="11" t="n">
        <f aca="false">+'group expenses'!P17</f>
        <v>2724000</v>
      </c>
    </row>
    <row r="35" customFormat="false" ht="12.75" hidden="false" customHeight="false" outlineLevel="0" collapsed="false">
      <c r="D35" s="5" t="s">
        <v>47</v>
      </c>
      <c r="H35" s="10" t="n">
        <f aca="false">SUM(H24:H34)</f>
        <v>80931000</v>
      </c>
    </row>
    <row r="36" customFormat="false" ht="12.75" hidden="false" customHeight="false" outlineLevel="0" collapsed="false">
      <c r="H36" s="10"/>
    </row>
    <row r="37" customFormat="false" ht="12.75" hidden="false" customHeight="false" outlineLevel="0" collapsed="false">
      <c r="D37" s="2" t="s">
        <v>48</v>
      </c>
      <c r="H37" s="10"/>
    </row>
    <row r="38" customFormat="false" ht="12.75" hidden="false" customHeight="false" outlineLevel="0" collapsed="false">
      <c r="D38" s="5" t="s">
        <v>49</v>
      </c>
      <c r="H38" s="10" t="n">
        <f aca="false">+'group expenses'!E34</f>
        <v>25300000</v>
      </c>
    </row>
    <row r="39" customFormat="false" ht="12.75" hidden="false" customHeight="false" outlineLevel="0" collapsed="false">
      <c r="D39" s="5" t="s">
        <v>50</v>
      </c>
      <c r="H39" s="10" t="n">
        <f aca="false">+'group expenses'!E37</f>
        <v>18800000</v>
      </c>
    </row>
    <row r="40" customFormat="false" ht="12.75" hidden="false" customHeight="false" outlineLevel="0" collapsed="false">
      <c r="D40" s="5" t="s">
        <v>51</v>
      </c>
      <c r="H40" s="10" t="n">
        <f aca="false">+'group expenses'!E38</f>
        <v>15500000</v>
      </c>
    </row>
    <row r="41" customFormat="false" ht="15" hidden="false" customHeight="false" outlineLevel="0" collapsed="false">
      <c r="D41" s="5" t="s">
        <v>52</v>
      </c>
      <c r="H41" s="11" t="n">
        <f aca="false">+'group expenses'!E48</f>
        <v>32700000</v>
      </c>
    </row>
    <row r="42" customFormat="false" ht="12.75" hidden="false" customHeight="false" outlineLevel="0" collapsed="false">
      <c r="D42" s="5" t="s">
        <v>10</v>
      </c>
      <c r="H42" s="10" t="n">
        <f aca="false">SUM(H38:H41)</f>
        <v>92300000</v>
      </c>
    </row>
    <row r="43" customFormat="false" ht="12.75" hidden="false" customHeight="false" outlineLevel="0" collapsed="false">
      <c r="H43" s="10"/>
    </row>
    <row r="45" customFormat="false" ht="12.75" hidden="false" customHeight="false" outlineLevel="0" collapsed="false">
      <c r="D45" s="2" t="s">
        <v>53</v>
      </c>
    </row>
    <row r="46" customFormat="false" ht="12.75" hidden="false" customHeight="false" outlineLevel="0" collapsed="false">
      <c r="D46" s="5" t="s">
        <v>54</v>
      </c>
      <c r="H46" s="1" t="n">
        <f aca="false">+'group expenses'!E56</f>
        <v>4991000</v>
      </c>
    </row>
    <row r="47" customFormat="false" ht="12.75" hidden="false" customHeight="false" outlineLevel="0" collapsed="false">
      <c r="D47" s="5" t="s">
        <v>55</v>
      </c>
      <c r="H47" s="1" t="n">
        <f aca="false">+'group expenses'!E57</f>
        <v>5114000</v>
      </c>
    </row>
    <row r="48" customFormat="false" ht="12.75" hidden="false" customHeight="false" outlineLevel="0" collapsed="false">
      <c r="D48" s="5" t="s">
        <v>56</v>
      </c>
      <c r="H48" s="1" t="n">
        <f aca="false">+'group expenses'!E58</f>
        <v>3700000</v>
      </c>
    </row>
    <row r="49" customFormat="false" ht="12.75" hidden="false" customHeight="false" outlineLevel="0" collapsed="false">
      <c r="D49" s="5" t="s">
        <v>57</v>
      </c>
      <c r="H49" s="1" t="n">
        <f aca="false">+'group expenses'!E59</f>
        <v>1382000</v>
      </c>
    </row>
    <row r="50" customFormat="false" ht="12.75" hidden="false" customHeight="false" outlineLevel="0" collapsed="false">
      <c r="D50" s="5" t="s">
        <v>58</v>
      </c>
      <c r="H50" s="1" t="n">
        <f aca="false">+'group expenses'!E60</f>
        <v>3302000</v>
      </c>
    </row>
    <row r="51" customFormat="false" ht="12.75" hidden="false" customHeight="false" outlineLevel="0" collapsed="false">
      <c r="D51" s="5" t="s">
        <v>59</v>
      </c>
      <c r="H51" s="1" t="n">
        <f aca="false">+'group expenses'!E61</f>
        <v>2020000</v>
      </c>
    </row>
    <row r="52" customFormat="false" ht="12.75" hidden="false" customHeight="false" outlineLevel="0" collapsed="false">
      <c r="D52" s="5" t="s">
        <v>60</v>
      </c>
      <c r="H52" s="1" t="n">
        <f aca="false">+'group expenses'!E62</f>
        <v>1021000</v>
      </c>
    </row>
    <row r="53" customFormat="false" ht="12.75" hidden="false" customHeight="false" outlineLevel="0" collapsed="false">
      <c r="D53" s="5" t="s">
        <v>61</v>
      </c>
      <c r="H53" s="1" t="n">
        <f aca="false">+'group expenses'!E63</f>
        <v>1509000</v>
      </c>
    </row>
    <row r="54" customFormat="false" ht="15" hidden="false" customHeight="false" outlineLevel="0" collapsed="false">
      <c r="D54" s="5" t="s">
        <v>62</v>
      </c>
      <c r="H54" s="6" t="n">
        <f aca="false">+'group expenses'!E64</f>
        <v>273000</v>
      </c>
    </row>
    <row r="55" customFormat="false" ht="12.75" hidden="false" customHeight="false" outlineLevel="0" collapsed="false">
      <c r="D55" s="5" t="s">
        <v>63</v>
      </c>
      <c r="H55" s="1" t="n">
        <f aca="false">SUM(H46:H54)</f>
        <v>23312000</v>
      </c>
    </row>
    <row r="56" customFormat="false" ht="12.75" hidden="false" customHeight="false" outlineLevel="0" collapsed="false">
      <c r="H56" s="1"/>
    </row>
    <row r="57" customFormat="false" ht="12.75" hidden="false" customHeight="false" outlineLevel="0" collapsed="false">
      <c r="D57" s="5" t="s">
        <v>64</v>
      </c>
      <c r="H57" s="1" t="n">
        <f aca="false">+'group expenses'!E67</f>
        <v>13077000</v>
      </c>
    </row>
    <row r="58" customFormat="false" ht="12.75" hidden="false" customHeight="false" outlineLevel="0" collapsed="false">
      <c r="H58" s="1"/>
    </row>
    <row r="59" customFormat="false" ht="12.75" hidden="false" customHeight="false" outlineLevel="0" collapsed="false">
      <c r="D59" s="5" t="s">
        <v>65</v>
      </c>
      <c r="H59" s="1" t="n">
        <f aca="false">+'group expenses'!E69</f>
        <v>3500000</v>
      </c>
    </row>
    <row r="60" customFormat="false" ht="12.75" hidden="false" customHeight="false" outlineLevel="0" collapsed="false">
      <c r="H60" s="1"/>
    </row>
    <row r="61" customFormat="false" ht="12.75" hidden="false" customHeight="false" outlineLevel="0" collapsed="false">
      <c r="D61" s="5" t="s">
        <v>66</v>
      </c>
      <c r="H61" s="1" t="n">
        <f aca="false">+'group expenses'!E71</f>
        <v>9040000</v>
      </c>
    </row>
    <row r="62" customFormat="false" ht="12.75" hidden="false" customHeight="false" outlineLevel="0" collapsed="false">
      <c r="H62" s="1"/>
    </row>
    <row r="63" customFormat="false" ht="12.75" hidden="false" customHeight="false" outlineLevel="0" collapsed="false">
      <c r="D63" s="12" t="s">
        <v>67</v>
      </c>
      <c r="H63" s="6" t="n">
        <f aca="false">+'group expenses'!E73</f>
        <v>870000</v>
      </c>
    </row>
    <row r="64" customFormat="false" ht="12.75" hidden="false" customHeight="false" outlineLevel="0" collapsed="false">
      <c r="D64" s="5" t="s">
        <v>47</v>
      </c>
      <c r="H64" s="10" t="n">
        <f aca="false">+H63+H61+H59+H57+H55</f>
        <v>49799000</v>
      </c>
    </row>
    <row r="65" customFormat="false" ht="12.75" hidden="false" customHeight="false" outlineLevel="0" collapsed="false">
      <c r="H65" s="10"/>
    </row>
    <row r="66" customFormat="false" ht="12.75" hidden="false" customHeight="false" outlineLevel="0" collapsed="false">
      <c r="D66" s="2" t="s">
        <v>68</v>
      </c>
    </row>
    <row r="67" customFormat="false" ht="12.75" hidden="false" customHeight="false" outlineLevel="0" collapsed="false">
      <c r="D67" s="5" t="s">
        <v>69</v>
      </c>
      <c r="H67" s="1" t="n">
        <f aca="false">+'group expenses'!E80</f>
        <v>100000000</v>
      </c>
    </row>
    <row r="68" customFormat="false" ht="12.75" hidden="false" customHeight="false" outlineLevel="0" collapsed="false">
      <c r="D68" s="5" t="s">
        <v>70</v>
      </c>
      <c r="H68" s="1" t="n">
        <f aca="false">+'group expenses'!E81</f>
        <v>5747000</v>
      </c>
    </row>
    <row r="69" customFormat="false" ht="12.75" hidden="false" customHeight="false" outlineLevel="0" collapsed="false">
      <c r="D69" s="5" t="s">
        <v>71</v>
      </c>
      <c r="H69" s="1" t="n">
        <f aca="false">+'group expenses'!E82</f>
        <v>14586000</v>
      </c>
    </row>
    <row r="70" customFormat="false" ht="12.75" hidden="false" customHeight="false" outlineLevel="0" collapsed="false">
      <c r="D70" s="5" t="s">
        <v>72</v>
      </c>
      <c r="H70" s="1" t="n">
        <f aca="false">+'group expenses'!E83</f>
        <v>22259000</v>
      </c>
    </row>
    <row r="71" customFormat="false" ht="15" hidden="false" customHeight="false" outlineLevel="0" collapsed="false">
      <c r="D71" s="12" t="s">
        <v>73</v>
      </c>
      <c r="H71" s="6" t="n">
        <f aca="false">+'group expenses'!E84</f>
        <v>159000</v>
      </c>
    </row>
    <row r="72" customFormat="false" ht="12.75" hidden="false" customHeight="false" outlineLevel="0" collapsed="false">
      <c r="D72" s="5" t="s">
        <v>47</v>
      </c>
      <c r="H72" s="10" t="n">
        <f aca="false">SUM(H67:H71)</f>
        <v>142751000</v>
      </c>
    </row>
    <row r="73" customFormat="false" ht="12.75" hidden="false" customHeight="false" outlineLevel="0" collapsed="false">
      <c r="H73" s="10"/>
    </row>
    <row r="74" customFormat="false" ht="12.75" hidden="false" customHeight="false" outlineLevel="0" collapsed="false">
      <c r="D74" s="2" t="s">
        <v>74</v>
      </c>
      <c r="H74" s="10"/>
    </row>
    <row r="75" customFormat="false" ht="12.75" hidden="false" customHeight="false" outlineLevel="0" collapsed="false">
      <c r="D75" s="4" t="s">
        <v>75</v>
      </c>
      <c r="H75" s="10" t="n">
        <v>955000</v>
      </c>
    </row>
    <row r="76" customFormat="false" ht="12.75" hidden="false" customHeight="false" outlineLevel="0" collapsed="false">
      <c r="D76" s="4" t="s">
        <v>76</v>
      </c>
      <c r="H76" s="10" t="n">
        <v>11318000</v>
      </c>
    </row>
    <row r="77" customFormat="false" ht="12.75" hidden="false" customHeight="false" outlineLevel="0" collapsed="false">
      <c r="D77" s="4" t="s">
        <v>77</v>
      </c>
      <c r="H77" s="10" t="n">
        <v>1080000</v>
      </c>
    </row>
    <row r="78" customFormat="false" ht="15" hidden="false" customHeight="false" outlineLevel="0" collapsed="false">
      <c r="D78" s="12" t="s">
        <v>78</v>
      </c>
      <c r="H78" s="11" t="n">
        <v>341000</v>
      </c>
    </row>
    <row r="79" customFormat="false" ht="12.75" hidden="false" customHeight="false" outlineLevel="0" collapsed="false">
      <c r="D79" s="5" t="s">
        <v>47</v>
      </c>
      <c r="H79" s="10" t="n">
        <f aca="false">SUM(H76:H78)</f>
        <v>12739000</v>
      </c>
    </row>
    <row r="81" customFormat="false" ht="12.75" hidden="false" customHeight="false" outlineLevel="0" collapsed="false">
      <c r="D81" s="8" t="s">
        <v>79</v>
      </c>
      <c r="E81" s="8"/>
      <c r="F81" s="13" t="s">
        <v>3</v>
      </c>
      <c r="H81" s="13" t="n">
        <f aca="false">+H19-H21-H35-H42-H64-H72-H79</f>
        <v>1642358855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332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pane xSplit="0" ySplit="1020" topLeftCell="BM48" activePane="bottomLeft" state="split"/>
      <selection pane="topLeft" activeCell="A5" activeCellId="0" sqref="A5"/>
      <selection pane="bottomLeft" activeCell="AA58" activeCellId="0" sqref="AA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5" width="28.41"/>
    <col collapsed="false" customWidth="true" hidden="false" outlineLevel="0" max="6" min="6" style="5" width="18.41"/>
    <col collapsed="false" customWidth="true" hidden="false" outlineLevel="0" max="7" min="7" style="5" width="11.99"/>
    <col collapsed="false" customWidth="true" hidden="false" outlineLevel="0" max="8" min="8" style="5" width="16.7"/>
    <col collapsed="false" customWidth="true" hidden="false" outlineLevel="0" max="9" min="9" style="5" width="10.28"/>
    <col collapsed="false" customWidth="true" hidden="false" outlineLevel="0" max="10" min="10" style="5" width="17.99"/>
    <col collapsed="false" customWidth="true" hidden="false" outlineLevel="0" max="11" min="11" style="5" width="11.99"/>
    <col collapsed="false" customWidth="true" hidden="false" outlineLevel="0" max="12" min="12" style="5" width="20.7"/>
    <col collapsed="false" customWidth="true" hidden="false" outlineLevel="0" max="14" min="13" style="5" width="15.56"/>
    <col collapsed="false" customWidth="true" hidden="false" outlineLevel="0" max="15" min="15" style="5" width="15.85"/>
    <col collapsed="false" customWidth="true" hidden="false" outlineLevel="0" max="21" min="16" style="5" width="17.56"/>
    <col collapsed="false" customWidth="true" hidden="false" outlineLevel="0" max="22" min="22" style="5" width="16.56"/>
    <col collapsed="false" customWidth="true" hidden="false" outlineLevel="0" max="23" min="23" style="5" width="14.28"/>
    <col collapsed="false" customWidth="true" hidden="false" outlineLevel="0" max="24" min="24" style="5" width="18.7"/>
    <col collapsed="false" customWidth="true" hidden="false" outlineLevel="0" max="25" min="25" style="5" width="18.56"/>
    <col collapsed="false" customWidth="true" hidden="false" outlineLevel="0" max="26" min="26" style="5" width="15.85"/>
    <col collapsed="false" customWidth="true" hidden="false" outlineLevel="0" max="27" min="27" style="5" width="19.41"/>
    <col collapsed="false" customWidth="true" hidden="false" outlineLevel="0" max="30" min="28" style="5" width="10.71"/>
  </cols>
  <sheetData>
    <row r="2" customFormat="false" ht="12.75" hidden="false" customHeight="false" outlineLevel="0" collapsed="false">
      <c r="X2" s="10" t="s">
        <v>3</v>
      </c>
    </row>
    <row r="3" customFormat="false" ht="12.75" hidden="false" customHeight="false" outlineLevel="0" collapsed="false">
      <c r="X3" s="10" t="s">
        <v>3</v>
      </c>
    </row>
    <row r="4" customFormat="false" ht="12.75" hidden="false" customHeight="false" outlineLevel="0" collapsed="false">
      <c r="D4" s="2" t="s">
        <v>17</v>
      </c>
      <c r="H4" s="5" t="s">
        <v>80</v>
      </c>
    </row>
    <row r="5" customFormat="false" ht="12.75" hidden="false" customHeight="false" outlineLevel="0" collapsed="false">
      <c r="J5" s="8" t="s">
        <v>81</v>
      </c>
      <c r="K5" s="8" t="s">
        <v>82</v>
      </c>
      <c r="L5" s="8"/>
      <c r="O5" s="8" t="s">
        <v>83</v>
      </c>
      <c r="P5" s="8" t="s">
        <v>3</v>
      </c>
      <c r="Q5" s="8" t="s">
        <v>84</v>
      </c>
      <c r="R5" s="8" t="s">
        <v>85</v>
      </c>
      <c r="S5" s="8"/>
      <c r="T5" s="8" t="s">
        <v>86</v>
      </c>
      <c r="U5" s="8" t="s">
        <v>87</v>
      </c>
      <c r="V5" s="8" t="s">
        <v>88</v>
      </c>
      <c r="W5" s="8" t="s">
        <v>88</v>
      </c>
      <c r="X5" s="8" t="s">
        <v>10</v>
      </c>
      <c r="Y5" s="8" t="s">
        <v>82</v>
      </c>
      <c r="Z5" s="8"/>
      <c r="AB5" s="8" t="s">
        <v>89</v>
      </c>
      <c r="AC5" s="8" t="s">
        <v>82</v>
      </c>
      <c r="AD5" s="8"/>
    </row>
    <row r="6" customFormat="false" ht="12.75" hidden="false" customHeight="false" outlineLevel="0" collapsed="false">
      <c r="F6" s="2" t="s">
        <v>90</v>
      </c>
      <c r="G6" s="2" t="s">
        <v>91</v>
      </c>
      <c r="H6" s="2" t="s">
        <v>92</v>
      </c>
      <c r="I6" s="2" t="s">
        <v>67</v>
      </c>
      <c r="J6" s="2" t="s">
        <v>93</v>
      </c>
      <c r="K6" s="2" t="s">
        <v>93</v>
      </c>
      <c r="L6" s="2" t="s">
        <v>94</v>
      </c>
      <c r="M6" s="2" t="s">
        <v>95</v>
      </c>
      <c r="N6" s="2" t="s">
        <v>96</v>
      </c>
      <c r="O6" s="2" t="s">
        <v>97</v>
      </c>
      <c r="P6" s="2" t="s">
        <v>98</v>
      </c>
      <c r="Q6" s="2" t="s">
        <v>99</v>
      </c>
      <c r="R6" s="2" t="s">
        <v>51</v>
      </c>
      <c r="S6" s="2" t="s">
        <v>100</v>
      </c>
      <c r="T6" s="2" t="s">
        <v>101</v>
      </c>
      <c r="U6" s="2" t="s">
        <v>102</v>
      </c>
      <c r="V6" s="2" t="s">
        <v>40</v>
      </c>
      <c r="W6" s="2" t="s">
        <v>42</v>
      </c>
      <c r="X6" s="2" t="s">
        <v>95</v>
      </c>
      <c r="Y6" s="2" t="s">
        <v>102</v>
      </c>
      <c r="Z6" s="2" t="s">
        <v>94</v>
      </c>
      <c r="AA6" s="2" t="s">
        <v>93</v>
      </c>
      <c r="AB6" s="2" t="s">
        <v>103</v>
      </c>
      <c r="AC6" s="2" t="s">
        <v>104</v>
      </c>
      <c r="AD6" s="2" t="s">
        <v>94</v>
      </c>
      <c r="AE6" s="5" t="s">
        <v>105</v>
      </c>
      <c r="AF6" s="5" t="s">
        <v>83</v>
      </c>
    </row>
    <row r="7" customFormat="false" ht="12.75" hidden="false" customHeight="false" outlineLevel="0" collapsed="false">
      <c r="C7" s="2" t="s">
        <v>106</v>
      </c>
      <c r="F7" s="5" t="s">
        <v>3</v>
      </c>
      <c r="G7" s="5" t="s">
        <v>3</v>
      </c>
      <c r="M7" s="5" t="s">
        <v>3</v>
      </c>
    </row>
    <row r="8" customFormat="false" ht="12.75" hidden="false" customHeight="false" outlineLevel="0" collapsed="false">
      <c r="A8" s="5" t="s">
        <v>3</v>
      </c>
      <c r="C8" s="5" t="s">
        <v>107</v>
      </c>
      <c r="D8" s="5" t="s">
        <v>108</v>
      </c>
      <c r="F8" s="1" t="n">
        <v>15000000</v>
      </c>
      <c r="G8" s="1" t="n">
        <v>0</v>
      </c>
      <c r="H8" s="1" t="n">
        <v>0</v>
      </c>
      <c r="I8" s="1" t="n">
        <v>0</v>
      </c>
      <c r="J8" s="1" t="n">
        <f aca="false">SUM(F8:I8)</f>
        <v>15000000</v>
      </c>
      <c r="K8" s="1" t="n">
        <v>0</v>
      </c>
      <c r="L8" s="1" t="n">
        <f aca="false">+J8-K8</f>
        <v>15000000</v>
      </c>
      <c r="M8" s="1" t="n">
        <f aca="false">2286000+209000</f>
        <v>2495000</v>
      </c>
      <c r="N8" s="1" t="n">
        <f aca="false">+M8/AB8</f>
        <v>178214.285714286</v>
      </c>
      <c r="O8" s="1" t="n">
        <v>0</v>
      </c>
      <c r="P8" s="1" t="n">
        <v>0</v>
      </c>
      <c r="Q8" s="1" t="n">
        <v>463000</v>
      </c>
      <c r="R8" s="9" t="n">
        <v>1247000</v>
      </c>
      <c r="S8" s="1" t="n">
        <v>0</v>
      </c>
      <c r="T8" s="1" t="n">
        <v>0</v>
      </c>
      <c r="U8" s="1" t="n">
        <v>73000</v>
      </c>
      <c r="V8" s="1" t="n">
        <v>710000</v>
      </c>
      <c r="W8" s="1" t="n">
        <v>15000</v>
      </c>
      <c r="X8" s="1" t="n">
        <f aca="false">+W8+V8+U8+T8+S8+R8+Q8+P8+O8+M8</f>
        <v>5003000</v>
      </c>
      <c r="Y8" s="1" t="n">
        <v>3556000</v>
      </c>
      <c r="Z8" s="1" t="n">
        <f aca="false">+X8-Y8</f>
        <v>1447000</v>
      </c>
      <c r="AA8" s="1" t="n">
        <f aca="false">+J8-X8</f>
        <v>9997000</v>
      </c>
      <c r="AB8" s="5" t="n">
        <v>14</v>
      </c>
      <c r="AC8" s="5" t="n">
        <v>11</v>
      </c>
      <c r="AD8" s="5" t="n">
        <f aca="false">+AB8-AC8</f>
        <v>3</v>
      </c>
      <c r="AF8" s="5" t="s">
        <v>3</v>
      </c>
    </row>
    <row r="9" customFormat="false" ht="12.75" hidden="false" customHeight="false" outlineLevel="0" collapsed="false">
      <c r="A9" s="5" t="s">
        <v>3</v>
      </c>
      <c r="C9" s="5" t="s">
        <v>109</v>
      </c>
      <c r="D9" s="5" t="s">
        <v>110</v>
      </c>
      <c r="F9" s="1" t="n">
        <v>60000000</v>
      </c>
      <c r="G9" s="1" t="n">
        <v>0</v>
      </c>
      <c r="H9" s="1" t="n">
        <v>0</v>
      </c>
      <c r="I9" s="1" t="n">
        <v>0</v>
      </c>
      <c r="J9" s="1" t="n">
        <f aca="false">SUM(F9:I9)</f>
        <v>60000000</v>
      </c>
      <c r="K9" s="1" t="n">
        <v>0</v>
      </c>
      <c r="L9" s="1" t="n">
        <f aca="false">+J9-K9</f>
        <v>60000000</v>
      </c>
      <c r="M9" s="1" t="n">
        <f aca="false">2795000+253000</f>
        <v>3048000</v>
      </c>
      <c r="N9" s="1" t="n">
        <f aca="false">+M9/AB9</f>
        <v>152400</v>
      </c>
      <c r="O9" s="14" t="n">
        <f aca="false">+'balance sheet'!K17</f>
        <v>13090000</v>
      </c>
      <c r="P9" s="14" t="n">
        <f aca="false">+'balance sheet'!J17</f>
        <v>5000000</v>
      </c>
      <c r="Q9" s="14" t="n">
        <v>647000</v>
      </c>
      <c r="R9" s="14" t="n">
        <v>93000</v>
      </c>
      <c r="S9" s="14" t="n">
        <v>327710</v>
      </c>
      <c r="T9" s="14" t="n">
        <v>0</v>
      </c>
      <c r="U9" s="1" t="n">
        <v>83000</v>
      </c>
      <c r="V9" s="1" t="n">
        <v>710000</v>
      </c>
      <c r="W9" s="1" t="n">
        <v>15000</v>
      </c>
      <c r="X9" s="1" t="n">
        <f aca="false">+W9+V9+U9+T9+S9+R9+Q9+P9+O9+M9</f>
        <v>23013710</v>
      </c>
      <c r="Y9" s="1" t="n">
        <v>4318000</v>
      </c>
      <c r="Z9" s="1" t="n">
        <f aca="false">+X9-Y9</f>
        <v>18695710</v>
      </c>
      <c r="AA9" s="1" t="n">
        <f aca="false">+J9-X9</f>
        <v>36986290</v>
      </c>
      <c r="AB9" s="5" t="n">
        <v>20</v>
      </c>
      <c r="AC9" s="5" t="n">
        <v>17</v>
      </c>
      <c r="AD9" s="5" t="n">
        <f aca="false">+AB9-AC9</f>
        <v>3</v>
      </c>
      <c r="AG9" s="5" t="s">
        <v>111</v>
      </c>
    </row>
    <row r="10" customFormat="false" ht="12.75" hidden="false" customHeight="false" outlineLevel="0" collapsed="false">
      <c r="A10" s="5" t="s">
        <v>3</v>
      </c>
      <c r="C10" s="5" t="s">
        <v>112</v>
      </c>
      <c r="D10" s="5" t="s">
        <v>113</v>
      </c>
      <c r="F10" s="1" t="n">
        <v>60000000</v>
      </c>
      <c r="G10" s="1" t="n">
        <v>0</v>
      </c>
      <c r="H10" s="1" t="n">
        <v>0</v>
      </c>
      <c r="I10" s="1" t="n">
        <v>0</v>
      </c>
      <c r="J10" s="1" t="n">
        <f aca="false">SUM(F10:I10)</f>
        <v>60000000</v>
      </c>
      <c r="K10" s="1" t="n">
        <v>0</v>
      </c>
      <c r="L10" s="1" t="n">
        <f aca="false">+J10-K10</f>
        <v>60000000</v>
      </c>
      <c r="M10" s="1" t="n">
        <f aca="false">3410000+194000</f>
        <v>3604000</v>
      </c>
      <c r="N10" s="1" t="n">
        <f aca="false">+M10/AB10</f>
        <v>171619.047619048</v>
      </c>
      <c r="O10" s="14" t="n">
        <v>0</v>
      </c>
      <c r="P10" s="14" t="n">
        <v>9000</v>
      </c>
      <c r="Q10" s="14" t="n">
        <v>815000</v>
      </c>
      <c r="R10" s="14" t="n">
        <v>102000</v>
      </c>
      <c r="S10" s="14" t="n">
        <v>0</v>
      </c>
      <c r="T10" s="14" t="n">
        <v>0</v>
      </c>
      <c r="U10" s="1" t="n">
        <v>10000</v>
      </c>
      <c r="V10" s="14" t="n">
        <v>710000</v>
      </c>
      <c r="W10" s="1" t="n">
        <v>15000</v>
      </c>
      <c r="X10" s="1" t="n">
        <f aca="false">+W10+V10+U10+T10+S10+R10+Q10+P10+O10+M10</f>
        <v>5265000</v>
      </c>
      <c r="Y10" s="1" t="n">
        <v>4480000</v>
      </c>
      <c r="Z10" s="1" t="n">
        <f aca="false">+X10-Y10</f>
        <v>785000</v>
      </c>
      <c r="AA10" s="1" t="n">
        <f aca="false">+J10-X10</f>
        <v>54735000</v>
      </c>
      <c r="AB10" s="5" t="n">
        <v>21</v>
      </c>
      <c r="AC10" s="5" t="n">
        <v>20</v>
      </c>
      <c r="AD10" s="5" t="n">
        <f aca="false">+AB10-AC10</f>
        <v>1</v>
      </c>
      <c r="AG10" s="5" t="s">
        <v>111</v>
      </c>
    </row>
    <row r="11" customFormat="false" ht="12.75" hidden="false" customHeight="false" outlineLevel="0" collapsed="false">
      <c r="C11" s="5" t="s">
        <v>114</v>
      </c>
      <c r="D11" s="5" t="s">
        <v>115</v>
      </c>
      <c r="F11" s="1" t="n">
        <v>60000000</v>
      </c>
      <c r="G11" s="1" t="n">
        <v>0</v>
      </c>
      <c r="H11" s="1" t="n">
        <v>0</v>
      </c>
      <c r="I11" s="1" t="n">
        <v>0</v>
      </c>
      <c r="J11" s="1" t="n">
        <f aca="false">SUM(F11:I11)</f>
        <v>60000000</v>
      </c>
      <c r="K11" s="1" t="n">
        <v>0</v>
      </c>
      <c r="L11" s="1" t="n">
        <f aca="false">+J11-K11</f>
        <v>60000000</v>
      </c>
      <c r="M11" s="1" t="n">
        <f aca="false">4132000+334000</f>
        <v>4466000</v>
      </c>
      <c r="N11" s="1" t="n">
        <f aca="false">+M11/AB11</f>
        <v>159500</v>
      </c>
      <c r="O11" s="1" t="n">
        <v>0</v>
      </c>
      <c r="P11" s="14" t="n">
        <v>15000</v>
      </c>
      <c r="Q11" s="14" t="n">
        <v>768000</v>
      </c>
      <c r="R11" s="14" t="n">
        <v>145000</v>
      </c>
      <c r="S11" s="14" t="n">
        <v>0</v>
      </c>
      <c r="T11" s="14" t="n">
        <v>0</v>
      </c>
      <c r="U11" s="14" t="n">
        <v>89000</v>
      </c>
      <c r="V11" s="1" t="n">
        <v>710000</v>
      </c>
      <c r="W11" s="1" t="n">
        <v>15000</v>
      </c>
      <c r="X11" s="1" t="n">
        <f aca="false">+W11+V11+U11+T11+S11+R11+Q11+P11+O11+M11</f>
        <v>6208000</v>
      </c>
      <c r="Y11" s="1" t="n">
        <v>6074000</v>
      </c>
      <c r="Z11" s="1" t="n">
        <f aca="false">+X11-Y11</f>
        <v>134000</v>
      </c>
      <c r="AA11" s="1" t="n">
        <f aca="false">+J11-X11</f>
        <v>53792000</v>
      </c>
      <c r="AB11" s="5" t="n">
        <v>28</v>
      </c>
      <c r="AC11" s="5" t="n">
        <v>26</v>
      </c>
      <c r="AD11" s="5" t="n">
        <f aca="false">+AB11-AC11</f>
        <v>2</v>
      </c>
    </row>
    <row r="12" customFormat="false" ht="12.75" hidden="false" customHeight="false" outlineLevel="0" collapsed="false">
      <c r="A12" s="4" t="s">
        <v>3</v>
      </c>
      <c r="B12" s="8"/>
      <c r="C12" s="4" t="s">
        <v>116</v>
      </c>
      <c r="D12" s="4" t="s">
        <v>117</v>
      </c>
      <c r="E12" s="8"/>
      <c r="F12" s="14" t="n">
        <v>10000000</v>
      </c>
      <c r="G12" s="14" t="n">
        <v>0</v>
      </c>
      <c r="H12" s="14" t="n">
        <v>0</v>
      </c>
      <c r="I12" s="14" t="n">
        <v>0</v>
      </c>
      <c r="J12" s="14" t="n">
        <f aca="false">SUM(F12:I12)</f>
        <v>10000000</v>
      </c>
      <c r="K12" s="14" t="n">
        <v>0</v>
      </c>
      <c r="L12" s="14" t="n">
        <f aca="false">+J12-K12</f>
        <v>10000000</v>
      </c>
      <c r="M12" s="14" t="n">
        <f aca="false">1128000+136000</f>
        <v>1264000</v>
      </c>
      <c r="N12" s="14" t="n">
        <f aca="false">+M12/AB12</f>
        <v>158000</v>
      </c>
      <c r="O12" s="9" t="n">
        <v>0</v>
      </c>
      <c r="P12" s="14" t="n">
        <v>5000</v>
      </c>
      <c r="Q12" s="14" t="n">
        <v>207000</v>
      </c>
      <c r="R12" s="14" t="n">
        <v>40000</v>
      </c>
      <c r="S12" s="14" t="n">
        <v>0</v>
      </c>
      <c r="T12" s="14" t="n">
        <v>2584000</v>
      </c>
      <c r="U12" s="14" t="n">
        <f aca="false">4625000+91000</f>
        <v>4716000</v>
      </c>
      <c r="V12" s="14" t="n">
        <v>0</v>
      </c>
      <c r="W12" s="14" t="n">
        <v>16000</v>
      </c>
      <c r="X12" s="1" t="n">
        <f aca="false">+W12+V12+U12+T12+S12+R12+Q12+P12+O12+M12</f>
        <v>8832000</v>
      </c>
      <c r="Y12" s="14" t="n">
        <v>2295000</v>
      </c>
      <c r="Z12" s="1" t="n">
        <f aca="false">+X12-Y12</f>
        <v>6537000</v>
      </c>
      <c r="AA12" s="14" t="n">
        <f aca="false">+J12-X12</f>
        <v>1168000</v>
      </c>
      <c r="AB12" s="4" t="n">
        <v>8</v>
      </c>
      <c r="AC12" s="4" t="n">
        <v>8</v>
      </c>
      <c r="AD12" s="5" t="n">
        <f aca="false">+AB12-AC12</f>
        <v>0</v>
      </c>
    </row>
    <row r="13" customFormat="false" ht="12.75" hidden="false" customHeight="false" outlineLevel="0" collapsed="false">
      <c r="C13" s="5" t="s">
        <v>118</v>
      </c>
      <c r="D13" s="5" t="s">
        <v>119</v>
      </c>
      <c r="F13" s="1" t="n">
        <v>5000000</v>
      </c>
      <c r="G13" s="1" t="n">
        <v>0</v>
      </c>
      <c r="H13" s="1" t="n">
        <v>0</v>
      </c>
      <c r="I13" s="1" t="n">
        <v>0</v>
      </c>
      <c r="J13" s="1" t="n">
        <f aca="false">SUM(F13:I13)</f>
        <v>5000000</v>
      </c>
      <c r="K13" s="1" t="n">
        <v>0</v>
      </c>
      <c r="L13" s="1" t="n">
        <f aca="false">+J13-K13</f>
        <v>5000000</v>
      </c>
      <c r="M13" s="1" t="n">
        <f aca="false">2863000+392000</f>
        <v>3255000</v>
      </c>
      <c r="N13" s="14" t="n">
        <f aca="false">+M13/AB13</f>
        <v>120555.555555556</v>
      </c>
      <c r="O13" s="1" t="n">
        <v>0</v>
      </c>
      <c r="P13" s="1" t="n">
        <v>17000</v>
      </c>
      <c r="Q13" s="1" t="n">
        <v>209000</v>
      </c>
      <c r="R13" s="1" t="n">
        <v>136000</v>
      </c>
      <c r="S13" s="1" t="n">
        <v>0</v>
      </c>
      <c r="T13" s="1" t="n">
        <v>0</v>
      </c>
      <c r="U13" s="1" t="n">
        <v>35000</v>
      </c>
      <c r="V13" s="1" t="n">
        <v>0</v>
      </c>
      <c r="W13" s="1" t="n">
        <v>0</v>
      </c>
      <c r="X13" s="1" t="n">
        <f aca="false">+W13+V13+U13+T13+S13+R13+Q13+P13+O13+M13</f>
        <v>3652000</v>
      </c>
      <c r="Y13" s="1" t="n">
        <v>3220000</v>
      </c>
      <c r="Z13" s="1" t="n">
        <f aca="false">+X13-Y13</f>
        <v>432000</v>
      </c>
      <c r="AA13" s="1" t="n">
        <f aca="false">+J13-X13</f>
        <v>1348000</v>
      </c>
      <c r="AB13" s="5" t="n">
        <v>27</v>
      </c>
      <c r="AC13" s="5" t="n">
        <v>27</v>
      </c>
      <c r="AD13" s="5" t="n">
        <f aca="false">+AB13-AC13</f>
        <v>0</v>
      </c>
    </row>
    <row r="14" customFormat="false" ht="12.75" hidden="false" customHeight="false" outlineLevel="0" collapsed="false">
      <c r="A14" s="5" t="s">
        <v>3</v>
      </c>
      <c r="C14" s="5" t="s">
        <v>120</v>
      </c>
      <c r="D14" s="5" t="s">
        <v>121</v>
      </c>
      <c r="F14" s="1" t="n">
        <v>20000000</v>
      </c>
      <c r="G14" s="1" t="n">
        <v>0</v>
      </c>
      <c r="H14" s="1" t="n">
        <v>0</v>
      </c>
      <c r="I14" s="1" t="n">
        <v>0</v>
      </c>
      <c r="J14" s="1" t="n">
        <f aca="false">SUM(F14:I14)</f>
        <v>20000000</v>
      </c>
      <c r="K14" s="1" t="n">
        <v>0</v>
      </c>
      <c r="L14" s="1" t="n">
        <f aca="false">+J14-K14</f>
        <v>20000000</v>
      </c>
      <c r="M14" s="1" t="n">
        <f aca="false">2310000+312000</f>
        <v>2622000</v>
      </c>
      <c r="N14" s="14" t="n">
        <f aca="false">+M14/AB14</f>
        <v>154235.294117647</v>
      </c>
      <c r="O14" s="1" t="n">
        <v>0</v>
      </c>
      <c r="P14" s="1" t="n">
        <v>0</v>
      </c>
      <c r="Q14" s="1" t="n">
        <v>653000</v>
      </c>
      <c r="R14" s="1" t="n">
        <v>66000</v>
      </c>
      <c r="S14" s="1" t="n">
        <v>0</v>
      </c>
      <c r="T14" s="1" t="n">
        <v>0</v>
      </c>
      <c r="U14" s="14" t="n">
        <f aca="false">3760000+425000</f>
        <v>4185000</v>
      </c>
      <c r="V14" s="14" t="n">
        <v>710000</v>
      </c>
      <c r="W14" s="14" t="n">
        <v>15000</v>
      </c>
      <c r="X14" s="1" t="n">
        <f aca="false">+W14+V14+U14+T14+S14+R14+Q14+P14+O14+M14</f>
        <v>8251000</v>
      </c>
      <c r="Y14" s="1" t="n">
        <f aca="false">18607000-10818000</f>
        <v>7789000</v>
      </c>
      <c r="Z14" s="1" t="n">
        <f aca="false">+X14-Y14</f>
        <v>462000</v>
      </c>
      <c r="AA14" s="1" t="n">
        <f aca="false">+J14-X14</f>
        <v>11749000</v>
      </c>
      <c r="AB14" s="5" t="n">
        <v>17</v>
      </c>
      <c r="AC14" s="5" t="n">
        <v>17</v>
      </c>
      <c r="AD14" s="5" t="n">
        <f aca="false">+AB14-AC14</f>
        <v>0</v>
      </c>
    </row>
    <row r="15" customFormat="false" ht="12.75" hidden="false" customHeight="false" outlineLevel="0" collapsed="false">
      <c r="A15" s="5" t="s">
        <v>3</v>
      </c>
      <c r="C15" s="5" t="s">
        <v>122</v>
      </c>
      <c r="D15" s="5" t="s">
        <v>123</v>
      </c>
      <c r="F15" s="1"/>
      <c r="G15" s="1"/>
      <c r="H15" s="1"/>
      <c r="I15" s="1"/>
      <c r="J15" s="1" t="n">
        <f aca="false">SUM(F15:I15)</f>
        <v>0</v>
      </c>
      <c r="K15" s="1" t="n">
        <v>0</v>
      </c>
      <c r="L15" s="1" t="n">
        <f aca="false">+J15-K15</f>
        <v>0</v>
      </c>
      <c r="M15" s="1" t="n">
        <f aca="false">2242000+177000</f>
        <v>2419000</v>
      </c>
      <c r="N15" s="14" t="n">
        <f aca="false">+M15/AB15</f>
        <v>127315.789473684</v>
      </c>
      <c r="O15" s="1" t="n">
        <v>0</v>
      </c>
      <c r="P15" s="1" t="n">
        <v>7000</v>
      </c>
      <c r="Q15" s="1" t="n">
        <v>235000</v>
      </c>
      <c r="R15" s="1" t="n">
        <v>72000</v>
      </c>
      <c r="S15" s="1" t="n">
        <v>0</v>
      </c>
      <c r="T15" s="1" t="n">
        <v>0</v>
      </c>
      <c r="U15" s="1" t="n">
        <v>51000</v>
      </c>
      <c r="V15" s="1" t="n">
        <v>0</v>
      </c>
      <c r="W15" s="1" t="n">
        <v>0</v>
      </c>
      <c r="X15" s="1" t="n">
        <f aca="false">+W15+V15+U15+T15+S15+R15+Q15+P15+O15+M15</f>
        <v>2784000</v>
      </c>
      <c r="Y15" s="1" t="n">
        <v>2082000</v>
      </c>
      <c r="Z15" s="1" t="n">
        <f aca="false">+X15-Y15</f>
        <v>702000</v>
      </c>
      <c r="AA15" s="1" t="n">
        <f aca="false">+J15-X15</f>
        <v>-2784000</v>
      </c>
      <c r="AB15" s="5" t="n">
        <v>19</v>
      </c>
      <c r="AC15" s="5" t="n">
        <v>18</v>
      </c>
      <c r="AD15" s="5" t="n">
        <f aca="false">+AB15-AC15</f>
        <v>1</v>
      </c>
    </row>
    <row r="16" customFormat="false" ht="12.75" hidden="false" customHeight="false" outlineLevel="0" collapsed="false">
      <c r="A16" s="5" t="s">
        <v>3</v>
      </c>
      <c r="C16" s="5" t="s">
        <v>124</v>
      </c>
      <c r="D16" s="5" t="s">
        <v>125</v>
      </c>
      <c r="F16" s="1"/>
      <c r="G16" s="1"/>
      <c r="H16" s="1"/>
      <c r="I16" s="1"/>
      <c r="J16" s="1" t="n">
        <f aca="false">SUM(F16:I16)</f>
        <v>0</v>
      </c>
      <c r="K16" s="1" t="n">
        <v>0</v>
      </c>
      <c r="L16" s="1" t="n">
        <f aca="false">+J16-K16</f>
        <v>0</v>
      </c>
      <c r="M16" s="1" t="n">
        <f aca="false">1991000+371000</f>
        <v>2362000</v>
      </c>
      <c r="N16" s="14" t="n">
        <f aca="false">+M16/AB16</f>
        <v>124315.789473684</v>
      </c>
      <c r="O16" s="1" t="n">
        <v>0</v>
      </c>
      <c r="P16" s="1" t="n">
        <v>0</v>
      </c>
      <c r="Q16" s="1" t="n">
        <v>40000</v>
      </c>
      <c r="R16" s="1" t="n">
        <v>95000</v>
      </c>
      <c r="S16" s="1" t="n">
        <v>0</v>
      </c>
      <c r="T16" s="1" t="n">
        <v>0</v>
      </c>
      <c r="U16" s="1" t="n">
        <v>460000</v>
      </c>
      <c r="V16" s="1" t="n">
        <v>0</v>
      </c>
      <c r="W16" s="1" t="n">
        <v>0</v>
      </c>
      <c r="X16" s="1" t="n">
        <f aca="false">+W16+V16+U16+T16+S16+R16+Q16+P16+O16+M16</f>
        <v>2957000</v>
      </c>
      <c r="Y16" s="1" t="n">
        <v>2592000</v>
      </c>
      <c r="Z16" s="1" t="n">
        <f aca="false">+X16-Y16</f>
        <v>365000</v>
      </c>
      <c r="AA16" s="1" t="n">
        <f aca="false">+J16-X16</f>
        <v>-2957000</v>
      </c>
      <c r="AB16" s="5" t="n">
        <v>19</v>
      </c>
      <c r="AC16" s="5" t="n">
        <v>19</v>
      </c>
      <c r="AD16" s="5" t="n">
        <f aca="false">+AB16-AC16</f>
        <v>0</v>
      </c>
    </row>
    <row r="17" customFormat="false" ht="15" hidden="false" customHeight="false" outlineLevel="0" collapsed="false">
      <c r="A17" s="5" t="s">
        <v>3</v>
      </c>
      <c r="C17" s="12" t="s">
        <v>126</v>
      </c>
      <c r="D17" s="12" t="s">
        <v>125</v>
      </c>
      <c r="E17" s="12"/>
      <c r="F17" s="6"/>
      <c r="G17" s="6"/>
      <c r="H17" s="6"/>
      <c r="I17" s="6"/>
      <c r="J17" s="6" t="n">
        <f aca="false">SUM(F17:I17)</f>
        <v>0</v>
      </c>
      <c r="K17" s="6" t="n">
        <v>0</v>
      </c>
      <c r="L17" s="6" t="n">
        <f aca="false">+J17-K17</f>
        <v>0</v>
      </c>
      <c r="M17" s="6" t="n">
        <f aca="false">1161000+129000</f>
        <v>1290000</v>
      </c>
      <c r="N17" s="6" t="n">
        <f aca="false">+M17/AB17</f>
        <v>161250</v>
      </c>
      <c r="O17" s="6" t="n">
        <v>0</v>
      </c>
      <c r="P17" s="6" t="n">
        <v>806000</v>
      </c>
      <c r="Q17" s="6" t="n">
        <v>32000</v>
      </c>
      <c r="R17" s="6" t="n">
        <v>372000</v>
      </c>
      <c r="S17" s="6" t="n">
        <v>0</v>
      </c>
      <c r="T17" s="6" t="n">
        <v>0</v>
      </c>
      <c r="U17" s="6" t="n">
        <v>0</v>
      </c>
      <c r="V17" s="6" t="n">
        <v>0</v>
      </c>
      <c r="W17" s="6" t="n">
        <v>0</v>
      </c>
      <c r="X17" s="6" t="n">
        <f aca="false">+W17+V17+U17+T17+S17+R17+Q17+P17+O17+M17</f>
        <v>2500000</v>
      </c>
      <c r="Y17" s="6" t="n">
        <v>1931000</v>
      </c>
      <c r="Z17" s="6" t="n">
        <f aca="false">+X17-Y17</f>
        <v>569000</v>
      </c>
      <c r="AA17" s="6" t="n">
        <f aca="false">+J17-X17</f>
        <v>-2500000</v>
      </c>
      <c r="AB17" s="12" t="n">
        <v>8</v>
      </c>
      <c r="AC17" s="12" t="n">
        <v>8</v>
      </c>
      <c r="AD17" s="12" t="n">
        <f aca="false">+AB17-AC17</f>
        <v>0</v>
      </c>
      <c r="AE17" s="12"/>
      <c r="AF17" s="12"/>
    </row>
    <row r="18" customFormat="false" ht="12.75" hidden="false" customHeight="false" outlineLevel="0" collapsed="false">
      <c r="A18" s="5" t="s">
        <v>3</v>
      </c>
      <c r="C18" s="5" t="s">
        <v>127</v>
      </c>
      <c r="F18" s="1" t="n">
        <f aca="false">SUM(F8:F17)</f>
        <v>230000000</v>
      </c>
      <c r="G18" s="1" t="n">
        <f aca="false">SUM(G8:G17)</f>
        <v>0</v>
      </c>
      <c r="H18" s="1" t="n">
        <f aca="false">SUM(H8:H17)</f>
        <v>0</v>
      </c>
      <c r="I18" s="1" t="n">
        <f aca="false">SUM(I8:I17)</f>
        <v>0</v>
      </c>
      <c r="J18" s="1" t="n">
        <f aca="false">SUM(J8:J17)</f>
        <v>230000000</v>
      </c>
      <c r="K18" s="1" t="n">
        <f aca="false">SUM(K8:K17)</f>
        <v>0</v>
      </c>
      <c r="L18" s="1" t="n">
        <f aca="false">+J18-K18</f>
        <v>230000000</v>
      </c>
      <c r="M18" s="1" t="n">
        <f aca="false">SUM(M8:M17)</f>
        <v>26825000</v>
      </c>
      <c r="N18" s="14" t="n">
        <f aca="false">+M18/AB18</f>
        <v>148204.419889503</v>
      </c>
      <c r="O18" s="1" t="n">
        <f aca="false">SUM(O8:O17)</f>
        <v>13090000</v>
      </c>
      <c r="P18" s="1" t="n">
        <f aca="false">SUM(P8:P17)</f>
        <v>5859000</v>
      </c>
      <c r="Q18" s="1" t="n">
        <f aca="false">SUM(Q8:Q17)</f>
        <v>4069000</v>
      </c>
      <c r="R18" s="1" t="n">
        <f aca="false">SUM(R8:R17)</f>
        <v>2368000</v>
      </c>
      <c r="S18" s="1" t="n">
        <f aca="false">SUM(S8:S17)</f>
        <v>327710</v>
      </c>
      <c r="T18" s="1" t="n">
        <f aca="false">SUM(T8:T17)</f>
        <v>2584000</v>
      </c>
      <c r="U18" s="1" t="n">
        <f aca="false">SUM(U8:U17)</f>
        <v>9702000</v>
      </c>
      <c r="V18" s="1" t="n">
        <f aca="false">SUM(V8:V17)</f>
        <v>3550000</v>
      </c>
      <c r="W18" s="1" t="n">
        <f aca="false">SUM(W8:W17)</f>
        <v>91000</v>
      </c>
      <c r="X18" s="14" t="n">
        <f aca="false">+W18+V18+U18+T18+S18+R18+Q18+P18+O18+M18</f>
        <v>68465710</v>
      </c>
      <c r="Y18" s="1" t="n">
        <f aca="false">SUM(Y8:Y17)</f>
        <v>38337000</v>
      </c>
      <c r="Z18" s="1" t="n">
        <f aca="false">+X18-Y18</f>
        <v>30128710</v>
      </c>
      <c r="AA18" s="1" t="n">
        <f aca="false">+J18-X18</f>
        <v>161534290</v>
      </c>
      <c r="AB18" s="5" t="n">
        <f aca="false">SUM(AB8:AB17)</f>
        <v>181</v>
      </c>
      <c r="AC18" s="5" t="n">
        <f aca="false">SUM(AC8:AC17)</f>
        <v>171</v>
      </c>
      <c r="AD18" s="5" t="n">
        <f aca="false">+AB18-AC18</f>
        <v>10</v>
      </c>
    </row>
    <row r="19" customFormat="false" ht="12.75" hidden="false" customHeight="false" outlineLevel="0" collapsed="false">
      <c r="F19" s="1"/>
      <c r="G19" s="1"/>
      <c r="H19" s="1"/>
      <c r="I19" s="1"/>
      <c r="J19" s="1" t="s">
        <v>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 t="s">
        <v>3</v>
      </c>
      <c r="Y19" s="1" t="s">
        <v>3</v>
      </c>
      <c r="Z19" s="1"/>
      <c r="AA19" s="1" t="s">
        <v>3</v>
      </c>
    </row>
    <row r="20" customFormat="false" ht="12.75" hidden="false" customHeight="false" outlineLevel="0" collapsed="false">
      <c r="C20" s="2" t="s">
        <v>128</v>
      </c>
      <c r="F20" s="1"/>
      <c r="G20" s="1"/>
      <c r="H20" s="1"/>
      <c r="I20" s="1"/>
      <c r="J20" s="1" t="s">
        <v>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/>
      <c r="W20" s="1"/>
      <c r="X20" s="1" t="s">
        <v>3</v>
      </c>
      <c r="Y20" s="1"/>
      <c r="Z20" s="1"/>
      <c r="AA20" s="1" t="s">
        <v>3</v>
      </c>
    </row>
    <row r="21" customFormat="false" ht="12.75" hidden="false" customHeight="false" outlineLevel="0" collapsed="false">
      <c r="A21" s="5" t="s">
        <v>3</v>
      </c>
      <c r="C21" s="4" t="s">
        <v>129</v>
      </c>
      <c r="D21" s="5" t="s">
        <v>130</v>
      </c>
      <c r="F21" s="1" t="n">
        <v>40000000</v>
      </c>
      <c r="G21" s="1" t="n">
        <v>0</v>
      </c>
      <c r="H21" s="1" t="n">
        <v>0</v>
      </c>
      <c r="I21" s="1" t="n">
        <v>0</v>
      </c>
      <c r="J21" s="1" t="n">
        <f aca="false">SUM(F21:I21)</f>
        <v>40000000</v>
      </c>
      <c r="K21" s="1" t="n">
        <v>0</v>
      </c>
      <c r="L21" s="1" t="n">
        <f aca="false">+J21-K21</f>
        <v>40000000</v>
      </c>
      <c r="M21" s="1" t="n">
        <v>3997000</v>
      </c>
      <c r="N21" s="1" t="n">
        <f aca="false">+M21/AB21</f>
        <v>181681.818181818</v>
      </c>
      <c r="O21" s="1" t="n">
        <v>0</v>
      </c>
      <c r="P21" s="1" t="n">
        <v>56000</v>
      </c>
      <c r="Q21" s="1" t="n">
        <v>1101000</v>
      </c>
      <c r="R21" s="1" t="n">
        <v>116000</v>
      </c>
      <c r="S21" s="1" t="n">
        <v>0</v>
      </c>
      <c r="T21" s="1" t="n">
        <v>0</v>
      </c>
      <c r="U21" s="1" t="n">
        <f aca="false">686000+851000</f>
        <v>1537000</v>
      </c>
      <c r="V21" s="1" t="n">
        <v>594000</v>
      </c>
      <c r="W21" s="1" t="n">
        <v>15000</v>
      </c>
      <c r="X21" s="1" t="n">
        <f aca="false">+W21+V21+U21+T21+S21+R21+Q21+P21+O21+M21</f>
        <v>7416000</v>
      </c>
      <c r="Y21" s="1" t="n">
        <v>7904000</v>
      </c>
      <c r="Z21" s="1" t="n">
        <f aca="false">+X21-Y21</f>
        <v>-488000</v>
      </c>
      <c r="AA21" s="1" t="n">
        <f aca="false">+J21-X21</f>
        <v>32584000</v>
      </c>
      <c r="AB21" s="5" t="n">
        <v>22</v>
      </c>
      <c r="AC21" s="5" t="n">
        <v>21</v>
      </c>
      <c r="AD21" s="5" t="n">
        <f aca="false">+AB21-AC21</f>
        <v>1</v>
      </c>
    </row>
    <row r="22" customFormat="false" ht="12.75" hidden="false" customHeight="false" outlineLevel="0" collapsed="false">
      <c r="A22" s="5" t="s">
        <v>3</v>
      </c>
      <c r="C22" s="5" t="s">
        <v>131</v>
      </c>
      <c r="D22" s="5" t="s">
        <v>130</v>
      </c>
      <c r="F22" s="1" t="n">
        <v>40000000</v>
      </c>
      <c r="G22" s="1" t="n">
        <v>0</v>
      </c>
      <c r="H22" s="1" t="n">
        <v>0</v>
      </c>
      <c r="I22" s="1" t="n">
        <v>0</v>
      </c>
      <c r="J22" s="1" t="n">
        <f aca="false">SUM(F22:I22)</f>
        <v>40000000</v>
      </c>
      <c r="K22" s="1" t="n">
        <v>0</v>
      </c>
      <c r="L22" s="1" t="n">
        <f aca="false">+J22-K22</f>
        <v>40000000</v>
      </c>
      <c r="M22" s="1" t="n">
        <v>1318000</v>
      </c>
      <c r="N22" s="1" t="n">
        <f aca="false">+M22/AB22</f>
        <v>188285.714285714</v>
      </c>
      <c r="O22" s="1" t="n">
        <v>0</v>
      </c>
      <c r="P22" s="1" t="n">
        <v>21000</v>
      </c>
      <c r="Q22" s="1" t="n">
        <v>383000</v>
      </c>
      <c r="R22" s="1" t="n">
        <v>36000</v>
      </c>
      <c r="S22" s="1" t="n">
        <v>165617</v>
      </c>
      <c r="T22" s="1" t="n">
        <v>0</v>
      </c>
      <c r="U22" s="1" t="n">
        <f aca="false">205000+239000</f>
        <v>444000</v>
      </c>
      <c r="V22" s="1" t="n">
        <v>132000</v>
      </c>
      <c r="W22" s="1" t="n">
        <v>4000</v>
      </c>
      <c r="X22" s="1" t="n">
        <f aca="false">+W22+V22+U22+T22+S22+R22+Q22+P22+O22+M22</f>
        <v>2503617</v>
      </c>
      <c r="Y22" s="1" t="n">
        <v>1520000</v>
      </c>
      <c r="Z22" s="1" t="n">
        <f aca="false">+X22-Y22</f>
        <v>983617</v>
      </c>
      <c r="AA22" s="1" t="n">
        <f aca="false">+J22-X22</f>
        <v>37496383</v>
      </c>
      <c r="AB22" s="5" t="n">
        <v>7</v>
      </c>
      <c r="AC22" s="5" t="n">
        <v>4</v>
      </c>
      <c r="AD22" s="5" t="n">
        <f aca="false">+AB22-AC22</f>
        <v>3</v>
      </c>
    </row>
    <row r="23" customFormat="false" ht="12.75" hidden="false" customHeight="false" outlineLevel="0" collapsed="false">
      <c r="A23" s="5" t="s">
        <v>3</v>
      </c>
      <c r="C23" s="5" t="s">
        <v>132</v>
      </c>
      <c r="D23" s="5" t="s">
        <v>133</v>
      </c>
      <c r="F23" s="1" t="n">
        <v>20000000</v>
      </c>
      <c r="G23" s="1" t="n">
        <v>0</v>
      </c>
      <c r="H23" s="1" t="n">
        <v>0</v>
      </c>
      <c r="I23" s="1" t="n">
        <v>0</v>
      </c>
      <c r="J23" s="1" t="n">
        <f aca="false">SUM(F23:I23)</f>
        <v>20000000</v>
      </c>
      <c r="K23" s="1" t="n">
        <v>0</v>
      </c>
      <c r="L23" s="1" t="n">
        <f aca="false">+J23-K23</f>
        <v>20000000</v>
      </c>
      <c r="M23" s="1" t="n">
        <v>2533000</v>
      </c>
      <c r="N23" s="1" t="n">
        <f aca="false">+M23/AB23</f>
        <v>180928.571428571</v>
      </c>
      <c r="O23" s="1" t="n">
        <v>0</v>
      </c>
      <c r="P23" s="1" t="n">
        <v>11000</v>
      </c>
      <c r="Q23" s="1" t="n">
        <v>529000</v>
      </c>
      <c r="R23" s="1" t="n">
        <v>73000</v>
      </c>
      <c r="S23" s="1" t="n">
        <v>0</v>
      </c>
      <c r="T23" s="1" t="n">
        <v>0</v>
      </c>
      <c r="U23" s="1" t="n">
        <f aca="false">329000+1097000</f>
        <v>1426000</v>
      </c>
      <c r="V23" s="1" t="n">
        <v>790000</v>
      </c>
      <c r="W23" s="1" t="n">
        <v>15000</v>
      </c>
      <c r="X23" s="1" t="n">
        <f aca="false">+W23+V23+U23+T23+S23+R23+Q23+P23+O23+M23</f>
        <v>5377000</v>
      </c>
      <c r="Y23" s="1" t="n">
        <v>4862000</v>
      </c>
      <c r="Z23" s="1" t="n">
        <f aca="false">+X23-Y23</f>
        <v>515000</v>
      </c>
      <c r="AA23" s="1" t="n">
        <f aca="false">+J23-X23</f>
        <v>14623000</v>
      </c>
      <c r="AB23" s="5" t="n">
        <v>14</v>
      </c>
      <c r="AC23" s="5" t="n">
        <v>12</v>
      </c>
      <c r="AD23" s="5" t="n">
        <f aca="false">+AB23-AC23</f>
        <v>2</v>
      </c>
    </row>
    <row r="24" customFormat="false" ht="12.75" hidden="false" customHeight="false" outlineLevel="0" collapsed="false">
      <c r="A24" s="5" t="s">
        <v>3</v>
      </c>
      <c r="C24" s="5" t="s">
        <v>134</v>
      </c>
      <c r="D24" s="5" t="s">
        <v>135</v>
      </c>
      <c r="F24" s="1" t="n">
        <v>150000000</v>
      </c>
      <c r="G24" s="1" t="n">
        <v>0</v>
      </c>
      <c r="H24" s="1" t="n">
        <v>0</v>
      </c>
      <c r="I24" s="1" t="n">
        <v>0</v>
      </c>
      <c r="J24" s="1" t="n">
        <f aca="false">SUM(F24:I24)</f>
        <v>150000000</v>
      </c>
      <c r="K24" s="1" t="n">
        <v>0</v>
      </c>
      <c r="L24" s="1" t="n">
        <f aca="false">+J24-K24</f>
        <v>150000000</v>
      </c>
      <c r="M24" s="1" t="n">
        <f aca="false">4380000+65000</f>
        <v>4445000</v>
      </c>
      <c r="N24" s="1" t="n">
        <f aca="false">+M24/AB24</f>
        <v>92604.1666666667</v>
      </c>
      <c r="O24" s="1" t="n">
        <v>0</v>
      </c>
      <c r="P24" s="1" t="n">
        <v>278000</v>
      </c>
      <c r="Q24" s="1" t="n">
        <v>204000</v>
      </c>
      <c r="R24" s="1" t="n">
        <v>1287000</v>
      </c>
      <c r="S24" s="1" t="n">
        <v>0</v>
      </c>
      <c r="T24" s="1" t="n">
        <v>2157000</v>
      </c>
      <c r="U24" s="1" t="n">
        <f aca="false">519000+217000</f>
        <v>736000</v>
      </c>
      <c r="V24" s="1" t="n">
        <v>1080000</v>
      </c>
      <c r="W24" s="1" t="n">
        <v>14000</v>
      </c>
      <c r="X24" s="1" t="n">
        <f aca="false">+W24+V24+U24+T24+S24+R24+Q24+P24+O24+M24</f>
        <v>10201000</v>
      </c>
      <c r="Y24" s="1" t="n">
        <v>6707000</v>
      </c>
      <c r="Z24" s="1" t="n">
        <f aca="false">+X24-Y24</f>
        <v>3494000</v>
      </c>
      <c r="AA24" s="1" t="n">
        <f aca="false">+J24-X24</f>
        <v>139799000</v>
      </c>
      <c r="AB24" s="5" t="n">
        <v>48</v>
      </c>
      <c r="AC24" s="5" t="n">
        <v>43</v>
      </c>
      <c r="AD24" s="5" t="n">
        <f aca="false">+AB24-AC24</f>
        <v>5</v>
      </c>
    </row>
    <row r="25" customFormat="false" ht="12.75" hidden="false" customHeight="false" outlineLevel="0" collapsed="false">
      <c r="A25" s="5" t="s">
        <v>3</v>
      </c>
      <c r="C25" s="5" t="s">
        <v>136</v>
      </c>
      <c r="D25" s="5" t="s">
        <v>137</v>
      </c>
      <c r="F25" s="1" t="n">
        <v>20000000</v>
      </c>
      <c r="G25" s="1" t="n">
        <v>0</v>
      </c>
      <c r="H25" s="1" t="n">
        <v>0</v>
      </c>
      <c r="I25" s="1" t="n">
        <v>0</v>
      </c>
      <c r="J25" s="1" t="n">
        <f aca="false">SUM(F25:I25)</f>
        <v>20000000</v>
      </c>
      <c r="K25" s="1" t="n">
        <v>0</v>
      </c>
      <c r="L25" s="1" t="n">
        <f aca="false">+J25-K25</f>
        <v>20000000</v>
      </c>
      <c r="M25" s="1" t="n">
        <f aca="false">1280000+18000</f>
        <v>1298000</v>
      </c>
      <c r="N25" s="1" t="n">
        <f aca="false">+M25/AB25</f>
        <v>108166.666666667</v>
      </c>
      <c r="O25" s="1" t="n">
        <v>0</v>
      </c>
      <c r="P25" s="1" t="n">
        <v>0</v>
      </c>
      <c r="Q25" s="1" t="n">
        <v>227000</v>
      </c>
      <c r="R25" s="1" t="n">
        <v>63000</v>
      </c>
      <c r="S25" s="1" t="n">
        <v>0</v>
      </c>
      <c r="T25" s="1" t="n">
        <v>0</v>
      </c>
      <c r="U25" s="1" t="n">
        <v>60000</v>
      </c>
      <c r="V25" s="1" t="n">
        <v>0</v>
      </c>
      <c r="W25" s="1" t="n">
        <v>0</v>
      </c>
      <c r="X25" s="1" t="n">
        <f aca="false">+W25+V25+U25+T25+S25+R25+Q25+P25+O25+M25</f>
        <v>1648000</v>
      </c>
      <c r="Y25" s="1" t="n">
        <v>1163000</v>
      </c>
      <c r="Z25" s="1" t="n">
        <f aca="false">+X25-Y25</f>
        <v>485000</v>
      </c>
      <c r="AA25" s="1" t="n">
        <f aca="false">+J25-X25</f>
        <v>18352000</v>
      </c>
      <c r="AB25" s="5" t="n">
        <v>12</v>
      </c>
      <c r="AC25" s="5" t="n">
        <v>8</v>
      </c>
      <c r="AD25" s="5" t="n">
        <f aca="false">+AB25-AC25</f>
        <v>4</v>
      </c>
    </row>
    <row r="26" customFormat="false" ht="12.75" hidden="false" customHeight="false" outlineLevel="0" collapsed="false">
      <c r="C26" s="5" t="s">
        <v>138</v>
      </c>
      <c r="D26" s="5" t="s">
        <v>139</v>
      </c>
      <c r="F26" s="1"/>
      <c r="G26" s="1"/>
      <c r="H26" s="1"/>
      <c r="I26" s="1"/>
      <c r="J26" s="1" t="n">
        <f aca="false">SUM(F26:I26)</f>
        <v>0</v>
      </c>
      <c r="K26" s="1" t="n">
        <v>0</v>
      </c>
      <c r="L26" s="1" t="n">
        <f aca="false">+J26-K26</f>
        <v>0</v>
      </c>
      <c r="M26" s="1" t="n">
        <f aca="false">818000+11000</f>
        <v>829000</v>
      </c>
      <c r="N26" s="1" t="n">
        <f aca="false">+M26/AB26</f>
        <v>92111.1111111111</v>
      </c>
      <c r="O26" s="1" t="n">
        <v>0</v>
      </c>
      <c r="P26" s="1" t="n">
        <v>0</v>
      </c>
      <c r="Q26" s="1" t="n">
        <v>14000</v>
      </c>
      <c r="R26" s="1" t="n">
        <v>57000</v>
      </c>
      <c r="S26" s="1" t="n">
        <v>0</v>
      </c>
      <c r="T26" s="1" t="n">
        <v>0</v>
      </c>
      <c r="U26" s="1" t="n">
        <f aca="false">72000+40000</f>
        <v>112000</v>
      </c>
      <c r="V26" s="1" t="n">
        <v>0</v>
      </c>
      <c r="W26" s="1" t="n">
        <v>0</v>
      </c>
      <c r="X26" s="1" t="n">
        <f aca="false">+W26+V26+U26+T26+S26+R26+Q26+P26+O26+M26</f>
        <v>1012000</v>
      </c>
      <c r="Y26" s="1" t="n">
        <v>1186000</v>
      </c>
      <c r="Z26" s="1" t="n">
        <f aca="false">+X26-Y26</f>
        <v>-174000</v>
      </c>
      <c r="AA26" s="1" t="n">
        <f aca="false">+J26-X26</f>
        <v>-1012000</v>
      </c>
      <c r="AB26" s="5" t="n">
        <v>9</v>
      </c>
      <c r="AC26" s="5" t="n">
        <v>7</v>
      </c>
      <c r="AD26" s="5" t="n">
        <f aca="false">+AB26-AC26</f>
        <v>2</v>
      </c>
    </row>
    <row r="27" customFormat="false" ht="12.75" hidden="false" customHeight="false" outlineLevel="0" collapsed="false">
      <c r="A27" s="8" t="s">
        <v>3</v>
      </c>
      <c r="B27" s="8"/>
      <c r="C27" s="4" t="s">
        <v>140</v>
      </c>
      <c r="D27" s="4" t="s">
        <v>133</v>
      </c>
      <c r="E27" s="4"/>
      <c r="F27" s="9"/>
      <c r="G27" s="9"/>
      <c r="H27" s="9"/>
      <c r="I27" s="9"/>
      <c r="J27" s="9" t="n">
        <f aca="false">SUM(F27:I27)</f>
        <v>0</v>
      </c>
      <c r="K27" s="9" t="n">
        <v>0</v>
      </c>
      <c r="L27" s="9" t="n">
        <f aca="false">+J27-K27</f>
        <v>0</v>
      </c>
      <c r="M27" s="14" t="n">
        <v>385000</v>
      </c>
      <c r="N27" s="9" t="n">
        <v>0</v>
      </c>
      <c r="O27" s="9" t="n">
        <v>0</v>
      </c>
      <c r="P27" s="9" t="n">
        <v>0</v>
      </c>
      <c r="Q27" s="9"/>
      <c r="R27" s="9"/>
      <c r="S27" s="9"/>
      <c r="T27" s="9"/>
      <c r="U27" s="9" t="n">
        <v>0</v>
      </c>
      <c r="V27" s="9" t="n">
        <v>0</v>
      </c>
      <c r="W27" s="9" t="n">
        <v>0</v>
      </c>
      <c r="X27" s="1" t="n">
        <f aca="false">+W27+V27+U27+T27+S27+R27+Q27+P27+O27+M27</f>
        <v>385000</v>
      </c>
      <c r="Y27" s="14" t="n">
        <v>349000</v>
      </c>
      <c r="Z27" s="14" t="n">
        <f aca="false">+X27-Y27</f>
        <v>36000</v>
      </c>
      <c r="AA27" s="14" t="n">
        <f aca="false">+J27-X27</f>
        <v>-385000</v>
      </c>
      <c r="AB27" s="4" t="n">
        <v>0</v>
      </c>
      <c r="AC27" s="4" t="n">
        <v>0</v>
      </c>
      <c r="AD27" s="4" t="n">
        <f aca="false">+AB27-AC27</f>
        <v>0</v>
      </c>
    </row>
    <row r="28" customFormat="false" ht="15" hidden="false" customHeight="false" outlineLevel="0" collapsed="false">
      <c r="A28" s="8" t="s">
        <v>3</v>
      </c>
      <c r="B28" s="8"/>
      <c r="C28" s="12" t="s">
        <v>141</v>
      </c>
      <c r="D28" s="12" t="s">
        <v>142</v>
      </c>
      <c r="E28" s="12"/>
      <c r="F28" s="3"/>
      <c r="G28" s="3"/>
      <c r="H28" s="3"/>
      <c r="I28" s="3"/>
      <c r="J28" s="3" t="n">
        <f aca="false">SUM(F28:I28)</f>
        <v>0</v>
      </c>
      <c r="K28" s="3" t="n">
        <v>0</v>
      </c>
      <c r="L28" s="3" t="n">
        <f aca="false">+J28-K28</f>
        <v>0</v>
      </c>
      <c r="M28" s="6" t="n">
        <v>1123000</v>
      </c>
      <c r="N28" s="3" t="n">
        <v>0</v>
      </c>
      <c r="O28" s="3" t="n">
        <v>0</v>
      </c>
      <c r="P28" s="3" t="n">
        <v>0</v>
      </c>
      <c r="Q28" s="3" t="n">
        <v>0</v>
      </c>
      <c r="R28" s="6" t="n">
        <v>0</v>
      </c>
      <c r="S28" s="3" t="n">
        <v>0</v>
      </c>
      <c r="T28" s="3" t="n">
        <v>0</v>
      </c>
      <c r="U28" s="3" t="n">
        <v>0</v>
      </c>
      <c r="V28" s="3" t="n">
        <v>0</v>
      </c>
      <c r="W28" s="3" t="n">
        <v>0</v>
      </c>
      <c r="X28" s="6" t="n">
        <f aca="false">+W28+V28+U28+T28+S28+R28+Q28+P28+O28+M28</f>
        <v>1123000</v>
      </c>
      <c r="Y28" s="6" t="n">
        <v>939000</v>
      </c>
      <c r="Z28" s="6" t="n">
        <f aca="false">+X28-Y28</f>
        <v>184000</v>
      </c>
      <c r="AA28" s="6" t="n">
        <f aca="false">+J28-X28</f>
        <v>-1123000</v>
      </c>
      <c r="AB28" s="12" t="n">
        <v>0</v>
      </c>
      <c r="AC28" s="12" t="n">
        <v>0</v>
      </c>
      <c r="AD28" s="12" t="n">
        <f aca="false">+AB28-AC28</f>
        <v>0</v>
      </c>
    </row>
    <row r="29" customFormat="false" ht="12.75" hidden="false" customHeight="false" outlineLevel="0" collapsed="false">
      <c r="C29" s="5" t="s">
        <v>127</v>
      </c>
      <c r="F29" s="1" t="n">
        <f aca="false">SUM(F21:F28)</f>
        <v>270000000</v>
      </c>
      <c r="G29" s="1" t="n">
        <f aca="false">SUM(G21:G28)</f>
        <v>0</v>
      </c>
      <c r="H29" s="1" t="n">
        <f aca="false">SUM(H21:H28)</f>
        <v>0</v>
      </c>
      <c r="I29" s="1" t="n">
        <f aca="false">SUM(I21:I28)</f>
        <v>0</v>
      </c>
      <c r="J29" s="1" t="n">
        <f aca="false">SUM(J21:J28)</f>
        <v>270000000</v>
      </c>
      <c r="K29" s="1" t="n">
        <f aca="false">SUM(K21:K28)</f>
        <v>0</v>
      </c>
      <c r="L29" s="1" t="n">
        <f aca="false">+J29-K29</f>
        <v>270000000</v>
      </c>
      <c r="M29" s="1" t="n">
        <f aca="false">SUM(M21:M28)</f>
        <v>15928000</v>
      </c>
      <c r="N29" s="1" t="n">
        <f aca="false">+M29/AB29</f>
        <v>142214.285714286</v>
      </c>
      <c r="O29" s="1" t="n">
        <f aca="false">SUM(O21:O28)</f>
        <v>0</v>
      </c>
      <c r="P29" s="1" t="n">
        <f aca="false">SUM(P21:P28)</f>
        <v>366000</v>
      </c>
      <c r="Q29" s="1" t="n">
        <f aca="false">SUM(Q21:Q28)</f>
        <v>2458000</v>
      </c>
      <c r="R29" s="1" t="n">
        <f aca="false">SUM(R21:R28)</f>
        <v>1632000</v>
      </c>
      <c r="S29" s="1" t="n">
        <f aca="false">SUM(S21:S28)</f>
        <v>165617</v>
      </c>
      <c r="T29" s="1" t="n">
        <f aca="false">SUM(T21:T28)</f>
        <v>2157000</v>
      </c>
      <c r="U29" s="1" t="n">
        <f aca="false">SUM(U21:U28)</f>
        <v>4315000</v>
      </c>
      <c r="V29" s="1" t="n">
        <f aca="false">SUM(V21:V28)</f>
        <v>2596000</v>
      </c>
      <c r="W29" s="1" t="n">
        <f aca="false">SUM(W21:W28)</f>
        <v>48000</v>
      </c>
      <c r="X29" s="14" t="n">
        <f aca="false">+W29+V29+U29+T29+S29+R29+Q29+P29+O29+M29</f>
        <v>29665617</v>
      </c>
      <c r="Y29" s="1" t="n">
        <f aca="false">SUM(Y21:Y28)</f>
        <v>24630000</v>
      </c>
      <c r="Z29" s="1" t="n">
        <f aca="false">+X29-Y29</f>
        <v>5035617</v>
      </c>
      <c r="AA29" s="1" t="n">
        <f aca="false">+J29-X29</f>
        <v>240334383</v>
      </c>
      <c r="AB29" s="5" t="n">
        <f aca="false">SUM(AB21:AB28)</f>
        <v>112</v>
      </c>
      <c r="AC29" s="5" t="n">
        <f aca="false">SUM(AC21:AC28)</f>
        <v>95</v>
      </c>
      <c r="AD29" s="5" t="n">
        <f aca="false">+AB29-AC29</f>
        <v>17</v>
      </c>
    </row>
    <row r="30" customFormat="false" ht="12.75" hidden="false" customHeight="false" outlineLevel="0" collapsed="false">
      <c r="F30" s="1"/>
      <c r="G30" s="1"/>
      <c r="H30" s="1"/>
      <c r="I30" s="1"/>
      <c r="J30" s="1" t="s">
        <v>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3</v>
      </c>
      <c r="Y30" s="1"/>
      <c r="Z30" s="1"/>
      <c r="AA30" s="1" t="s">
        <v>3</v>
      </c>
    </row>
    <row r="31" customFormat="false" ht="12.75" hidden="false" customHeight="false" outlineLevel="0" collapsed="false">
      <c r="C31" s="2" t="s">
        <v>143</v>
      </c>
      <c r="F31" s="1"/>
      <c r="G31" s="1"/>
      <c r="H31" s="1"/>
      <c r="I31" s="1"/>
      <c r="J31" s="1" t="s">
        <v>3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 t="s">
        <v>3</v>
      </c>
      <c r="X31" s="1" t="s">
        <v>3</v>
      </c>
      <c r="Y31" s="1"/>
      <c r="Z31" s="1"/>
      <c r="AA31" s="1" t="s">
        <v>3</v>
      </c>
    </row>
    <row r="32" customFormat="false" ht="12.75" hidden="false" customHeight="false" outlineLevel="0" collapsed="false">
      <c r="A32" s="4" t="s">
        <v>3</v>
      </c>
      <c r="C32" s="5" t="s">
        <v>144</v>
      </c>
      <c r="D32" s="5" t="s">
        <v>145</v>
      </c>
      <c r="F32" s="1" t="n">
        <v>100000000</v>
      </c>
      <c r="G32" s="1" t="n">
        <v>0</v>
      </c>
      <c r="H32" s="1" t="n">
        <v>0</v>
      </c>
      <c r="I32" s="1" t="n">
        <v>0</v>
      </c>
      <c r="J32" s="1" t="n">
        <f aca="false">SUM(F32:I32)</f>
        <v>100000000</v>
      </c>
      <c r="K32" s="1" t="n">
        <v>0</v>
      </c>
      <c r="L32" s="1" t="n">
        <f aca="false">+J32-K32</f>
        <v>100000000</v>
      </c>
      <c r="M32" s="1" t="n">
        <f aca="false">2783000+369000</f>
        <v>3152000</v>
      </c>
      <c r="N32" s="1" t="n">
        <f aca="false">+M32/AB32</f>
        <v>110596.49122807</v>
      </c>
      <c r="O32" s="1" t="n">
        <v>0</v>
      </c>
      <c r="P32" s="1" t="n">
        <v>0</v>
      </c>
      <c r="Q32" s="1" t="n">
        <v>394000</v>
      </c>
      <c r="R32" s="1" t="n">
        <v>901000</v>
      </c>
      <c r="S32" s="1" t="n">
        <v>0</v>
      </c>
      <c r="T32" s="1" t="n">
        <v>1531000</v>
      </c>
      <c r="U32" s="1" t="n">
        <v>3000</v>
      </c>
      <c r="V32" s="14" t="n">
        <v>200000</v>
      </c>
      <c r="W32" s="1" t="n">
        <v>4000</v>
      </c>
      <c r="X32" s="1" t="n">
        <f aca="false">+W32+V32+U32+T32+S32+R32+Q32+P32+O32+M32</f>
        <v>6185000</v>
      </c>
      <c r="Y32" s="1" t="n">
        <v>1792000</v>
      </c>
      <c r="Z32" s="1" t="n">
        <f aca="false">+X32-Y32</f>
        <v>4393000</v>
      </c>
      <c r="AA32" s="1" t="n">
        <f aca="false">+J32-X32</f>
        <v>93815000</v>
      </c>
      <c r="AB32" s="5" t="n">
        <v>28.5</v>
      </c>
      <c r="AC32" s="5" t="n">
        <v>13</v>
      </c>
      <c r="AD32" s="5" t="n">
        <f aca="false">+AB32-AC32</f>
        <v>15.5</v>
      </c>
    </row>
    <row r="33" customFormat="false" ht="12.75" hidden="false" customHeight="false" outlineLevel="0" collapsed="false">
      <c r="A33" s="4" t="s">
        <v>3</v>
      </c>
      <c r="B33" s="4"/>
      <c r="C33" s="4" t="s">
        <v>146</v>
      </c>
      <c r="D33" s="4" t="s">
        <v>147</v>
      </c>
      <c r="E33" s="4"/>
      <c r="F33" s="14" t="n">
        <v>60000000</v>
      </c>
      <c r="G33" s="14" t="n">
        <v>0</v>
      </c>
      <c r="H33" s="14" t="n">
        <v>0</v>
      </c>
      <c r="I33" s="14" t="n">
        <v>0</v>
      </c>
      <c r="J33" s="14" t="n">
        <f aca="false">SUM(F33:I33)</f>
        <v>60000000</v>
      </c>
      <c r="K33" s="14" t="n">
        <v>0</v>
      </c>
      <c r="L33" s="14" t="n">
        <f aca="false">+J33-K33</f>
        <v>60000000</v>
      </c>
      <c r="M33" s="14" t="n">
        <f aca="false">5043000+273000+383000</f>
        <v>5699000</v>
      </c>
      <c r="N33" s="14" t="n">
        <f aca="false">+M33/AB33</f>
        <v>162828.571428571</v>
      </c>
      <c r="O33" s="14" t="n">
        <v>0</v>
      </c>
      <c r="P33" s="14" t="n">
        <v>72000</v>
      </c>
      <c r="Q33" s="14" t="n">
        <v>789000</v>
      </c>
      <c r="R33" s="14" t="n">
        <v>1343000</v>
      </c>
      <c r="S33" s="14" t="n">
        <v>0</v>
      </c>
      <c r="T33" s="14" t="n">
        <v>1889000</v>
      </c>
      <c r="U33" s="14" t="n">
        <v>87000</v>
      </c>
      <c r="V33" s="14" t="n">
        <v>200000</v>
      </c>
      <c r="W33" s="14" t="n">
        <v>4000</v>
      </c>
      <c r="X33" s="14" t="n">
        <f aca="false">+W33+V33+U33+T33+S33+R33+Q33+P33+O33+M33</f>
        <v>10083000</v>
      </c>
      <c r="Y33" s="14" t="n">
        <v>5077000</v>
      </c>
      <c r="Z33" s="14" t="n">
        <f aca="false">+X33-Y33</f>
        <v>5006000</v>
      </c>
      <c r="AA33" s="14" t="n">
        <f aca="false">+J33-X33</f>
        <v>49917000</v>
      </c>
      <c r="AB33" s="4" t="n">
        <v>35</v>
      </c>
      <c r="AC33" s="4" t="n">
        <v>25</v>
      </c>
      <c r="AD33" s="4" t="n">
        <f aca="false">+AB33-AC33</f>
        <v>10</v>
      </c>
    </row>
    <row r="34" customFormat="false" ht="12.75" hidden="false" customHeight="false" outlineLevel="0" collapsed="false">
      <c r="A34" s="5" t="s">
        <v>3</v>
      </c>
      <c r="C34" s="5" t="s">
        <v>148</v>
      </c>
      <c r="D34" s="5" t="s">
        <v>149</v>
      </c>
      <c r="F34" s="1" t="n">
        <v>45000000</v>
      </c>
      <c r="G34" s="1" t="n">
        <v>0</v>
      </c>
      <c r="H34" s="1" t="n">
        <v>0</v>
      </c>
      <c r="I34" s="1" t="n">
        <v>0</v>
      </c>
      <c r="J34" s="1" t="n">
        <f aca="false">SUM(F34:I34)</f>
        <v>45000000</v>
      </c>
      <c r="K34" s="1" t="n">
        <v>0</v>
      </c>
      <c r="L34" s="1" t="n">
        <f aca="false">+J34-K34</f>
        <v>45000000</v>
      </c>
      <c r="M34" s="1" t="n">
        <f aca="false">4867000+369000</f>
        <v>5236000</v>
      </c>
      <c r="N34" s="1" t="n">
        <f aca="false">+M34/AB34</f>
        <v>149600</v>
      </c>
      <c r="O34" s="1" t="n">
        <v>0</v>
      </c>
      <c r="P34" s="1" t="n">
        <v>18000</v>
      </c>
      <c r="Q34" s="1" t="n">
        <v>990000</v>
      </c>
      <c r="R34" s="1" t="n">
        <v>1092000</v>
      </c>
      <c r="S34" s="1" t="n">
        <v>0</v>
      </c>
      <c r="T34" s="1" t="n">
        <v>1528000</v>
      </c>
      <c r="U34" s="1" t="n">
        <f aca="false">20000+2534000</f>
        <v>2554000</v>
      </c>
      <c r="V34" s="14" t="n">
        <v>200000</v>
      </c>
      <c r="W34" s="1" t="n">
        <v>4000</v>
      </c>
      <c r="X34" s="1" t="n">
        <f aca="false">+W34+V34+U34+T34+S34+R34+Q34+P34+O34+M34</f>
        <v>11622000</v>
      </c>
      <c r="Y34" s="1" t="n">
        <v>6334000</v>
      </c>
      <c r="Z34" s="1" t="n">
        <f aca="false">+X34-Y34</f>
        <v>5288000</v>
      </c>
      <c r="AA34" s="1" t="n">
        <f aca="false">+J34-X34</f>
        <v>33378000</v>
      </c>
      <c r="AB34" s="5" t="n">
        <v>35</v>
      </c>
      <c r="AC34" s="5" t="n">
        <v>27</v>
      </c>
      <c r="AD34" s="5" t="n">
        <f aca="false">+AB34-AC34</f>
        <v>8</v>
      </c>
    </row>
    <row r="35" customFormat="false" ht="12.75" hidden="false" customHeight="false" outlineLevel="0" collapsed="false">
      <c r="A35" s="5" t="s">
        <v>3</v>
      </c>
      <c r="C35" s="5" t="s">
        <v>150</v>
      </c>
      <c r="D35" s="5" t="s">
        <v>151</v>
      </c>
      <c r="F35" s="1" t="n">
        <v>30000000</v>
      </c>
      <c r="G35" s="1" t="n">
        <v>0</v>
      </c>
      <c r="H35" s="1" t="n">
        <v>0</v>
      </c>
      <c r="I35" s="1" t="n">
        <v>0</v>
      </c>
      <c r="J35" s="1" t="n">
        <f aca="false">SUM(F35:I35)</f>
        <v>30000000</v>
      </c>
      <c r="K35" s="1" t="n">
        <v>0</v>
      </c>
      <c r="L35" s="1" t="n">
        <f aca="false">+J35-K35</f>
        <v>30000000</v>
      </c>
      <c r="M35" s="1" t="n">
        <f aca="false">2182000+242000</f>
        <v>2424000</v>
      </c>
      <c r="N35" s="1" t="n">
        <f aca="false">+M35/AB35</f>
        <v>121200</v>
      </c>
      <c r="O35" s="1" t="n">
        <v>0</v>
      </c>
      <c r="P35" s="1" t="n">
        <v>0</v>
      </c>
      <c r="Q35" s="1" t="n">
        <v>86000</v>
      </c>
      <c r="R35" s="1" t="n">
        <v>774000</v>
      </c>
      <c r="S35" s="1" t="n">
        <v>0</v>
      </c>
      <c r="T35" s="1" t="n">
        <v>1397000</v>
      </c>
      <c r="U35" s="1" t="n">
        <v>16000</v>
      </c>
      <c r="V35" s="14" t="n">
        <v>200000</v>
      </c>
      <c r="W35" s="1" t="n">
        <v>4000</v>
      </c>
      <c r="X35" s="1" t="n">
        <f aca="false">+W35+V35+U35+T35+S35+R35+Q35+P35+O35+M35</f>
        <v>4901000</v>
      </c>
      <c r="Y35" s="1" t="n">
        <v>2545000</v>
      </c>
      <c r="Z35" s="1" t="n">
        <f aca="false">+X35-Y35</f>
        <v>2356000</v>
      </c>
      <c r="AA35" s="1" t="n">
        <f aca="false">+J35-X35</f>
        <v>25099000</v>
      </c>
      <c r="AB35" s="5" t="n">
        <v>20</v>
      </c>
      <c r="AC35" s="5" t="n">
        <v>19</v>
      </c>
      <c r="AD35" s="5" t="n">
        <f aca="false">+AB35-AC35</f>
        <v>1</v>
      </c>
    </row>
    <row r="36" customFormat="false" ht="12.75" hidden="false" customHeight="false" outlineLevel="0" collapsed="false">
      <c r="A36" s="5" t="s">
        <v>3</v>
      </c>
      <c r="C36" s="5" t="s">
        <v>152</v>
      </c>
      <c r="D36" s="5" t="s">
        <v>153</v>
      </c>
      <c r="F36" s="1" t="n">
        <v>200000000</v>
      </c>
      <c r="G36" s="1" t="n">
        <v>0</v>
      </c>
      <c r="H36" s="1" t="n">
        <v>0</v>
      </c>
      <c r="I36" s="1" t="n">
        <v>0</v>
      </c>
      <c r="J36" s="1" t="n">
        <f aca="false">SUM(F36:I36)</f>
        <v>200000000</v>
      </c>
      <c r="K36" s="1" t="n">
        <v>0</v>
      </c>
      <c r="L36" s="1" t="n">
        <f aca="false">+J36-K36</f>
        <v>200000000</v>
      </c>
      <c r="M36" s="1" t="n">
        <f aca="false">1036000+237000</f>
        <v>1273000</v>
      </c>
      <c r="N36" s="1" t="n">
        <f aca="false">+M36/AB36</f>
        <v>149764.705882353</v>
      </c>
      <c r="O36" s="1" t="n">
        <v>0</v>
      </c>
      <c r="P36" s="1" t="n">
        <v>0</v>
      </c>
      <c r="Q36" s="1" t="n">
        <v>93000</v>
      </c>
      <c r="R36" s="1" t="n">
        <v>208000</v>
      </c>
      <c r="S36" s="1" t="n">
        <v>0</v>
      </c>
      <c r="T36" s="1" t="n">
        <v>0</v>
      </c>
      <c r="U36" s="1" t="n">
        <v>25000</v>
      </c>
      <c r="V36" s="1" t="n">
        <v>0</v>
      </c>
      <c r="W36" s="1" t="n">
        <v>53000</v>
      </c>
      <c r="X36" s="1" t="n">
        <f aca="false">+W36+V36+U36+T36+S36+R36+Q36+P36+O36+M36</f>
        <v>1652000</v>
      </c>
      <c r="Y36" s="1" t="n">
        <v>2973000</v>
      </c>
      <c r="Z36" s="1" t="n">
        <f aca="false">+X36-Y36</f>
        <v>-1321000</v>
      </c>
      <c r="AA36" s="1" t="n">
        <f aca="false">+J36-X36</f>
        <v>198348000</v>
      </c>
      <c r="AB36" s="5" t="n">
        <v>8.5</v>
      </c>
      <c r="AC36" s="5" t="n">
        <v>10</v>
      </c>
      <c r="AD36" s="5" t="n">
        <f aca="false">+AB36-AC36</f>
        <v>-1.5</v>
      </c>
    </row>
    <row r="37" customFormat="false" ht="12.75" hidden="false" customHeight="false" outlineLevel="0" collapsed="false">
      <c r="A37" s="4" t="s">
        <v>3</v>
      </c>
      <c r="B37" s="4"/>
      <c r="C37" s="4" t="s">
        <v>154</v>
      </c>
      <c r="D37" s="4" t="s">
        <v>155</v>
      </c>
      <c r="E37" s="4"/>
      <c r="F37" s="14" t="n">
        <v>20000000</v>
      </c>
      <c r="G37" s="14" t="n">
        <v>0</v>
      </c>
      <c r="H37" s="14" t="n">
        <v>0</v>
      </c>
      <c r="I37" s="14" t="n">
        <v>0</v>
      </c>
      <c r="J37" s="14" t="n">
        <f aca="false">SUM(F37:I37)</f>
        <v>20000000</v>
      </c>
      <c r="K37" s="14" t="n">
        <v>0</v>
      </c>
      <c r="L37" s="14" t="n">
        <f aca="false">+J37-K37</f>
        <v>20000000</v>
      </c>
      <c r="M37" s="14" t="n">
        <f aca="false">2509000+363000</f>
        <v>2872000</v>
      </c>
      <c r="N37" s="14" t="n">
        <f aca="false">+M37/AB37</f>
        <v>151157.894736842</v>
      </c>
      <c r="O37" s="14" t="n">
        <v>0</v>
      </c>
      <c r="P37" s="14" t="n">
        <v>65000</v>
      </c>
      <c r="Q37" s="14" t="n">
        <v>984000</v>
      </c>
      <c r="R37" s="14" t="n">
        <v>433000</v>
      </c>
      <c r="S37" s="14" t="n">
        <v>0</v>
      </c>
      <c r="T37" s="14" t="n">
        <v>0</v>
      </c>
      <c r="U37" s="14" t="n">
        <v>31000</v>
      </c>
      <c r="V37" s="14" t="n">
        <v>0</v>
      </c>
      <c r="W37" s="14" t="n">
        <v>16000</v>
      </c>
      <c r="X37" s="14" t="n">
        <f aca="false">+W37+V37+U37+T37+S37+R37+Q37+P37+O37+M37</f>
        <v>4401000</v>
      </c>
      <c r="Y37" s="14" t="n">
        <v>5115000</v>
      </c>
      <c r="Z37" s="14" t="n">
        <f aca="false">+X37-Y37</f>
        <v>-714000</v>
      </c>
      <c r="AA37" s="14" t="n">
        <f aca="false">+J37-X37</f>
        <v>15599000</v>
      </c>
      <c r="AB37" s="4" t="n">
        <v>19</v>
      </c>
      <c r="AC37" s="4" t="n">
        <v>17</v>
      </c>
      <c r="AD37" s="4" t="n">
        <f aca="false">+AB37-AC37</f>
        <v>2</v>
      </c>
    </row>
    <row r="38" customFormat="false" ht="12.75" hidden="false" customHeight="false" outlineLevel="0" collapsed="false">
      <c r="A38" s="5" t="s">
        <v>3</v>
      </c>
      <c r="C38" s="5" t="s">
        <v>156</v>
      </c>
      <c r="D38" s="5" t="s">
        <v>157</v>
      </c>
      <c r="F38" s="1" t="n">
        <v>40000000</v>
      </c>
      <c r="G38" s="1" t="n">
        <v>0</v>
      </c>
      <c r="H38" s="1" t="n">
        <v>0</v>
      </c>
      <c r="I38" s="1" t="n">
        <v>0</v>
      </c>
      <c r="J38" s="1" t="n">
        <f aca="false">SUM(F38:I38)</f>
        <v>40000000</v>
      </c>
      <c r="K38" s="1" t="n">
        <v>0</v>
      </c>
      <c r="L38" s="1" t="n">
        <f aca="false">+J38-K38</f>
        <v>40000000</v>
      </c>
      <c r="M38" s="1" t="n">
        <f aca="false">4040000+644000</f>
        <v>4684000</v>
      </c>
      <c r="N38" s="1" t="n">
        <f aca="false">+M38/AB38</f>
        <v>137764.705882353</v>
      </c>
      <c r="O38" s="1" t="n">
        <v>0</v>
      </c>
      <c r="P38" s="1" t="n">
        <v>0</v>
      </c>
      <c r="Q38" s="1" t="n">
        <v>1424000</v>
      </c>
      <c r="R38" s="1" t="n">
        <v>121000</v>
      </c>
      <c r="S38" s="1" t="n">
        <v>0</v>
      </c>
      <c r="T38" s="1" t="n">
        <v>0</v>
      </c>
      <c r="U38" s="1" t="n">
        <f aca="false">55000+2000</f>
        <v>57000</v>
      </c>
      <c r="V38" s="14" t="n">
        <v>400000</v>
      </c>
      <c r="W38" s="14" t="n">
        <v>15000</v>
      </c>
      <c r="X38" s="1" t="n">
        <f aca="false">+W38+V38+U38+T38+S38+R38+Q38+P38+O38+M38</f>
        <v>6701000</v>
      </c>
      <c r="Y38" s="1" t="n">
        <v>10824000</v>
      </c>
      <c r="Z38" s="1" t="n">
        <f aca="false">+X38-Y38</f>
        <v>-4123000</v>
      </c>
      <c r="AA38" s="1" t="n">
        <f aca="false">+J38-X38</f>
        <v>33299000</v>
      </c>
      <c r="AB38" s="5" t="n">
        <v>34</v>
      </c>
      <c r="AC38" s="5" t="n">
        <v>55</v>
      </c>
      <c r="AD38" s="5" t="n">
        <f aca="false">+AB38-AC38</f>
        <v>-21</v>
      </c>
    </row>
    <row r="39" customFormat="false" ht="12.75" hidden="false" customHeight="false" outlineLevel="0" collapsed="false">
      <c r="A39" s="5" t="s">
        <v>3</v>
      </c>
      <c r="C39" s="5" t="s">
        <v>158</v>
      </c>
      <c r="D39" s="5" t="s">
        <v>157</v>
      </c>
      <c r="F39" s="1" t="n">
        <v>56000000</v>
      </c>
      <c r="G39" s="1" t="n">
        <v>0</v>
      </c>
      <c r="H39" s="1" t="n">
        <v>0</v>
      </c>
      <c r="I39" s="1" t="n">
        <v>0</v>
      </c>
      <c r="J39" s="1" t="n">
        <f aca="false">SUM(F39:I39)</f>
        <v>56000000</v>
      </c>
      <c r="K39" s="1" t="n">
        <v>0</v>
      </c>
      <c r="L39" s="1" t="n">
        <f aca="false">+J39-K39</f>
        <v>56000000</v>
      </c>
      <c r="M39" s="1" t="n">
        <v>0</v>
      </c>
      <c r="N39" s="1" t="n">
        <v>0</v>
      </c>
      <c r="O39" s="1" t="n">
        <v>0</v>
      </c>
      <c r="P39" s="1" t="n">
        <v>0</v>
      </c>
      <c r="Q39" s="1" t="n">
        <v>0</v>
      </c>
      <c r="R39" s="1" t="n">
        <v>0</v>
      </c>
      <c r="S39" s="1" t="n">
        <v>0</v>
      </c>
      <c r="T39" s="1" t="n">
        <v>0</v>
      </c>
      <c r="U39" s="1" t="n">
        <v>0</v>
      </c>
      <c r="V39" s="1" t="n">
        <v>0</v>
      </c>
      <c r="W39" s="1" t="n">
        <v>0</v>
      </c>
      <c r="X39" s="1" t="n">
        <f aca="false">+W39+V39+U39+T39+S39+R39+Q39+P39+O39+M39</f>
        <v>0</v>
      </c>
      <c r="Y39" s="1" t="n">
        <v>0</v>
      </c>
      <c r="Z39" s="1" t="n">
        <v>0</v>
      </c>
      <c r="AA39" s="1" t="n">
        <f aca="false">+J39-X39</f>
        <v>56000000</v>
      </c>
      <c r="AB39" s="5" t="n">
        <v>0</v>
      </c>
      <c r="AC39" s="5" t="n">
        <v>0</v>
      </c>
      <c r="AD39" s="5" t="n">
        <v>0</v>
      </c>
    </row>
    <row r="40" customFormat="false" ht="12.75" hidden="false" customHeight="false" outlineLevel="0" collapsed="false">
      <c r="A40" s="4" t="s">
        <v>3</v>
      </c>
      <c r="B40" s="4"/>
      <c r="C40" s="4" t="s">
        <v>159</v>
      </c>
      <c r="D40" s="4" t="s">
        <v>160</v>
      </c>
      <c r="E40" s="4"/>
      <c r="F40" s="14" t="n">
        <v>0</v>
      </c>
      <c r="G40" s="14" t="n">
        <v>0</v>
      </c>
      <c r="H40" s="14" t="n">
        <v>0</v>
      </c>
      <c r="I40" s="14" t="n">
        <v>0</v>
      </c>
      <c r="J40" s="14" t="n">
        <f aca="false">SUM(F40:I40)</f>
        <v>0</v>
      </c>
      <c r="K40" s="14" t="n">
        <v>0</v>
      </c>
      <c r="L40" s="14" t="n">
        <f aca="false">+J40-K40</f>
        <v>0</v>
      </c>
      <c r="M40" s="14" t="n">
        <f aca="false">9257000+1546000</f>
        <v>10803000</v>
      </c>
      <c r="N40" s="14" t="n">
        <f aca="false">+M40/AB40</f>
        <v>120033.333333333</v>
      </c>
      <c r="O40" s="14" t="n">
        <v>0</v>
      </c>
      <c r="P40" s="14" t="n">
        <v>0</v>
      </c>
      <c r="Q40" s="14" t="n">
        <v>704000</v>
      </c>
      <c r="R40" s="14" t="n">
        <v>884000</v>
      </c>
      <c r="S40" s="14" t="n">
        <f aca="false">626885+13045+18932+5150+4585+32015+49771+91466</f>
        <v>841849</v>
      </c>
      <c r="T40" s="14" t="n">
        <v>283000</v>
      </c>
      <c r="U40" s="14" t="n">
        <f aca="false">1464000+17000</f>
        <v>1481000</v>
      </c>
      <c r="V40" s="14" t="n">
        <v>2438000</v>
      </c>
      <c r="W40" s="14" t="n">
        <v>108000</v>
      </c>
      <c r="X40" s="14" t="n">
        <f aca="false">+W40+V40+U40+T40+S40+R40+Q40+P40+O40+M40</f>
        <v>17542849</v>
      </c>
      <c r="Y40" s="14" t="n">
        <v>16014000</v>
      </c>
      <c r="Z40" s="14" t="n">
        <f aca="false">+X40-Y40</f>
        <v>1528849</v>
      </c>
      <c r="AA40" s="14" t="n">
        <f aca="false">+J40-X40</f>
        <v>-17542849</v>
      </c>
      <c r="AB40" s="4" t="n">
        <v>90</v>
      </c>
      <c r="AC40" s="4" t="n">
        <v>88</v>
      </c>
      <c r="AD40" s="4" t="n">
        <f aca="false">+AB40-AC40</f>
        <v>2</v>
      </c>
    </row>
    <row r="41" customFormat="false" ht="12.75" hidden="false" customHeight="false" outlineLevel="0" collapsed="false">
      <c r="A41" s="4"/>
      <c r="B41" s="4"/>
      <c r="C41" s="4" t="s">
        <v>161</v>
      </c>
      <c r="D41" s="4" t="s">
        <v>162</v>
      </c>
      <c r="E41" s="4"/>
      <c r="F41" s="14"/>
      <c r="G41" s="14"/>
      <c r="H41" s="14"/>
      <c r="I41" s="14"/>
      <c r="J41" s="14" t="n">
        <f aca="false">SUM(F41:I41)</f>
        <v>0</v>
      </c>
      <c r="K41" s="14" t="n">
        <v>0</v>
      </c>
      <c r="L41" s="14" t="n">
        <f aca="false">+J41-K41</f>
        <v>0</v>
      </c>
      <c r="M41" s="14" t="n">
        <f aca="false">2096000+152000</f>
        <v>2248000</v>
      </c>
      <c r="N41" s="14" t="n">
        <f aca="false">+M41/AB41</f>
        <v>132235.294117647</v>
      </c>
      <c r="O41" s="14" t="n">
        <v>0</v>
      </c>
      <c r="P41" s="14" t="n">
        <v>0</v>
      </c>
      <c r="Q41" s="14" t="n">
        <v>419000</v>
      </c>
      <c r="R41" s="14" t="n">
        <v>41000</v>
      </c>
      <c r="S41" s="14" t="n">
        <v>0</v>
      </c>
      <c r="T41" s="14" t="n">
        <v>0</v>
      </c>
      <c r="U41" s="14" t="n">
        <v>29000</v>
      </c>
      <c r="V41" s="14" t="n">
        <v>0</v>
      </c>
      <c r="W41" s="14" t="n">
        <v>0</v>
      </c>
      <c r="X41" s="14" t="n">
        <f aca="false">+W41+V41+U41+T41+S41+R41+Q41+P41+O41+M41</f>
        <v>2737000</v>
      </c>
      <c r="Y41" s="14" t="n">
        <v>1570000</v>
      </c>
      <c r="Z41" s="14" t="n">
        <f aca="false">+X41-Y41</f>
        <v>1167000</v>
      </c>
      <c r="AA41" s="14" t="n">
        <f aca="false">+J41-X41</f>
        <v>-2737000</v>
      </c>
      <c r="AB41" s="4" t="n">
        <v>17</v>
      </c>
      <c r="AC41" s="4" t="n">
        <v>12</v>
      </c>
      <c r="AD41" s="4" t="n">
        <f aca="false">+AB41-AC41</f>
        <v>5</v>
      </c>
    </row>
    <row r="42" customFormat="false" ht="12.75" hidden="false" customHeight="false" outlineLevel="0" collapsed="false">
      <c r="A42" s="4"/>
      <c r="B42" s="4"/>
      <c r="C42" s="4" t="s">
        <v>163</v>
      </c>
      <c r="D42" s="4" t="s">
        <v>164</v>
      </c>
      <c r="E42" s="4"/>
      <c r="F42" s="14"/>
      <c r="G42" s="14"/>
      <c r="H42" s="14"/>
      <c r="I42" s="14"/>
      <c r="J42" s="14" t="n">
        <v>0</v>
      </c>
      <c r="K42" s="14" t="n">
        <v>0</v>
      </c>
      <c r="L42" s="14" t="n">
        <f aca="false">+J42-K42</f>
        <v>0</v>
      </c>
      <c r="M42" s="14" t="n">
        <f aca="false">898000+100000</f>
        <v>998000</v>
      </c>
      <c r="N42" s="14" t="n">
        <f aca="false">+M42/AB42</f>
        <v>124750</v>
      </c>
      <c r="O42" s="14" t="n">
        <v>0</v>
      </c>
      <c r="P42" s="14" t="n">
        <v>0</v>
      </c>
      <c r="Q42" s="14" t="n">
        <v>113000</v>
      </c>
      <c r="R42" s="14" t="n">
        <v>0</v>
      </c>
      <c r="S42" s="14" t="n">
        <v>0</v>
      </c>
      <c r="T42" s="14" t="n">
        <v>0</v>
      </c>
      <c r="U42" s="14" t="n">
        <v>64000</v>
      </c>
      <c r="V42" s="14" t="n">
        <v>0</v>
      </c>
      <c r="W42" s="14" t="n">
        <v>0</v>
      </c>
      <c r="X42" s="14" t="n">
        <f aca="false">+W42+V42+U42+T42+S42+R42+Q42+P42+O42+M42</f>
        <v>1175000</v>
      </c>
      <c r="Y42" s="14" t="n">
        <v>728000</v>
      </c>
      <c r="Z42" s="14" t="n">
        <f aca="false">+X42-Y42</f>
        <v>447000</v>
      </c>
      <c r="AA42" s="14" t="n">
        <f aca="false">+J42-X42</f>
        <v>-1175000</v>
      </c>
      <c r="AB42" s="4" t="n">
        <v>8</v>
      </c>
      <c r="AC42" s="4" t="n">
        <v>5</v>
      </c>
      <c r="AD42" s="4" t="n">
        <f aca="false">+AB42-AC42</f>
        <v>3</v>
      </c>
    </row>
    <row r="43" customFormat="false" ht="15" hidden="false" customHeight="false" outlineLevel="0" collapsed="false">
      <c r="C43" s="12" t="s">
        <v>165</v>
      </c>
      <c r="D43" s="12" t="s">
        <v>166</v>
      </c>
      <c r="E43" s="12"/>
      <c r="F43" s="6"/>
      <c r="G43" s="6"/>
      <c r="H43" s="6"/>
      <c r="I43" s="6"/>
      <c r="J43" s="6" t="n">
        <f aca="false">SUM(F43:I43)</f>
        <v>0</v>
      </c>
      <c r="K43" s="6" t="n">
        <v>0</v>
      </c>
      <c r="L43" s="6" t="n">
        <f aca="false">+J43-K43</f>
        <v>0</v>
      </c>
      <c r="M43" s="6" t="n">
        <f aca="false">1602000+247000</f>
        <v>1849000</v>
      </c>
      <c r="N43" s="6" t="n">
        <f aca="false">+M43/AB43</f>
        <v>115562.5</v>
      </c>
      <c r="O43" s="6" t="n">
        <v>0</v>
      </c>
      <c r="P43" s="6" t="n">
        <v>0</v>
      </c>
      <c r="Q43" s="6" t="n">
        <v>35000</v>
      </c>
      <c r="R43" s="6" t="n">
        <v>43000</v>
      </c>
      <c r="S43" s="6" t="n">
        <v>0</v>
      </c>
      <c r="T43" s="6" t="n">
        <v>0</v>
      </c>
      <c r="U43" s="6" t="n">
        <v>163000</v>
      </c>
      <c r="V43" s="6" t="n">
        <v>0</v>
      </c>
      <c r="W43" s="6" t="n">
        <v>0</v>
      </c>
      <c r="X43" s="6" t="n">
        <f aca="false">+W43+V43+U43+T43+S43+R43+Q43+P43+O43+M43</f>
        <v>2090000</v>
      </c>
      <c r="Y43" s="6" t="n">
        <v>296000</v>
      </c>
      <c r="Z43" s="6" t="n">
        <f aca="false">+X43-Y43</f>
        <v>1794000</v>
      </c>
      <c r="AA43" s="6" t="n">
        <f aca="false">+J43-X43</f>
        <v>-2090000</v>
      </c>
      <c r="AB43" s="12" t="n">
        <v>16</v>
      </c>
      <c r="AC43" s="12" t="n">
        <v>11</v>
      </c>
      <c r="AD43" s="12" t="n">
        <f aca="false">+AB43-AC43</f>
        <v>5</v>
      </c>
    </row>
    <row r="44" customFormat="false" ht="12.75" hidden="false" customHeight="false" outlineLevel="0" collapsed="false">
      <c r="C44" s="5" t="s">
        <v>127</v>
      </c>
      <c r="F44" s="1" t="n">
        <f aca="false">SUM(F32:F43)</f>
        <v>551000000</v>
      </c>
      <c r="G44" s="1" t="n">
        <f aca="false">SUM(G32:G43)</f>
        <v>0</v>
      </c>
      <c r="H44" s="1" t="n">
        <f aca="false">SUM(H32:H43)</f>
        <v>0</v>
      </c>
      <c r="I44" s="1" t="n">
        <f aca="false">SUM(I32:I43)</f>
        <v>0</v>
      </c>
      <c r="J44" s="1" t="n">
        <f aca="false">SUM(J32:J43)</f>
        <v>551000000</v>
      </c>
      <c r="K44" s="1" t="n">
        <f aca="false">SUM(K32:K43)</f>
        <v>0</v>
      </c>
      <c r="L44" s="1" t="n">
        <f aca="false">+J44-K44</f>
        <v>551000000</v>
      </c>
      <c r="M44" s="1" t="n">
        <f aca="false">SUM(M32:M43)</f>
        <v>41238000</v>
      </c>
      <c r="N44" s="1" t="n">
        <f aca="false">+M44/AB44</f>
        <v>132598.07073955</v>
      </c>
      <c r="O44" s="1" t="n">
        <f aca="false">SUM(O32:O43)</f>
        <v>0</v>
      </c>
      <c r="P44" s="1" t="n">
        <f aca="false">SUM(P32:P43)</f>
        <v>155000</v>
      </c>
      <c r="Q44" s="1" t="n">
        <f aca="false">SUM(Q32:Q43)</f>
        <v>6031000</v>
      </c>
      <c r="R44" s="1" t="n">
        <f aca="false">SUM(R32:R43)</f>
        <v>5840000</v>
      </c>
      <c r="S44" s="1" t="n">
        <f aca="false">SUM(S32:S43)</f>
        <v>841849</v>
      </c>
      <c r="T44" s="1" t="n">
        <f aca="false">SUM(T32:T43)</f>
        <v>6628000</v>
      </c>
      <c r="U44" s="1" t="n">
        <f aca="false">SUM(U32:U43)</f>
        <v>4510000</v>
      </c>
      <c r="V44" s="1" t="n">
        <f aca="false">SUM(V32:V43)</f>
        <v>3638000</v>
      </c>
      <c r="W44" s="1" t="n">
        <f aca="false">SUM(W32:W43)</f>
        <v>208000</v>
      </c>
      <c r="X44" s="1" t="n">
        <f aca="false">+W44+V44+U44+T44+S44+R44+Q44+P44+O44+M44</f>
        <v>69089849</v>
      </c>
      <c r="Y44" s="1" t="n">
        <f aca="false">SUM(Y32:Y43)</f>
        <v>53268000</v>
      </c>
      <c r="Z44" s="1" t="n">
        <f aca="false">+X44-Y44</f>
        <v>15821849</v>
      </c>
      <c r="AA44" s="1" t="n">
        <f aca="false">+J44-X44</f>
        <v>481910151</v>
      </c>
      <c r="AB44" s="5" t="n">
        <f aca="false">SUM(AB32:AB43)</f>
        <v>311</v>
      </c>
      <c r="AC44" s="5" t="n">
        <f aca="false">SUM(AC32:AC43)</f>
        <v>282</v>
      </c>
      <c r="AD44" s="5" t="n">
        <f aca="false">+AB44-AC44</f>
        <v>29</v>
      </c>
    </row>
    <row r="45" customFormat="false" ht="12.75" hidden="false" customHeight="false" outlineLevel="0" collapsed="false">
      <c r="F45" s="1"/>
      <c r="G45" s="1"/>
      <c r="H45" s="1"/>
      <c r="I45" s="1"/>
      <c r="J45" s="1" t="s">
        <v>3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 t="s">
        <v>3</v>
      </c>
      <c r="Y45" s="1"/>
      <c r="Z45" s="1"/>
      <c r="AA45" s="1" t="s">
        <v>3</v>
      </c>
    </row>
    <row r="46" customFormat="false" ht="12.75" hidden="false" customHeight="false" outlineLevel="0" collapsed="false">
      <c r="C46" s="2" t="s">
        <v>167</v>
      </c>
      <c r="F46" s="1"/>
      <c r="G46" s="1"/>
      <c r="H46" s="1"/>
      <c r="I46" s="1"/>
      <c r="J46" s="1" t="s">
        <v>3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 t="s">
        <v>3</v>
      </c>
      <c r="Y46" s="1"/>
      <c r="Z46" s="1"/>
      <c r="AA46" s="1" t="s">
        <v>3</v>
      </c>
    </row>
    <row r="47" customFormat="false" ht="12.75" hidden="false" customHeight="false" outlineLevel="0" collapsed="false">
      <c r="A47" s="5" t="s">
        <v>3</v>
      </c>
      <c r="C47" s="5" t="s">
        <v>168</v>
      </c>
      <c r="D47" s="5" t="s">
        <v>169</v>
      </c>
      <c r="F47" s="1" t="n">
        <v>35000000</v>
      </c>
      <c r="G47" s="1" t="n">
        <v>0</v>
      </c>
      <c r="H47" s="1" t="n">
        <v>0</v>
      </c>
      <c r="I47" s="1" t="n">
        <v>0</v>
      </c>
      <c r="J47" s="1" t="n">
        <f aca="false">SUM(F47:I47)</f>
        <v>35000000</v>
      </c>
      <c r="K47" s="1" t="n">
        <v>0</v>
      </c>
      <c r="L47" s="1" t="n">
        <f aca="false">+J47-K47</f>
        <v>35000000</v>
      </c>
      <c r="M47" s="1" t="n">
        <f aca="false">4377000+207000</f>
        <v>4584000</v>
      </c>
      <c r="N47" s="1" t="n">
        <f aca="false">+M47/AB47</f>
        <v>199304.347826087</v>
      </c>
      <c r="O47" s="1" t="n">
        <v>0</v>
      </c>
      <c r="P47" s="1" t="n">
        <v>329000</v>
      </c>
      <c r="Q47" s="1" t="n">
        <v>80000</v>
      </c>
      <c r="R47" s="1" t="n">
        <v>262000</v>
      </c>
      <c r="S47" s="1" t="n">
        <v>4000</v>
      </c>
      <c r="T47" s="1" t="n">
        <v>224000</v>
      </c>
      <c r="U47" s="1" t="n">
        <v>16000</v>
      </c>
      <c r="V47" s="1" t="n">
        <v>169000</v>
      </c>
      <c r="W47" s="1" t="n">
        <v>13000</v>
      </c>
      <c r="X47" s="14" t="n">
        <f aca="false">+W47+V47+U47+T47+S47+R47+Q47+P47+O47+M47</f>
        <v>5681000</v>
      </c>
      <c r="Y47" s="1" t="n">
        <v>4569000</v>
      </c>
      <c r="Z47" s="1" t="n">
        <f aca="false">+X47-Y47</f>
        <v>1112000</v>
      </c>
      <c r="AA47" s="1" t="n">
        <f aca="false">+J47-X47</f>
        <v>29319000</v>
      </c>
      <c r="AB47" s="5" t="n">
        <v>23</v>
      </c>
      <c r="AC47" s="5" t="n">
        <v>18</v>
      </c>
      <c r="AD47" s="5" t="n">
        <f aca="false">+AB47-AC47</f>
        <v>5</v>
      </c>
    </row>
    <row r="48" customFormat="false" ht="12.75" hidden="false" customHeight="false" outlineLevel="0" collapsed="false">
      <c r="A48" s="5" t="s">
        <v>3</v>
      </c>
      <c r="C48" s="5" t="s">
        <v>170</v>
      </c>
      <c r="D48" s="5" t="s">
        <v>171</v>
      </c>
      <c r="F48" s="1" t="n">
        <v>10000000</v>
      </c>
      <c r="G48" s="1" t="n">
        <v>0</v>
      </c>
      <c r="H48" s="1" t="n">
        <v>0</v>
      </c>
      <c r="I48" s="1" t="n">
        <v>0</v>
      </c>
      <c r="J48" s="1" t="n">
        <f aca="false">SUM(F48:I48)</f>
        <v>10000000</v>
      </c>
      <c r="K48" s="1" t="n">
        <v>0</v>
      </c>
      <c r="L48" s="1" t="n">
        <f aca="false">+J48-K48</f>
        <v>10000000</v>
      </c>
      <c r="M48" s="1" t="n">
        <f aca="false">1411000+68000</f>
        <v>1479000</v>
      </c>
      <c r="N48" s="1" t="n">
        <f aca="false">+M48/AB48</f>
        <v>211285.714285714</v>
      </c>
      <c r="O48" s="1" t="n">
        <v>0</v>
      </c>
      <c r="P48" s="1" t="n">
        <v>100000</v>
      </c>
      <c r="Q48" s="1" t="n">
        <v>24000</v>
      </c>
      <c r="R48" s="1" t="n">
        <v>80000</v>
      </c>
      <c r="S48" s="1" t="n">
        <v>1000</v>
      </c>
      <c r="T48" s="1" t="n">
        <v>68000</v>
      </c>
      <c r="U48" s="1" t="n">
        <v>8000</v>
      </c>
      <c r="V48" s="1" t="n">
        <v>169000</v>
      </c>
      <c r="W48" s="1" t="n">
        <v>13000</v>
      </c>
      <c r="X48" s="14" t="n">
        <f aca="false">+W48+V48+U48+T48+S48+R48+Q48+P48+O48+M48</f>
        <v>1942000</v>
      </c>
      <c r="Y48" s="1" t="n">
        <v>1589000</v>
      </c>
      <c r="Z48" s="1" t="n">
        <f aca="false">+X48-Y48</f>
        <v>353000</v>
      </c>
      <c r="AA48" s="1" t="n">
        <f aca="false">+J48-X48</f>
        <v>8058000</v>
      </c>
      <c r="AB48" s="5" t="n">
        <v>7</v>
      </c>
      <c r="AC48" s="5" t="n">
        <v>7</v>
      </c>
      <c r="AD48" s="5" t="n">
        <f aca="false">+AB48-AC48</f>
        <v>0</v>
      </c>
    </row>
    <row r="49" customFormat="false" ht="12.75" hidden="false" customHeight="false" outlineLevel="0" collapsed="false">
      <c r="C49" s="5" t="s">
        <v>172</v>
      </c>
      <c r="D49" s="5" t="s">
        <v>173</v>
      </c>
      <c r="F49" s="1" t="n">
        <v>150000000</v>
      </c>
      <c r="G49" s="1" t="n">
        <v>0</v>
      </c>
      <c r="H49" s="1" t="n">
        <v>0</v>
      </c>
      <c r="I49" s="1" t="n">
        <v>0</v>
      </c>
      <c r="J49" s="1" t="n">
        <f aca="false">SUM(F49:I49)</f>
        <v>150000000</v>
      </c>
      <c r="K49" s="1" t="n">
        <v>0</v>
      </c>
      <c r="L49" s="1" t="n">
        <f aca="false">+J49-K49</f>
        <v>150000000</v>
      </c>
      <c r="M49" s="1" t="n">
        <f aca="false">2035000+56000</f>
        <v>2091000</v>
      </c>
      <c r="N49" s="1" t="n">
        <f aca="false">+M49/AB49</f>
        <v>190090.909090909</v>
      </c>
      <c r="O49" s="1" t="n">
        <v>0</v>
      </c>
      <c r="P49" s="1" t="n">
        <v>157000</v>
      </c>
      <c r="Q49" s="1" t="n">
        <v>16000</v>
      </c>
      <c r="R49" s="1" t="n">
        <v>126000</v>
      </c>
      <c r="S49" s="1" t="n">
        <v>2000</v>
      </c>
      <c r="T49" s="1" t="n">
        <v>107000</v>
      </c>
      <c r="U49" s="1" t="n">
        <v>4000</v>
      </c>
      <c r="V49" s="1" t="n">
        <v>169000</v>
      </c>
      <c r="W49" s="1" t="n">
        <v>13000</v>
      </c>
      <c r="X49" s="14" t="n">
        <f aca="false">+W49+V49+U49+T49+S49+R49+Q49+P49+O49+M49</f>
        <v>2685000</v>
      </c>
      <c r="Y49" s="1" t="n">
        <v>348000</v>
      </c>
      <c r="Z49" s="1" t="n">
        <f aca="false">+X49-Y49</f>
        <v>2337000</v>
      </c>
      <c r="AA49" s="1" t="n">
        <f aca="false">+J49-X49</f>
        <v>147315000</v>
      </c>
      <c r="AB49" s="5" t="n">
        <v>11</v>
      </c>
      <c r="AC49" s="5" t="n">
        <v>5</v>
      </c>
      <c r="AD49" s="5" t="n">
        <f aca="false">+AB49-AC49</f>
        <v>6</v>
      </c>
    </row>
    <row r="50" customFormat="false" ht="12.75" hidden="false" customHeight="false" outlineLevel="0" collapsed="false">
      <c r="C50" s="5" t="s">
        <v>174</v>
      </c>
      <c r="D50" s="5" t="s">
        <v>175</v>
      </c>
      <c r="F50" s="1" t="n">
        <v>35000000</v>
      </c>
      <c r="G50" s="1" t="n">
        <v>0</v>
      </c>
      <c r="H50" s="1" t="n">
        <v>0</v>
      </c>
      <c r="I50" s="1" t="n">
        <v>0</v>
      </c>
      <c r="J50" s="1" t="n">
        <f aca="false">SUM(F50:I50)</f>
        <v>35000000</v>
      </c>
      <c r="K50" s="1" t="n">
        <v>0</v>
      </c>
      <c r="L50" s="1" t="n">
        <f aca="false">+J50-K50</f>
        <v>35000000</v>
      </c>
      <c r="M50" s="1" t="n">
        <f aca="false">4070000+270000</f>
        <v>4340000</v>
      </c>
      <c r="N50" s="1" t="n">
        <f aca="false">+M50/AB50</f>
        <v>197272.727272727</v>
      </c>
      <c r="O50" s="1" t="n">
        <v>0</v>
      </c>
      <c r="P50" s="1" t="n">
        <v>314000</v>
      </c>
      <c r="Q50" s="1" t="n">
        <v>80000</v>
      </c>
      <c r="R50" s="1" t="n">
        <v>251000</v>
      </c>
      <c r="S50" s="1" t="n">
        <v>3000</v>
      </c>
      <c r="T50" s="1" t="n">
        <v>214000</v>
      </c>
      <c r="U50" s="1" t="n">
        <v>16000</v>
      </c>
      <c r="V50" s="1" t="n">
        <v>169000</v>
      </c>
      <c r="W50" s="1" t="n">
        <v>13000</v>
      </c>
      <c r="X50" s="14" t="n">
        <f aca="false">+W50+V50+U50+T50+S50+R50+Q50+P50+O50+M50</f>
        <v>5400000</v>
      </c>
      <c r="Y50" s="1" t="n">
        <v>1181000</v>
      </c>
      <c r="Z50" s="1" t="n">
        <f aca="false">+X50-Y50</f>
        <v>4219000</v>
      </c>
      <c r="AA50" s="1" t="n">
        <f aca="false">+J50-X50</f>
        <v>29600000</v>
      </c>
      <c r="AB50" s="5" t="n">
        <v>22</v>
      </c>
      <c r="AC50" s="5" t="n">
        <v>7</v>
      </c>
      <c r="AD50" s="5" t="n">
        <f aca="false">+AB50-AC50</f>
        <v>15</v>
      </c>
    </row>
    <row r="51" customFormat="false" ht="12.75" hidden="false" customHeight="false" outlineLevel="0" collapsed="false">
      <c r="C51" s="5" t="s">
        <v>176</v>
      </c>
      <c r="D51" s="5" t="s">
        <v>177</v>
      </c>
      <c r="F51" s="1" t="n">
        <v>10000000</v>
      </c>
      <c r="G51" s="1" t="n">
        <v>0</v>
      </c>
      <c r="H51" s="1" t="n">
        <v>0</v>
      </c>
      <c r="I51" s="1" t="n">
        <v>0</v>
      </c>
      <c r="J51" s="1" t="n">
        <f aca="false">SUM(F51:I51)</f>
        <v>10000000</v>
      </c>
      <c r="K51" s="1" t="n">
        <v>0</v>
      </c>
      <c r="L51" s="1" t="n">
        <f aca="false">+J51-K51</f>
        <v>10000000</v>
      </c>
      <c r="M51" s="1" t="n">
        <f aca="false">828000+19000</f>
        <v>847000</v>
      </c>
      <c r="N51" s="1" t="n">
        <f aca="false">+M51/AB51</f>
        <v>282333.333333333</v>
      </c>
      <c r="O51" s="1" t="n">
        <v>0</v>
      </c>
      <c r="P51" s="1" t="n">
        <v>43000</v>
      </c>
      <c r="Q51" s="1" t="n">
        <v>0</v>
      </c>
      <c r="R51" s="1" t="n">
        <v>34000</v>
      </c>
      <c r="S51" s="1" t="n">
        <v>0</v>
      </c>
      <c r="T51" s="1" t="n">
        <v>29000</v>
      </c>
      <c r="U51" s="1" t="n">
        <v>0</v>
      </c>
      <c r="V51" s="1" t="n">
        <v>0</v>
      </c>
      <c r="W51" s="1" t="n">
        <v>0</v>
      </c>
      <c r="X51" s="14" t="n">
        <f aca="false">+W51+V51+U51+T51+S51+R51+Q51+P51+O51+M51</f>
        <v>953000</v>
      </c>
      <c r="Y51" s="1" t="n">
        <v>0</v>
      </c>
      <c r="Z51" s="1" t="n">
        <f aca="false">+X51-Y51</f>
        <v>953000</v>
      </c>
      <c r="AA51" s="1" t="n">
        <f aca="false">+J51-X51</f>
        <v>9047000</v>
      </c>
      <c r="AB51" s="5" t="n">
        <v>3</v>
      </c>
      <c r="AC51" s="5" t="n">
        <v>0</v>
      </c>
      <c r="AD51" s="5" t="n">
        <f aca="false">+AB51-AC51</f>
        <v>3</v>
      </c>
    </row>
    <row r="52" customFormat="false" ht="12.75" hidden="false" customHeight="false" outlineLevel="0" collapsed="false">
      <c r="A52" s="12"/>
      <c r="B52" s="12"/>
      <c r="C52" s="4" t="s">
        <v>178</v>
      </c>
      <c r="D52" s="4" t="s">
        <v>179</v>
      </c>
      <c r="E52" s="4"/>
      <c r="F52" s="14" t="n">
        <v>0</v>
      </c>
      <c r="G52" s="14" t="n">
        <v>0</v>
      </c>
      <c r="H52" s="14" t="n">
        <v>0</v>
      </c>
      <c r="I52" s="14" t="n">
        <v>0</v>
      </c>
      <c r="J52" s="14" t="n">
        <f aca="false">SUM(F52:I52)</f>
        <v>0</v>
      </c>
      <c r="K52" s="14" t="n">
        <v>0</v>
      </c>
      <c r="L52" s="14" t="n">
        <f aca="false">+J52-K52</f>
        <v>0</v>
      </c>
      <c r="M52" s="14" t="n">
        <f aca="false">624000+22000</f>
        <v>646000</v>
      </c>
      <c r="N52" s="14" t="n">
        <f aca="false">+M52/AB52</f>
        <v>161500</v>
      </c>
      <c r="O52" s="14" t="n">
        <v>0</v>
      </c>
      <c r="P52" s="14" t="n">
        <v>57000</v>
      </c>
      <c r="Q52" s="14" t="n">
        <v>24000</v>
      </c>
      <c r="R52" s="14" t="n">
        <v>46000</v>
      </c>
      <c r="S52" s="14" t="n">
        <v>1000</v>
      </c>
      <c r="T52" s="14" t="n">
        <v>39000</v>
      </c>
      <c r="U52" s="14" t="n">
        <v>8000</v>
      </c>
      <c r="V52" s="14" t="n">
        <v>0</v>
      </c>
      <c r="W52" s="14" t="n">
        <v>0</v>
      </c>
      <c r="X52" s="14" t="n">
        <f aca="false">+W52+V52+U52+T52+S52+R52+Q52+P52+O52+M52</f>
        <v>821000</v>
      </c>
      <c r="Y52" s="14" t="n">
        <v>1889000</v>
      </c>
      <c r="Z52" s="14" t="n">
        <f aca="false">+X52-Y52</f>
        <v>-1068000</v>
      </c>
      <c r="AA52" s="14" t="n">
        <f aca="false">+J52-X52</f>
        <v>-821000</v>
      </c>
      <c r="AB52" s="4" t="n">
        <v>4</v>
      </c>
      <c r="AC52" s="4" t="n">
        <v>3</v>
      </c>
      <c r="AD52" s="4" t="n">
        <f aca="false">+AB52-AC52</f>
        <v>1</v>
      </c>
    </row>
    <row r="53" customFormat="false" ht="15" hidden="false" customHeight="false" outlineLevel="0" collapsed="false">
      <c r="C53" s="12" t="s">
        <v>180</v>
      </c>
      <c r="D53" s="12" t="s">
        <v>179</v>
      </c>
      <c r="E53" s="12"/>
      <c r="F53" s="6" t="n">
        <v>0</v>
      </c>
      <c r="G53" s="6" t="n">
        <v>0</v>
      </c>
      <c r="H53" s="6" t="n">
        <v>0</v>
      </c>
      <c r="I53" s="6" t="n">
        <v>0</v>
      </c>
      <c r="J53" s="6" t="n">
        <f aca="false">SUM(F53:I53)</f>
        <v>0</v>
      </c>
      <c r="K53" s="6" t="n">
        <v>0</v>
      </c>
      <c r="L53" s="6" t="n">
        <f aca="false">+J53-K53</f>
        <v>0</v>
      </c>
      <c r="M53" s="6" t="n">
        <f aca="false">3308000+853000</f>
        <v>4161000</v>
      </c>
      <c r="N53" s="6" t="n">
        <f aca="false">+M53/AB53</f>
        <v>70525.4237288136</v>
      </c>
      <c r="O53" s="6" t="n">
        <v>0</v>
      </c>
      <c r="P53" s="6" t="n">
        <v>0</v>
      </c>
      <c r="Q53" s="6" t="n">
        <v>249000</v>
      </c>
      <c r="R53" s="6" t="n">
        <v>673000</v>
      </c>
      <c r="S53" s="6" t="n">
        <v>9000</v>
      </c>
      <c r="T53" s="6" t="n">
        <v>575000</v>
      </c>
      <c r="U53" s="6" t="n">
        <v>0</v>
      </c>
      <c r="V53" s="6" t="n">
        <v>0</v>
      </c>
      <c r="W53" s="6" t="n">
        <v>0</v>
      </c>
      <c r="X53" s="6" t="n">
        <f aca="false">+W53+V53+U53+T53+S53+R53+Q53+P53+O53+M53</f>
        <v>5667000</v>
      </c>
      <c r="Y53" s="6" t="n">
        <v>3547000</v>
      </c>
      <c r="Z53" s="6" t="n">
        <f aca="false">+X53-Y53</f>
        <v>2120000</v>
      </c>
      <c r="AA53" s="6" t="n">
        <f aca="false">+J53-X53</f>
        <v>-5667000</v>
      </c>
      <c r="AB53" s="12" t="n">
        <v>59</v>
      </c>
      <c r="AC53" s="12" t="n">
        <v>40</v>
      </c>
      <c r="AD53" s="12" t="n">
        <f aca="false">+AB53-AC53</f>
        <v>19</v>
      </c>
    </row>
    <row r="54" customFormat="false" ht="12.75" hidden="false" customHeight="false" outlineLevel="0" collapsed="false">
      <c r="C54" s="5" t="s">
        <v>127</v>
      </c>
      <c r="F54" s="1" t="n">
        <f aca="false">SUM(F47:F53)</f>
        <v>240000000</v>
      </c>
      <c r="G54" s="1" t="n">
        <f aca="false">SUM(G47:G53)</f>
        <v>0</v>
      </c>
      <c r="H54" s="1" t="n">
        <f aca="false">SUM(H47:H53)</f>
        <v>0</v>
      </c>
      <c r="I54" s="1" t="n">
        <f aca="false">SUM(I47:I53)</f>
        <v>0</v>
      </c>
      <c r="J54" s="1" t="n">
        <f aca="false">SUM(J47:J53)</f>
        <v>240000000</v>
      </c>
      <c r="K54" s="1" t="n">
        <f aca="false">SUM(K47:K53)</f>
        <v>0</v>
      </c>
      <c r="L54" s="1" t="n">
        <f aca="false">+J54-K54</f>
        <v>240000000</v>
      </c>
      <c r="M54" s="1" t="n">
        <f aca="false">SUM(M47:M53)</f>
        <v>18148000</v>
      </c>
      <c r="N54" s="1" t="n">
        <f aca="false">+M54/AB54</f>
        <v>140682.170542636</v>
      </c>
      <c r="O54" s="1" t="n">
        <f aca="false">SUM(O47:O53)</f>
        <v>0</v>
      </c>
      <c r="P54" s="1" t="n">
        <f aca="false">SUM(P47:P53)</f>
        <v>1000000</v>
      </c>
      <c r="Q54" s="1" t="n">
        <f aca="false">SUM(Q47:Q53)</f>
        <v>473000</v>
      </c>
      <c r="R54" s="1" t="n">
        <f aca="false">SUM(R47:R53)</f>
        <v>1472000</v>
      </c>
      <c r="S54" s="1" t="n">
        <f aca="false">SUM(S47:S53)</f>
        <v>20000</v>
      </c>
      <c r="T54" s="1" t="n">
        <f aca="false">SUM(T47:T53)</f>
        <v>1256000</v>
      </c>
      <c r="U54" s="1" t="n">
        <f aca="false">SUM(U47:U53)</f>
        <v>52000</v>
      </c>
      <c r="V54" s="1" t="n">
        <f aca="false">SUM(V47:V53)</f>
        <v>676000</v>
      </c>
      <c r="W54" s="1" t="n">
        <f aca="false">SUM(W47:W53)</f>
        <v>52000</v>
      </c>
      <c r="X54" s="14" t="n">
        <f aca="false">SUM(X47:X53)</f>
        <v>23149000</v>
      </c>
      <c r="Y54" s="1" t="n">
        <f aca="false">SUM(Y47:Y53)</f>
        <v>13123000</v>
      </c>
      <c r="Z54" s="1" t="n">
        <f aca="false">+X54-Y54</f>
        <v>10026000</v>
      </c>
      <c r="AA54" s="1" t="n">
        <f aca="false">+J54-X54</f>
        <v>216851000</v>
      </c>
      <c r="AB54" s="5" t="n">
        <f aca="false">SUM(AB47:AB53)</f>
        <v>129</v>
      </c>
      <c r="AC54" s="5" t="n">
        <f aca="false">SUM(AC47:AC53)</f>
        <v>80</v>
      </c>
      <c r="AD54" s="5" t="n">
        <f aca="false">+AB54-AC54</f>
        <v>49</v>
      </c>
    </row>
    <row r="55" customFormat="false" ht="12.75" hidden="false" customHeight="false" outlineLevel="0" collapsed="false">
      <c r="F55" s="1"/>
      <c r="G55" s="1"/>
      <c r="H55" s="1"/>
      <c r="I55" s="1"/>
      <c r="J55" s="1" t="s">
        <v>3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 t="s">
        <v>3</v>
      </c>
      <c r="Y55" s="1"/>
      <c r="Z55" s="1"/>
      <c r="AA55" s="1" t="s">
        <v>3</v>
      </c>
    </row>
    <row r="56" customFormat="false" ht="12.75" hidden="false" customHeight="false" outlineLevel="0" collapsed="false">
      <c r="A56" s="5" t="s">
        <v>3</v>
      </c>
      <c r="C56" s="12" t="s">
        <v>181</v>
      </c>
      <c r="D56" s="5" t="s">
        <v>182</v>
      </c>
      <c r="F56" s="1" t="n">
        <v>60000000</v>
      </c>
      <c r="G56" s="1" t="n">
        <v>0</v>
      </c>
      <c r="H56" s="1" t="n">
        <v>0</v>
      </c>
      <c r="I56" s="1" t="n">
        <v>0</v>
      </c>
      <c r="J56" s="1" t="n">
        <f aca="false">SUM(F56:I56)</f>
        <v>60000000</v>
      </c>
      <c r="K56" s="1" t="n">
        <v>0</v>
      </c>
      <c r="L56" s="1" t="n">
        <f aca="false">+J56-K56</f>
        <v>60000000</v>
      </c>
      <c r="M56" s="1" t="n">
        <f aca="false">2351000+501000</f>
        <v>2852000</v>
      </c>
      <c r="N56" s="1" t="n">
        <f aca="false">+M56/AB56</f>
        <v>190133.333333333</v>
      </c>
      <c r="O56" s="1" t="n">
        <v>0</v>
      </c>
      <c r="P56" s="1" t="n">
        <v>0</v>
      </c>
      <c r="Q56" s="1" t="n">
        <v>592000</v>
      </c>
      <c r="R56" s="1" t="n">
        <v>665000</v>
      </c>
      <c r="S56" s="1" t="n">
        <v>0</v>
      </c>
      <c r="T56" s="1" t="n">
        <v>0</v>
      </c>
      <c r="U56" s="14" t="n">
        <v>928000</v>
      </c>
      <c r="V56" s="14" t="n">
        <v>457000</v>
      </c>
      <c r="W56" s="14" t="n">
        <v>50000</v>
      </c>
      <c r="X56" s="14" t="n">
        <f aca="false">+W56+V56+U56+T56+S56+R56+Q56+P56+O56+M56</f>
        <v>5544000</v>
      </c>
      <c r="Y56" s="1" t="n">
        <v>8877000</v>
      </c>
      <c r="Z56" s="1" t="n">
        <f aca="false">+X56-Y56</f>
        <v>-3333000</v>
      </c>
      <c r="AA56" s="1" t="n">
        <f aca="false">+J56-X56</f>
        <v>54456000</v>
      </c>
      <c r="AB56" s="5" t="n">
        <v>15</v>
      </c>
      <c r="AC56" s="5" t="n">
        <v>13</v>
      </c>
      <c r="AD56" s="5" t="n">
        <f aca="false">+AB56-AC56</f>
        <v>2</v>
      </c>
    </row>
    <row r="57" customFormat="false" ht="12.75" hidden="false" customHeight="false" outlineLevel="0" collapsed="false">
      <c r="F57" s="1"/>
      <c r="G57" s="1"/>
      <c r="H57" s="1"/>
      <c r="I57" s="1"/>
      <c r="J57" s="1" t="s">
        <v>3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 t="s">
        <v>3</v>
      </c>
      <c r="Y57" s="1"/>
      <c r="Z57" s="1" t="s">
        <v>3</v>
      </c>
      <c r="AA57" s="1" t="s">
        <v>3</v>
      </c>
    </row>
    <row r="58" customFormat="false" ht="12.75" hidden="false" customHeight="false" outlineLevel="0" collapsed="false">
      <c r="A58" s="4" t="s">
        <v>3</v>
      </c>
      <c r="B58" s="4"/>
      <c r="C58" s="12" t="s">
        <v>183</v>
      </c>
      <c r="D58" s="4" t="s">
        <v>184</v>
      </c>
      <c r="E58" s="4"/>
      <c r="F58" s="14" t="n">
        <v>100000000</v>
      </c>
      <c r="G58" s="14" t="n">
        <v>0</v>
      </c>
      <c r="H58" s="14" t="n">
        <v>0</v>
      </c>
      <c r="I58" s="14" t="n">
        <v>0</v>
      </c>
      <c r="J58" s="14" t="n">
        <f aca="false">+F58+G58+H58+I58</f>
        <v>100000000</v>
      </c>
      <c r="K58" s="14" t="n">
        <v>0</v>
      </c>
      <c r="L58" s="14" t="n">
        <f aca="false">+J58-K58</f>
        <v>100000000</v>
      </c>
      <c r="M58" s="14" t="n">
        <f aca="false">4205000+398000</f>
        <v>4603000</v>
      </c>
      <c r="N58" s="14" t="n">
        <f aca="false">+M58/AB58</f>
        <v>184120</v>
      </c>
      <c r="O58" s="14" t="n">
        <v>0</v>
      </c>
      <c r="P58" s="14" t="n">
        <v>0</v>
      </c>
      <c r="Q58" s="14" t="n">
        <v>705000</v>
      </c>
      <c r="R58" s="14" t="n">
        <v>254000</v>
      </c>
      <c r="S58" s="14" t="n">
        <v>303043</v>
      </c>
      <c r="T58" s="14" t="n">
        <v>0</v>
      </c>
      <c r="U58" s="14" t="n">
        <f aca="false">219000+318000</f>
        <v>537000</v>
      </c>
      <c r="V58" s="14" t="n">
        <v>659000</v>
      </c>
      <c r="W58" s="14" t="n">
        <v>18000</v>
      </c>
      <c r="X58" s="14" t="n">
        <f aca="false">+W58+V58+U58+T58+S58+R58+Q58+P58+O58+M58</f>
        <v>7079043</v>
      </c>
      <c r="Y58" s="14" t="n">
        <v>6703000</v>
      </c>
      <c r="Z58" s="14" t="n">
        <f aca="false">+X58-Y58</f>
        <v>376043</v>
      </c>
      <c r="AA58" s="14" t="n">
        <f aca="false">+J58-X58</f>
        <v>92920957</v>
      </c>
      <c r="AB58" s="4" t="n">
        <v>25</v>
      </c>
      <c r="AC58" s="4" t="n">
        <v>24</v>
      </c>
      <c r="AD58" s="4" t="n">
        <f aca="false">+AB58-AC58</f>
        <v>1</v>
      </c>
    </row>
    <row r="59" customFormat="false" ht="12.75" hidden="false" customHeight="false" outlineLevel="0" collapsed="false">
      <c r="A59" s="8" t="s">
        <v>3</v>
      </c>
      <c r="B59" s="8"/>
      <c r="F59" s="1"/>
      <c r="G59" s="1"/>
      <c r="H59" s="1"/>
      <c r="I59" s="1"/>
      <c r="J59" s="1" t="s">
        <v>3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 t="s">
        <v>3</v>
      </c>
      <c r="Y59" s="1"/>
      <c r="Z59" s="1"/>
      <c r="AA59" s="1" t="s">
        <v>3</v>
      </c>
    </row>
    <row r="60" customFormat="false" ht="12.75" hidden="false" customHeight="false" outlineLevel="0" collapsed="false">
      <c r="A60" s="4" t="s">
        <v>3</v>
      </c>
      <c r="B60" s="4"/>
      <c r="C60" s="12" t="s">
        <v>185</v>
      </c>
      <c r="D60" s="4" t="s">
        <v>186</v>
      </c>
      <c r="E60" s="4"/>
      <c r="F60" s="14" t="n">
        <v>150000000</v>
      </c>
      <c r="G60" s="14" t="n">
        <v>0</v>
      </c>
      <c r="H60" s="14" t="n">
        <v>0</v>
      </c>
      <c r="I60" s="14" t="n">
        <v>0</v>
      </c>
      <c r="J60" s="14" t="n">
        <f aca="false">SUM(F60:I60)</f>
        <v>150000000</v>
      </c>
      <c r="K60" s="14" t="n">
        <v>0</v>
      </c>
      <c r="L60" s="14" t="n">
        <f aca="false">+J60-K60</f>
        <v>150000000</v>
      </c>
      <c r="M60" s="14" t="n">
        <f aca="false">2202000+266000</f>
        <v>2468000</v>
      </c>
      <c r="N60" s="14" t="n">
        <f aca="false">+M60/AB60</f>
        <v>140227.272727273</v>
      </c>
      <c r="O60" s="14" t="n">
        <v>0</v>
      </c>
      <c r="P60" s="14" t="n">
        <v>0</v>
      </c>
      <c r="Q60" s="14" t="n">
        <v>248000</v>
      </c>
      <c r="R60" s="14" t="n">
        <v>49000</v>
      </c>
      <c r="S60" s="14" t="n">
        <v>0</v>
      </c>
      <c r="T60" s="14" t="n">
        <v>0</v>
      </c>
      <c r="U60" s="14" t="n">
        <f aca="false">153000+231000</f>
        <v>384000</v>
      </c>
      <c r="V60" s="14" t="n">
        <v>411000</v>
      </c>
      <c r="W60" s="14" t="n">
        <v>4000</v>
      </c>
      <c r="X60" s="14" t="n">
        <f aca="false">+W60+V60+U60+T60+S60+R60+Q60+P60+O60+M60</f>
        <v>3564000</v>
      </c>
      <c r="Y60" s="14" t="n">
        <v>3197000</v>
      </c>
      <c r="Z60" s="14" t="n">
        <f aca="false">+X60-Y60</f>
        <v>367000</v>
      </c>
      <c r="AA60" s="14" t="n">
        <f aca="false">+J60-X60</f>
        <v>146436000</v>
      </c>
      <c r="AB60" s="4" t="n">
        <v>17.6</v>
      </c>
      <c r="AC60" s="4" t="n">
        <v>14</v>
      </c>
      <c r="AD60" s="4" t="n">
        <f aca="false">+AB60-AC60</f>
        <v>3.6</v>
      </c>
    </row>
    <row r="61" customFormat="false" ht="12.75" hidden="false" customHeight="false" outlineLevel="0" collapsed="false">
      <c r="F61" s="1"/>
      <c r="G61" s="1"/>
      <c r="H61" s="1"/>
      <c r="I61" s="1"/>
      <c r="J61" s="1" t="s">
        <v>3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 t="s">
        <v>3</v>
      </c>
      <c r="Y61" s="1"/>
      <c r="Z61" s="1"/>
      <c r="AA61" s="1" t="s">
        <v>3</v>
      </c>
    </row>
    <row r="62" customFormat="false" ht="12.75" hidden="false" customHeight="false" outlineLevel="0" collapsed="false">
      <c r="A62" s="4" t="s">
        <v>3</v>
      </c>
      <c r="B62" s="4"/>
      <c r="C62" s="12" t="s">
        <v>187</v>
      </c>
      <c r="D62" s="4" t="s">
        <v>188</v>
      </c>
      <c r="E62" s="4"/>
      <c r="F62" s="14" t="n">
        <v>50000000</v>
      </c>
      <c r="G62" s="14" t="n">
        <v>0</v>
      </c>
      <c r="H62" s="14" t="n">
        <v>0</v>
      </c>
      <c r="I62" s="14" t="n">
        <v>0</v>
      </c>
      <c r="J62" s="14" t="n">
        <f aca="false">SUM(F62:I62)</f>
        <v>50000000</v>
      </c>
      <c r="K62" s="14" t="n">
        <v>0</v>
      </c>
      <c r="L62" s="14" t="n">
        <f aca="false">+J62-K62</f>
        <v>50000000</v>
      </c>
      <c r="M62" s="14" t="n">
        <f aca="false">5301000+630000</f>
        <v>5931000</v>
      </c>
      <c r="N62" s="14" t="n">
        <f aca="false">+M62/AB62</f>
        <v>144658.536585366</v>
      </c>
      <c r="O62" s="14" t="n">
        <v>0</v>
      </c>
      <c r="P62" s="14" t="n">
        <v>0</v>
      </c>
      <c r="Q62" s="14" t="n">
        <v>589000</v>
      </c>
      <c r="R62" s="14" t="n">
        <v>94000</v>
      </c>
      <c r="S62" s="14" t="n">
        <v>0</v>
      </c>
      <c r="T62" s="14" t="n">
        <v>0</v>
      </c>
      <c r="U62" s="14" t="n">
        <f aca="false">391000+81000</f>
        <v>472000</v>
      </c>
      <c r="V62" s="14" t="n">
        <v>665000</v>
      </c>
      <c r="W62" s="14" t="n">
        <v>37000</v>
      </c>
      <c r="X62" s="14" t="n">
        <f aca="false">+W62+V62+U62+T62+S62+R62+Q62+P62+O62+M62</f>
        <v>7788000</v>
      </c>
      <c r="Y62" s="14" t="n">
        <v>6322000</v>
      </c>
      <c r="Z62" s="14" t="n">
        <f aca="false">+X62-Y62</f>
        <v>1466000</v>
      </c>
      <c r="AA62" s="14" t="n">
        <f aca="false">+J62-X62</f>
        <v>42212000</v>
      </c>
      <c r="AB62" s="4" t="n">
        <v>41</v>
      </c>
      <c r="AC62" s="4" t="n">
        <v>32</v>
      </c>
      <c r="AD62" s="4" t="n">
        <f aca="false">+AB62-AC62</f>
        <v>9</v>
      </c>
    </row>
    <row r="63" customFormat="false" ht="12.75" hidden="false" customHeight="false" outlineLevel="0" collapsed="false">
      <c r="F63" s="1"/>
      <c r="G63" s="1"/>
      <c r="H63" s="1"/>
      <c r="I63" s="1"/>
      <c r="J63" s="1" t="s">
        <v>3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 t="s">
        <v>3</v>
      </c>
      <c r="Y63" s="1"/>
      <c r="Z63" s="1"/>
      <c r="AA63" s="1" t="s">
        <v>3</v>
      </c>
    </row>
    <row r="64" customFormat="false" ht="12.75" hidden="false" customHeight="false" outlineLevel="0" collapsed="false">
      <c r="A64" s="4" t="s">
        <v>3</v>
      </c>
      <c r="B64" s="4"/>
      <c r="C64" s="12" t="s">
        <v>189</v>
      </c>
      <c r="D64" s="4" t="s">
        <v>190</v>
      </c>
      <c r="E64" s="4"/>
      <c r="F64" s="14" t="n">
        <v>20000000</v>
      </c>
      <c r="G64" s="14" t="n">
        <v>0</v>
      </c>
      <c r="H64" s="14" t="n">
        <v>0</v>
      </c>
      <c r="I64" s="14" t="n">
        <v>0</v>
      </c>
      <c r="J64" s="14" t="n">
        <f aca="false">SUM(F64:I64)</f>
        <v>20000000</v>
      </c>
      <c r="K64" s="14" t="n">
        <v>0</v>
      </c>
      <c r="L64" s="14" t="n">
        <f aca="false">+J64-K64</f>
        <v>20000000</v>
      </c>
      <c r="M64" s="14" t="n">
        <f aca="false">2128000+203000</f>
        <v>2331000</v>
      </c>
      <c r="N64" s="14" t="n">
        <f aca="false">+M64/AB64</f>
        <v>122684.210526316</v>
      </c>
      <c r="O64" s="14" t="n">
        <v>0</v>
      </c>
      <c r="P64" s="14" t="n">
        <v>0</v>
      </c>
      <c r="Q64" s="14" t="n">
        <v>220000</v>
      </c>
      <c r="R64" s="14" t="n">
        <v>53000</v>
      </c>
      <c r="S64" s="14" t="n">
        <v>0</v>
      </c>
      <c r="T64" s="14" t="n">
        <v>0</v>
      </c>
      <c r="U64" s="14" t="n">
        <f aca="false">146000+132000</f>
        <v>278000</v>
      </c>
      <c r="V64" s="14" t="n">
        <v>0</v>
      </c>
      <c r="W64" s="14" t="n">
        <v>0</v>
      </c>
      <c r="X64" s="14" t="n">
        <f aca="false">+W64+V64+U64+T64+S64+R64+Q64+P64+O64+M64</f>
        <v>2882000</v>
      </c>
      <c r="Y64" s="14" t="n">
        <v>2037000</v>
      </c>
      <c r="Z64" s="14" t="n">
        <f aca="false">+X64-Y64</f>
        <v>845000</v>
      </c>
      <c r="AA64" s="14" t="n">
        <f aca="false">+J64-X64</f>
        <v>17118000</v>
      </c>
      <c r="AB64" s="4" t="n">
        <v>19</v>
      </c>
      <c r="AC64" s="4" t="n">
        <v>10</v>
      </c>
      <c r="AD64" s="4" t="n">
        <f aca="false">+AB64-AC64</f>
        <v>9</v>
      </c>
    </row>
    <row r="65" customFormat="false" ht="12.75" hidden="false" customHeight="false" outlineLevel="0" collapsed="false">
      <c r="F65" s="1"/>
      <c r="G65" s="1"/>
      <c r="H65" s="1"/>
      <c r="I65" s="1"/>
      <c r="J65" s="1" t="s">
        <v>3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4" t="s">
        <v>3</v>
      </c>
      <c r="Y65" s="1"/>
      <c r="Z65" s="1"/>
      <c r="AA65" s="1" t="s">
        <v>3</v>
      </c>
    </row>
    <row r="66" customFormat="false" ht="12.75" hidden="false" customHeight="false" outlineLevel="0" collapsed="false">
      <c r="A66" s="4" t="s">
        <v>3</v>
      </c>
      <c r="B66" s="4"/>
      <c r="C66" s="12" t="s">
        <v>191</v>
      </c>
      <c r="D66" s="4" t="s">
        <v>160</v>
      </c>
      <c r="E66" s="4"/>
      <c r="F66" s="14" t="n">
        <v>10000000</v>
      </c>
      <c r="G66" s="14" t="n">
        <v>0</v>
      </c>
      <c r="H66" s="14" t="n">
        <v>0</v>
      </c>
      <c r="I66" s="14" t="n">
        <v>0</v>
      </c>
      <c r="J66" s="14" t="n">
        <f aca="false">SUM(F66:I66)</f>
        <v>10000000</v>
      </c>
      <c r="K66" s="14" t="n">
        <v>0</v>
      </c>
      <c r="L66" s="14" t="n">
        <f aca="false">+J66-K66</f>
        <v>10000000</v>
      </c>
      <c r="M66" s="14" t="n">
        <f aca="false">2649000+314000+249000+22000</f>
        <v>3234000</v>
      </c>
      <c r="N66" s="14" t="n">
        <f aca="false">+M66/AB66</f>
        <v>124384.615384615</v>
      </c>
      <c r="O66" s="14" t="n">
        <v>0</v>
      </c>
      <c r="P66" s="14" t="n">
        <v>0</v>
      </c>
      <c r="Q66" s="14" t="n">
        <f aca="false">381000+37000</f>
        <v>418000</v>
      </c>
      <c r="R66" s="14" t="n">
        <f aca="false">210000+52000</f>
        <v>262000</v>
      </c>
      <c r="S66" s="14" t="n">
        <v>0</v>
      </c>
      <c r="T66" s="14" t="n">
        <v>0</v>
      </c>
      <c r="U66" s="14" t="n">
        <f aca="false">285000+152000+6000+6000</f>
        <v>449000</v>
      </c>
      <c r="V66" s="14" t="n">
        <v>1573000</v>
      </c>
      <c r="W66" s="14" t="n">
        <v>57000</v>
      </c>
      <c r="X66" s="14" t="n">
        <f aca="false">+W66+V66+U66+T66+S66+R66+Q66+P66+O66+M66</f>
        <v>5993000</v>
      </c>
      <c r="Y66" s="14" t="n">
        <f aca="false">8609000+11742000</f>
        <v>20351000</v>
      </c>
      <c r="Z66" s="14" t="n">
        <f aca="false">+X66-Y66</f>
        <v>-14358000</v>
      </c>
      <c r="AA66" s="14" t="n">
        <f aca="false">+J66-X66</f>
        <v>4007000</v>
      </c>
      <c r="AB66" s="4" t="n">
        <f aca="false">2+24</f>
        <v>26</v>
      </c>
      <c r="AC66" s="4" t="n">
        <f aca="false">20+10</f>
        <v>30</v>
      </c>
      <c r="AD66" s="4" t="n">
        <f aca="false">+AB66-AC66</f>
        <v>-4</v>
      </c>
    </row>
    <row r="67" customFormat="false" ht="12.75" hidden="false" customHeight="false" outlineLevel="0" collapsed="false">
      <c r="A67" s="4"/>
      <c r="B67" s="4"/>
      <c r="C67" s="12"/>
      <c r="D67" s="4"/>
      <c r="E67" s="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4"/>
      <c r="AC67" s="4"/>
      <c r="AD67" s="4"/>
    </row>
    <row r="68" customFormat="false" ht="12.75" hidden="false" customHeight="false" outlineLevel="0" collapsed="false">
      <c r="A68" s="4" t="s">
        <v>3</v>
      </c>
      <c r="B68" s="4"/>
      <c r="C68" s="12" t="s">
        <v>192</v>
      </c>
      <c r="D68" s="4"/>
      <c r="E68" s="4"/>
      <c r="F68" s="14"/>
      <c r="G68" s="14"/>
      <c r="H68" s="14"/>
      <c r="I68" s="14"/>
      <c r="J68" s="14" t="n">
        <f aca="false">SUM(F68:I68)</f>
        <v>0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 t="s">
        <v>3</v>
      </c>
      <c r="Y68" s="14"/>
      <c r="Z68" s="14"/>
      <c r="AA68" s="14" t="s">
        <v>3</v>
      </c>
      <c r="AB68" s="4"/>
      <c r="AC68" s="4"/>
      <c r="AD68" s="4"/>
    </row>
    <row r="69" customFormat="false" ht="15" hidden="false" customHeight="false" outlineLevel="0" collapsed="false">
      <c r="A69" s="4"/>
      <c r="B69" s="4"/>
      <c r="C69" s="12" t="s">
        <v>193</v>
      </c>
      <c r="D69" s="12" t="s">
        <v>194</v>
      </c>
      <c r="E69" s="12"/>
      <c r="F69" s="6" t="n">
        <f aca="false">30000000+650000000</f>
        <v>680000000</v>
      </c>
      <c r="G69" s="6" t="n">
        <v>0</v>
      </c>
      <c r="H69" s="6" t="n">
        <v>0</v>
      </c>
      <c r="I69" s="6" t="n">
        <v>0</v>
      </c>
      <c r="J69" s="6" t="n">
        <f aca="false">SUM(F69:I69)</f>
        <v>680000000</v>
      </c>
      <c r="K69" s="6" t="n">
        <v>0</v>
      </c>
      <c r="L69" s="6" t="n">
        <f aca="false">+J69-K69</f>
        <v>680000000</v>
      </c>
      <c r="M69" s="6" t="n">
        <v>2724606</v>
      </c>
      <c r="N69" s="6" t="n">
        <v>0</v>
      </c>
      <c r="O69" s="6" t="n">
        <f aca="false">+'balance sheet'!K12+'balance sheet'!K13+'balance sheet'!K14+'balance sheet'!K16+'balance sheet'!K18</f>
        <v>65775000</v>
      </c>
      <c r="P69" s="6" t="n">
        <f aca="false">+'balance sheet'!J12+'balance sheet'!J13+'balance sheet'!J14+'balance sheet'!J16+'balance sheet'!J18</f>
        <v>13500000</v>
      </c>
      <c r="Q69" s="6" t="n">
        <v>0</v>
      </c>
      <c r="R69" s="6" t="n">
        <v>0</v>
      </c>
      <c r="S69" s="6" t="n">
        <v>1771570</v>
      </c>
      <c r="T69" s="6" t="n">
        <v>0</v>
      </c>
      <c r="U69" s="6" t="n">
        <v>3000000</v>
      </c>
      <c r="V69" s="6" t="n">
        <v>350000</v>
      </c>
      <c r="W69" s="6" t="n">
        <v>0</v>
      </c>
      <c r="X69" s="6" t="n">
        <f aca="false">+W69+V69+U69+T69+S69+R69+Q69+P69+O69+M69</f>
        <v>87121176</v>
      </c>
      <c r="Y69" s="6" t="n">
        <v>12974000</v>
      </c>
      <c r="Z69" s="6" t="n">
        <f aca="false">+X69-Y69</f>
        <v>74147176</v>
      </c>
      <c r="AA69" s="6" t="n">
        <f aca="false">+J69-X69</f>
        <v>592878824</v>
      </c>
      <c r="AB69" s="12" t="n">
        <v>10</v>
      </c>
      <c r="AC69" s="12" t="n">
        <v>8</v>
      </c>
      <c r="AD69" s="12" t="n">
        <f aca="false">+AB69-AC69</f>
        <v>2</v>
      </c>
    </row>
    <row r="70" customFormat="false" ht="12.75" hidden="false" customHeight="false" outlineLevel="0" collapsed="false">
      <c r="A70" s="4"/>
      <c r="B70" s="4"/>
      <c r="C70" s="4" t="s">
        <v>127</v>
      </c>
      <c r="D70" s="4"/>
      <c r="E70" s="4"/>
      <c r="F70" s="14" t="n">
        <f aca="false">SUM(F69)</f>
        <v>680000000</v>
      </c>
      <c r="G70" s="14" t="n">
        <f aca="false">SUM(G69)</f>
        <v>0</v>
      </c>
      <c r="H70" s="14" t="n">
        <f aca="false">SUM(H69)</f>
        <v>0</v>
      </c>
      <c r="I70" s="14" t="n">
        <f aca="false">SUM(I69)</f>
        <v>0</v>
      </c>
      <c r="J70" s="14" t="n">
        <f aca="false">SUM(F70:I70)</f>
        <v>680000000</v>
      </c>
      <c r="K70" s="14" t="n">
        <f aca="false">SUM(K69)</f>
        <v>0</v>
      </c>
      <c r="L70" s="14" t="n">
        <f aca="false">+J70-K70</f>
        <v>680000000</v>
      </c>
      <c r="M70" s="14" t="n">
        <f aca="false">SUM(M69)</f>
        <v>2724606</v>
      </c>
      <c r="N70" s="14" t="n">
        <f aca="false">+M70/AB70</f>
        <v>272460.6</v>
      </c>
      <c r="O70" s="14" t="n">
        <f aca="false">SUM(O69)</f>
        <v>65775000</v>
      </c>
      <c r="P70" s="14" t="n">
        <f aca="false">SUM(P69)</f>
        <v>13500000</v>
      </c>
      <c r="Q70" s="14" t="n">
        <f aca="false">SUM(Q69)</f>
        <v>0</v>
      </c>
      <c r="R70" s="14" t="n">
        <f aca="false">SUM(R69)</f>
        <v>0</v>
      </c>
      <c r="S70" s="14" t="n">
        <f aca="false">SUM(S69)</f>
        <v>1771570</v>
      </c>
      <c r="T70" s="14" t="n">
        <f aca="false">SUM(T69)</f>
        <v>0</v>
      </c>
      <c r="U70" s="14" t="n">
        <f aca="false">SUM(U69)</f>
        <v>3000000</v>
      </c>
      <c r="V70" s="14" t="n">
        <f aca="false">SUM(V69)</f>
        <v>350000</v>
      </c>
      <c r="W70" s="14" t="n">
        <f aca="false">SUM(W69)</f>
        <v>0</v>
      </c>
      <c r="X70" s="14" t="n">
        <f aca="false">+W70+V70+U70+T70+S70+R70+Q70+P70+O70+M70</f>
        <v>87121176</v>
      </c>
      <c r="Y70" s="14" t="n">
        <f aca="false">SUM(Y69)</f>
        <v>12974000</v>
      </c>
      <c r="Z70" s="14" t="n">
        <f aca="false">+X70-Y70</f>
        <v>74147176</v>
      </c>
      <c r="AA70" s="14" t="n">
        <f aca="false">+J70-X70</f>
        <v>592878824</v>
      </c>
      <c r="AB70" s="4" t="n">
        <f aca="false">SUM(AB69)</f>
        <v>10</v>
      </c>
      <c r="AC70" s="4" t="n">
        <f aca="false">SUM(AC69)</f>
        <v>8</v>
      </c>
      <c r="AD70" s="4" t="n">
        <f aca="false">+AB70-AC70</f>
        <v>2</v>
      </c>
    </row>
    <row r="71" customFormat="false" ht="12.75" hidden="false" customHeight="false" outlineLevel="0" collapsed="false">
      <c r="F71" s="1"/>
      <c r="G71" s="1"/>
      <c r="H71" s="1"/>
      <c r="I71" s="1"/>
      <c r="J71" s="1" t="s">
        <v>3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 t="s">
        <v>3</v>
      </c>
      <c r="Y71" s="1"/>
      <c r="Z71" s="1"/>
      <c r="AA71" s="1" t="s">
        <v>3</v>
      </c>
    </row>
    <row r="72" customFormat="false" ht="12.75" hidden="false" customHeight="false" outlineLevel="0" collapsed="false">
      <c r="F72" s="1"/>
      <c r="G72" s="1"/>
      <c r="H72" s="1"/>
      <c r="I72" s="1"/>
      <c r="J72" s="1" t="s">
        <v>3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 t="s">
        <v>3</v>
      </c>
      <c r="Y72" s="1"/>
      <c r="Z72" s="1"/>
      <c r="AA72" s="1" t="s">
        <v>3</v>
      </c>
    </row>
    <row r="73" customFormat="false" ht="12.75" hidden="false" customHeight="false" outlineLevel="0" collapsed="false">
      <c r="A73" s="8"/>
      <c r="B73" s="8"/>
      <c r="C73" s="8" t="s">
        <v>195</v>
      </c>
      <c r="D73" s="8"/>
      <c r="E73" s="8"/>
      <c r="F73" s="9" t="n">
        <f aca="false">+F70+F66+F64+F62+F60+F58+F56+F54+F44+F29+F18</f>
        <v>2361000000</v>
      </c>
      <c r="G73" s="9" t="n">
        <f aca="false">+G70+G66+G64+G62+G60+G58+G56+G54+G44+G29+G18</f>
        <v>0</v>
      </c>
      <c r="H73" s="9" t="n">
        <f aca="false">+H70+H66+H64+H62+H60+H58+H56+H54+H44+H29+H18</f>
        <v>0</v>
      </c>
      <c r="I73" s="9" t="n">
        <f aca="false">+I70+I66+I64+I62+I60+I58+I56+I54+I44+I29+I18</f>
        <v>0</v>
      </c>
      <c r="J73" s="9" t="n">
        <f aca="false">+J70+J66+J64+J62+J60+J58+J56+J54+J44+J29+J18</f>
        <v>2361000000</v>
      </c>
      <c r="K73" s="9" t="n">
        <f aca="false">+K70+K66+K64+K62+K60+K58+K56+K54+K44+K29+K18</f>
        <v>0</v>
      </c>
      <c r="L73" s="9" t="n">
        <f aca="false">+J73-K73</f>
        <v>2361000000</v>
      </c>
      <c r="M73" s="9" t="n">
        <f aca="false">+M70+M66+M64+M62+M60+M58+M56+M54+M44+M29+M18</f>
        <v>126282606</v>
      </c>
      <c r="N73" s="9" t="n">
        <f aca="false">+M73/AB73</f>
        <v>142434.701105346</v>
      </c>
      <c r="O73" s="9" t="n">
        <f aca="false">+O70+O66+O64+O62+O60+O58+O56+O54+O44+O29+O18</f>
        <v>78865000</v>
      </c>
      <c r="P73" s="9" t="n">
        <f aca="false">+P70+P66+P64+P62+P60+P58+P56+P54+P44+P29+P18</f>
        <v>20880000</v>
      </c>
      <c r="Q73" s="9" t="n">
        <f aca="false">+Q70+Q66+Q64+Q62+Q60+Q58+Q56+Q54+Q44+Q29+Q18</f>
        <v>15803000</v>
      </c>
      <c r="R73" s="9" t="n">
        <f aca="false">+R70+R66+R64+R62+R60+R58+R56+R54+R44+R29+R18</f>
        <v>12689000</v>
      </c>
      <c r="S73" s="9" t="n">
        <f aca="false">+S70+S66+S64+S62+S60+S58+S56+S54+S44+S29+S18</f>
        <v>3429789</v>
      </c>
      <c r="T73" s="9" t="n">
        <f aca="false">+T70+T66+T64+T62+T60+T58+T56+T54+T44+T29+T18</f>
        <v>12625000</v>
      </c>
      <c r="U73" s="9" t="n">
        <f aca="false">+U70+U66+U64+U62+U60+U58+U56+U54+U44+U29+U18</f>
        <v>24627000</v>
      </c>
      <c r="V73" s="9" t="n">
        <f aca="false">+V70+V66+V64+V62+V60+V58+V56+V54+V44+V29+V18</f>
        <v>14575000</v>
      </c>
      <c r="W73" s="9" t="n">
        <f aca="false">+W70+W66+W64+W62+W60+W58+W56+W54+W44+W29+W18</f>
        <v>565000</v>
      </c>
      <c r="X73" s="9" t="n">
        <f aca="false">+X70+X66+X64+X62+X60+X58+X56+X54+X44+X29+X18</f>
        <v>310341395</v>
      </c>
      <c r="Y73" s="9" t="n">
        <f aca="false">+Y70+Y66+Y64+Y62+Y60+Y58+Y56+Y54+Y44+Y29+Y18</f>
        <v>189819000</v>
      </c>
      <c r="Z73" s="9" t="n">
        <f aca="false">+X73-Y73</f>
        <v>120522395</v>
      </c>
      <c r="AA73" s="9" t="n">
        <f aca="false">+J73-X73</f>
        <v>2050658605</v>
      </c>
      <c r="AB73" s="9" t="n">
        <f aca="false">+AB70+AB66+AB64+AB62+AB60+AB58+AB56+AB54+AB44+AB29+AB18</f>
        <v>886.6</v>
      </c>
      <c r="AC73" s="9" t="n">
        <f aca="false">+AC70+AC66+AC64+AC62+AC60+AC58+AC56+AC54+AC44+AC29+AC18</f>
        <v>759</v>
      </c>
      <c r="AD73" s="15" t="n">
        <f aca="false">+AB73-AC73</f>
        <v>127.6</v>
      </c>
    </row>
    <row r="74" customFormat="false" ht="12.75" hidden="false" customHeight="false" outlineLevel="0" collapsed="false">
      <c r="F74" s="1"/>
      <c r="G74" s="1"/>
      <c r="H74" s="1"/>
      <c r="I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 t="s">
        <v>3</v>
      </c>
      <c r="Y74" s="1"/>
      <c r="Z74" s="1"/>
    </row>
    <row r="75" customFormat="false" ht="12.75" hidden="false" customHeight="false" outlineLevel="0" collapsed="false">
      <c r="C75" s="2" t="s">
        <v>3</v>
      </c>
      <c r="F75" s="1"/>
      <c r="G75" s="1"/>
      <c r="H75" s="1"/>
      <c r="I75" s="1"/>
      <c r="K75" s="1"/>
      <c r="L75" s="1"/>
      <c r="M75" s="1"/>
      <c r="N75" s="1"/>
      <c r="O75" s="1"/>
      <c r="P75" s="1"/>
      <c r="Q75" s="1"/>
      <c r="R75" s="1" t="s">
        <v>3</v>
      </c>
      <c r="S75" s="1"/>
      <c r="T75" s="1" t="n">
        <f aca="false">+T73+R73</f>
        <v>25314000</v>
      </c>
      <c r="U75" s="1"/>
      <c r="V75" s="1"/>
      <c r="W75" s="1"/>
      <c r="X75" s="1" t="s">
        <v>3</v>
      </c>
      <c r="Y75" s="1"/>
      <c r="Z75" s="1"/>
    </row>
    <row r="76" customFormat="false" ht="12.75" hidden="false" customHeight="false" outlineLevel="0" collapsed="false">
      <c r="C76" s="5" t="s">
        <v>3</v>
      </c>
      <c r="D76" s="5" t="s">
        <v>3</v>
      </c>
      <c r="F76" s="1"/>
      <c r="G76" s="1"/>
      <c r="H76" s="1"/>
      <c r="I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 t="s">
        <v>3</v>
      </c>
      <c r="Y76" s="1"/>
      <c r="Z76" s="1"/>
    </row>
    <row r="77" customFormat="false" ht="12.75" hidden="false" customHeight="false" outlineLevel="0" collapsed="false">
      <c r="F77" s="1"/>
      <c r="G77" s="1"/>
      <c r="H77" s="1"/>
      <c r="I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 t="s">
        <v>3</v>
      </c>
      <c r="Y77" s="1"/>
      <c r="Z77" s="1"/>
    </row>
    <row r="78" customFormat="false" ht="12.75" hidden="false" customHeight="false" outlineLevel="0" collapsed="false">
      <c r="F78" s="1"/>
      <c r="G78" s="1"/>
      <c r="H78" s="1"/>
      <c r="I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 t="s">
        <v>3</v>
      </c>
      <c r="Y78" s="1"/>
      <c r="Z78" s="1"/>
    </row>
    <row r="79" customFormat="false" ht="12.75" hidden="false" customHeight="false" outlineLevel="0" collapsed="false">
      <c r="F79" s="1"/>
      <c r="G79" s="1"/>
      <c r="H79" s="1"/>
      <c r="I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 t="s">
        <v>3</v>
      </c>
      <c r="Y79" s="1"/>
      <c r="Z79" s="1"/>
    </row>
    <row r="80" customFormat="false" ht="12.75" hidden="false" customHeight="false" outlineLevel="0" collapsed="false">
      <c r="F80" s="1"/>
      <c r="G80" s="1"/>
      <c r="H80" s="1"/>
      <c r="I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 t="s">
        <v>196</v>
      </c>
      <c r="Y80" s="1"/>
      <c r="Z80" s="1"/>
    </row>
    <row r="81" customFormat="false" ht="12.75" hidden="false" customHeight="false" outlineLevel="0" collapsed="false">
      <c r="F81" s="1"/>
      <c r="G81" s="1"/>
      <c r="H81" s="1"/>
      <c r="I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 t="s">
        <v>3</v>
      </c>
      <c r="Y81" s="1"/>
      <c r="Z81" s="1"/>
    </row>
    <row r="82" customFormat="false" ht="12.75" hidden="false" customHeight="false" outlineLevel="0" collapsed="false">
      <c r="F82" s="1"/>
      <c r="G82" s="1"/>
      <c r="H82" s="1"/>
      <c r="I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 t="s">
        <v>3</v>
      </c>
      <c r="Y82" s="1"/>
      <c r="Z82" s="1"/>
    </row>
    <row r="83" customFormat="false" ht="12.75" hidden="false" customHeight="false" outlineLevel="0" collapsed="false">
      <c r="F83" s="1"/>
      <c r="G83" s="1"/>
      <c r="H83" s="1"/>
      <c r="I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 t="s">
        <v>3</v>
      </c>
      <c r="Y83" s="1"/>
      <c r="Z83" s="1"/>
    </row>
    <row r="84" customFormat="false" ht="12.75" hidden="false" customHeight="false" outlineLevel="0" collapsed="false">
      <c r="F84" s="1"/>
      <c r="G84" s="1"/>
      <c r="H84" s="1"/>
      <c r="I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 t="s">
        <v>3</v>
      </c>
      <c r="Y84" s="1"/>
      <c r="Z84" s="1"/>
    </row>
    <row r="85" customFormat="false" ht="12.75" hidden="false" customHeight="false" outlineLevel="0" collapsed="false">
      <c r="F85" s="1"/>
      <c r="G85" s="1"/>
      <c r="H85" s="1"/>
      <c r="I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 t="s">
        <v>3</v>
      </c>
      <c r="Y85" s="1"/>
      <c r="Z85" s="1"/>
    </row>
    <row r="86" customFormat="false" ht="12.75" hidden="false" customHeight="false" outlineLevel="0" collapsed="false">
      <c r="F86" s="1"/>
      <c r="G86" s="1"/>
      <c r="H86" s="1"/>
      <c r="I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 t="s">
        <v>3</v>
      </c>
      <c r="Y86" s="1"/>
      <c r="Z86" s="1"/>
    </row>
    <row r="87" customFormat="false" ht="12.75" hidden="false" customHeight="false" outlineLevel="0" collapsed="false">
      <c r="F87" s="1"/>
      <c r="G87" s="1"/>
      <c r="H87" s="1"/>
      <c r="I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 t="s">
        <v>3</v>
      </c>
      <c r="Y87" s="1"/>
      <c r="Z87" s="1"/>
    </row>
    <row r="88" customFormat="false" ht="12.75" hidden="false" customHeight="false" outlineLevel="0" collapsed="false">
      <c r="F88" s="1"/>
      <c r="G88" s="1"/>
      <c r="H88" s="1"/>
      <c r="I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 t="s">
        <v>3</v>
      </c>
      <c r="Y88" s="1"/>
      <c r="Z88" s="1"/>
    </row>
    <row r="89" customFormat="false" ht="12.75" hidden="false" customHeight="false" outlineLevel="0" collapsed="false">
      <c r="F89" s="1"/>
      <c r="G89" s="1"/>
      <c r="H89" s="1"/>
      <c r="I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 t="s">
        <v>3</v>
      </c>
      <c r="Y89" s="1"/>
      <c r="Z89" s="1"/>
    </row>
    <row r="90" customFormat="false" ht="12.75" hidden="false" customHeight="false" outlineLevel="0" collapsed="false">
      <c r="F90" s="1"/>
      <c r="G90" s="1"/>
      <c r="H90" s="1"/>
      <c r="I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 t="s">
        <v>3</v>
      </c>
      <c r="Y90" s="1"/>
      <c r="Z90" s="1"/>
    </row>
    <row r="91" customFormat="false" ht="12.75" hidden="false" customHeight="false" outlineLevel="0" collapsed="false">
      <c r="F91" s="1"/>
      <c r="G91" s="1"/>
      <c r="H91" s="1"/>
      <c r="I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 t="s">
        <v>3</v>
      </c>
      <c r="Y91" s="1"/>
      <c r="Z91" s="1"/>
    </row>
    <row r="92" customFormat="false" ht="12.75" hidden="false" customHeight="false" outlineLevel="0" collapsed="false">
      <c r="F92" s="1"/>
      <c r="G92" s="1"/>
      <c r="H92" s="1"/>
      <c r="I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 t="s">
        <v>3</v>
      </c>
      <c r="Y92" s="1"/>
      <c r="Z92" s="1"/>
    </row>
    <row r="93" customFormat="false" ht="12.75" hidden="false" customHeight="false" outlineLevel="0" collapsed="false">
      <c r="F93" s="1"/>
      <c r="G93" s="1"/>
      <c r="H93" s="1"/>
      <c r="I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 t="s">
        <v>3</v>
      </c>
      <c r="Y93" s="1"/>
      <c r="Z93" s="1"/>
    </row>
    <row r="94" customFormat="false" ht="12.75" hidden="false" customHeight="false" outlineLevel="0" collapsed="false">
      <c r="F94" s="1"/>
      <c r="G94" s="1"/>
      <c r="H94" s="1"/>
      <c r="I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 t="s">
        <v>3</v>
      </c>
      <c r="Y94" s="1"/>
      <c r="Z94" s="1"/>
    </row>
    <row r="95" customFormat="false" ht="12.75" hidden="false" customHeight="false" outlineLevel="0" collapsed="false">
      <c r="F95" s="1"/>
      <c r="G95" s="1"/>
      <c r="H95" s="1"/>
      <c r="I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 t="s">
        <v>3</v>
      </c>
      <c r="Y95" s="1"/>
      <c r="Z95" s="1"/>
    </row>
    <row r="96" customFormat="false" ht="12.75" hidden="false" customHeight="false" outlineLevel="0" collapsed="false">
      <c r="F96" s="1"/>
      <c r="G96" s="1"/>
      <c r="H96" s="1"/>
      <c r="I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 t="s">
        <v>3</v>
      </c>
      <c r="Y96" s="1"/>
      <c r="Z96" s="1"/>
    </row>
    <row r="97" customFormat="false" ht="12.75" hidden="false" customHeight="false" outlineLevel="0" collapsed="false">
      <c r="F97" s="1"/>
      <c r="G97" s="1"/>
      <c r="H97" s="1"/>
      <c r="I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 t="s">
        <v>3</v>
      </c>
      <c r="Y97" s="1"/>
      <c r="Z97" s="1"/>
    </row>
    <row r="98" customFormat="false" ht="12.75" hidden="false" customHeight="false" outlineLevel="0" collapsed="false">
      <c r="F98" s="1"/>
      <c r="G98" s="1"/>
      <c r="H98" s="1"/>
      <c r="I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 t="s">
        <v>3</v>
      </c>
      <c r="Y98" s="1"/>
      <c r="Z98" s="1"/>
    </row>
    <row r="99" customFormat="false" ht="12.75" hidden="false" customHeight="false" outlineLevel="0" collapsed="false">
      <c r="F99" s="1"/>
      <c r="G99" s="1"/>
      <c r="H99" s="1"/>
      <c r="I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 t="s">
        <v>3</v>
      </c>
      <c r="Y99" s="1"/>
      <c r="Z99" s="1"/>
    </row>
    <row r="100" customFormat="false" ht="12.75" hidden="false" customHeight="false" outlineLevel="0" collapsed="false">
      <c r="F100" s="1"/>
      <c r="G100" s="1"/>
      <c r="H100" s="1"/>
      <c r="I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 t="s">
        <v>3</v>
      </c>
      <c r="Y100" s="1"/>
      <c r="Z100" s="1"/>
    </row>
    <row r="101" customFormat="false" ht="12.75" hidden="false" customHeight="false" outlineLevel="0" collapsed="false">
      <c r="F101" s="1"/>
      <c r="G101" s="1"/>
      <c r="H101" s="1"/>
      <c r="I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 t="s">
        <v>3</v>
      </c>
      <c r="Y101" s="1"/>
      <c r="Z101" s="1"/>
    </row>
    <row r="102" customFormat="false" ht="12.75" hidden="false" customHeight="false" outlineLevel="0" collapsed="false">
      <c r="F102" s="1"/>
      <c r="G102" s="1"/>
      <c r="H102" s="1"/>
      <c r="I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 t="s">
        <v>3</v>
      </c>
      <c r="Y102" s="1"/>
      <c r="Z102" s="1"/>
    </row>
    <row r="103" customFormat="false" ht="12.75" hidden="false" customHeight="false" outlineLevel="0" collapsed="false">
      <c r="F103" s="1"/>
      <c r="G103" s="1"/>
      <c r="H103" s="1"/>
      <c r="I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 t="s">
        <v>3</v>
      </c>
      <c r="Y103" s="1"/>
      <c r="Z103" s="1"/>
    </row>
    <row r="104" customFormat="false" ht="12.75" hidden="false" customHeight="false" outlineLevel="0" collapsed="false">
      <c r="F104" s="1"/>
      <c r="G104" s="1"/>
      <c r="H104" s="1"/>
      <c r="I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 t="s">
        <v>3</v>
      </c>
      <c r="Y104" s="1"/>
      <c r="Z104" s="1"/>
    </row>
    <row r="105" customFormat="false" ht="12.75" hidden="false" customHeight="false" outlineLevel="0" collapsed="false">
      <c r="F105" s="1"/>
      <c r="G105" s="1"/>
      <c r="H105" s="1"/>
      <c r="I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 t="s">
        <v>3</v>
      </c>
      <c r="Y105" s="1"/>
      <c r="Z105" s="1"/>
    </row>
    <row r="106" customFormat="false" ht="12.75" hidden="false" customHeight="false" outlineLevel="0" collapsed="false">
      <c r="F106" s="1"/>
      <c r="G106" s="1"/>
      <c r="H106" s="1"/>
      <c r="I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 t="s">
        <v>3</v>
      </c>
      <c r="Y106" s="1"/>
      <c r="Z106" s="1"/>
    </row>
    <row r="107" customFormat="false" ht="12.75" hidden="false" customHeight="false" outlineLevel="0" collapsed="false">
      <c r="F107" s="1"/>
      <c r="G107" s="1"/>
      <c r="H107" s="1"/>
      <c r="I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 t="s">
        <v>3</v>
      </c>
      <c r="Y107" s="1"/>
      <c r="Z107" s="1"/>
    </row>
    <row r="108" customFormat="false" ht="12.75" hidden="false" customHeight="false" outlineLevel="0" collapsed="false">
      <c r="F108" s="1"/>
      <c r="G108" s="1"/>
      <c r="H108" s="1"/>
      <c r="I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 t="s">
        <v>3</v>
      </c>
      <c r="Y108" s="1"/>
      <c r="Z108" s="1"/>
    </row>
    <row r="109" customFormat="false" ht="12.75" hidden="false" customHeight="false" outlineLevel="0" collapsed="false">
      <c r="F109" s="1"/>
      <c r="G109" s="1"/>
      <c r="H109" s="1"/>
      <c r="I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 t="s">
        <v>3</v>
      </c>
      <c r="Y109" s="1"/>
      <c r="Z109" s="1"/>
    </row>
    <row r="110" customFormat="false" ht="12.75" hidden="false" customHeight="false" outlineLevel="0" collapsed="false">
      <c r="F110" s="1"/>
      <c r="G110" s="1"/>
      <c r="H110" s="1"/>
      <c r="I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 t="s">
        <v>3</v>
      </c>
      <c r="Y110" s="1"/>
      <c r="Z110" s="1"/>
    </row>
    <row r="111" customFormat="false" ht="12.75" hidden="false" customHeight="false" outlineLevel="0" collapsed="false">
      <c r="F111" s="1"/>
      <c r="G111" s="1"/>
      <c r="H111" s="1"/>
      <c r="I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 t="s">
        <v>3</v>
      </c>
      <c r="Y111" s="1"/>
      <c r="Z111" s="1"/>
    </row>
    <row r="112" customFormat="false" ht="12.75" hidden="false" customHeight="false" outlineLevel="0" collapsed="false">
      <c r="F112" s="1"/>
      <c r="G112" s="1"/>
      <c r="H112" s="1"/>
      <c r="I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 t="s">
        <v>3</v>
      </c>
      <c r="Y112" s="1"/>
      <c r="Z112" s="1"/>
    </row>
    <row r="113" customFormat="false" ht="12.75" hidden="false" customHeight="false" outlineLevel="0" collapsed="false">
      <c r="F113" s="1"/>
      <c r="G113" s="1"/>
      <c r="H113" s="1"/>
      <c r="I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 t="s">
        <v>3</v>
      </c>
      <c r="Y113" s="1"/>
      <c r="Z113" s="1"/>
    </row>
    <row r="114" customFormat="false" ht="12.75" hidden="false" customHeight="false" outlineLevel="0" collapsed="false">
      <c r="F114" s="1"/>
      <c r="G114" s="1"/>
      <c r="H114" s="1"/>
      <c r="I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 t="s">
        <v>3</v>
      </c>
      <c r="Y114" s="1"/>
      <c r="Z114" s="1"/>
    </row>
    <row r="115" customFormat="false" ht="12.75" hidden="false" customHeight="false" outlineLevel="0" collapsed="false">
      <c r="F115" s="1"/>
      <c r="G115" s="1"/>
      <c r="H115" s="1"/>
      <c r="I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 t="s">
        <v>3</v>
      </c>
      <c r="Y115" s="1"/>
      <c r="Z115" s="1"/>
    </row>
    <row r="116" customFormat="false" ht="12.75" hidden="false" customHeight="false" outlineLevel="0" collapsed="false">
      <c r="F116" s="1"/>
      <c r="G116" s="1"/>
      <c r="H116" s="1"/>
      <c r="I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 t="s">
        <v>3</v>
      </c>
      <c r="Y116" s="1"/>
      <c r="Z116" s="1"/>
    </row>
    <row r="117" customFormat="false" ht="12.75" hidden="false" customHeight="false" outlineLevel="0" collapsed="false">
      <c r="F117" s="1"/>
      <c r="G117" s="1"/>
      <c r="H117" s="1"/>
      <c r="I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 t="s">
        <v>3</v>
      </c>
      <c r="Y117" s="1"/>
      <c r="Z117" s="1"/>
    </row>
    <row r="118" customFormat="false" ht="12.75" hidden="false" customHeight="false" outlineLevel="0" collapsed="false">
      <c r="F118" s="1"/>
      <c r="G118" s="1"/>
      <c r="H118" s="1"/>
      <c r="I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 t="s">
        <v>3</v>
      </c>
      <c r="Y118" s="1"/>
      <c r="Z118" s="1"/>
    </row>
    <row r="119" customFormat="false" ht="12.75" hidden="false" customHeight="false" outlineLevel="0" collapsed="false">
      <c r="F119" s="1"/>
      <c r="G119" s="1"/>
      <c r="H119" s="1"/>
      <c r="I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 t="s">
        <v>3</v>
      </c>
      <c r="Y119" s="1"/>
      <c r="Z119" s="1"/>
    </row>
    <row r="120" customFormat="false" ht="12.75" hidden="false" customHeight="false" outlineLevel="0" collapsed="false">
      <c r="F120" s="1"/>
      <c r="G120" s="1"/>
      <c r="H120" s="1"/>
      <c r="I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 t="s">
        <v>3</v>
      </c>
      <c r="Y120" s="1"/>
      <c r="Z120" s="1"/>
    </row>
    <row r="121" customFormat="false" ht="12.75" hidden="false" customHeight="false" outlineLevel="0" collapsed="false">
      <c r="F121" s="1"/>
      <c r="G121" s="1"/>
      <c r="H121" s="1"/>
      <c r="I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 t="s">
        <v>3</v>
      </c>
      <c r="Y121" s="1"/>
      <c r="Z121" s="1"/>
    </row>
    <row r="122" customFormat="false" ht="12.75" hidden="false" customHeight="false" outlineLevel="0" collapsed="false">
      <c r="F122" s="1"/>
      <c r="G122" s="1"/>
      <c r="H122" s="1"/>
      <c r="I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 t="s">
        <v>3</v>
      </c>
      <c r="Y122" s="1"/>
      <c r="Z122" s="1"/>
    </row>
    <row r="123" customFormat="false" ht="12.75" hidden="false" customHeight="false" outlineLevel="0" collapsed="false">
      <c r="F123" s="1"/>
      <c r="G123" s="1"/>
      <c r="H123" s="1"/>
      <c r="I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 t="n">
        <f aca="false">+M123+O123+P123+V123+W123</f>
        <v>0</v>
      </c>
      <c r="Y123" s="1"/>
      <c r="Z123" s="1"/>
    </row>
    <row r="124" customFormat="false" ht="12.75" hidden="false" customHeight="false" outlineLevel="0" collapsed="false">
      <c r="F124" s="1"/>
      <c r="G124" s="1"/>
      <c r="H124" s="1"/>
      <c r="I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 t="n">
        <f aca="false">+M124+O124+P124+V124+W124</f>
        <v>0</v>
      </c>
      <c r="Y124" s="1"/>
      <c r="Z124" s="1"/>
    </row>
    <row r="125" customFormat="false" ht="12.75" hidden="false" customHeight="false" outlineLevel="0" collapsed="false">
      <c r="F125" s="1"/>
      <c r="G125" s="1"/>
      <c r="H125" s="1"/>
      <c r="I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 t="n">
        <f aca="false">+M125+O125+P125+V125+W125</f>
        <v>0</v>
      </c>
      <c r="Y125" s="1"/>
      <c r="Z125" s="1"/>
    </row>
    <row r="126" customFormat="false" ht="12.75" hidden="false" customHeight="false" outlineLevel="0" collapsed="false">
      <c r="F126" s="1"/>
      <c r="G126" s="1"/>
      <c r="H126" s="1"/>
      <c r="I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 t="n">
        <f aca="false">+M126+O126+P126+V126+W126</f>
        <v>0</v>
      </c>
      <c r="Y126" s="1"/>
      <c r="Z126" s="1"/>
    </row>
    <row r="127" customFormat="false" ht="12.75" hidden="false" customHeight="false" outlineLevel="0" collapsed="false">
      <c r="F127" s="1"/>
      <c r="G127" s="1"/>
      <c r="H127" s="1"/>
      <c r="I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 t="n">
        <f aca="false">+M127+O127+P127+V127+W127</f>
        <v>0</v>
      </c>
      <c r="Y127" s="1"/>
      <c r="Z127" s="1"/>
    </row>
    <row r="128" customFormat="false" ht="12.75" hidden="false" customHeight="false" outlineLevel="0" collapsed="false">
      <c r="F128" s="1"/>
      <c r="G128" s="1"/>
      <c r="H128" s="1"/>
      <c r="I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 t="n">
        <f aca="false">+M128+O128+P128+V128+W128</f>
        <v>0</v>
      </c>
      <c r="Y128" s="1"/>
      <c r="Z128" s="1"/>
    </row>
    <row r="129" customFormat="false" ht="12.75" hidden="false" customHeight="false" outlineLevel="0" collapsed="false">
      <c r="F129" s="1"/>
      <c r="G129" s="1"/>
      <c r="H129" s="1"/>
      <c r="I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 t="n">
        <f aca="false">+M129+O129+P129+V129+W129</f>
        <v>0</v>
      </c>
      <c r="Y129" s="1"/>
      <c r="Z129" s="1"/>
    </row>
    <row r="130" customFormat="false" ht="12.75" hidden="false" customHeight="false" outlineLevel="0" collapsed="false">
      <c r="F130" s="1"/>
      <c r="G130" s="1"/>
      <c r="H130" s="1"/>
      <c r="I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 t="n">
        <f aca="false">+M130+O130+P130+V130+W130</f>
        <v>0</v>
      </c>
      <c r="Y130" s="1"/>
      <c r="Z130" s="1"/>
    </row>
    <row r="131" customFormat="false" ht="12.75" hidden="false" customHeight="false" outlineLevel="0" collapsed="false">
      <c r="F131" s="1"/>
      <c r="G131" s="1"/>
      <c r="H131" s="1"/>
      <c r="I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 t="n">
        <f aca="false">+M131+O131+P131+V131+W131</f>
        <v>0</v>
      </c>
      <c r="Y131" s="1"/>
      <c r="Z131" s="1"/>
    </row>
    <row r="132" customFormat="false" ht="12.75" hidden="false" customHeight="false" outlineLevel="0" collapsed="false">
      <c r="F132" s="1"/>
      <c r="G132" s="1"/>
      <c r="H132" s="1"/>
      <c r="I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 t="n">
        <f aca="false">+M132+O132+P132+V132+W132</f>
        <v>0</v>
      </c>
      <c r="Y132" s="1"/>
      <c r="Z132" s="1"/>
    </row>
    <row r="133" customFormat="false" ht="12.75" hidden="false" customHeight="false" outlineLevel="0" collapsed="false">
      <c r="F133" s="1"/>
      <c r="G133" s="1"/>
      <c r="H133" s="1"/>
      <c r="I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 t="n">
        <f aca="false">+M133+O133+P133+V133+W133</f>
        <v>0</v>
      </c>
      <c r="Y133" s="1"/>
      <c r="Z133" s="1"/>
    </row>
    <row r="134" customFormat="false" ht="12.75" hidden="false" customHeight="false" outlineLevel="0" collapsed="false">
      <c r="F134" s="1"/>
      <c r="G134" s="1"/>
      <c r="H134" s="1"/>
      <c r="I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 t="n">
        <f aca="false">+M134+O134+P134+V134+W134</f>
        <v>0</v>
      </c>
      <c r="Y134" s="1"/>
      <c r="Z134" s="1"/>
    </row>
    <row r="135" customFormat="false" ht="12.75" hidden="false" customHeight="false" outlineLevel="0" collapsed="false">
      <c r="F135" s="1"/>
      <c r="G135" s="1"/>
      <c r="H135" s="1"/>
      <c r="I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 t="n">
        <f aca="false">+M135+O135+P135+V135+W135</f>
        <v>0</v>
      </c>
      <c r="Y135" s="1"/>
      <c r="Z135" s="1"/>
    </row>
    <row r="136" customFormat="false" ht="12.75" hidden="false" customHeight="false" outlineLevel="0" collapsed="false">
      <c r="F136" s="1"/>
      <c r="G136" s="1"/>
      <c r="H136" s="1"/>
      <c r="I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 t="n">
        <f aca="false">+M136+O136+P136+V136+W136</f>
        <v>0</v>
      </c>
      <c r="Y136" s="1"/>
      <c r="Z136" s="1"/>
    </row>
    <row r="137" customFormat="false" ht="12.75" hidden="false" customHeight="false" outlineLevel="0" collapsed="false">
      <c r="F137" s="1"/>
      <c r="G137" s="1"/>
      <c r="H137" s="1"/>
      <c r="I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 t="n">
        <f aca="false">+M137+O137+P137+V137+W137</f>
        <v>0</v>
      </c>
      <c r="Y137" s="1"/>
      <c r="Z137" s="1"/>
    </row>
    <row r="138" customFormat="false" ht="12.75" hidden="false" customHeight="false" outlineLevel="0" collapsed="false">
      <c r="F138" s="1"/>
      <c r="G138" s="1"/>
      <c r="H138" s="1"/>
      <c r="I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 t="n">
        <f aca="false">+M138+O138+P138+V138+W138</f>
        <v>0</v>
      </c>
      <c r="Y138" s="1"/>
      <c r="Z138" s="1"/>
    </row>
    <row r="139" customFormat="false" ht="12.75" hidden="false" customHeight="false" outlineLevel="0" collapsed="false">
      <c r="F139" s="1"/>
      <c r="G139" s="1"/>
      <c r="H139" s="1"/>
      <c r="I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 t="n">
        <f aca="false">+M139+O139+P139+V139+W139</f>
        <v>0</v>
      </c>
      <c r="Y139" s="1"/>
      <c r="Z139" s="1"/>
    </row>
    <row r="140" customFormat="false" ht="12.75" hidden="false" customHeight="false" outlineLevel="0" collapsed="false">
      <c r="F140" s="1"/>
      <c r="G140" s="1"/>
      <c r="H140" s="1"/>
      <c r="I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 t="n">
        <f aca="false">+M140+O140+P140+V140+W140</f>
        <v>0</v>
      </c>
      <c r="Y140" s="1"/>
      <c r="Z140" s="1"/>
    </row>
    <row r="141" customFormat="false" ht="12.75" hidden="false" customHeight="false" outlineLevel="0" collapsed="false">
      <c r="F141" s="1"/>
      <c r="G141" s="1"/>
      <c r="H141" s="1"/>
      <c r="I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 t="n">
        <f aca="false">+M141+O141+P141+V141+W141</f>
        <v>0</v>
      </c>
      <c r="Y141" s="1"/>
      <c r="Z141" s="1"/>
    </row>
    <row r="142" customFormat="false" ht="12.75" hidden="false" customHeight="false" outlineLevel="0" collapsed="false">
      <c r="F142" s="1"/>
      <c r="G142" s="1"/>
      <c r="H142" s="1"/>
      <c r="I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 t="n">
        <f aca="false">+M142+O142+P142+V142+W142</f>
        <v>0</v>
      </c>
      <c r="Y142" s="1"/>
      <c r="Z142" s="1"/>
    </row>
    <row r="143" customFormat="false" ht="12.75" hidden="false" customHeight="false" outlineLevel="0" collapsed="false">
      <c r="F143" s="1"/>
      <c r="G143" s="1"/>
      <c r="H143" s="1"/>
      <c r="I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 t="n">
        <f aca="false">+M143+O143+P143+V143+W143</f>
        <v>0</v>
      </c>
      <c r="Y143" s="1"/>
      <c r="Z143" s="1"/>
    </row>
    <row r="144" customFormat="false" ht="12.75" hidden="false" customHeight="false" outlineLevel="0" collapsed="false">
      <c r="F144" s="1"/>
      <c r="G144" s="1"/>
      <c r="H144" s="1"/>
      <c r="I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 t="n">
        <f aca="false">+M144+O144+P144+V144+W144</f>
        <v>0</v>
      </c>
      <c r="Y144" s="1"/>
      <c r="Z144" s="1"/>
    </row>
    <row r="145" customFormat="false" ht="12.75" hidden="false" customHeight="false" outlineLevel="0" collapsed="false">
      <c r="F145" s="1"/>
      <c r="G145" s="1"/>
      <c r="H145" s="1"/>
      <c r="I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 t="n">
        <f aca="false">+M145+O145+P145+V145+W145</f>
        <v>0</v>
      </c>
      <c r="Y145" s="1"/>
      <c r="Z145" s="1"/>
    </row>
    <row r="146" customFormat="false" ht="12.75" hidden="false" customHeight="false" outlineLevel="0" collapsed="false">
      <c r="F146" s="1"/>
      <c r="G146" s="1"/>
      <c r="H146" s="1"/>
      <c r="I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 t="n">
        <f aca="false">+M146+O146+P146+V146+W146</f>
        <v>0</v>
      </c>
      <c r="Y146" s="1"/>
      <c r="Z146" s="1"/>
    </row>
    <row r="147" customFormat="false" ht="12.75" hidden="false" customHeight="false" outlineLevel="0" collapsed="false">
      <c r="F147" s="1"/>
      <c r="G147" s="1"/>
      <c r="H147" s="1"/>
      <c r="I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 t="n">
        <f aca="false">+M147+O147+P147+V147+W147</f>
        <v>0</v>
      </c>
      <c r="Y147" s="1"/>
      <c r="Z147" s="1"/>
    </row>
    <row r="148" customFormat="false" ht="12.75" hidden="false" customHeight="false" outlineLevel="0" collapsed="false">
      <c r="F148" s="1"/>
      <c r="G148" s="1"/>
      <c r="H148" s="1"/>
      <c r="I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 t="n">
        <f aca="false">+M148+O148+P148+V148+W148</f>
        <v>0</v>
      </c>
      <c r="Y148" s="1"/>
      <c r="Z148" s="1"/>
    </row>
    <row r="149" customFormat="false" ht="12.75" hidden="false" customHeight="false" outlineLevel="0" collapsed="false">
      <c r="F149" s="1"/>
      <c r="G149" s="1"/>
      <c r="H149" s="1"/>
      <c r="I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 t="n">
        <f aca="false">+M149+O149+P149+V149+W149</f>
        <v>0</v>
      </c>
      <c r="Y149" s="1"/>
      <c r="Z149" s="1"/>
    </row>
    <row r="150" customFormat="false" ht="12.75" hidden="false" customHeight="false" outlineLevel="0" collapsed="false">
      <c r="F150" s="1"/>
      <c r="G150" s="1"/>
      <c r="H150" s="1"/>
      <c r="I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 t="n">
        <f aca="false">+M150+O150+P150+V150+W150</f>
        <v>0</v>
      </c>
      <c r="Y150" s="1"/>
      <c r="Z150" s="1"/>
    </row>
    <row r="151" customFormat="false" ht="12.75" hidden="false" customHeight="false" outlineLevel="0" collapsed="false">
      <c r="F151" s="1"/>
      <c r="G151" s="1"/>
      <c r="H151" s="1"/>
      <c r="I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 t="n">
        <f aca="false">+M151+O151+P151+V151+W151</f>
        <v>0</v>
      </c>
      <c r="Y151" s="1"/>
      <c r="Z151" s="1"/>
    </row>
    <row r="152" customFormat="false" ht="12.75" hidden="false" customHeight="false" outlineLevel="0" collapsed="false">
      <c r="F152" s="1"/>
      <c r="G152" s="1"/>
      <c r="H152" s="1"/>
      <c r="I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 t="n">
        <f aca="false">+M152+O152+P152+V152+W152</f>
        <v>0</v>
      </c>
      <c r="Y152" s="1"/>
      <c r="Z152" s="1"/>
    </row>
    <row r="153" customFormat="false" ht="12.75" hidden="false" customHeight="false" outlineLevel="0" collapsed="false">
      <c r="F153" s="1"/>
      <c r="G153" s="1"/>
      <c r="H153" s="1"/>
      <c r="I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 t="n">
        <f aca="false">+M153+O153+P153+V153+W153</f>
        <v>0</v>
      </c>
      <c r="Y153" s="1"/>
      <c r="Z153" s="1"/>
    </row>
    <row r="154" customFormat="false" ht="12.75" hidden="false" customHeight="false" outlineLevel="0" collapsed="false">
      <c r="F154" s="1"/>
      <c r="G154" s="1"/>
      <c r="H154" s="1"/>
      <c r="I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 t="n">
        <f aca="false">+M154+O154+P154+V154+W154</f>
        <v>0</v>
      </c>
      <c r="Y154" s="1"/>
      <c r="Z154" s="1"/>
    </row>
    <row r="155" customFormat="false" ht="12.75" hidden="false" customHeight="false" outlineLevel="0" collapsed="false">
      <c r="F155" s="1"/>
      <c r="G155" s="1"/>
      <c r="H155" s="1"/>
      <c r="I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 t="n">
        <f aca="false">+M155+O155+P155+V155+W155</f>
        <v>0</v>
      </c>
      <c r="Y155" s="1"/>
      <c r="Z155" s="1"/>
    </row>
    <row r="156" customFormat="false" ht="12.75" hidden="false" customHeight="false" outlineLevel="0" collapsed="false">
      <c r="F156" s="1"/>
      <c r="G156" s="1"/>
      <c r="H156" s="1"/>
      <c r="I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 t="n">
        <f aca="false">+M156+O156+P156+V156+W156</f>
        <v>0</v>
      </c>
      <c r="Y156" s="1"/>
      <c r="Z156" s="1"/>
    </row>
    <row r="157" customFormat="false" ht="12.75" hidden="false" customHeight="false" outlineLevel="0" collapsed="false">
      <c r="F157" s="1"/>
      <c r="G157" s="1"/>
      <c r="H157" s="1"/>
      <c r="I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 t="n">
        <f aca="false">+M157+O157+P157+V157+W157</f>
        <v>0</v>
      </c>
      <c r="Y157" s="1"/>
      <c r="Z157" s="1"/>
    </row>
    <row r="158" customFormat="false" ht="12.75" hidden="false" customHeight="false" outlineLevel="0" collapsed="false">
      <c r="F158" s="1"/>
      <c r="G158" s="1"/>
      <c r="H158" s="1"/>
      <c r="I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 t="n">
        <f aca="false">+M158+O158+P158+V158+W158</f>
        <v>0</v>
      </c>
      <c r="Y158" s="1"/>
      <c r="Z158" s="1"/>
    </row>
    <row r="159" customFormat="false" ht="12.75" hidden="false" customHeight="false" outlineLevel="0" collapsed="false">
      <c r="F159" s="1"/>
      <c r="G159" s="1"/>
      <c r="H159" s="1"/>
      <c r="I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 t="n">
        <f aca="false">+M159+O159+P159+V159+W159</f>
        <v>0</v>
      </c>
      <c r="Y159" s="1"/>
      <c r="Z159" s="1"/>
    </row>
    <row r="160" customFormat="false" ht="12.75" hidden="false" customHeight="false" outlineLevel="0" collapsed="false">
      <c r="F160" s="1"/>
      <c r="G160" s="1"/>
      <c r="H160" s="1"/>
      <c r="I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 t="n">
        <f aca="false">+M160+O160+P160+V160+W160</f>
        <v>0</v>
      </c>
      <c r="Y160" s="1"/>
      <c r="Z160" s="1"/>
    </row>
    <row r="161" customFormat="false" ht="12.75" hidden="false" customHeight="false" outlineLevel="0" collapsed="false">
      <c r="F161" s="1"/>
      <c r="G161" s="1"/>
      <c r="H161" s="1"/>
      <c r="I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 t="n">
        <f aca="false">+M161+O161+P161+V161+W161</f>
        <v>0</v>
      </c>
      <c r="Y161" s="1"/>
      <c r="Z161" s="1"/>
    </row>
    <row r="162" customFormat="false" ht="12.75" hidden="false" customHeight="false" outlineLevel="0" collapsed="false">
      <c r="F162" s="1"/>
      <c r="G162" s="1"/>
      <c r="H162" s="1"/>
      <c r="I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 t="n">
        <f aca="false">+M162+O162+P162+V162+W162</f>
        <v>0</v>
      </c>
      <c r="Y162" s="1"/>
      <c r="Z162" s="1"/>
    </row>
    <row r="163" customFormat="false" ht="12.75" hidden="false" customHeight="false" outlineLevel="0" collapsed="false">
      <c r="F163" s="1"/>
      <c r="G163" s="1"/>
      <c r="H163" s="1"/>
      <c r="I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 t="n">
        <f aca="false">+M163+O163+P163+V163+W163</f>
        <v>0</v>
      </c>
      <c r="Y163" s="1"/>
      <c r="Z163" s="1"/>
    </row>
    <row r="164" customFormat="false" ht="12.75" hidden="false" customHeight="false" outlineLevel="0" collapsed="false">
      <c r="F164" s="1"/>
      <c r="G164" s="1"/>
      <c r="H164" s="1"/>
      <c r="I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 t="n">
        <f aca="false">+M164+O164+P164+V164+W164</f>
        <v>0</v>
      </c>
      <c r="Y164" s="1"/>
      <c r="Z164" s="1"/>
    </row>
    <row r="165" customFormat="false" ht="12.75" hidden="false" customHeight="false" outlineLevel="0" collapsed="false">
      <c r="F165" s="1"/>
      <c r="G165" s="1"/>
      <c r="H165" s="1"/>
      <c r="I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 t="n">
        <f aca="false">+M165+O165+P165+V165+W165</f>
        <v>0</v>
      </c>
      <c r="Y165" s="1"/>
      <c r="Z165" s="1"/>
    </row>
    <row r="166" customFormat="false" ht="12.75" hidden="false" customHeight="false" outlineLevel="0" collapsed="false">
      <c r="F166" s="1"/>
      <c r="G166" s="1"/>
      <c r="H166" s="1"/>
      <c r="I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 t="n">
        <f aca="false">+M166+O166+P166+V166+W166</f>
        <v>0</v>
      </c>
      <c r="Y166" s="1"/>
      <c r="Z166" s="1"/>
    </row>
    <row r="167" customFormat="false" ht="12.75" hidden="false" customHeight="false" outlineLevel="0" collapsed="false">
      <c r="F167" s="1"/>
      <c r="G167" s="1"/>
      <c r="H167" s="1"/>
      <c r="I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 t="n">
        <f aca="false">+M167+O167+P167+V167+W167</f>
        <v>0</v>
      </c>
      <c r="Y167" s="1"/>
      <c r="Z167" s="1"/>
    </row>
    <row r="168" customFormat="false" ht="12.75" hidden="false" customHeight="false" outlineLevel="0" collapsed="false">
      <c r="F168" s="1"/>
      <c r="G168" s="1"/>
      <c r="H168" s="1"/>
      <c r="I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 t="n">
        <f aca="false">+M168+O168+P168+V168+W168</f>
        <v>0</v>
      </c>
      <c r="Y168" s="1"/>
      <c r="Z168" s="1"/>
    </row>
    <row r="169" customFormat="false" ht="12.75" hidden="false" customHeight="false" outlineLevel="0" collapsed="false">
      <c r="F169" s="1"/>
      <c r="G169" s="1"/>
      <c r="H169" s="1"/>
      <c r="I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 t="n">
        <f aca="false">+M169+O169+P169+V169+W169</f>
        <v>0</v>
      </c>
      <c r="Y169" s="1"/>
      <c r="Z169" s="1"/>
    </row>
    <row r="170" customFormat="false" ht="12.75" hidden="false" customHeight="false" outlineLevel="0" collapsed="false">
      <c r="F170" s="1"/>
      <c r="G170" s="1"/>
      <c r="H170" s="1"/>
      <c r="I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 t="n">
        <f aca="false">+M170+O170+P170+V170+W170</f>
        <v>0</v>
      </c>
      <c r="Y170" s="1"/>
      <c r="Z170" s="1"/>
    </row>
    <row r="171" customFormat="false" ht="12.75" hidden="false" customHeight="false" outlineLevel="0" collapsed="false">
      <c r="F171" s="1"/>
      <c r="G171" s="1"/>
      <c r="H171" s="1"/>
      <c r="I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 t="n">
        <f aca="false">+M171+O171+P171+V171+W171</f>
        <v>0</v>
      </c>
      <c r="Y171" s="1"/>
      <c r="Z171" s="1"/>
    </row>
    <row r="172" customFormat="false" ht="12.75" hidden="false" customHeight="false" outlineLevel="0" collapsed="false">
      <c r="F172" s="1"/>
      <c r="G172" s="1"/>
      <c r="H172" s="1"/>
      <c r="I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 t="n">
        <f aca="false">+M172+O172+P172+V172+W172</f>
        <v>0</v>
      </c>
      <c r="Y172" s="1"/>
      <c r="Z172" s="1"/>
    </row>
    <row r="173" customFormat="false" ht="12.75" hidden="false" customHeight="false" outlineLevel="0" collapsed="false">
      <c r="F173" s="1"/>
      <c r="G173" s="1"/>
      <c r="H173" s="1"/>
      <c r="I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 t="n">
        <f aca="false">+M173+O173+P173+V173+W173</f>
        <v>0</v>
      </c>
      <c r="Y173" s="1"/>
      <c r="Z173" s="1"/>
    </row>
    <row r="174" customFormat="false" ht="12.75" hidden="false" customHeight="false" outlineLevel="0" collapsed="false">
      <c r="F174" s="1"/>
      <c r="G174" s="1"/>
      <c r="H174" s="1"/>
      <c r="I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 t="n">
        <f aca="false">+M174+O174+P174+V174+W174</f>
        <v>0</v>
      </c>
      <c r="Y174" s="1"/>
      <c r="Z174" s="1"/>
    </row>
    <row r="175" customFormat="false" ht="12.75" hidden="false" customHeight="false" outlineLevel="0" collapsed="false">
      <c r="F175" s="1"/>
      <c r="G175" s="1"/>
      <c r="H175" s="1"/>
      <c r="I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 t="n">
        <f aca="false">+M175+O175+P175+V175+W175</f>
        <v>0</v>
      </c>
      <c r="Y175" s="1"/>
      <c r="Z175" s="1"/>
    </row>
    <row r="176" customFormat="false" ht="12.75" hidden="false" customHeight="false" outlineLevel="0" collapsed="false">
      <c r="F176" s="1"/>
      <c r="G176" s="1"/>
      <c r="H176" s="1"/>
      <c r="I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 t="n">
        <f aca="false">+M176+O176+P176+V176+W176</f>
        <v>0</v>
      </c>
      <c r="Y176" s="1"/>
      <c r="Z176" s="1"/>
    </row>
    <row r="177" customFormat="false" ht="12.75" hidden="false" customHeight="false" outlineLevel="0" collapsed="false">
      <c r="F177" s="1"/>
      <c r="G177" s="1"/>
      <c r="H177" s="1"/>
      <c r="I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 t="n">
        <f aca="false">+M177+O177+P177+V177+W177</f>
        <v>0</v>
      </c>
      <c r="Y177" s="1"/>
      <c r="Z177" s="1"/>
    </row>
    <row r="178" customFormat="false" ht="12.75" hidden="false" customHeight="false" outlineLevel="0" collapsed="false">
      <c r="F178" s="1"/>
      <c r="G178" s="1"/>
      <c r="H178" s="1"/>
      <c r="I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 t="n">
        <f aca="false">+M178+O178+P178+V178+W178</f>
        <v>0</v>
      </c>
      <c r="Y178" s="1"/>
      <c r="Z178" s="1"/>
    </row>
    <row r="179" customFormat="false" ht="12.75" hidden="false" customHeight="false" outlineLevel="0" collapsed="false">
      <c r="F179" s="1"/>
      <c r="G179" s="1"/>
      <c r="H179" s="1"/>
      <c r="I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 t="n">
        <f aca="false">+M179+O179+P179+V179+W179</f>
        <v>0</v>
      </c>
      <c r="Y179" s="1"/>
      <c r="Z179" s="1"/>
    </row>
    <row r="180" customFormat="false" ht="12.75" hidden="false" customHeight="false" outlineLevel="0" collapsed="false">
      <c r="F180" s="1"/>
      <c r="G180" s="1"/>
      <c r="H180" s="1"/>
      <c r="I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 t="n">
        <f aca="false">+M180+O180+P180+V180+W180</f>
        <v>0</v>
      </c>
      <c r="Y180" s="1"/>
      <c r="Z180" s="1"/>
    </row>
    <row r="181" customFormat="false" ht="12.75" hidden="false" customHeight="false" outlineLevel="0" collapsed="false">
      <c r="F181" s="1"/>
      <c r="G181" s="1"/>
      <c r="H181" s="1"/>
      <c r="I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 t="n">
        <f aca="false">+M181+O181+P181+V181+W181</f>
        <v>0</v>
      </c>
      <c r="Y181" s="1"/>
      <c r="Z181" s="1"/>
    </row>
    <row r="182" customFormat="false" ht="12.75" hidden="false" customHeight="false" outlineLevel="0" collapsed="false">
      <c r="F182" s="1"/>
      <c r="G182" s="1"/>
      <c r="H182" s="1"/>
      <c r="I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 t="n">
        <f aca="false">+M182+O182+P182+V182+W182</f>
        <v>0</v>
      </c>
      <c r="Y182" s="1"/>
      <c r="Z182" s="1"/>
    </row>
    <row r="183" customFormat="false" ht="12.75" hidden="false" customHeight="false" outlineLevel="0" collapsed="false">
      <c r="F183" s="1"/>
      <c r="G183" s="1"/>
      <c r="H183" s="1"/>
      <c r="I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 t="n">
        <f aca="false">+M183+O183+P183+V183+W183</f>
        <v>0</v>
      </c>
      <c r="Y183" s="1"/>
      <c r="Z183" s="1"/>
    </row>
    <row r="184" customFormat="false" ht="12.75" hidden="false" customHeight="false" outlineLevel="0" collapsed="false">
      <c r="F184" s="1"/>
      <c r="G184" s="1"/>
      <c r="H184" s="1"/>
      <c r="I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 t="n">
        <f aca="false">+M184+O184+P184+V184+W184</f>
        <v>0</v>
      </c>
      <c r="Y184" s="1"/>
      <c r="Z184" s="1"/>
    </row>
    <row r="185" customFormat="false" ht="12.75" hidden="false" customHeight="false" outlineLevel="0" collapsed="false">
      <c r="F185" s="1"/>
      <c r="G185" s="1"/>
      <c r="H185" s="1"/>
      <c r="I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 t="n">
        <f aca="false">+M185+O185+P185+V185+W185</f>
        <v>0</v>
      </c>
      <c r="Y185" s="1"/>
      <c r="Z185" s="1"/>
    </row>
    <row r="186" customFormat="false" ht="12.75" hidden="false" customHeight="false" outlineLevel="0" collapsed="false">
      <c r="F186" s="1"/>
      <c r="G186" s="1"/>
      <c r="H186" s="1"/>
      <c r="I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 t="n">
        <f aca="false">+M186+O186+P186+V186+W186</f>
        <v>0</v>
      </c>
      <c r="Y186" s="1"/>
      <c r="Z186" s="1"/>
    </row>
    <row r="187" customFormat="false" ht="12.75" hidden="false" customHeight="false" outlineLevel="0" collapsed="false">
      <c r="F187" s="1"/>
      <c r="G187" s="1"/>
      <c r="H187" s="1"/>
      <c r="I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 t="n">
        <f aca="false">+M187+O187+P187+V187+W187</f>
        <v>0</v>
      </c>
      <c r="Y187" s="1"/>
      <c r="Z187" s="1"/>
    </row>
    <row r="188" customFormat="false" ht="12.75" hidden="false" customHeight="false" outlineLevel="0" collapsed="false">
      <c r="F188" s="1"/>
      <c r="G188" s="1"/>
      <c r="H188" s="1"/>
      <c r="I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 t="n">
        <f aca="false">+M188+O188+P188+V188+W188</f>
        <v>0</v>
      </c>
      <c r="Y188" s="1"/>
      <c r="Z188" s="1"/>
    </row>
    <row r="189" customFormat="false" ht="12.75" hidden="false" customHeight="false" outlineLevel="0" collapsed="false">
      <c r="F189" s="1"/>
      <c r="G189" s="1"/>
      <c r="H189" s="1"/>
      <c r="I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 t="n">
        <f aca="false">+M189+O189+P189+V189+W189</f>
        <v>0</v>
      </c>
      <c r="Y189" s="1"/>
      <c r="Z189" s="1"/>
    </row>
    <row r="190" customFormat="false" ht="12.75" hidden="false" customHeight="false" outlineLevel="0" collapsed="false">
      <c r="F190" s="1"/>
      <c r="G190" s="1"/>
      <c r="H190" s="1"/>
      <c r="I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 t="n">
        <f aca="false">+M190+O190+P190+V190+W190</f>
        <v>0</v>
      </c>
      <c r="Y190" s="1"/>
      <c r="Z190" s="1"/>
    </row>
    <row r="191" customFormat="false" ht="12.75" hidden="false" customHeight="false" outlineLevel="0" collapsed="false">
      <c r="F191" s="1"/>
      <c r="G191" s="1"/>
      <c r="H191" s="1"/>
      <c r="I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 t="n">
        <f aca="false">+M191+O191+P191+V191+W191</f>
        <v>0</v>
      </c>
      <c r="Y191" s="1"/>
      <c r="Z191" s="1"/>
    </row>
    <row r="192" customFormat="false" ht="12.75" hidden="false" customHeight="false" outlineLevel="0" collapsed="false">
      <c r="F192" s="1"/>
      <c r="G192" s="1"/>
      <c r="H192" s="1"/>
      <c r="I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 t="n">
        <f aca="false">+M192+O192+P192+V192+W192</f>
        <v>0</v>
      </c>
      <c r="Y192" s="1"/>
      <c r="Z192" s="1"/>
    </row>
    <row r="193" customFormat="false" ht="12.75" hidden="false" customHeight="false" outlineLevel="0" collapsed="false">
      <c r="F193" s="1"/>
      <c r="G193" s="1"/>
      <c r="H193" s="1"/>
      <c r="I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 t="n">
        <f aca="false">+M193+O193+P193+V193+W193</f>
        <v>0</v>
      </c>
      <c r="Y193" s="1"/>
      <c r="Z193" s="1"/>
    </row>
    <row r="194" customFormat="false" ht="12.75" hidden="false" customHeight="false" outlineLevel="0" collapsed="false">
      <c r="F194" s="1"/>
      <c r="G194" s="1"/>
      <c r="H194" s="1"/>
      <c r="I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 t="n">
        <f aca="false">+M194+O194+P194+V194+W194</f>
        <v>0</v>
      </c>
      <c r="Y194" s="1"/>
      <c r="Z194" s="1"/>
    </row>
    <row r="195" customFormat="false" ht="12.75" hidden="false" customHeight="false" outlineLevel="0" collapsed="false">
      <c r="F195" s="1"/>
      <c r="G195" s="1"/>
      <c r="H195" s="1"/>
      <c r="I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 t="n">
        <f aca="false">+M195+O195+P195+V195+W195</f>
        <v>0</v>
      </c>
      <c r="Y195" s="1"/>
      <c r="Z195" s="1"/>
    </row>
    <row r="196" customFormat="false" ht="12.75" hidden="false" customHeight="false" outlineLevel="0" collapsed="false">
      <c r="F196" s="1"/>
      <c r="G196" s="1"/>
      <c r="H196" s="1"/>
      <c r="I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 t="n">
        <f aca="false">+M196+O196+P196+V196+W196</f>
        <v>0</v>
      </c>
      <c r="Y196" s="1"/>
      <c r="Z196" s="1"/>
    </row>
    <row r="197" customFormat="false" ht="12.75" hidden="false" customHeight="false" outlineLevel="0" collapsed="false">
      <c r="F197" s="1"/>
      <c r="G197" s="1"/>
      <c r="H197" s="1"/>
      <c r="I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 t="n">
        <f aca="false">+M197+O197+P197+V197+W197</f>
        <v>0</v>
      </c>
      <c r="Y197" s="1"/>
      <c r="Z197" s="1"/>
    </row>
    <row r="198" customFormat="false" ht="12.75" hidden="false" customHeight="false" outlineLevel="0" collapsed="false">
      <c r="F198" s="1"/>
      <c r="G198" s="1"/>
      <c r="H198" s="1"/>
      <c r="I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 t="n">
        <f aca="false">+M198+O198+P198+V198+W198</f>
        <v>0</v>
      </c>
      <c r="Y198" s="1"/>
      <c r="Z198" s="1"/>
    </row>
    <row r="199" customFormat="false" ht="12.75" hidden="false" customHeight="false" outlineLevel="0" collapsed="false">
      <c r="F199" s="1"/>
      <c r="G199" s="1"/>
      <c r="H199" s="1"/>
      <c r="I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 t="n">
        <f aca="false">+M199+O199+P199+V199+W199</f>
        <v>0</v>
      </c>
      <c r="Y199" s="1"/>
      <c r="Z199" s="1"/>
    </row>
    <row r="200" customFormat="false" ht="12.75" hidden="false" customHeight="false" outlineLevel="0" collapsed="false">
      <c r="F200" s="1"/>
      <c r="G200" s="1"/>
      <c r="H200" s="1"/>
      <c r="I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 t="n">
        <f aca="false">+M200+O200+P200+V200+W200</f>
        <v>0</v>
      </c>
      <c r="Y200" s="1"/>
      <c r="Z200" s="1"/>
    </row>
    <row r="201" customFormat="false" ht="12.75" hidden="false" customHeight="false" outlineLevel="0" collapsed="false">
      <c r="F201" s="1"/>
      <c r="G201" s="1"/>
      <c r="H201" s="1"/>
      <c r="I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 t="n">
        <f aca="false">+M201+O201+P201+V201+W201</f>
        <v>0</v>
      </c>
      <c r="Y201" s="1"/>
      <c r="Z201" s="1"/>
    </row>
    <row r="202" customFormat="false" ht="12.75" hidden="false" customHeight="false" outlineLevel="0" collapsed="false">
      <c r="F202" s="1"/>
      <c r="G202" s="1"/>
      <c r="H202" s="1"/>
      <c r="I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 t="n">
        <f aca="false">+M202+O202+P202+V202+W202</f>
        <v>0</v>
      </c>
      <c r="Y202" s="1"/>
      <c r="Z202" s="1"/>
    </row>
    <row r="203" customFormat="false" ht="12.75" hidden="false" customHeight="false" outlineLevel="0" collapsed="false">
      <c r="F203" s="1"/>
      <c r="G203" s="1"/>
      <c r="H203" s="1"/>
      <c r="I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 t="n">
        <f aca="false">+M203+O203+P203+V203+W203</f>
        <v>0</v>
      </c>
      <c r="Y203" s="1"/>
      <c r="Z203" s="1"/>
    </row>
    <row r="204" customFormat="false" ht="12.75" hidden="false" customHeight="false" outlineLevel="0" collapsed="false">
      <c r="F204" s="1"/>
      <c r="G204" s="1"/>
      <c r="H204" s="1"/>
      <c r="I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 t="n">
        <f aca="false">+M204+O204+P204+V204+W204</f>
        <v>0</v>
      </c>
      <c r="Y204" s="1"/>
      <c r="Z204" s="1"/>
    </row>
    <row r="205" customFormat="false" ht="12.75" hidden="false" customHeight="false" outlineLevel="0" collapsed="false">
      <c r="F205" s="1"/>
      <c r="G205" s="1"/>
      <c r="H205" s="1"/>
      <c r="I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 t="n">
        <f aca="false">+M205+O205+P205+V205+W205</f>
        <v>0</v>
      </c>
      <c r="Y205" s="1"/>
      <c r="Z205" s="1"/>
    </row>
    <row r="206" customFormat="false" ht="12.75" hidden="false" customHeight="false" outlineLevel="0" collapsed="false">
      <c r="F206" s="1"/>
      <c r="G206" s="1"/>
      <c r="H206" s="1"/>
      <c r="I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 t="n">
        <f aca="false">+M206+O206+P206+V206+W206</f>
        <v>0</v>
      </c>
      <c r="Y206" s="1"/>
      <c r="Z206" s="1"/>
    </row>
    <row r="207" customFormat="false" ht="12.75" hidden="false" customHeight="false" outlineLevel="0" collapsed="false">
      <c r="F207" s="1"/>
      <c r="G207" s="1"/>
      <c r="H207" s="1"/>
      <c r="I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 t="n">
        <f aca="false">+M207+O207+P207+V207+W207</f>
        <v>0</v>
      </c>
      <c r="Y207" s="1"/>
      <c r="Z207" s="1"/>
    </row>
    <row r="208" customFormat="false" ht="12.75" hidden="false" customHeight="false" outlineLevel="0" collapsed="false">
      <c r="F208" s="1"/>
      <c r="G208" s="1"/>
      <c r="H208" s="1"/>
      <c r="I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 t="n">
        <f aca="false">+M208+O208+P208+V208+W208</f>
        <v>0</v>
      </c>
      <c r="Y208" s="1"/>
      <c r="Z208" s="1"/>
    </row>
    <row r="209" customFormat="false" ht="12.75" hidden="false" customHeight="false" outlineLevel="0" collapsed="false">
      <c r="F209" s="1"/>
      <c r="G209" s="1"/>
      <c r="H209" s="1"/>
      <c r="I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 t="n">
        <f aca="false">+M209+O209+P209+V209+W209</f>
        <v>0</v>
      </c>
      <c r="Y209" s="1"/>
      <c r="Z209" s="1"/>
    </row>
    <row r="210" customFormat="false" ht="12.75" hidden="false" customHeight="false" outlineLevel="0" collapsed="false">
      <c r="F210" s="1"/>
      <c r="G210" s="1"/>
      <c r="H210" s="1"/>
      <c r="I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 t="n">
        <f aca="false">+M210+O210+P210+V210+W210</f>
        <v>0</v>
      </c>
      <c r="Y210" s="1"/>
      <c r="Z210" s="1"/>
    </row>
    <row r="211" customFormat="false" ht="12.75" hidden="false" customHeight="false" outlineLevel="0" collapsed="false">
      <c r="F211" s="1"/>
      <c r="G211" s="1"/>
      <c r="H211" s="1"/>
      <c r="I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 t="n">
        <f aca="false">+M211+O211+P211+V211+W211</f>
        <v>0</v>
      </c>
      <c r="Y211" s="1"/>
      <c r="Z211" s="1"/>
    </row>
    <row r="212" customFormat="false" ht="12.75" hidden="false" customHeight="false" outlineLevel="0" collapsed="false">
      <c r="F212" s="1"/>
      <c r="G212" s="1"/>
      <c r="H212" s="1"/>
      <c r="I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 t="n">
        <f aca="false">+M212+O212+P212+V212+W212</f>
        <v>0</v>
      </c>
      <c r="Y212" s="1"/>
      <c r="Z212" s="1"/>
    </row>
    <row r="213" customFormat="false" ht="12.75" hidden="false" customHeight="false" outlineLevel="0" collapsed="false"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 t="n">
        <f aca="false">+M213+O213+P213+V213+W213</f>
        <v>0</v>
      </c>
      <c r="Y213" s="1"/>
      <c r="Z213" s="1"/>
    </row>
    <row r="214" customFormat="false" ht="12.75" hidden="false" customHeight="false" outlineLevel="0" collapsed="false"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 t="n">
        <f aca="false">+M214+O214+P214+V214+W214</f>
        <v>0</v>
      </c>
      <c r="Y214" s="1"/>
      <c r="Z214" s="1"/>
    </row>
    <row r="215" customFormat="false" ht="12.75" hidden="false" customHeight="false" outlineLevel="0" collapsed="false"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 t="n">
        <f aca="false">+M215+O215+P215+V215+W215</f>
        <v>0</v>
      </c>
      <c r="Y215" s="1"/>
      <c r="Z215" s="1"/>
    </row>
    <row r="216" customFormat="false" ht="12.75" hidden="false" customHeight="false" outlineLevel="0" collapsed="false"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 t="n">
        <f aca="false">+M216+O216+P216+V216+W216</f>
        <v>0</v>
      </c>
      <c r="Y216" s="1"/>
      <c r="Z216" s="1"/>
    </row>
    <row r="217" customFormat="false" ht="12.75" hidden="false" customHeight="false" outlineLevel="0" collapsed="false"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 t="n">
        <f aca="false">+M217+O217+P217+V217+W217</f>
        <v>0</v>
      </c>
      <c r="Y217" s="1"/>
      <c r="Z217" s="1"/>
    </row>
    <row r="218" customFormat="false" ht="12.75" hidden="false" customHeight="false" outlineLevel="0" collapsed="false"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 t="n">
        <f aca="false">+M218+O218+P218+V218+W218</f>
        <v>0</v>
      </c>
      <c r="Y218" s="1"/>
      <c r="Z218" s="1"/>
    </row>
    <row r="219" customFormat="false" ht="12.75" hidden="false" customHeight="false" outlineLevel="0" collapsed="false"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 t="n">
        <f aca="false">+M219+O219+P219+V219+W219</f>
        <v>0</v>
      </c>
      <c r="Y219" s="1"/>
      <c r="Z219" s="1"/>
    </row>
    <row r="220" customFormat="false" ht="12.75" hidden="false" customHeight="false" outlineLevel="0" collapsed="false"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 t="n">
        <f aca="false">+M220+O220+P220+V220+W220</f>
        <v>0</v>
      </c>
      <c r="Y220" s="1"/>
      <c r="Z220" s="1"/>
    </row>
    <row r="221" customFormat="false" ht="12.75" hidden="false" customHeight="false" outlineLevel="0" collapsed="false"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 t="n">
        <f aca="false">+M221+O221+P221+V221+W221</f>
        <v>0</v>
      </c>
      <c r="Y221" s="1"/>
      <c r="Z221" s="1"/>
    </row>
    <row r="222" customFormat="false" ht="12.75" hidden="false" customHeight="false" outlineLevel="0" collapsed="false"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 t="n">
        <f aca="false">+M222+O222+P222+V222+W222</f>
        <v>0</v>
      </c>
      <c r="Y222" s="1"/>
      <c r="Z222" s="1"/>
    </row>
    <row r="223" customFormat="false" ht="12.75" hidden="false" customHeight="false" outlineLevel="0" collapsed="false"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 t="n">
        <f aca="false">+M223+O223+P223+V223+W223</f>
        <v>0</v>
      </c>
      <c r="Y223" s="1"/>
      <c r="Z223" s="1"/>
    </row>
    <row r="224" customFormat="false" ht="12.75" hidden="false" customHeight="false" outlineLevel="0" collapsed="false">
      <c r="F224" s="1"/>
      <c r="G224" s="1"/>
      <c r="H224" s="1"/>
      <c r="I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 t="n">
        <f aca="false">+M224+O224+P224+V224+W224</f>
        <v>0</v>
      </c>
      <c r="Y224" s="1"/>
      <c r="Z224" s="1"/>
    </row>
    <row r="225" customFormat="false" ht="12.75" hidden="false" customHeight="false" outlineLevel="0" collapsed="false">
      <c r="F225" s="1"/>
      <c r="G225" s="1"/>
      <c r="H225" s="1"/>
      <c r="I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 t="n">
        <f aca="false">+M225+O225+P225+V225+W225</f>
        <v>0</v>
      </c>
      <c r="Y225" s="1"/>
      <c r="Z225" s="1"/>
    </row>
    <row r="226" customFormat="false" ht="12.75" hidden="false" customHeight="false" outlineLevel="0" collapsed="false">
      <c r="F226" s="1"/>
      <c r="G226" s="1"/>
      <c r="H226" s="1"/>
      <c r="I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 t="n">
        <f aca="false">+M226+O226+P226+V226+W226</f>
        <v>0</v>
      </c>
      <c r="Y226" s="1"/>
      <c r="Z226" s="1"/>
    </row>
    <row r="227" customFormat="false" ht="12.75" hidden="false" customHeight="false" outlineLevel="0" collapsed="false"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 t="n">
        <f aca="false">+M227+O227+P227+V227+W227</f>
        <v>0</v>
      </c>
      <c r="Y227" s="1"/>
      <c r="Z227" s="1"/>
    </row>
    <row r="228" customFormat="false" ht="12.75" hidden="false" customHeight="false" outlineLevel="0" collapsed="false"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 t="n">
        <f aca="false">+M228+O228+P228+V228+W228</f>
        <v>0</v>
      </c>
      <c r="Y228" s="1"/>
      <c r="Z228" s="1"/>
    </row>
    <row r="229" customFormat="false" ht="12.75" hidden="false" customHeight="false" outlineLevel="0" collapsed="false"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 t="n">
        <f aca="false">+M229+O229+P229+V229+W229</f>
        <v>0</v>
      </c>
      <c r="Y229" s="1"/>
      <c r="Z229" s="1"/>
    </row>
    <row r="230" customFormat="false" ht="12.75" hidden="false" customHeight="false" outlineLevel="0" collapsed="false"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 t="n">
        <f aca="false">+M230+O230+P230+V230+W230</f>
        <v>0</v>
      </c>
      <c r="Y230" s="1"/>
      <c r="Z230" s="1"/>
    </row>
    <row r="231" customFormat="false" ht="12.75" hidden="false" customHeight="false" outlineLevel="0" collapsed="false"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 t="n">
        <f aca="false">+M231+O231+P231+V231+W231</f>
        <v>0</v>
      </c>
      <c r="Y231" s="1"/>
      <c r="Z231" s="1"/>
    </row>
    <row r="232" customFormat="false" ht="12.75" hidden="false" customHeight="false" outlineLevel="0" collapsed="false"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 t="n">
        <f aca="false">+M232+O232+P232+V232+W232</f>
        <v>0</v>
      </c>
      <c r="Y232" s="1"/>
      <c r="Z232" s="1"/>
    </row>
    <row r="233" customFormat="false" ht="12.75" hidden="false" customHeight="false" outlineLevel="0" collapsed="false"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 t="n">
        <f aca="false">+M233+O233+P233+V233+W233</f>
        <v>0</v>
      </c>
      <c r="Y233" s="1"/>
      <c r="Z233" s="1"/>
    </row>
    <row r="234" customFormat="false" ht="12.75" hidden="false" customHeight="false" outlineLevel="0" collapsed="false"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 t="n">
        <f aca="false">+M234+O234+P234+V234+W234</f>
        <v>0</v>
      </c>
      <c r="Y234" s="1"/>
      <c r="Z234" s="1"/>
    </row>
    <row r="235" customFormat="false" ht="12.75" hidden="false" customHeight="false" outlineLevel="0" collapsed="false"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 t="n">
        <f aca="false">+M235+O235+P235+V235+W235</f>
        <v>0</v>
      </c>
      <c r="Y235" s="1"/>
      <c r="Z235" s="1"/>
    </row>
    <row r="236" customFormat="false" ht="12.75" hidden="false" customHeight="false" outlineLevel="0" collapsed="false"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 t="n">
        <f aca="false">+M236+O236+P236+V236+W236</f>
        <v>0</v>
      </c>
      <c r="Y236" s="1"/>
      <c r="Z236" s="1"/>
    </row>
    <row r="237" customFormat="false" ht="12.75" hidden="false" customHeight="false" outlineLevel="0" collapsed="false">
      <c r="F237" s="1"/>
      <c r="G237" s="1"/>
      <c r="H237" s="1"/>
      <c r="I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 t="n">
        <f aca="false">+M237+O237+P237+V237+W237</f>
        <v>0</v>
      </c>
      <c r="Y237" s="1"/>
      <c r="Z237" s="1"/>
    </row>
    <row r="238" customFormat="false" ht="12.75" hidden="false" customHeight="false" outlineLevel="0" collapsed="false">
      <c r="F238" s="1"/>
      <c r="G238" s="1"/>
      <c r="H238" s="1"/>
      <c r="I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 t="n">
        <f aca="false">+M238+O238+P238+V238+W238</f>
        <v>0</v>
      </c>
      <c r="Y238" s="1"/>
      <c r="Z238" s="1"/>
    </row>
    <row r="239" customFormat="false" ht="12.75" hidden="false" customHeight="false" outlineLevel="0" collapsed="false">
      <c r="F239" s="1"/>
      <c r="G239" s="1"/>
      <c r="H239" s="1"/>
      <c r="I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 t="n">
        <f aca="false">+M239+O239+P239+V239+W239</f>
        <v>0</v>
      </c>
      <c r="Y239" s="1"/>
      <c r="Z239" s="1"/>
    </row>
    <row r="240" customFormat="false" ht="12.75" hidden="false" customHeight="false" outlineLevel="0" collapsed="false">
      <c r="F240" s="1"/>
      <c r="G240" s="1"/>
      <c r="H240" s="1"/>
      <c r="I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 t="n">
        <f aca="false">+M240+O240+P240+V240+W240</f>
        <v>0</v>
      </c>
      <c r="Y240" s="1"/>
      <c r="Z240" s="1"/>
    </row>
    <row r="241" customFormat="false" ht="12.75" hidden="false" customHeight="false" outlineLevel="0" collapsed="false">
      <c r="F241" s="1"/>
      <c r="G241" s="1"/>
      <c r="H241" s="1"/>
      <c r="I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 t="n">
        <f aca="false">+M241+O241+P241+V241+W241</f>
        <v>0</v>
      </c>
      <c r="Y241" s="1"/>
      <c r="Z241" s="1"/>
    </row>
    <row r="242" customFormat="false" ht="12.75" hidden="false" customHeight="false" outlineLevel="0" collapsed="false">
      <c r="F242" s="1"/>
      <c r="G242" s="1"/>
      <c r="H242" s="1"/>
      <c r="I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 t="n">
        <f aca="false">+M242+O242+P242+V242+W242</f>
        <v>0</v>
      </c>
      <c r="Y242" s="1"/>
      <c r="Z242" s="1"/>
    </row>
    <row r="243" customFormat="false" ht="12.75" hidden="false" customHeight="false" outlineLevel="0" collapsed="false">
      <c r="F243" s="1"/>
      <c r="G243" s="1"/>
      <c r="H243" s="1"/>
      <c r="I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 t="n">
        <f aca="false">+M243+O243+P243+V243+W243</f>
        <v>0</v>
      </c>
      <c r="Y243" s="1"/>
      <c r="Z243" s="1"/>
    </row>
    <row r="244" customFormat="false" ht="12.75" hidden="false" customHeight="false" outlineLevel="0" collapsed="false">
      <c r="F244" s="1"/>
      <c r="G244" s="1"/>
      <c r="H244" s="1"/>
      <c r="I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 t="n">
        <f aca="false">+M244+O244+P244+V244+W244</f>
        <v>0</v>
      </c>
      <c r="Y244" s="1"/>
      <c r="Z244" s="1"/>
    </row>
    <row r="245" customFormat="false" ht="12.75" hidden="false" customHeight="false" outlineLevel="0" collapsed="false">
      <c r="F245" s="1"/>
      <c r="G245" s="1"/>
      <c r="H245" s="1"/>
      <c r="I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 t="n">
        <f aca="false">+M245+O245+P245+V245+W245</f>
        <v>0</v>
      </c>
      <c r="Y245" s="1"/>
      <c r="Z245" s="1"/>
    </row>
    <row r="246" customFormat="false" ht="12.75" hidden="false" customHeight="false" outlineLevel="0" collapsed="false">
      <c r="F246" s="1"/>
      <c r="G246" s="1"/>
      <c r="H246" s="1"/>
      <c r="I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 t="n">
        <f aca="false">+M246+O246+P246+V246+W246</f>
        <v>0</v>
      </c>
      <c r="Y246" s="1"/>
      <c r="Z246" s="1"/>
    </row>
    <row r="247" customFormat="false" ht="12.75" hidden="false" customHeight="false" outlineLevel="0" collapsed="false">
      <c r="F247" s="1"/>
      <c r="G247" s="1"/>
      <c r="H247" s="1"/>
      <c r="I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 t="n">
        <f aca="false">+M247+O247+P247+V247+W247</f>
        <v>0</v>
      </c>
      <c r="Y247" s="1"/>
      <c r="Z247" s="1"/>
    </row>
    <row r="248" customFormat="false" ht="12.75" hidden="false" customHeight="false" outlineLevel="0" collapsed="false">
      <c r="F248" s="1"/>
      <c r="G248" s="1"/>
      <c r="H248" s="1"/>
      <c r="I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 t="n">
        <f aca="false">+M248+O248+P248+V248+W248</f>
        <v>0</v>
      </c>
      <c r="Y248" s="1"/>
      <c r="Z248" s="1"/>
    </row>
    <row r="249" customFormat="false" ht="12.75" hidden="false" customHeight="false" outlineLevel="0" collapsed="false">
      <c r="F249" s="1"/>
      <c r="G249" s="1"/>
      <c r="H249" s="1"/>
      <c r="I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 t="n">
        <f aca="false">+M249+O249+P249+V249+W249</f>
        <v>0</v>
      </c>
      <c r="Y249" s="1"/>
      <c r="Z249" s="1"/>
    </row>
    <row r="250" customFormat="false" ht="12.75" hidden="false" customHeight="false" outlineLevel="0" collapsed="false">
      <c r="F250" s="1"/>
      <c r="G250" s="1"/>
      <c r="H250" s="1"/>
      <c r="I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 t="n">
        <f aca="false">+M250+O250+P250+V250+W250</f>
        <v>0</v>
      </c>
      <c r="Y250" s="1"/>
      <c r="Z250" s="1"/>
    </row>
    <row r="251" customFormat="false" ht="12.75" hidden="false" customHeight="false" outlineLevel="0" collapsed="false">
      <c r="F251" s="1"/>
      <c r="G251" s="1"/>
      <c r="H251" s="1"/>
      <c r="I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 t="n">
        <f aca="false">+M251+O251+P251+V251+W251</f>
        <v>0</v>
      </c>
      <c r="Y251" s="1"/>
      <c r="Z251" s="1"/>
    </row>
    <row r="252" customFormat="false" ht="12.75" hidden="false" customHeight="false" outlineLevel="0" collapsed="false">
      <c r="F252" s="1"/>
      <c r="G252" s="1"/>
      <c r="H252" s="1"/>
      <c r="I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 t="n">
        <f aca="false">+M252+O252+P252+V252+W252</f>
        <v>0</v>
      </c>
      <c r="Y252" s="1"/>
      <c r="Z252" s="1"/>
    </row>
    <row r="253" customFormat="false" ht="12.75" hidden="false" customHeight="false" outlineLevel="0" collapsed="false">
      <c r="F253" s="1"/>
      <c r="G253" s="1"/>
      <c r="H253" s="1"/>
      <c r="I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 t="n">
        <f aca="false">+M253+O253+P253+V253+W253</f>
        <v>0</v>
      </c>
      <c r="Y253" s="1"/>
      <c r="Z253" s="1"/>
    </row>
    <row r="254" customFormat="false" ht="12.75" hidden="false" customHeight="false" outlineLevel="0" collapsed="false">
      <c r="F254" s="1"/>
      <c r="G254" s="1"/>
      <c r="H254" s="1"/>
      <c r="I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 t="n">
        <f aca="false">+M254+O254+P254+V254+W254</f>
        <v>0</v>
      </c>
      <c r="Y254" s="1"/>
      <c r="Z254" s="1"/>
    </row>
    <row r="255" customFormat="false" ht="12.75" hidden="false" customHeight="false" outlineLevel="0" collapsed="false">
      <c r="F255" s="1"/>
      <c r="G255" s="1"/>
      <c r="H255" s="1"/>
      <c r="I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 t="n">
        <f aca="false">+M255+O255+P255+V255+W255</f>
        <v>0</v>
      </c>
      <c r="Y255" s="1"/>
      <c r="Z255" s="1"/>
    </row>
    <row r="256" customFormat="false" ht="12.75" hidden="false" customHeight="false" outlineLevel="0" collapsed="false">
      <c r="F256" s="1"/>
      <c r="G256" s="1"/>
      <c r="H256" s="1"/>
      <c r="I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 t="n">
        <f aca="false">+M256+O256+P256+V256+W256</f>
        <v>0</v>
      </c>
      <c r="Y256" s="1"/>
      <c r="Z256" s="1"/>
    </row>
    <row r="257" customFormat="false" ht="12.75" hidden="false" customHeight="false" outlineLevel="0" collapsed="false">
      <c r="F257" s="1"/>
      <c r="G257" s="1"/>
      <c r="H257" s="1"/>
      <c r="I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 t="n">
        <f aca="false">+M257+O257+P257+V257+W257</f>
        <v>0</v>
      </c>
      <c r="Y257" s="1"/>
      <c r="Z257" s="1"/>
    </row>
    <row r="258" customFormat="false" ht="12.75" hidden="false" customHeight="false" outlineLevel="0" collapsed="false">
      <c r="F258" s="1"/>
      <c r="G258" s="1"/>
      <c r="H258" s="1"/>
      <c r="I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 t="n">
        <f aca="false">+M258+O258+P258+V258+W258</f>
        <v>0</v>
      </c>
      <c r="Y258" s="1"/>
      <c r="Z258" s="1"/>
    </row>
    <row r="259" customFormat="false" ht="12.75" hidden="false" customHeight="false" outlineLevel="0" collapsed="false">
      <c r="F259" s="1"/>
      <c r="G259" s="1"/>
      <c r="H259" s="1"/>
      <c r="I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 t="n">
        <f aca="false">+M259+O259+P259+V259+W259</f>
        <v>0</v>
      </c>
      <c r="Y259" s="1"/>
      <c r="Z259" s="1"/>
    </row>
    <row r="260" customFormat="false" ht="12.75" hidden="false" customHeight="false" outlineLevel="0" collapsed="false">
      <c r="F260" s="1"/>
      <c r="G260" s="1"/>
      <c r="H260" s="1"/>
      <c r="I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 t="n">
        <f aca="false">+M260+O260+P260+V260+W260</f>
        <v>0</v>
      </c>
      <c r="Y260" s="1"/>
      <c r="Z260" s="1"/>
    </row>
    <row r="261" customFormat="false" ht="12.75" hidden="false" customHeight="false" outlineLevel="0" collapsed="false">
      <c r="F261" s="1"/>
      <c r="G261" s="1"/>
      <c r="H261" s="1"/>
      <c r="I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 t="n">
        <f aca="false">+M261+O261+P261+V261+W261</f>
        <v>0</v>
      </c>
      <c r="Y261" s="1"/>
      <c r="Z261" s="1"/>
    </row>
    <row r="262" customFormat="false" ht="12.75" hidden="false" customHeight="false" outlineLevel="0" collapsed="false">
      <c r="F262" s="1"/>
      <c r="G262" s="1"/>
      <c r="H262" s="1"/>
      <c r="I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 t="n">
        <f aca="false">+M262+O262+P262+V262+W262</f>
        <v>0</v>
      </c>
      <c r="Y262" s="1"/>
      <c r="Z262" s="1"/>
    </row>
    <row r="263" customFormat="false" ht="12.75" hidden="false" customHeight="false" outlineLevel="0" collapsed="false">
      <c r="F263" s="1"/>
      <c r="G263" s="1"/>
      <c r="H263" s="1"/>
      <c r="I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 t="n">
        <f aca="false">+M263+O263+P263+V263+W263</f>
        <v>0</v>
      </c>
      <c r="Y263" s="1"/>
      <c r="Z263" s="1"/>
    </row>
    <row r="264" customFormat="false" ht="12.75" hidden="false" customHeight="false" outlineLevel="0" collapsed="false">
      <c r="F264" s="1"/>
      <c r="G264" s="1"/>
      <c r="H264" s="1"/>
      <c r="I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 t="n">
        <f aca="false">+M264+O264+P264+V264+W264</f>
        <v>0</v>
      </c>
      <c r="Y264" s="1"/>
      <c r="Z264" s="1"/>
    </row>
    <row r="265" customFormat="false" ht="12.75" hidden="false" customHeight="false" outlineLevel="0" collapsed="false">
      <c r="F265" s="1"/>
      <c r="G265" s="1"/>
      <c r="H265" s="1"/>
      <c r="I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 t="n">
        <f aca="false">+M265+O265+P265+V265+W265</f>
        <v>0</v>
      </c>
      <c r="Y265" s="1"/>
      <c r="Z265" s="1"/>
    </row>
    <row r="266" customFormat="false" ht="12.75" hidden="false" customHeight="false" outlineLevel="0" collapsed="false">
      <c r="F266" s="1"/>
      <c r="G266" s="1"/>
      <c r="H266" s="1"/>
      <c r="I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 t="n">
        <f aca="false">+M266+O266+P266+V266+W266</f>
        <v>0</v>
      </c>
      <c r="Y266" s="1"/>
      <c r="Z266" s="1"/>
    </row>
    <row r="267" customFormat="false" ht="12.75" hidden="false" customHeight="false" outlineLevel="0" collapsed="false">
      <c r="F267" s="1"/>
      <c r="G267" s="1"/>
      <c r="H267" s="1"/>
      <c r="I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 t="n">
        <f aca="false">+M267+O267+P267+V267+W267</f>
        <v>0</v>
      </c>
      <c r="Y267" s="1"/>
      <c r="Z267" s="1"/>
    </row>
    <row r="268" customFormat="false" ht="12.75" hidden="false" customHeight="false" outlineLevel="0" collapsed="false">
      <c r="F268" s="1"/>
      <c r="G268" s="1"/>
      <c r="H268" s="1"/>
      <c r="I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 t="n">
        <f aca="false">+M268+O268+P268+V268+W268</f>
        <v>0</v>
      </c>
      <c r="Y268" s="1"/>
      <c r="Z268" s="1"/>
    </row>
    <row r="269" customFormat="false" ht="12.75" hidden="false" customHeight="false" outlineLevel="0" collapsed="false">
      <c r="F269" s="1"/>
      <c r="G269" s="1"/>
      <c r="H269" s="1"/>
      <c r="I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 t="n">
        <f aca="false">+M269+O269+P269+V269+W269</f>
        <v>0</v>
      </c>
      <c r="Y269" s="1"/>
      <c r="Z269" s="1"/>
    </row>
    <row r="270" customFormat="false" ht="12.75" hidden="false" customHeight="false" outlineLevel="0" collapsed="false">
      <c r="F270" s="1"/>
      <c r="G270" s="1"/>
      <c r="H270" s="1"/>
      <c r="I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 t="n">
        <f aca="false">+M270+O270+P270+V270+W270</f>
        <v>0</v>
      </c>
      <c r="Y270" s="1"/>
      <c r="Z270" s="1"/>
    </row>
    <row r="271" customFormat="false" ht="12.75" hidden="false" customHeight="false" outlineLevel="0" collapsed="false">
      <c r="F271" s="1"/>
      <c r="G271" s="1"/>
      <c r="H271" s="1"/>
      <c r="I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 t="n">
        <f aca="false">+M271+O271+P271+V271+W271</f>
        <v>0</v>
      </c>
      <c r="Y271" s="1"/>
      <c r="Z271" s="1"/>
    </row>
    <row r="272" customFormat="false" ht="12.75" hidden="false" customHeight="false" outlineLevel="0" collapsed="false">
      <c r="F272" s="1"/>
      <c r="G272" s="1"/>
      <c r="H272" s="1"/>
      <c r="I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 t="n">
        <f aca="false">+M272+O272+P272+V272+W272</f>
        <v>0</v>
      </c>
      <c r="Y272" s="1"/>
      <c r="Z272" s="1"/>
    </row>
    <row r="273" customFormat="false" ht="12.75" hidden="false" customHeight="false" outlineLevel="0" collapsed="false">
      <c r="F273" s="1"/>
      <c r="G273" s="1"/>
      <c r="H273" s="1"/>
      <c r="I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 t="n">
        <f aca="false">+M273+O273+P273+V273+W273</f>
        <v>0</v>
      </c>
      <c r="Y273" s="1"/>
      <c r="Z273" s="1"/>
    </row>
    <row r="274" customFormat="false" ht="12.75" hidden="false" customHeight="false" outlineLevel="0" collapsed="false">
      <c r="F274" s="1"/>
      <c r="G274" s="1"/>
      <c r="H274" s="1"/>
      <c r="I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 t="n">
        <f aca="false">+M274+O274+P274+V274+W274</f>
        <v>0</v>
      </c>
      <c r="Y274" s="1"/>
      <c r="Z274" s="1"/>
    </row>
    <row r="275" customFormat="false" ht="12.75" hidden="false" customHeight="false" outlineLevel="0" collapsed="false">
      <c r="F275" s="1"/>
      <c r="G275" s="1"/>
      <c r="H275" s="1"/>
      <c r="I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 t="n">
        <f aca="false">+M275+O275+P275+V275+W275</f>
        <v>0</v>
      </c>
      <c r="Y275" s="1"/>
      <c r="Z275" s="1"/>
    </row>
    <row r="276" customFormat="false" ht="12.75" hidden="false" customHeight="false" outlineLevel="0" collapsed="false">
      <c r="F276" s="1"/>
      <c r="G276" s="1"/>
      <c r="H276" s="1"/>
      <c r="I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 t="n">
        <f aca="false">+M276+O276+P276+V276+W276</f>
        <v>0</v>
      </c>
      <c r="Y276" s="1"/>
      <c r="Z276" s="1"/>
    </row>
    <row r="277" customFormat="false" ht="12.75" hidden="false" customHeight="false" outlineLevel="0" collapsed="false">
      <c r="F277" s="1"/>
      <c r="G277" s="1"/>
      <c r="H277" s="1"/>
      <c r="I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 t="n">
        <f aca="false">+M277+O277+P277+V277+W277</f>
        <v>0</v>
      </c>
      <c r="Y277" s="1"/>
      <c r="Z277" s="1"/>
    </row>
    <row r="278" customFormat="false" ht="12.75" hidden="false" customHeight="false" outlineLevel="0" collapsed="false">
      <c r="F278" s="1"/>
      <c r="G278" s="1"/>
      <c r="H278" s="1"/>
      <c r="I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 t="n">
        <f aca="false">+M278+O278+P278+V278+W278</f>
        <v>0</v>
      </c>
      <c r="Y278" s="1"/>
      <c r="Z278" s="1"/>
    </row>
    <row r="279" customFormat="false" ht="12.75" hidden="false" customHeight="false" outlineLevel="0" collapsed="false">
      <c r="F279" s="1"/>
      <c r="G279" s="1"/>
      <c r="H279" s="1"/>
      <c r="I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 t="n">
        <f aca="false">+M279+O279+P279+V279+W279</f>
        <v>0</v>
      </c>
      <c r="Y279" s="1"/>
      <c r="Z279" s="1"/>
    </row>
    <row r="280" customFormat="false" ht="12.75" hidden="false" customHeight="false" outlineLevel="0" collapsed="false">
      <c r="F280" s="1"/>
      <c r="G280" s="1"/>
      <c r="H280" s="1"/>
      <c r="I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 t="n">
        <f aca="false">+M280+O280+P280+V280+W280</f>
        <v>0</v>
      </c>
      <c r="Y280" s="1"/>
      <c r="Z280" s="1"/>
    </row>
    <row r="281" customFormat="false" ht="12.75" hidden="false" customHeight="false" outlineLevel="0" collapsed="false">
      <c r="F281" s="1"/>
      <c r="G281" s="1"/>
      <c r="H281" s="1"/>
      <c r="I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 t="n">
        <f aca="false">+M281+O281+P281+V281+W281</f>
        <v>0</v>
      </c>
      <c r="Y281" s="1"/>
      <c r="Z281" s="1"/>
    </row>
    <row r="282" customFormat="false" ht="12.75" hidden="false" customHeight="false" outlineLevel="0" collapsed="false">
      <c r="F282" s="1"/>
      <c r="G282" s="1"/>
      <c r="H282" s="1"/>
      <c r="I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 t="n">
        <f aca="false">+M282+O282+P282+V282+W282</f>
        <v>0</v>
      </c>
      <c r="Y282" s="1"/>
      <c r="Z282" s="1"/>
    </row>
    <row r="283" customFormat="false" ht="12.75" hidden="false" customHeight="false" outlineLevel="0" collapsed="false">
      <c r="F283" s="1"/>
      <c r="G283" s="1"/>
      <c r="H283" s="1"/>
      <c r="I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 t="n">
        <f aca="false">+M283+O283+P283+V283+W283</f>
        <v>0</v>
      </c>
      <c r="Y283" s="1"/>
      <c r="Z283" s="1"/>
    </row>
    <row r="284" customFormat="false" ht="12.75" hidden="false" customHeight="false" outlineLevel="0" collapsed="false">
      <c r="F284" s="1"/>
      <c r="G284" s="1"/>
      <c r="H284" s="1"/>
      <c r="I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 t="n">
        <f aca="false">+M284+O284+P284+V284+W284</f>
        <v>0</v>
      </c>
      <c r="Y284" s="1"/>
      <c r="Z284" s="1"/>
    </row>
    <row r="285" customFormat="false" ht="12.75" hidden="false" customHeight="false" outlineLevel="0" collapsed="false">
      <c r="F285" s="1"/>
      <c r="G285" s="1"/>
      <c r="H285" s="1"/>
      <c r="I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 t="n">
        <f aca="false">+M285+O285+P285+V285+W285</f>
        <v>0</v>
      </c>
      <c r="Y285" s="1"/>
      <c r="Z285" s="1"/>
    </row>
    <row r="286" customFormat="false" ht="12.75" hidden="false" customHeight="false" outlineLevel="0" collapsed="false">
      <c r="F286" s="1"/>
      <c r="G286" s="1"/>
      <c r="H286" s="1"/>
      <c r="I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 t="n">
        <f aca="false">+M286+O286+P286+V286+W286</f>
        <v>0</v>
      </c>
      <c r="Y286" s="1"/>
      <c r="Z286" s="1"/>
    </row>
    <row r="287" customFormat="false" ht="12.75" hidden="false" customHeight="false" outlineLevel="0" collapsed="false">
      <c r="F287" s="1"/>
      <c r="G287" s="1"/>
      <c r="H287" s="1"/>
      <c r="I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 t="n">
        <f aca="false">+M287+O287+P287+V287+W287</f>
        <v>0</v>
      </c>
      <c r="Y287" s="1"/>
      <c r="Z287" s="1"/>
    </row>
    <row r="288" customFormat="false" ht="12.75" hidden="false" customHeight="false" outlineLevel="0" collapsed="false">
      <c r="F288" s="1"/>
      <c r="G288" s="1"/>
      <c r="H288" s="1"/>
      <c r="I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 t="n">
        <f aca="false">+M288+O288+P288+V288+W288</f>
        <v>0</v>
      </c>
      <c r="Y288" s="1"/>
      <c r="Z288" s="1"/>
    </row>
    <row r="289" customFormat="false" ht="12.75" hidden="false" customHeight="false" outlineLevel="0" collapsed="false">
      <c r="F289" s="1"/>
      <c r="G289" s="1"/>
      <c r="H289" s="1"/>
      <c r="I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 t="n">
        <f aca="false">+M289+O289+P289+V289+W289</f>
        <v>0</v>
      </c>
      <c r="Y289" s="1"/>
      <c r="Z289" s="1"/>
    </row>
    <row r="290" customFormat="false" ht="12.75" hidden="false" customHeight="false" outlineLevel="0" collapsed="false">
      <c r="F290" s="1"/>
      <c r="G290" s="1"/>
      <c r="H290" s="1"/>
      <c r="I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 t="n">
        <f aca="false">+M290+O290+P290+V290+W290</f>
        <v>0</v>
      </c>
      <c r="Y290" s="1"/>
      <c r="Z290" s="1"/>
    </row>
    <row r="291" customFormat="false" ht="12.75" hidden="false" customHeight="false" outlineLevel="0" collapsed="false">
      <c r="F291" s="1"/>
      <c r="G291" s="1"/>
      <c r="H291" s="1"/>
      <c r="I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 t="n">
        <f aca="false">+M291+O291+P291+V291+W291</f>
        <v>0</v>
      </c>
      <c r="Y291" s="1"/>
      <c r="Z291" s="1"/>
    </row>
    <row r="292" customFormat="false" ht="12.75" hidden="false" customHeight="false" outlineLevel="0" collapsed="false">
      <c r="F292" s="1"/>
      <c r="G292" s="1"/>
      <c r="H292" s="1"/>
      <c r="I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 t="n">
        <f aca="false">+M292+O292+P292+V292+W292</f>
        <v>0</v>
      </c>
      <c r="Y292" s="1"/>
      <c r="Z292" s="1"/>
    </row>
    <row r="293" customFormat="false" ht="12.75" hidden="false" customHeight="false" outlineLevel="0" collapsed="false">
      <c r="F293" s="1"/>
      <c r="G293" s="1"/>
      <c r="H293" s="1"/>
      <c r="I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 t="n">
        <f aca="false">+M293+O293+P293+V293+W293</f>
        <v>0</v>
      </c>
      <c r="Y293" s="1"/>
      <c r="Z293" s="1"/>
    </row>
    <row r="294" customFormat="false" ht="12.75" hidden="false" customHeight="false" outlineLevel="0" collapsed="false">
      <c r="F294" s="1"/>
      <c r="G294" s="1"/>
      <c r="H294" s="1"/>
      <c r="I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 t="n">
        <f aca="false">+M294+O294+P294+V294+W294</f>
        <v>0</v>
      </c>
      <c r="Y294" s="1"/>
      <c r="Z294" s="1"/>
    </row>
    <row r="295" customFormat="false" ht="12.75" hidden="false" customHeight="false" outlineLevel="0" collapsed="false">
      <c r="F295" s="1"/>
      <c r="G295" s="1"/>
      <c r="H295" s="1"/>
      <c r="I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 t="n">
        <f aca="false">+M295+O295+P295+V295+W295</f>
        <v>0</v>
      </c>
      <c r="Y295" s="1"/>
      <c r="Z295" s="1"/>
    </row>
    <row r="296" customFormat="false" ht="12.75" hidden="false" customHeight="false" outlineLevel="0" collapsed="false">
      <c r="F296" s="1"/>
      <c r="G296" s="1"/>
      <c r="H296" s="1"/>
      <c r="I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 t="n">
        <f aca="false">+M296+O296+P296+V296+W296</f>
        <v>0</v>
      </c>
      <c r="Y296" s="1"/>
      <c r="Z296" s="1"/>
    </row>
    <row r="297" customFormat="false" ht="12.75" hidden="false" customHeight="false" outlineLevel="0" collapsed="false">
      <c r="F297" s="1"/>
      <c r="G297" s="1"/>
      <c r="H297" s="1"/>
      <c r="I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 t="n">
        <f aca="false">+M297+O297+P297+V297+W297</f>
        <v>0</v>
      </c>
      <c r="Y297" s="1"/>
      <c r="Z297" s="1"/>
    </row>
    <row r="298" customFormat="false" ht="12.75" hidden="false" customHeight="false" outlineLevel="0" collapsed="false">
      <c r="F298" s="1"/>
      <c r="G298" s="1"/>
      <c r="H298" s="1"/>
      <c r="I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 t="n">
        <f aca="false">+M298+O298+P298+V298+W298</f>
        <v>0</v>
      </c>
      <c r="Y298" s="1"/>
      <c r="Z298" s="1"/>
    </row>
    <row r="299" customFormat="false" ht="12.75" hidden="false" customHeight="false" outlineLevel="0" collapsed="false">
      <c r="F299" s="1"/>
      <c r="G299" s="1"/>
      <c r="H299" s="1"/>
      <c r="I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 t="n">
        <f aca="false">+M299+O299+P299+V299+W299</f>
        <v>0</v>
      </c>
      <c r="Y299" s="1"/>
      <c r="Z299" s="1"/>
    </row>
    <row r="300" customFormat="false" ht="12.75" hidden="false" customHeight="false" outlineLevel="0" collapsed="false">
      <c r="F300" s="1"/>
      <c r="G300" s="1"/>
      <c r="H300" s="1"/>
      <c r="I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 t="n">
        <f aca="false">+M300+O300+P300+V300+W300</f>
        <v>0</v>
      </c>
      <c r="Y300" s="1"/>
      <c r="Z300" s="1"/>
    </row>
    <row r="301" customFormat="false" ht="12.75" hidden="false" customHeight="false" outlineLevel="0" collapsed="false">
      <c r="F301" s="1"/>
      <c r="G301" s="1"/>
      <c r="H301" s="1"/>
      <c r="I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 t="n">
        <f aca="false">+M301+O301+P301+V301+W301</f>
        <v>0</v>
      </c>
      <c r="Y301" s="1"/>
      <c r="Z301" s="1"/>
    </row>
    <row r="302" customFormat="false" ht="12.75" hidden="false" customHeight="false" outlineLevel="0" collapsed="false">
      <c r="F302" s="1"/>
      <c r="G302" s="1"/>
      <c r="H302" s="1"/>
      <c r="I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 t="n">
        <f aca="false">+M302+O302+P302+V302+W302</f>
        <v>0</v>
      </c>
      <c r="Y302" s="1"/>
      <c r="Z302" s="1"/>
    </row>
    <row r="303" customFormat="false" ht="12.75" hidden="false" customHeight="false" outlineLevel="0" collapsed="false">
      <c r="F303" s="1"/>
      <c r="G303" s="1"/>
      <c r="H303" s="1"/>
      <c r="I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 t="n">
        <f aca="false">+M303+O303+P303+V303+W303</f>
        <v>0</v>
      </c>
      <c r="Y303" s="1"/>
      <c r="Z303" s="1"/>
    </row>
    <row r="304" customFormat="false" ht="12.75" hidden="false" customHeight="false" outlineLevel="0" collapsed="false">
      <c r="F304" s="1"/>
      <c r="G304" s="1"/>
      <c r="H304" s="1"/>
      <c r="I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 t="n">
        <f aca="false">+M304+O304+P304+V304+W304</f>
        <v>0</v>
      </c>
      <c r="Y304" s="1"/>
      <c r="Z304" s="1"/>
    </row>
    <row r="305" customFormat="false" ht="12.75" hidden="false" customHeight="false" outlineLevel="0" collapsed="false">
      <c r="F305" s="1"/>
      <c r="G305" s="1"/>
      <c r="H305" s="1"/>
      <c r="I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 t="n">
        <f aca="false">+M305+O305+P305+V305+W305</f>
        <v>0</v>
      </c>
      <c r="Y305" s="1"/>
      <c r="Z305" s="1"/>
    </row>
    <row r="306" customFormat="false" ht="12.75" hidden="false" customHeight="false" outlineLevel="0" collapsed="false">
      <c r="F306" s="1"/>
      <c r="G306" s="1"/>
      <c r="H306" s="1"/>
      <c r="I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 t="n">
        <f aca="false">+M306+O306+P306+V306+W306</f>
        <v>0</v>
      </c>
      <c r="Y306" s="1"/>
      <c r="Z306" s="1"/>
    </row>
    <row r="307" customFormat="false" ht="12.75" hidden="false" customHeight="false" outlineLevel="0" collapsed="false">
      <c r="F307" s="1"/>
      <c r="G307" s="1"/>
      <c r="H307" s="1"/>
      <c r="I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 t="n">
        <f aca="false">+M307+O307+P307+V307+W307</f>
        <v>0</v>
      </c>
      <c r="Y307" s="1"/>
      <c r="Z307" s="1"/>
    </row>
    <row r="308" customFormat="false" ht="12.75" hidden="false" customHeight="false" outlineLevel="0" collapsed="false">
      <c r="F308" s="1"/>
      <c r="G308" s="1"/>
      <c r="H308" s="1"/>
      <c r="I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 t="n">
        <f aca="false">+M308+O308+P308+V308+W308</f>
        <v>0</v>
      </c>
      <c r="Y308" s="1"/>
      <c r="Z308" s="1"/>
    </row>
    <row r="309" customFormat="false" ht="12.75" hidden="false" customHeight="false" outlineLevel="0" collapsed="false">
      <c r="F309" s="1"/>
      <c r="G309" s="1"/>
      <c r="H309" s="1"/>
      <c r="I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 t="n">
        <f aca="false">+M309+O309+P309+V309+W309</f>
        <v>0</v>
      </c>
      <c r="Y309" s="1"/>
      <c r="Z309" s="1"/>
    </row>
    <row r="310" customFormat="false" ht="12.75" hidden="false" customHeight="false" outlineLevel="0" collapsed="false">
      <c r="F310" s="1"/>
      <c r="G310" s="1"/>
      <c r="H310" s="1"/>
      <c r="I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 t="n">
        <f aca="false">+M310+O310+P310+V310+W310</f>
        <v>0</v>
      </c>
      <c r="Y310" s="1"/>
      <c r="Z310" s="1"/>
    </row>
    <row r="311" customFormat="false" ht="12.75" hidden="false" customHeight="false" outlineLevel="0" collapsed="false">
      <c r="F311" s="1"/>
      <c r="G311" s="1"/>
      <c r="H311" s="1"/>
      <c r="I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 t="n">
        <f aca="false">+M311+O311+P311+V311+W311</f>
        <v>0</v>
      </c>
      <c r="Y311" s="1"/>
      <c r="Z311" s="1"/>
    </row>
    <row r="312" customFormat="false" ht="12.75" hidden="false" customHeight="false" outlineLevel="0" collapsed="false">
      <c r="F312" s="1"/>
      <c r="G312" s="1"/>
      <c r="H312" s="1"/>
      <c r="I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 t="n">
        <f aca="false">+M312+O312+P312+V312+W312</f>
        <v>0</v>
      </c>
      <c r="Y312" s="1"/>
      <c r="Z312" s="1"/>
    </row>
    <row r="313" customFormat="false" ht="12.75" hidden="false" customHeight="false" outlineLevel="0" collapsed="false">
      <c r="F313" s="1"/>
      <c r="G313" s="1"/>
      <c r="H313" s="1"/>
      <c r="I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 t="n">
        <f aca="false">+M313+O313+P313+V313+W313</f>
        <v>0</v>
      </c>
      <c r="Y313" s="1"/>
      <c r="Z313" s="1"/>
    </row>
    <row r="314" customFormat="false" ht="12.75" hidden="false" customHeight="false" outlineLevel="0" collapsed="false">
      <c r="F314" s="1"/>
      <c r="G314" s="1"/>
      <c r="H314" s="1"/>
      <c r="I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 t="n">
        <f aca="false">+M314+O314+P314+V314+W314</f>
        <v>0</v>
      </c>
      <c r="Y314" s="1"/>
      <c r="Z314" s="1"/>
    </row>
    <row r="315" customFormat="false" ht="12.75" hidden="false" customHeight="false" outlineLevel="0" collapsed="false">
      <c r="F315" s="1"/>
      <c r="G315" s="1"/>
      <c r="H315" s="1"/>
      <c r="I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 t="n">
        <f aca="false">+M315+O315+P315+V315+W315</f>
        <v>0</v>
      </c>
      <c r="Y315" s="1"/>
      <c r="Z315" s="1"/>
    </row>
    <row r="316" customFormat="false" ht="12.75" hidden="false" customHeight="false" outlineLevel="0" collapsed="false">
      <c r="F316" s="1"/>
      <c r="G316" s="1"/>
      <c r="H316" s="1"/>
      <c r="I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 t="n">
        <f aca="false">+M316+O316+P316+V316+W316</f>
        <v>0</v>
      </c>
      <c r="Y316" s="1"/>
      <c r="Z316" s="1"/>
    </row>
    <row r="317" customFormat="false" ht="12.75" hidden="false" customHeight="false" outlineLevel="0" collapsed="false">
      <c r="F317" s="1"/>
      <c r="G317" s="1"/>
      <c r="H317" s="1"/>
      <c r="I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 t="n">
        <f aca="false">+M317+O317+P317+V317+W317</f>
        <v>0</v>
      </c>
      <c r="Y317" s="1"/>
      <c r="Z317" s="1"/>
    </row>
    <row r="318" customFormat="false" ht="12.75" hidden="false" customHeight="false" outlineLevel="0" collapsed="false">
      <c r="F318" s="1"/>
      <c r="G318" s="1"/>
      <c r="H318" s="1"/>
      <c r="I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 t="n">
        <f aca="false">+M318+O318+P318+V318+W318</f>
        <v>0</v>
      </c>
      <c r="Y318" s="1"/>
      <c r="Z318" s="1"/>
    </row>
    <row r="319" customFormat="false" ht="12.75" hidden="false" customHeight="false" outlineLevel="0" collapsed="false">
      <c r="F319" s="1"/>
      <c r="G319" s="1"/>
      <c r="H319" s="1"/>
      <c r="I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 t="n">
        <f aca="false">+M319+O319+P319+V319+W319</f>
        <v>0</v>
      </c>
      <c r="Y319" s="1"/>
      <c r="Z319" s="1"/>
    </row>
    <row r="320" customFormat="false" ht="12.75" hidden="false" customHeight="false" outlineLevel="0" collapsed="false">
      <c r="F320" s="1"/>
      <c r="G320" s="1"/>
      <c r="H320" s="1"/>
      <c r="I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 t="n">
        <f aca="false">+M320+O320+P320+V320+W320</f>
        <v>0</v>
      </c>
      <c r="Y320" s="1"/>
      <c r="Z320" s="1"/>
    </row>
    <row r="321" customFormat="false" ht="12.75" hidden="false" customHeight="false" outlineLevel="0" collapsed="false">
      <c r="F321" s="1"/>
      <c r="G321" s="1"/>
      <c r="H321" s="1"/>
      <c r="I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 t="n">
        <f aca="false">+M321+O321+P321+V321+W321</f>
        <v>0</v>
      </c>
      <c r="Y321" s="1"/>
      <c r="Z321" s="1"/>
    </row>
    <row r="322" customFormat="false" ht="12.75" hidden="false" customHeight="false" outlineLevel="0" collapsed="false">
      <c r="F322" s="1"/>
      <c r="G322" s="1"/>
      <c r="H322" s="1"/>
      <c r="I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 t="n">
        <f aca="false">+M322+O322+P322+V322+W322</f>
        <v>0</v>
      </c>
      <c r="Y322" s="1"/>
      <c r="Z322" s="1"/>
    </row>
    <row r="323" customFormat="false" ht="12.75" hidden="false" customHeight="false" outlineLevel="0" collapsed="false">
      <c r="F323" s="1"/>
      <c r="G323" s="1"/>
      <c r="H323" s="1"/>
      <c r="I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 t="n">
        <f aca="false">+M323+O323+P323+V323+W323</f>
        <v>0</v>
      </c>
      <c r="Y323" s="1"/>
      <c r="Z323" s="1"/>
    </row>
    <row r="324" customFormat="false" ht="12.75" hidden="false" customHeight="false" outlineLevel="0" collapsed="false">
      <c r="F324" s="1"/>
      <c r="G324" s="1"/>
      <c r="H324" s="1"/>
      <c r="I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 t="n">
        <f aca="false">+M324+O324+P324+V324+W324</f>
        <v>0</v>
      </c>
      <c r="Y324" s="1"/>
      <c r="Z324" s="1"/>
    </row>
    <row r="325" customFormat="false" ht="12.75" hidden="false" customHeight="false" outlineLevel="0" collapsed="false">
      <c r="F325" s="1"/>
      <c r="G325" s="1"/>
      <c r="H325" s="1"/>
      <c r="I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 t="n">
        <f aca="false">+M325+O325+P325+V325+W325</f>
        <v>0</v>
      </c>
      <c r="Y325" s="1"/>
      <c r="Z325" s="1"/>
    </row>
    <row r="326" customFormat="false" ht="12.75" hidden="false" customHeight="false" outlineLevel="0" collapsed="false">
      <c r="F326" s="1"/>
      <c r="G326" s="1"/>
      <c r="H326" s="1"/>
      <c r="I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 t="n">
        <f aca="false">+M326+O326+P326+V326+W326</f>
        <v>0</v>
      </c>
      <c r="Y326" s="1"/>
      <c r="Z326" s="1"/>
    </row>
    <row r="327" customFormat="false" ht="12.75" hidden="false" customHeight="false" outlineLevel="0" collapsed="false">
      <c r="F327" s="1"/>
      <c r="G327" s="1"/>
      <c r="H327" s="1"/>
      <c r="I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 t="n">
        <f aca="false">+M327+O327+P327+V327+W327</f>
        <v>0</v>
      </c>
      <c r="Y327" s="1"/>
      <c r="Z327" s="1"/>
    </row>
    <row r="328" customFormat="false" ht="12.75" hidden="false" customHeight="false" outlineLevel="0" collapsed="false">
      <c r="F328" s="1"/>
      <c r="G328" s="1"/>
      <c r="H328" s="1"/>
      <c r="I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 t="n">
        <f aca="false">+M328+O328+P328+V328+W328</f>
        <v>0</v>
      </c>
      <c r="Y328" s="1"/>
      <c r="Z328" s="1"/>
    </row>
    <row r="329" customFormat="false" ht="12.75" hidden="false" customHeight="false" outlineLevel="0" collapsed="false">
      <c r="F329" s="1"/>
      <c r="G329" s="1"/>
      <c r="H329" s="1"/>
      <c r="I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 t="n">
        <f aca="false">+M329+O329+P329+V329+W329</f>
        <v>0</v>
      </c>
      <c r="Y329" s="1"/>
      <c r="Z329" s="1"/>
    </row>
    <row r="330" customFormat="false" ht="12.75" hidden="false" customHeight="false" outlineLevel="0" collapsed="false">
      <c r="F330" s="1"/>
      <c r="G330" s="1"/>
      <c r="H330" s="1"/>
      <c r="I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 t="n">
        <f aca="false">+M330+O330+P330+V330+W330</f>
        <v>0</v>
      </c>
      <c r="Y330" s="1"/>
      <c r="Z330" s="1"/>
    </row>
    <row r="331" customFormat="false" ht="12.75" hidden="false" customHeight="false" outlineLevel="0" collapsed="false">
      <c r="F331" s="1"/>
      <c r="G331" s="1"/>
      <c r="H331" s="1"/>
      <c r="I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 t="n">
        <f aca="false">+M331+O331+P331+V331+W331</f>
        <v>0</v>
      </c>
      <c r="Y331" s="1"/>
      <c r="Z331" s="1"/>
    </row>
    <row r="332" customFormat="false" ht="12.75" hidden="false" customHeight="false" outlineLevel="0" collapsed="false">
      <c r="F332" s="1"/>
      <c r="G332" s="1"/>
      <c r="H332" s="1"/>
      <c r="I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 t="n">
        <f aca="false">+M332+O332+P332+V332+W332</f>
        <v>0</v>
      </c>
      <c r="Y332" s="1"/>
      <c r="Z332" s="1"/>
    </row>
    <row r="333" customFormat="false" ht="12.75" hidden="false" customHeight="false" outlineLevel="0" collapsed="false">
      <c r="F333" s="1"/>
      <c r="G333" s="1"/>
      <c r="H333" s="1"/>
      <c r="I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 t="n">
        <f aca="false">+M333+O333+P333+V333+W333</f>
        <v>0</v>
      </c>
      <c r="Y333" s="1"/>
      <c r="Z333" s="1"/>
    </row>
    <row r="334" customFormat="false" ht="12.75" hidden="false" customHeight="false" outlineLevel="0" collapsed="false">
      <c r="F334" s="1"/>
      <c r="G334" s="1"/>
      <c r="H334" s="1"/>
      <c r="I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 t="n">
        <f aca="false">+M334+O334+P334+V334+W334</f>
        <v>0</v>
      </c>
      <c r="Y334" s="1"/>
      <c r="Z334" s="1"/>
    </row>
    <row r="335" customFormat="false" ht="12.75" hidden="false" customHeight="false" outlineLevel="0" collapsed="false">
      <c r="F335" s="1"/>
      <c r="G335" s="1"/>
      <c r="H335" s="1"/>
      <c r="I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 t="n">
        <f aca="false">+M335+O335+P335+V335+W335</f>
        <v>0</v>
      </c>
      <c r="Y335" s="1"/>
      <c r="Z335" s="1"/>
    </row>
    <row r="336" customFormat="false" ht="12.75" hidden="false" customHeight="false" outlineLevel="0" collapsed="false">
      <c r="F336" s="1"/>
      <c r="G336" s="1"/>
      <c r="H336" s="1"/>
      <c r="I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 t="n">
        <f aca="false">+M336+O336+P336+V336+W336</f>
        <v>0</v>
      </c>
      <c r="Y336" s="1"/>
      <c r="Z336" s="1"/>
    </row>
    <row r="337" customFormat="false" ht="12.75" hidden="false" customHeight="false" outlineLevel="0" collapsed="false">
      <c r="F337" s="1"/>
      <c r="G337" s="1"/>
      <c r="H337" s="1"/>
      <c r="I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 t="n">
        <f aca="false">+M337+O337+P337+V337+W337</f>
        <v>0</v>
      </c>
      <c r="Y337" s="1"/>
      <c r="Z337" s="1"/>
    </row>
    <row r="338" customFormat="false" ht="12.75" hidden="false" customHeight="false" outlineLevel="0" collapsed="false">
      <c r="F338" s="1"/>
      <c r="G338" s="1"/>
      <c r="H338" s="1"/>
      <c r="I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 t="n">
        <f aca="false">+M338+O338+P338+V338+W338</f>
        <v>0</v>
      </c>
      <c r="Y338" s="1"/>
      <c r="Z338" s="1"/>
    </row>
    <row r="339" customFormat="false" ht="12.75" hidden="false" customHeight="false" outlineLevel="0" collapsed="false">
      <c r="F339" s="1"/>
      <c r="G339" s="1"/>
      <c r="H339" s="1"/>
      <c r="I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 t="n">
        <f aca="false">+M339+O339+P339+V339+W339</f>
        <v>0</v>
      </c>
      <c r="Y339" s="1"/>
      <c r="Z339" s="1"/>
    </row>
    <row r="340" customFormat="false" ht="12.75" hidden="false" customHeight="false" outlineLevel="0" collapsed="false">
      <c r="F340" s="1"/>
      <c r="G340" s="1"/>
      <c r="H340" s="1"/>
      <c r="I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 t="n">
        <f aca="false">+M340+O340+P340+V340+W340</f>
        <v>0</v>
      </c>
      <c r="Y340" s="1"/>
      <c r="Z340" s="1"/>
    </row>
    <row r="341" customFormat="false" ht="12.75" hidden="false" customHeight="false" outlineLevel="0" collapsed="false">
      <c r="F341" s="1"/>
      <c r="G341" s="1"/>
      <c r="H341" s="1"/>
      <c r="I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 t="n">
        <f aca="false">+M341+O341+P341+V341+W341</f>
        <v>0</v>
      </c>
      <c r="Y341" s="1"/>
      <c r="Z341" s="1"/>
    </row>
    <row r="342" customFormat="false" ht="12.75" hidden="false" customHeight="false" outlineLevel="0" collapsed="false">
      <c r="F342" s="1"/>
      <c r="G342" s="1"/>
      <c r="H342" s="1"/>
      <c r="I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 t="n">
        <f aca="false">+M342+O342+P342+V342+W342</f>
        <v>0</v>
      </c>
      <c r="Y342" s="1"/>
      <c r="Z342" s="1"/>
    </row>
    <row r="343" customFormat="false" ht="12.75" hidden="false" customHeight="false" outlineLevel="0" collapsed="false">
      <c r="F343" s="1"/>
      <c r="G343" s="1"/>
      <c r="H343" s="1"/>
      <c r="I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 t="n">
        <f aca="false">+M343+O343+P343+V343+W343</f>
        <v>0</v>
      </c>
      <c r="Y343" s="1"/>
      <c r="Z343" s="1"/>
    </row>
    <row r="344" customFormat="false" ht="12.75" hidden="false" customHeight="false" outlineLevel="0" collapsed="false">
      <c r="F344" s="1"/>
      <c r="G344" s="1"/>
      <c r="H344" s="1"/>
      <c r="I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 t="n">
        <f aca="false">+M344+O344+P344+V344+W344</f>
        <v>0</v>
      </c>
      <c r="Y344" s="1"/>
      <c r="Z344" s="1"/>
    </row>
    <row r="345" customFormat="false" ht="12.75" hidden="false" customHeight="false" outlineLevel="0" collapsed="false">
      <c r="F345" s="1"/>
      <c r="G345" s="1"/>
      <c r="H345" s="1"/>
      <c r="I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 t="n">
        <f aca="false">+M345+O345+P345+V345+W345</f>
        <v>0</v>
      </c>
      <c r="Y345" s="1"/>
      <c r="Z345" s="1"/>
    </row>
    <row r="346" customFormat="false" ht="12.75" hidden="false" customHeight="false" outlineLevel="0" collapsed="false">
      <c r="F346" s="1"/>
      <c r="G346" s="1"/>
      <c r="H346" s="1"/>
      <c r="I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 t="n">
        <f aca="false">+M346+O346+P346+V346+W346</f>
        <v>0</v>
      </c>
      <c r="Y346" s="1"/>
      <c r="Z346" s="1"/>
    </row>
    <row r="347" customFormat="false" ht="12.75" hidden="false" customHeight="false" outlineLevel="0" collapsed="false">
      <c r="F347" s="1"/>
      <c r="G347" s="1"/>
      <c r="H347" s="1"/>
      <c r="I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 t="n">
        <f aca="false">+M347+O347+P347+V347+W347</f>
        <v>0</v>
      </c>
      <c r="Y347" s="1"/>
      <c r="Z347" s="1"/>
    </row>
    <row r="348" customFormat="false" ht="12.75" hidden="false" customHeight="false" outlineLevel="0" collapsed="false">
      <c r="F348" s="1"/>
      <c r="G348" s="1"/>
      <c r="H348" s="1"/>
      <c r="I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 t="n">
        <f aca="false">+M348+O348+P348+V348+W348</f>
        <v>0</v>
      </c>
      <c r="Y348" s="1"/>
      <c r="Z348" s="1"/>
    </row>
    <row r="349" customFormat="false" ht="12.75" hidden="false" customHeight="false" outlineLevel="0" collapsed="false">
      <c r="F349" s="1"/>
      <c r="G349" s="1"/>
      <c r="H349" s="1"/>
      <c r="I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 t="n">
        <f aca="false">+M349+O349+P349+V349+W349</f>
        <v>0</v>
      </c>
      <c r="Y349" s="1"/>
      <c r="Z349" s="1"/>
    </row>
    <row r="350" customFormat="false" ht="12.75" hidden="false" customHeight="false" outlineLevel="0" collapsed="false">
      <c r="F350" s="1"/>
      <c r="G350" s="1"/>
      <c r="H350" s="1"/>
      <c r="I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 t="n">
        <f aca="false">+M350+O350+P350+V350+W350</f>
        <v>0</v>
      </c>
      <c r="Y350" s="1"/>
      <c r="Z350" s="1"/>
    </row>
    <row r="351" customFormat="false" ht="12.75" hidden="false" customHeight="false" outlineLevel="0" collapsed="false">
      <c r="F351" s="1"/>
      <c r="G351" s="1"/>
      <c r="H351" s="1"/>
      <c r="I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 t="n">
        <f aca="false">+M351+O351+P351+V351+W351</f>
        <v>0</v>
      </c>
      <c r="Y351" s="1"/>
      <c r="Z351" s="1"/>
    </row>
    <row r="352" customFormat="false" ht="12.75" hidden="false" customHeight="false" outlineLevel="0" collapsed="false">
      <c r="F352" s="1"/>
      <c r="G352" s="1"/>
      <c r="H352" s="1"/>
      <c r="I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 t="n">
        <f aca="false">+M352+O352+P352+V352+W352</f>
        <v>0</v>
      </c>
      <c r="Y352" s="1"/>
      <c r="Z352" s="1"/>
    </row>
    <row r="353" customFormat="false" ht="12.75" hidden="false" customHeight="false" outlineLevel="0" collapsed="false">
      <c r="F353" s="1"/>
      <c r="G353" s="1"/>
      <c r="H353" s="1"/>
      <c r="I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 t="n">
        <f aca="false">+M353+O353+P353+V353+W353</f>
        <v>0</v>
      </c>
      <c r="Y353" s="1"/>
      <c r="Z353" s="1"/>
    </row>
    <row r="354" customFormat="false" ht="12.75" hidden="false" customHeight="false" outlineLevel="0" collapsed="false">
      <c r="F354" s="1"/>
      <c r="G354" s="1"/>
      <c r="H354" s="1"/>
      <c r="I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 t="n">
        <f aca="false">+M354+O354+P354+V354+W354</f>
        <v>0</v>
      </c>
      <c r="Y354" s="1"/>
      <c r="Z354" s="1"/>
    </row>
    <row r="355" customFormat="false" ht="12.75" hidden="false" customHeight="false" outlineLevel="0" collapsed="false">
      <c r="F355" s="1"/>
      <c r="G355" s="1"/>
      <c r="H355" s="1"/>
      <c r="I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 t="n">
        <f aca="false">+M355+O355+P355+V355+W355</f>
        <v>0</v>
      </c>
      <c r="Y355" s="1"/>
      <c r="Z355" s="1"/>
    </row>
    <row r="356" customFormat="false" ht="12.75" hidden="false" customHeight="false" outlineLevel="0" collapsed="false">
      <c r="F356" s="1"/>
      <c r="G356" s="1"/>
      <c r="H356" s="1"/>
      <c r="I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 t="n">
        <f aca="false">+M356+O356+P356+V356+W356</f>
        <v>0</v>
      </c>
      <c r="Y356" s="1"/>
      <c r="Z356" s="1"/>
    </row>
    <row r="357" customFormat="false" ht="12.75" hidden="false" customHeight="false" outlineLevel="0" collapsed="false">
      <c r="F357" s="1"/>
      <c r="G357" s="1"/>
      <c r="H357" s="1"/>
      <c r="I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 t="n">
        <f aca="false">+M357+O357+P357+V357+W357</f>
        <v>0</v>
      </c>
      <c r="Y357" s="1"/>
      <c r="Z357" s="1"/>
    </row>
    <row r="358" customFormat="false" ht="12.75" hidden="false" customHeight="false" outlineLevel="0" collapsed="false">
      <c r="F358" s="1"/>
      <c r="G358" s="1"/>
      <c r="H358" s="1"/>
      <c r="I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 t="n">
        <f aca="false">+M358+O358+P358+V358+W358</f>
        <v>0</v>
      </c>
      <c r="Y358" s="1"/>
      <c r="Z358" s="1"/>
    </row>
    <row r="359" customFormat="false" ht="12.75" hidden="false" customHeight="false" outlineLevel="0" collapsed="false">
      <c r="F359" s="1"/>
      <c r="G359" s="1"/>
      <c r="H359" s="1"/>
      <c r="I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 t="n">
        <f aca="false">+M359+O359+P359+V359+W359</f>
        <v>0</v>
      </c>
      <c r="Y359" s="1"/>
      <c r="Z359" s="1"/>
    </row>
    <row r="360" customFormat="false" ht="12.75" hidden="false" customHeight="false" outlineLevel="0" collapsed="false">
      <c r="F360" s="1"/>
      <c r="G360" s="1"/>
      <c r="H360" s="1"/>
      <c r="I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 t="n">
        <f aca="false">+M360+O360+P360+V360+W360</f>
        <v>0</v>
      </c>
      <c r="Y360" s="1"/>
      <c r="Z360" s="1"/>
    </row>
    <row r="361" customFormat="false" ht="12.75" hidden="false" customHeight="false" outlineLevel="0" collapsed="false">
      <c r="F361" s="1"/>
      <c r="G361" s="1"/>
      <c r="H361" s="1"/>
      <c r="I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 t="n">
        <f aca="false">+M361+O361+P361+V361+W361</f>
        <v>0</v>
      </c>
      <c r="Y361" s="1"/>
      <c r="Z361" s="1"/>
    </row>
    <row r="362" customFormat="false" ht="12.75" hidden="false" customHeight="false" outlineLevel="0" collapsed="false">
      <c r="F362" s="1"/>
      <c r="G362" s="1"/>
      <c r="H362" s="1"/>
      <c r="I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 t="n">
        <f aca="false">+M362+O362+P362+V362+W362</f>
        <v>0</v>
      </c>
      <c r="Y362" s="1"/>
      <c r="Z362" s="1"/>
    </row>
    <row r="363" customFormat="false" ht="12.75" hidden="false" customHeight="false" outlineLevel="0" collapsed="false">
      <c r="F363" s="1"/>
      <c r="G363" s="1"/>
      <c r="H363" s="1"/>
      <c r="I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 t="n">
        <f aca="false">+M363+O363+P363+V363+W363</f>
        <v>0</v>
      </c>
      <c r="Y363" s="1"/>
      <c r="Z363" s="1"/>
    </row>
    <row r="364" customFormat="false" ht="12.75" hidden="false" customHeight="false" outlineLevel="0" collapsed="false">
      <c r="F364" s="1"/>
      <c r="G364" s="1"/>
      <c r="H364" s="1"/>
      <c r="I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 t="n">
        <f aca="false">+M364+O364+P364+V364+W364</f>
        <v>0</v>
      </c>
      <c r="Y364" s="1"/>
      <c r="Z364" s="1"/>
    </row>
    <row r="365" customFormat="false" ht="12.75" hidden="false" customHeight="false" outlineLevel="0" collapsed="false">
      <c r="F365" s="1"/>
      <c r="G365" s="1"/>
      <c r="H365" s="1"/>
      <c r="I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 t="n">
        <f aca="false">+M365+O365+P365+V365+W365</f>
        <v>0</v>
      </c>
      <c r="Y365" s="1"/>
      <c r="Z365" s="1"/>
    </row>
    <row r="366" customFormat="false" ht="12.75" hidden="false" customHeight="false" outlineLevel="0" collapsed="false">
      <c r="F366" s="1"/>
      <c r="G366" s="1"/>
      <c r="H366" s="1"/>
      <c r="I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 t="n">
        <f aca="false">+M366+O366+P366+V366+W366</f>
        <v>0</v>
      </c>
      <c r="Y366" s="1"/>
      <c r="Z366" s="1"/>
    </row>
    <row r="367" customFormat="false" ht="12.75" hidden="false" customHeight="false" outlineLevel="0" collapsed="false">
      <c r="F367" s="1"/>
      <c r="G367" s="1"/>
      <c r="H367" s="1"/>
      <c r="I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 t="n">
        <f aca="false">+M367+O367+P367+V367+W367</f>
        <v>0</v>
      </c>
      <c r="Y367" s="1"/>
      <c r="Z367" s="1"/>
    </row>
    <row r="368" customFormat="false" ht="12.75" hidden="false" customHeight="false" outlineLevel="0" collapsed="false">
      <c r="F368" s="1"/>
      <c r="G368" s="1"/>
      <c r="H368" s="1"/>
      <c r="I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 t="n">
        <f aca="false">+M368+O368+P368+V368+W368</f>
        <v>0</v>
      </c>
      <c r="Y368" s="1"/>
      <c r="Z368" s="1"/>
    </row>
    <row r="369" customFormat="false" ht="12.75" hidden="false" customHeight="false" outlineLevel="0" collapsed="false">
      <c r="F369" s="1"/>
      <c r="G369" s="1"/>
      <c r="H369" s="1"/>
      <c r="I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 t="n">
        <f aca="false">+M369+O369+P369+V369+W369</f>
        <v>0</v>
      </c>
      <c r="Y369" s="1"/>
      <c r="Z369" s="1"/>
    </row>
    <row r="370" customFormat="false" ht="12.75" hidden="false" customHeight="false" outlineLevel="0" collapsed="false">
      <c r="F370" s="1"/>
      <c r="G370" s="1"/>
      <c r="H370" s="1"/>
      <c r="I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 t="n">
        <f aca="false">+M370+O370+P370+V370+W370</f>
        <v>0</v>
      </c>
      <c r="Y370" s="1"/>
      <c r="Z370" s="1"/>
    </row>
    <row r="371" customFormat="false" ht="12.75" hidden="false" customHeight="false" outlineLevel="0" collapsed="false">
      <c r="F371" s="1"/>
      <c r="G371" s="1"/>
      <c r="H371" s="1"/>
      <c r="I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 t="n">
        <f aca="false">+M371+O371+P371+V371+W371</f>
        <v>0</v>
      </c>
      <c r="Y371" s="1"/>
      <c r="Z371" s="1"/>
    </row>
    <row r="372" customFormat="false" ht="12.75" hidden="false" customHeight="false" outlineLevel="0" collapsed="false">
      <c r="F372" s="1"/>
      <c r="G372" s="1"/>
      <c r="H372" s="1"/>
      <c r="I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 t="n">
        <f aca="false">+M372+O372+P372+V372+W372</f>
        <v>0</v>
      </c>
      <c r="Y372" s="1"/>
      <c r="Z372" s="1"/>
    </row>
    <row r="373" customFormat="false" ht="12.75" hidden="false" customHeight="false" outlineLevel="0" collapsed="false">
      <c r="F373" s="1"/>
      <c r="G373" s="1"/>
      <c r="H373" s="1"/>
      <c r="I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 t="n">
        <f aca="false">+M373+O373+P373+V373+W373</f>
        <v>0</v>
      </c>
      <c r="Y373" s="1"/>
      <c r="Z373" s="1"/>
    </row>
    <row r="374" customFormat="false" ht="12.75" hidden="false" customHeight="false" outlineLevel="0" collapsed="false">
      <c r="F374" s="1"/>
      <c r="G374" s="1"/>
      <c r="H374" s="1"/>
      <c r="I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 t="n">
        <f aca="false">+M374+O374+P374+V374+W374</f>
        <v>0</v>
      </c>
      <c r="Y374" s="1"/>
      <c r="Z374" s="1"/>
    </row>
    <row r="375" customFormat="false" ht="12.75" hidden="false" customHeight="false" outlineLevel="0" collapsed="false">
      <c r="F375" s="1"/>
      <c r="G375" s="1"/>
      <c r="H375" s="1"/>
      <c r="I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 t="n">
        <f aca="false">+M375+O375+P375+V375+W375</f>
        <v>0</v>
      </c>
      <c r="Y375" s="1"/>
      <c r="Z375" s="1"/>
    </row>
    <row r="376" customFormat="false" ht="12.75" hidden="false" customHeight="false" outlineLevel="0" collapsed="false">
      <c r="F376" s="1"/>
      <c r="G376" s="1"/>
      <c r="H376" s="1"/>
      <c r="I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 t="n">
        <f aca="false">+M376+O376+P376+V376+W376</f>
        <v>0</v>
      </c>
      <c r="Y376" s="1"/>
      <c r="Z376" s="1"/>
    </row>
    <row r="377" customFormat="false" ht="12.75" hidden="false" customHeight="false" outlineLevel="0" collapsed="false">
      <c r="F377" s="1"/>
      <c r="G377" s="1"/>
      <c r="H377" s="1"/>
      <c r="I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 t="n">
        <f aca="false">+M377+O377+P377+V377+W377</f>
        <v>0</v>
      </c>
      <c r="Y377" s="1"/>
      <c r="Z377" s="1"/>
    </row>
    <row r="378" customFormat="false" ht="12.75" hidden="false" customHeight="false" outlineLevel="0" collapsed="false">
      <c r="F378" s="1"/>
      <c r="G378" s="1"/>
      <c r="H378" s="1"/>
      <c r="I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 t="n">
        <f aca="false">+M378+O378+P378+V378+W378</f>
        <v>0</v>
      </c>
      <c r="Y378" s="1"/>
      <c r="Z378" s="1"/>
    </row>
    <row r="379" customFormat="false" ht="12.75" hidden="false" customHeight="false" outlineLevel="0" collapsed="false">
      <c r="F379" s="1"/>
      <c r="G379" s="1"/>
      <c r="H379" s="1"/>
      <c r="I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 t="n">
        <f aca="false">+M379+O379+P379+V379+W379</f>
        <v>0</v>
      </c>
      <c r="Y379" s="1"/>
      <c r="Z379" s="1"/>
    </row>
    <row r="380" customFormat="false" ht="12.75" hidden="false" customHeight="false" outlineLevel="0" collapsed="false">
      <c r="F380" s="1"/>
      <c r="G380" s="1"/>
      <c r="H380" s="1"/>
      <c r="I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 t="n">
        <f aca="false">+M380+O380+P380+V380+W380</f>
        <v>0</v>
      </c>
      <c r="Y380" s="1"/>
      <c r="Z380" s="1"/>
    </row>
    <row r="381" customFormat="false" ht="12.75" hidden="false" customHeight="false" outlineLevel="0" collapsed="false">
      <c r="F381" s="1"/>
      <c r="G381" s="1"/>
      <c r="H381" s="1"/>
      <c r="I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 t="n">
        <f aca="false">+M381+O381+P381+V381+W381</f>
        <v>0</v>
      </c>
      <c r="Y381" s="1"/>
      <c r="Z381" s="1"/>
    </row>
    <row r="382" customFormat="false" ht="12.75" hidden="false" customHeight="false" outlineLevel="0" collapsed="false">
      <c r="F382" s="1"/>
      <c r="G382" s="1"/>
      <c r="H382" s="1"/>
      <c r="I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 t="n">
        <f aca="false">+M382+O382+P382+V382+W382</f>
        <v>0</v>
      </c>
      <c r="Y382" s="1"/>
      <c r="Z382" s="1"/>
    </row>
    <row r="383" customFormat="false" ht="12.75" hidden="false" customHeight="false" outlineLevel="0" collapsed="false">
      <c r="F383" s="1"/>
      <c r="G383" s="1"/>
      <c r="H383" s="1"/>
      <c r="I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 t="n">
        <f aca="false">+M383+O383+P383+V383+W383</f>
        <v>0</v>
      </c>
      <c r="Y383" s="1"/>
      <c r="Z383" s="1"/>
    </row>
    <row r="384" customFormat="false" ht="12.75" hidden="false" customHeight="false" outlineLevel="0" collapsed="false">
      <c r="F384" s="1"/>
      <c r="G384" s="1"/>
      <c r="H384" s="1"/>
      <c r="I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 t="n">
        <f aca="false">+M384+O384+P384+V384+W384</f>
        <v>0</v>
      </c>
      <c r="Y384" s="1"/>
      <c r="Z384" s="1"/>
    </row>
    <row r="385" customFormat="false" ht="12.75" hidden="false" customHeight="false" outlineLevel="0" collapsed="false">
      <c r="F385" s="1"/>
      <c r="G385" s="1"/>
      <c r="H385" s="1"/>
      <c r="I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 t="n">
        <f aca="false">+M385+O385+P385+V385+W385</f>
        <v>0</v>
      </c>
      <c r="Y385" s="1"/>
      <c r="Z385" s="1"/>
    </row>
    <row r="386" customFormat="false" ht="12.75" hidden="false" customHeight="false" outlineLevel="0" collapsed="false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 t="n">
        <f aca="false">+M386+O386+P386+V386+W386</f>
        <v>0</v>
      </c>
      <c r="Y386" s="1"/>
      <c r="Z386" s="1"/>
    </row>
    <row r="387" customFormat="false" ht="12.75" hidden="false" customHeight="false" outlineLevel="0" collapsed="false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 t="n">
        <f aca="false">+M387+O387+P387+V387+W387</f>
        <v>0</v>
      </c>
      <c r="Y387" s="1"/>
      <c r="Z387" s="1"/>
    </row>
    <row r="388" customFormat="false" ht="12.75" hidden="false" customHeight="false" outlineLevel="0" collapsed="false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 t="n">
        <f aca="false">+M388+O388+P388+V388+W388</f>
        <v>0</v>
      </c>
      <c r="Y388" s="1"/>
      <c r="Z388" s="1"/>
    </row>
    <row r="389" customFormat="false" ht="12.75" hidden="false" customHeight="false" outlineLevel="0" collapsed="false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 t="n">
        <f aca="false">+M389+O389+P389+V389+W389</f>
        <v>0</v>
      </c>
      <c r="Y389" s="1"/>
      <c r="Z389" s="1"/>
    </row>
    <row r="390" customFormat="false" ht="12.75" hidden="false" customHeight="false" outlineLevel="0" collapsed="false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 t="n">
        <f aca="false">+M390+O390+P390+V390+W390</f>
        <v>0</v>
      </c>
      <c r="Y390" s="1"/>
      <c r="Z390" s="1"/>
    </row>
    <row r="391" customFormat="false" ht="12.75" hidden="false" customHeight="false" outlineLevel="0" collapsed="false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 t="n">
        <f aca="false">+M391+O391+P391+V391+W391</f>
        <v>0</v>
      </c>
      <c r="Y391" s="1"/>
      <c r="Z391" s="1"/>
    </row>
    <row r="392" customFormat="false" ht="12.75" hidden="false" customHeight="false" outlineLevel="0" collapsed="false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 t="n">
        <f aca="false">+M392+O392+P392+V392+W392</f>
        <v>0</v>
      </c>
      <c r="Y392" s="1"/>
      <c r="Z392" s="1"/>
    </row>
    <row r="393" customFormat="false" ht="12.75" hidden="false" customHeight="false" outlineLevel="0" collapsed="false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 t="n">
        <f aca="false">+M393+O393+P393+V393+W393</f>
        <v>0</v>
      </c>
      <c r="Y393" s="1"/>
      <c r="Z393" s="1"/>
    </row>
    <row r="394" customFormat="false" ht="12.75" hidden="false" customHeight="false" outlineLevel="0" collapsed="false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 t="n">
        <f aca="false">+M394+O394+P394+V394+W394</f>
        <v>0</v>
      </c>
      <c r="Y394" s="1"/>
      <c r="Z394" s="1"/>
    </row>
    <row r="395" customFormat="false" ht="12.75" hidden="false" customHeight="false" outlineLevel="0" collapsed="false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 t="n">
        <f aca="false">+M395+O395+P395+V395+W395</f>
        <v>0</v>
      </c>
      <c r="Y395" s="1"/>
      <c r="Z395" s="1"/>
    </row>
    <row r="396" customFormat="false" ht="12.75" hidden="false" customHeight="false" outlineLevel="0" collapsed="false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 t="n">
        <f aca="false">+M396+O396+P396+V396+W396</f>
        <v>0</v>
      </c>
      <c r="Y396" s="1"/>
      <c r="Z396" s="1"/>
    </row>
    <row r="397" customFormat="false" ht="12.75" hidden="false" customHeight="false" outlineLevel="0" collapsed="false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 t="n">
        <f aca="false">+M397+O397+P397+V397+W397</f>
        <v>0</v>
      </c>
      <c r="Y397" s="1"/>
      <c r="Z397" s="1"/>
    </row>
    <row r="398" customFormat="false" ht="12.75" hidden="false" customHeight="false" outlineLevel="0" collapsed="false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 t="n">
        <f aca="false">+M398+O398+P398+V398+W398</f>
        <v>0</v>
      </c>
      <c r="Y398" s="1"/>
      <c r="Z398" s="1"/>
    </row>
    <row r="399" customFormat="false" ht="12.75" hidden="false" customHeight="false" outlineLevel="0" collapsed="false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 t="n">
        <f aca="false">+M399+O399+P399+V399+W399</f>
        <v>0</v>
      </c>
      <c r="Y399" s="1"/>
      <c r="Z399" s="1"/>
    </row>
    <row r="400" customFormat="false" ht="12.75" hidden="false" customHeight="false" outlineLevel="0" collapsed="false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 t="n">
        <f aca="false">+M400+O400+P400+V400+W400</f>
        <v>0</v>
      </c>
      <c r="Y400" s="1"/>
      <c r="Z400" s="1"/>
    </row>
    <row r="401" customFormat="false" ht="12.75" hidden="false" customHeight="false" outlineLevel="0" collapsed="false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 t="n">
        <f aca="false">+M401+O401+P401+V401+W401</f>
        <v>0</v>
      </c>
      <c r="Y401" s="1"/>
      <c r="Z401" s="1"/>
    </row>
    <row r="402" customFormat="false" ht="12.75" hidden="false" customHeight="false" outlineLevel="0" collapsed="false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 t="n">
        <f aca="false">+M402+O402+P402+V402+W402</f>
        <v>0</v>
      </c>
      <c r="Y402" s="1"/>
      <c r="Z402" s="1"/>
    </row>
    <row r="403" customFormat="false" ht="12.75" hidden="false" customHeight="false" outlineLevel="0" collapsed="false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 t="n">
        <f aca="false">+M403+O403+P403+V403+W403</f>
        <v>0</v>
      </c>
      <c r="Y403" s="1"/>
      <c r="Z403" s="1"/>
    </row>
    <row r="404" customFormat="false" ht="12.75" hidden="false" customHeight="false" outlineLevel="0" collapsed="false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 t="n">
        <f aca="false">+M404+O404+P404+V404+W404</f>
        <v>0</v>
      </c>
      <c r="Y404" s="1"/>
      <c r="Z404" s="1"/>
    </row>
    <row r="405" customFormat="false" ht="12.75" hidden="false" customHeight="false" outlineLevel="0" collapsed="false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 t="n">
        <f aca="false">+M405+O405+P405+V405+W405</f>
        <v>0</v>
      </c>
      <c r="Y405" s="1"/>
      <c r="Z405" s="1"/>
    </row>
    <row r="406" customFormat="false" ht="12.75" hidden="false" customHeight="false" outlineLevel="0" collapsed="false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 t="n">
        <f aca="false">+M406+O406+P406+V406+W406</f>
        <v>0</v>
      </c>
      <c r="Y406" s="1"/>
      <c r="Z406" s="1"/>
    </row>
    <row r="407" customFormat="false" ht="12.75" hidden="false" customHeight="false" outlineLevel="0" collapsed="false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 t="n">
        <f aca="false">+M407+O407+P407+V407+W407</f>
        <v>0</v>
      </c>
      <c r="Y407" s="1"/>
      <c r="Z407" s="1"/>
    </row>
    <row r="408" customFormat="false" ht="12.75" hidden="false" customHeight="false" outlineLevel="0" collapsed="false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 t="n">
        <f aca="false">+M408+O408+P408+V408+W408</f>
        <v>0</v>
      </c>
      <c r="Y408" s="1"/>
      <c r="Z408" s="1"/>
    </row>
    <row r="409" customFormat="false" ht="12.75" hidden="false" customHeight="false" outlineLevel="0" collapsed="false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 t="n">
        <f aca="false">+M409+O409+P409+V409+W409</f>
        <v>0</v>
      </c>
      <c r="Y409" s="1"/>
      <c r="Z409" s="1"/>
    </row>
    <row r="410" customFormat="false" ht="12.75" hidden="false" customHeight="false" outlineLevel="0" collapsed="false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 t="n">
        <f aca="false">+M410+O410+P410+V410+W410</f>
        <v>0</v>
      </c>
      <c r="Y410" s="1"/>
      <c r="Z410" s="1"/>
    </row>
    <row r="411" customFormat="false" ht="12.75" hidden="false" customHeight="false" outlineLevel="0" collapsed="false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 t="n">
        <f aca="false">+M411+O411+P411+V411+W411</f>
        <v>0</v>
      </c>
      <c r="Y411" s="1"/>
      <c r="Z411" s="1"/>
    </row>
    <row r="412" customFormat="false" ht="12.75" hidden="false" customHeight="false" outlineLevel="0" collapsed="false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 t="n">
        <f aca="false">+M412+O412+P412+V412+W412</f>
        <v>0</v>
      </c>
      <c r="Y412" s="1"/>
      <c r="Z412" s="1"/>
    </row>
    <row r="413" customFormat="false" ht="12.75" hidden="false" customHeight="false" outlineLevel="0" collapsed="false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 t="n">
        <f aca="false">+M413+O413+P413+V413+W413</f>
        <v>0</v>
      </c>
      <c r="Y413" s="1"/>
      <c r="Z413" s="1"/>
    </row>
    <row r="414" customFormat="false" ht="12.75" hidden="false" customHeight="false" outlineLevel="0" collapsed="false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 t="n">
        <f aca="false">+M414+O414+P414+V414+W414</f>
        <v>0</v>
      </c>
      <c r="Y414" s="1"/>
      <c r="Z414" s="1"/>
    </row>
    <row r="415" customFormat="false" ht="12.75" hidden="false" customHeight="false" outlineLevel="0" collapsed="false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 t="n">
        <f aca="false">+M415+O415+P415+V415+W415</f>
        <v>0</v>
      </c>
      <c r="Y415" s="1"/>
      <c r="Z415" s="1"/>
    </row>
    <row r="416" customFormat="false" ht="12.75" hidden="false" customHeight="false" outlineLevel="0" collapsed="false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 t="n">
        <f aca="false">+M416+O416+P416+V416+W416</f>
        <v>0</v>
      </c>
      <c r="Y416" s="1"/>
      <c r="Z416" s="1"/>
    </row>
    <row r="417" customFormat="false" ht="12.75" hidden="false" customHeight="false" outlineLevel="0" collapsed="false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 t="n">
        <f aca="false">+M417+O417+P417+V417+W417</f>
        <v>0</v>
      </c>
      <c r="Y417" s="1"/>
      <c r="Z417" s="1"/>
    </row>
    <row r="418" customFormat="false" ht="12.75" hidden="false" customHeight="false" outlineLevel="0" collapsed="false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 t="n">
        <f aca="false">+M418+O418+P418+V418+W418</f>
        <v>0</v>
      </c>
      <c r="Y418" s="1"/>
      <c r="Z418" s="1"/>
    </row>
    <row r="419" customFormat="false" ht="12.75" hidden="false" customHeight="false" outlineLevel="0" collapsed="false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 t="n">
        <f aca="false">+M419+O419+P419+V419+W419</f>
        <v>0</v>
      </c>
      <c r="Y419" s="1"/>
      <c r="Z419" s="1"/>
    </row>
    <row r="420" customFormat="false" ht="12.75" hidden="false" customHeight="false" outlineLevel="0" collapsed="false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 t="n">
        <f aca="false">+M420+O420+P420+V420+W420</f>
        <v>0</v>
      </c>
      <c r="Y420" s="1"/>
      <c r="Z420" s="1"/>
    </row>
    <row r="421" customFormat="false" ht="12.75" hidden="false" customHeight="false" outlineLevel="0" collapsed="false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 t="n">
        <f aca="false">+M421+O421+P421+V421+W421</f>
        <v>0</v>
      </c>
      <c r="Y421" s="1"/>
      <c r="Z421" s="1"/>
    </row>
    <row r="422" customFormat="false" ht="12.75" hidden="false" customHeight="false" outlineLevel="0" collapsed="false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 t="n">
        <f aca="false">+M422+O422+P422+V422+W422</f>
        <v>0</v>
      </c>
      <c r="Y422" s="1"/>
      <c r="Z422" s="1"/>
    </row>
    <row r="423" customFormat="false" ht="12.75" hidden="false" customHeight="false" outlineLevel="0" collapsed="false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 t="n">
        <f aca="false">+M423+O423+P423+V423+W423</f>
        <v>0</v>
      </c>
      <c r="Y423" s="1"/>
      <c r="Z423" s="1"/>
    </row>
    <row r="424" customFormat="false" ht="12.75" hidden="false" customHeight="false" outlineLevel="0" collapsed="false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 t="n">
        <f aca="false">+M424+O424+P424+V424+W424</f>
        <v>0</v>
      </c>
      <c r="Y424" s="1"/>
      <c r="Z424" s="1"/>
    </row>
    <row r="425" customFormat="false" ht="12.75" hidden="false" customHeight="false" outlineLevel="0" collapsed="false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 t="n">
        <f aca="false">+M425+O425+P425+V425+W425</f>
        <v>0</v>
      </c>
      <c r="Y425" s="1"/>
      <c r="Z425" s="1"/>
    </row>
    <row r="426" customFormat="false" ht="12.75" hidden="false" customHeight="false" outlineLevel="0" collapsed="false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 t="n">
        <f aca="false">+M426+O426+P426+V426+W426</f>
        <v>0</v>
      </c>
      <c r="Y426" s="1"/>
      <c r="Z426" s="1"/>
    </row>
    <row r="427" customFormat="false" ht="12.75" hidden="false" customHeight="false" outlineLevel="0" collapsed="false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 t="n">
        <f aca="false">+M427+O427+P427+V427+W427</f>
        <v>0</v>
      </c>
      <c r="Y427" s="1"/>
      <c r="Z427" s="1"/>
    </row>
    <row r="428" customFormat="false" ht="12.75" hidden="false" customHeight="false" outlineLevel="0" collapsed="false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 t="n">
        <f aca="false">+M428+O428+P428+V428+W428</f>
        <v>0</v>
      </c>
      <c r="Y428" s="1"/>
      <c r="Z428" s="1"/>
    </row>
    <row r="429" customFormat="false" ht="12.75" hidden="false" customHeight="false" outlineLevel="0" collapsed="false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 t="n">
        <f aca="false">+M429+O429+P429+V429+W429</f>
        <v>0</v>
      </c>
      <c r="Y429" s="1"/>
      <c r="Z429" s="1"/>
    </row>
    <row r="430" customFormat="false" ht="12.75" hidden="false" customHeight="false" outlineLevel="0" collapsed="false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 t="n">
        <f aca="false">+M430+O430+P430+V430+W430</f>
        <v>0</v>
      </c>
      <c r="Y430" s="1"/>
      <c r="Z430" s="1"/>
    </row>
    <row r="431" customFormat="false" ht="12.75" hidden="false" customHeight="false" outlineLevel="0" collapsed="false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 t="n">
        <f aca="false">+M431+O431+P431+V431+W431</f>
        <v>0</v>
      </c>
      <c r="Y431" s="1"/>
      <c r="Z431" s="1"/>
    </row>
    <row r="432" customFormat="false" ht="12.75" hidden="false" customHeight="false" outlineLevel="0" collapsed="false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 t="n">
        <f aca="false">+M432+O432+P432+V432+W432</f>
        <v>0</v>
      </c>
      <c r="Y432" s="1"/>
      <c r="Z432" s="1"/>
    </row>
    <row r="433" customFormat="false" ht="12.75" hidden="false" customHeight="false" outlineLevel="0" collapsed="false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 t="n">
        <f aca="false">+M433+O433+P433+V433+W433</f>
        <v>0</v>
      </c>
      <c r="Y433" s="1"/>
      <c r="Z433" s="1"/>
    </row>
    <row r="434" customFormat="false" ht="12.75" hidden="false" customHeight="false" outlineLevel="0" collapsed="false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 t="n">
        <f aca="false">+M434+O434+P434+V434+W434</f>
        <v>0</v>
      </c>
      <c r="Y434" s="1"/>
      <c r="Z434" s="1"/>
    </row>
    <row r="435" customFormat="false" ht="12.75" hidden="false" customHeight="false" outlineLevel="0" collapsed="false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 t="n">
        <f aca="false">+M435+O435+P435+V435+W435</f>
        <v>0</v>
      </c>
      <c r="Y435" s="1"/>
      <c r="Z435" s="1"/>
    </row>
    <row r="436" customFormat="false" ht="12.75" hidden="false" customHeight="false" outlineLevel="0" collapsed="false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 t="n">
        <f aca="false">+M436+O436+P436+V436+W436</f>
        <v>0</v>
      </c>
      <c r="Y436" s="1"/>
      <c r="Z436" s="1"/>
    </row>
    <row r="437" customFormat="false" ht="12.75" hidden="false" customHeight="false" outlineLevel="0" collapsed="false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 t="n">
        <f aca="false">+M437+O437+P437+V437+W437</f>
        <v>0</v>
      </c>
      <c r="Y437" s="1"/>
      <c r="Z437" s="1"/>
    </row>
    <row r="438" customFormat="false" ht="12.75" hidden="false" customHeight="false" outlineLevel="0" collapsed="false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 t="n">
        <f aca="false">+M438+O438+P438+V438+W438</f>
        <v>0</v>
      </c>
      <c r="Y438" s="1"/>
      <c r="Z438" s="1"/>
    </row>
    <row r="439" customFormat="false" ht="12.75" hidden="false" customHeight="false" outlineLevel="0" collapsed="false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 t="n">
        <f aca="false">+M439+O439+P439+V439+W439</f>
        <v>0</v>
      </c>
      <c r="Y439" s="1"/>
      <c r="Z439" s="1"/>
    </row>
    <row r="440" customFormat="false" ht="12.75" hidden="false" customHeight="false" outlineLevel="0" collapsed="false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 t="n">
        <f aca="false">+M440+O440+P440+V440+W440</f>
        <v>0</v>
      </c>
      <c r="Y440" s="1"/>
      <c r="Z440" s="1"/>
    </row>
    <row r="441" customFormat="false" ht="12.75" hidden="false" customHeight="false" outlineLevel="0" collapsed="false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 t="n">
        <f aca="false">+M441+O441+P441+V441+W441</f>
        <v>0</v>
      </c>
      <c r="Y441" s="1"/>
      <c r="Z441" s="1"/>
    </row>
    <row r="442" customFormat="false" ht="12.75" hidden="false" customHeight="false" outlineLevel="0" collapsed="false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 t="n">
        <f aca="false">+M442+O442+P442+V442+W442</f>
        <v>0</v>
      </c>
      <c r="Y442" s="1"/>
      <c r="Z442" s="1"/>
    </row>
    <row r="443" customFormat="false" ht="12.75" hidden="false" customHeight="false" outlineLevel="0" collapsed="false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 t="n">
        <f aca="false">+M443+O443+P443+V443+W443</f>
        <v>0</v>
      </c>
      <c r="Y443" s="1"/>
      <c r="Z443" s="1"/>
    </row>
    <row r="444" customFormat="false" ht="12.75" hidden="false" customHeight="false" outlineLevel="0" collapsed="false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 t="n">
        <f aca="false">+M444+O444+P444+V444+W444</f>
        <v>0</v>
      </c>
      <c r="Y444" s="1"/>
      <c r="Z444" s="1"/>
    </row>
    <row r="445" customFormat="false" ht="12.75" hidden="false" customHeight="false" outlineLevel="0" collapsed="false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 t="n">
        <f aca="false">+M445+O445+P445+V445+W445</f>
        <v>0</v>
      </c>
      <c r="Y445" s="1"/>
      <c r="Z445" s="1"/>
    </row>
    <row r="446" customFormat="false" ht="12.75" hidden="false" customHeight="false" outlineLevel="0" collapsed="false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 t="n">
        <f aca="false">+M446+O446+P446+V446+W446</f>
        <v>0</v>
      </c>
      <c r="Y446" s="1"/>
      <c r="Z446" s="1"/>
    </row>
    <row r="447" customFormat="false" ht="12.75" hidden="false" customHeight="false" outlineLevel="0" collapsed="false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 t="n">
        <f aca="false">+M447+O447+P447+V447+W447</f>
        <v>0</v>
      </c>
      <c r="Y447" s="1"/>
      <c r="Z447" s="1"/>
    </row>
    <row r="448" customFormat="false" ht="12.75" hidden="false" customHeight="false" outlineLevel="0" collapsed="false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 t="n">
        <f aca="false">+M448+O448+P448+V448+W448</f>
        <v>0</v>
      </c>
      <c r="Y448" s="1"/>
      <c r="Z448" s="1"/>
    </row>
    <row r="449" customFormat="false" ht="12.75" hidden="false" customHeight="false" outlineLevel="0" collapsed="false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 t="n">
        <f aca="false">+M449+O449+P449+V449+W449</f>
        <v>0</v>
      </c>
      <c r="Y449" s="1"/>
      <c r="Z449" s="1"/>
    </row>
    <row r="450" customFormat="false" ht="12.75" hidden="false" customHeight="false" outlineLevel="0" collapsed="false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 t="n">
        <f aca="false">+M450+O450+P450+V450+W450</f>
        <v>0</v>
      </c>
      <c r="Y450" s="1"/>
      <c r="Z450" s="1"/>
    </row>
    <row r="451" customFormat="false" ht="12.75" hidden="false" customHeight="false" outlineLevel="0" collapsed="false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 t="n">
        <f aca="false">+M451+O451+P451+V451+W451</f>
        <v>0</v>
      </c>
      <c r="Y451" s="1"/>
      <c r="Z451" s="1"/>
    </row>
    <row r="452" customFormat="false" ht="12.75" hidden="false" customHeight="false" outlineLevel="0" collapsed="false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 t="n">
        <f aca="false">+M452+O452+P452+V452+W452</f>
        <v>0</v>
      </c>
      <c r="Y452" s="1"/>
      <c r="Z452" s="1"/>
    </row>
    <row r="453" customFormat="false" ht="12.75" hidden="false" customHeight="false" outlineLevel="0" collapsed="false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 t="n">
        <f aca="false">+M453+O453+P453+V453+W453</f>
        <v>0</v>
      </c>
      <c r="Y453" s="1"/>
      <c r="Z453" s="1"/>
    </row>
    <row r="454" customFormat="false" ht="12.75" hidden="false" customHeight="false" outlineLevel="0" collapsed="false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 t="n">
        <f aca="false">+M454+O454+P454+V454+W454</f>
        <v>0</v>
      </c>
      <c r="Y454" s="1"/>
      <c r="Z454" s="1"/>
    </row>
    <row r="455" customFormat="false" ht="12.75" hidden="false" customHeight="false" outlineLevel="0" collapsed="false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 t="n">
        <f aca="false">+M455+O455+P455+V455+W455</f>
        <v>0</v>
      </c>
      <c r="Y455" s="1"/>
      <c r="Z455" s="1"/>
    </row>
    <row r="456" customFormat="false" ht="12.75" hidden="false" customHeight="false" outlineLevel="0" collapsed="false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 t="n">
        <f aca="false">+M456+O456+P456+V456+W456</f>
        <v>0</v>
      </c>
      <c r="Y456" s="1"/>
      <c r="Z456" s="1"/>
    </row>
    <row r="457" customFormat="false" ht="12.75" hidden="false" customHeight="false" outlineLevel="0" collapsed="false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 t="n">
        <f aca="false">+M457+O457+P457+V457+W457</f>
        <v>0</v>
      </c>
      <c r="Y457" s="1"/>
      <c r="Z457" s="1"/>
    </row>
    <row r="458" customFormat="false" ht="12.75" hidden="false" customHeight="false" outlineLevel="0" collapsed="false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 t="n">
        <f aca="false">+M458+O458+P458+V458+W458</f>
        <v>0</v>
      </c>
      <c r="Y458" s="1"/>
      <c r="Z458" s="1"/>
    </row>
    <row r="459" customFormat="false" ht="12.75" hidden="false" customHeight="false" outlineLevel="0" collapsed="false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 t="n">
        <f aca="false">+M459+O459+P459+V459+W459</f>
        <v>0</v>
      </c>
      <c r="Y459" s="1"/>
      <c r="Z459" s="1"/>
    </row>
    <row r="460" customFormat="false" ht="12.75" hidden="false" customHeight="false" outlineLevel="0" collapsed="false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 t="n">
        <f aca="false">+M460+O460+P460+V460+W460</f>
        <v>0</v>
      </c>
      <c r="Y460" s="1"/>
      <c r="Z460" s="1"/>
    </row>
    <row r="461" customFormat="false" ht="12.75" hidden="false" customHeight="false" outlineLevel="0" collapsed="false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 t="n">
        <f aca="false">+M461+O461+P461+V461+W461</f>
        <v>0</v>
      </c>
      <c r="Y461" s="1"/>
      <c r="Z461" s="1"/>
    </row>
    <row r="462" customFormat="false" ht="12.75" hidden="false" customHeight="false" outlineLevel="0" collapsed="false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 t="n">
        <f aca="false">+M462+O462+P462+V462+W462</f>
        <v>0</v>
      </c>
      <c r="Y462" s="1"/>
      <c r="Z462" s="1"/>
    </row>
    <row r="463" customFormat="false" ht="12.75" hidden="false" customHeight="false" outlineLevel="0" collapsed="false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 t="n">
        <f aca="false">+M463+O463+P463+V463+W463</f>
        <v>0</v>
      </c>
      <c r="Y463" s="1"/>
      <c r="Z463" s="1"/>
    </row>
    <row r="464" customFormat="false" ht="12.75" hidden="false" customHeight="false" outlineLevel="0" collapsed="false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 t="n">
        <f aca="false">+M464+O464+P464+V464+W464</f>
        <v>0</v>
      </c>
      <c r="Y464" s="1"/>
      <c r="Z464" s="1"/>
    </row>
    <row r="465" customFormat="false" ht="12.75" hidden="false" customHeight="false" outlineLevel="0" collapsed="false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 t="n">
        <f aca="false">+M465+O465+P465+V465+W465</f>
        <v>0</v>
      </c>
      <c r="Y465" s="1"/>
      <c r="Z465" s="1"/>
      <c r="AA465" s="1" t="n">
        <f aca="false">+J465-X465</f>
        <v>0</v>
      </c>
    </row>
    <row r="466" customFormat="false" ht="12.75" hidden="false" customHeight="false" outlineLevel="0" collapsed="false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 t="n">
        <f aca="false">+M466+O466+P466+V466+W466</f>
        <v>0</v>
      </c>
      <c r="Y466" s="1"/>
      <c r="Z466" s="1"/>
      <c r="AA466" s="1" t="n">
        <f aca="false">+J466-X466</f>
        <v>0</v>
      </c>
    </row>
    <row r="467" customFormat="false" ht="12.75" hidden="false" customHeight="false" outlineLevel="0" collapsed="false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 t="n">
        <f aca="false">+M467+O467+P467+V467+W467</f>
        <v>0</v>
      </c>
      <c r="Y467" s="1"/>
      <c r="Z467" s="1"/>
      <c r="AA467" s="1" t="n">
        <f aca="false">+J467-X467</f>
        <v>0</v>
      </c>
    </row>
    <row r="468" customFormat="false" ht="12.75" hidden="false" customHeight="false" outlineLevel="0" collapsed="false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 t="n">
        <f aca="false">+M468+O468+P468+V468+W468</f>
        <v>0</v>
      </c>
      <c r="Y468" s="1"/>
      <c r="Z468" s="1"/>
      <c r="AA468" s="1" t="n">
        <f aca="false">+J468-X468</f>
        <v>0</v>
      </c>
    </row>
    <row r="469" customFormat="false" ht="12.75" hidden="false" customHeight="false" outlineLevel="0" collapsed="false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 t="n">
        <f aca="false">+M469+O469+P469+V469+W469</f>
        <v>0</v>
      </c>
      <c r="Y469" s="1"/>
      <c r="Z469" s="1"/>
      <c r="AA469" s="1" t="n">
        <f aca="false">+J469-X469</f>
        <v>0</v>
      </c>
    </row>
    <row r="470" customFormat="false" ht="12.75" hidden="false" customHeight="false" outlineLevel="0" collapsed="false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 t="n">
        <f aca="false">+M470+O470+P470+V470+W470</f>
        <v>0</v>
      </c>
      <c r="Y470" s="1"/>
      <c r="Z470" s="1"/>
      <c r="AA470" s="1" t="n">
        <f aca="false">+J470-X470</f>
        <v>0</v>
      </c>
    </row>
    <row r="471" customFormat="false" ht="12.75" hidden="false" customHeight="false" outlineLevel="0" collapsed="false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 t="n">
        <f aca="false">+M471+O471+P471+V471+W471</f>
        <v>0</v>
      </c>
      <c r="Y471" s="1"/>
      <c r="Z471" s="1"/>
      <c r="AA471" s="1" t="n">
        <f aca="false">+J471-X471</f>
        <v>0</v>
      </c>
    </row>
    <row r="472" customFormat="false" ht="12.75" hidden="false" customHeight="false" outlineLevel="0" collapsed="false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 t="n">
        <f aca="false">+M472+O472+P472+V472+W472</f>
        <v>0</v>
      </c>
      <c r="Y472" s="1"/>
      <c r="Z472" s="1"/>
      <c r="AA472" s="1" t="n">
        <f aca="false">+J472-X472</f>
        <v>0</v>
      </c>
    </row>
    <row r="473" customFormat="false" ht="12.75" hidden="false" customHeight="false" outlineLevel="0" collapsed="false"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 t="n">
        <f aca="false">+M473+O473+P473+V473+W473</f>
        <v>0</v>
      </c>
      <c r="Y473" s="1"/>
      <c r="Z473" s="1"/>
      <c r="AA473" s="1" t="n">
        <f aca="false">+J473-X473</f>
        <v>0</v>
      </c>
    </row>
    <row r="474" customFormat="false" ht="12.75" hidden="false" customHeight="false" outlineLevel="0" collapsed="false"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 t="n">
        <f aca="false">+M474+O474+P474+V474+W474</f>
        <v>0</v>
      </c>
      <c r="Y474" s="1"/>
      <c r="Z474" s="1"/>
      <c r="AA474" s="1" t="n">
        <f aca="false">+J474-X474</f>
        <v>0</v>
      </c>
    </row>
    <row r="475" customFormat="false" ht="12.75" hidden="false" customHeight="false" outlineLevel="0" collapsed="false"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 t="n">
        <f aca="false">+M475+O475+P475+V475+W475</f>
        <v>0</v>
      </c>
      <c r="Y475" s="1"/>
      <c r="Z475" s="1"/>
      <c r="AA475" s="1" t="n">
        <f aca="false">+J475-X475</f>
        <v>0</v>
      </c>
    </row>
    <row r="476" customFormat="false" ht="12.75" hidden="false" customHeight="false" outlineLevel="0" collapsed="false"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 t="n">
        <f aca="false">+M476+O476+P476+V476+W476</f>
        <v>0</v>
      </c>
      <c r="Y476" s="1"/>
      <c r="Z476" s="1"/>
      <c r="AA476" s="1" t="n">
        <f aca="false">+J476-X476</f>
        <v>0</v>
      </c>
    </row>
    <row r="477" customFormat="false" ht="12.75" hidden="false" customHeight="false" outlineLevel="0" collapsed="false"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 t="n">
        <f aca="false">+M477+O477+P477+V477+W477</f>
        <v>0</v>
      </c>
      <c r="Y477" s="1"/>
      <c r="Z477" s="1"/>
      <c r="AA477" s="1" t="n">
        <f aca="false">+J477-X477</f>
        <v>0</v>
      </c>
    </row>
    <row r="478" customFormat="false" ht="12.75" hidden="false" customHeight="false" outlineLevel="0" collapsed="false"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 t="n">
        <f aca="false">+M478+O478+P478+V478+W478</f>
        <v>0</v>
      </c>
      <c r="Y478" s="1"/>
      <c r="Z478" s="1"/>
      <c r="AA478" s="1" t="n">
        <f aca="false">+J478-X478</f>
        <v>0</v>
      </c>
    </row>
    <row r="479" customFormat="false" ht="12.75" hidden="false" customHeight="false" outlineLevel="0" collapsed="false"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 t="n">
        <f aca="false">+M479+O479+P479+V479+W479</f>
        <v>0</v>
      </c>
      <c r="Y479" s="1"/>
      <c r="Z479" s="1"/>
      <c r="AA479" s="1" t="n">
        <f aca="false">+J479-X479</f>
        <v>0</v>
      </c>
    </row>
    <row r="480" customFormat="false" ht="12.75" hidden="false" customHeight="false" outlineLevel="0" collapsed="false"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 t="n">
        <f aca="false">+M480+O480+P480+V480+W480</f>
        <v>0</v>
      </c>
      <c r="Y480" s="1"/>
      <c r="Z480" s="1"/>
      <c r="AA480" s="1" t="n">
        <f aca="false">+J480-X480</f>
        <v>0</v>
      </c>
    </row>
    <row r="481" customFormat="false" ht="12.75" hidden="false" customHeight="false" outlineLevel="0" collapsed="false"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 t="n">
        <f aca="false">+M481+O481+P481+V481+W481</f>
        <v>0</v>
      </c>
      <c r="Y481" s="1"/>
      <c r="Z481" s="1"/>
      <c r="AA481" s="1" t="n">
        <f aca="false">+J481-X481</f>
        <v>0</v>
      </c>
    </row>
    <row r="482" customFormat="false" ht="12.75" hidden="false" customHeight="false" outlineLevel="0" collapsed="false"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 t="n">
        <f aca="false">+M482+O482+P482+V482+W482</f>
        <v>0</v>
      </c>
      <c r="Y482" s="1"/>
      <c r="Z482" s="1"/>
      <c r="AA482" s="1" t="n">
        <f aca="false">+J482-X482</f>
        <v>0</v>
      </c>
    </row>
    <row r="483" customFormat="false" ht="12.75" hidden="false" customHeight="false" outlineLevel="0" collapsed="false"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 t="n">
        <f aca="false">+M483+O483+P483+V483+W483</f>
        <v>0</v>
      </c>
      <c r="Y483" s="1"/>
      <c r="Z483" s="1"/>
      <c r="AA483" s="1" t="n">
        <f aca="false">+J483-X483</f>
        <v>0</v>
      </c>
    </row>
    <row r="484" customFormat="false" ht="12.75" hidden="false" customHeight="false" outlineLevel="0" collapsed="false"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 t="n">
        <f aca="false">+M484+O484+P484+V484+W484</f>
        <v>0</v>
      </c>
      <c r="Y484" s="1"/>
      <c r="Z484" s="1"/>
      <c r="AA484" s="1" t="n">
        <f aca="false">+J484-X484</f>
        <v>0</v>
      </c>
    </row>
    <row r="485" customFormat="false" ht="12.75" hidden="false" customHeight="false" outlineLevel="0" collapsed="false"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 t="n">
        <f aca="false">+M485+O485+P485+V485+W485</f>
        <v>0</v>
      </c>
      <c r="Y485" s="1"/>
      <c r="Z485" s="1"/>
      <c r="AA485" s="1" t="n">
        <f aca="false">+J485-X485</f>
        <v>0</v>
      </c>
    </row>
    <row r="486" customFormat="false" ht="12.75" hidden="false" customHeight="false" outlineLevel="0" collapsed="false"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 t="n">
        <f aca="false">+M486+O486+P486+V486+W486</f>
        <v>0</v>
      </c>
      <c r="Y486" s="1"/>
      <c r="Z486" s="1"/>
      <c r="AA486" s="1" t="n">
        <f aca="false">+J486-X486</f>
        <v>0</v>
      </c>
    </row>
    <row r="487" customFormat="false" ht="12.75" hidden="false" customHeight="false" outlineLevel="0" collapsed="false"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 t="n">
        <f aca="false">+M487+O487+P487+V487+W487</f>
        <v>0</v>
      </c>
      <c r="Y487" s="1"/>
      <c r="Z487" s="1"/>
      <c r="AA487" s="1" t="n">
        <f aca="false">+J487-X487</f>
        <v>0</v>
      </c>
    </row>
    <row r="488" customFormat="false" ht="12.75" hidden="false" customHeight="false" outlineLevel="0" collapsed="false"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 t="n">
        <f aca="false">+M488+O488+P488+V488+W488</f>
        <v>0</v>
      </c>
      <c r="Y488" s="1"/>
      <c r="Z488" s="1"/>
      <c r="AA488" s="1" t="n">
        <f aca="false">+J488-X488</f>
        <v>0</v>
      </c>
    </row>
    <row r="489" customFormat="false" ht="12.75" hidden="false" customHeight="false" outlineLevel="0" collapsed="false"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 t="n">
        <f aca="false">+M489+O489+P489+V489+W489</f>
        <v>0</v>
      </c>
      <c r="Y489" s="1"/>
      <c r="Z489" s="1"/>
      <c r="AA489" s="1" t="n">
        <f aca="false">+J489-X489</f>
        <v>0</v>
      </c>
    </row>
    <row r="490" customFormat="false" ht="12.75" hidden="false" customHeight="false" outlineLevel="0" collapsed="false"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 t="n">
        <f aca="false">+M490+O490+P490+V490+W490</f>
        <v>0</v>
      </c>
      <c r="Y490" s="1"/>
      <c r="Z490" s="1"/>
      <c r="AA490" s="1" t="n">
        <f aca="false">+J490-X490</f>
        <v>0</v>
      </c>
    </row>
    <row r="491" customFormat="false" ht="12.75" hidden="false" customHeight="false" outlineLevel="0" collapsed="false"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 t="n">
        <f aca="false">+M491+O491+P491+V491+W491</f>
        <v>0</v>
      </c>
      <c r="Y491" s="1"/>
      <c r="Z491" s="1"/>
      <c r="AA491" s="1" t="n">
        <f aca="false">+J491-X491</f>
        <v>0</v>
      </c>
    </row>
    <row r="492" customFormat="false" ht="12.75" hidden="false" customHeight="false" outlineLevel="0" collapsed="false"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 t="n">
        <f aca="false">+M492+O492+P492+V492+W492</f>
        <v>0</v>
      </c>
      <c r="Y492" s="1"/>
      <c r="Z492" s="1"/>
      <c r="AA492" s="1" t="n">
        <f aca="false">+J492-X492</f>
        <v>0</v>
      </c>
    </row>
    <row r="493" customFormat="false" ht="12.75" hidden="false" customHeight="false" outlineLevel="0" collapsed="false"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 t="n">
        <f aca="false">+M493+O493+P493+V493+W493</f>
        <v>0</v>
      </c>
      <c r="Y493" s="1"/>
      <c r="Z493" s="1"/>
      <c r="AA493" s="1" t="n">
        <f aca="false">+J493-X493</f>
        <v>0</v>
      </c>
    </row>
    <row r="494" customFormat="false" ht="12.75" hidden="false" customHeight="false" outlineLevel="0" collapsed="false"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 t="n">
        <f aca="false">+M494+O494+P494+V494+W494</f>
        <v>0</v>
      </c>
      <c r="Y494" s="1"/>
      <c r="Z494" s="1"/>
      <c r="AA494" s="1" t="n">
        <f aca="false">+J494-X494</f>
        <v>0</v>
      </c>
    </row>
    <row r="495" customFormat="false" ht="12.75" hidden="false" customHeight="false" outlineLevel="0" collapsed="false"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 t="n">
        <f aca="false">+M495+O495+P495+V495+W495</f>
        <v>0</v>
      </c>
      <c r="Y495" s="1"/>
      <c r="Z495" s="1"/>
      <c r="AA495" s="1" t="n">
        <f aca="false">+J495-X495</f>
        <v>0</v>
      </c>
    </row>
    <row r="496" customFormat="false" ht="12.75" hidden="false" customHeight="false" outlineLevel="0" collapsed="false"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 t="n">
        <f aca="false">+M496+O496+P496+V496+W496</f>
        <v>0</v>
      </c>
      <c r="Y496" s="1"/>
      <c r="Z496" s="1"/>
      <c r="AA496" s="1" t="n">
        <f aca="false">+J496-X496</f>
        <v>0</v>
      </c>
    </row>
    <row r="497" customFormat="false" ht="12.75" hidden="false" customHeight="false" outlineLevel="0" collapsed="false"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 t="n">
        <f aca="false">+M497+O497+P497+V497+W497</f>
        <v>0</v>
      </c>
      <c r="Y497" s="1"/>
      <c r="Z497" s="1"/>
      <c r="AA497" s="1" t="n">
        <f aca="false">+J497-X497</f>
        <v>0</v>
      </c>
    </row>
    <row r="498" customFormat="false" ht="12.75" hidden="false" customHeight="false" outlineLevel="0" collapsed="false"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 t="n">
        <f aca="false">+M498+O498+P498+V498+W498</f>
        <v>0</v>
      </c>
      <c r="Y498" s="1"/>
      <c r="Z498" s="1"/>
      <c r="AA498" s="1" t="n">
        <f aca="false">+J498-X498</f>
        <v>0</v>
      </c>
    </row>
    <row r="499" customFormat="false" ht="12.75" hidden="false" customHeight="false" outlineLevel="0" collapsed="false"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 t="n">
        <f aca="false">+M499+O499+P499+V499+W499</f>
        <v>0</v>
      </c>
      <c r="Y499" s="1"/>
      <c r="Z499" s="1"/>
      <c r="AA499" s="1" t="n">
        <f aca="false">+J499-X499</f>
        <v>0</v>
      </c>
    </row>
    <row r="500" customFormat="false" ht="12.75" hidden="false" customHeight="false" outlineLevel="0" collapsed="false"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 t="n">
        <f aca="false">+M500+O500+P500+V500+W500</f>
        <v>0</v>
      </c>
      <c r="Y500" s="1"/>
      <c r="Z500" s="1"/>
      <c r="AA500" s="1" t="n">
        <f aca="false">+J500-X500</f>
        <v>0</v>
      </c>
    </row>
    <row r="501" customFormat="false" ht="12.75" hidden="false" customHeight="false" outlineLevel="0" collapsed="false"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 t="n">
        <f aca="false">+M501+O501+P501+V501+W501</f>
        <v>0</v>
      </c>
      <c r="Y501" s="1"/>
      <c r="Z501" s="1"/>
      <c r="AA501" s="1" t="n">
        <f aca="false">+J501-X501</f>
        <v>0</v>
      </c>
    </row>
    <row r="502" customFormat="false" ht="12.75" hidden="false" customHeight="false" outlineLevel="0" collapsed="false"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 t="n">
        <f aca="false">+M502+O502+P502+V502+W502</f>
        <v>0</v>
      </c>
      <c r="Y502" s="1"/>
      <c r="Z502" s="1"/>
      <c r="AA502" s="1" t="n">
        <f aca="false">+J502-X502</f>
        <v>0</v>
      </c>
    </row>
    <row r="503" customFormat="false" ht="12.75" hidden="false" customHeight="false" outlineLevel="0" collapsed="false"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 t="n">
        <f aca="false">+M503+O503+P503+V503+W503</f>
        <v>0</v>
      </c>
      <c r="Y503" s="1"/>
      <c r="Z503" s="1"/>
      <c r="AA503" s="1" t="n">
        <f aca="false">+J503-X503</f>
        <v>0</v>
      </c>
    </row>
    <row r="504" customFormat="false" ht="12.75" hidden="false" customHeight="false" outlineLevel="0" collapsed="false"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 t="n">
        <f aca="false">+M504+O504+P504+V504+W504</f>
        <v>0</v>
      </c>
      <c r="Y504" s="1"/>
      <c r="Z504" s="1"/>
      <c r="AA504" s="1" t="n">
        <f aca="false">+J504-X504</f>
        <v>0</v>
      </c>
    </row>
    <row r="505" customFormat="false" ht="12.75" hidden="false" customHeight="false" outlineLevel="0" collapsed="false"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 t="n">
        <f aca="false">+M505+O505+P505+V505+W505</f>
        <v>0</v>
      </c>
      <c r="Y505" s="1"/>
      <c r="Z505" s="1"/>
      <c r="AA505" s="1" t="n">
        <f aca="false">+J505-X505</f>
        <v>0</v>
      </c>
    </row>
    <row r="506" customFormat="false" ht="12.75" hidden="false" customHeight="false" outlineLevel="0" collapsed="false"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 t="n">
        <f aca="false">+M506+O506+P506+V506+W506</f>
        <v>0</v>
      </c>
      <c r="Y506" s="1"/>
      <c r="Z506" s="1"/>
      <c r="AA506" s="1" t="n">
        <f aca="false">+J506-X506</f>
        <v>0</v>
      </c>
    </row>
    <row r="507" customFormat="false" ht="12.75" hidden="false" customHeight="false" outlineLevel="0" collapsed="false"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 t="n">
        <f aca="false">+M507+O507+P507+V507+W507</f>
        <v>0</v>
      </c>
      <c r="Y507" s="1"/>
      <c r="Z507" s="1"/>
      <c r="AA507" s="1" t="n">
        <f aca="false">+J507-X507</f>
        <v>0</v>
      </c>
    </row>
    <row r="508" customFormat="false" ht="12.75" hidden="false" customHeight="false" outlineLevel="0" collapsed="false"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 t="n">
        <f aca="false">+M508+O508+P508+V508+W508</f>
        <v>0</v>
      </c>
      <c r="Y508" s="1"/>
      <c r="Z508" s="1"/>
      <c r="AA508" s="1" t="n">
        <f aca="false">+J508-X508</f>
        <v>0</v>
      </c>
    </row>
    <row r="509" customFormat="false" ht="12.75" hidden="false" customHeight="false" outlineLevel="0" collapsed="false"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 t="n">
        <f aca="false">+M509+O509+P509+V509+W509</f>
        <v>0</v>
      </c>
      <c r="Y509" s="1"/>
      <c r="Z509" s="1"/>
      <c r="AA509" s="1" t="n">
        <f aca="false">+J509-X509</f>
        <v>0</v>
      </c>
    </row>
    <row r="510" customFormat="false" ht="12.75" hidden="false" customHeight="false" outlineLevel="0" collapsed="false"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 t="n">
        <f aca="false">+M510+O510+P510+V510+W510</f>
        <v>0</v>
      </c>
      <c r="Y510" s="1"/>
      <c r="Z510" s="1"/>
      <c r="AA510" s="1" t="n">
        <f aca="false">+J510-X510</f>
        <v>0</v>
      </c>
    </row>
    <row r="511" customFormat="false" ht="12.75" hidden="false" customHeight="false" outlineLevel="0" collapsed="false"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 t="n">
        <f aca="false">+M511+O511+P511+V511+W511</f>
        <v>0</v>
      </c>
      <c r="Y511" s="1"/>
      <c r="Z511" s="1"/>
      <c r="AA511" s="1" t="n">
        <f aca="false">+J511-X511</f>
        <v>0</v>
      </c>
    </row>
    <row r="512" customFormat="false" ht="12.75" hidden="false" customHeight="false" outlineLevel="0" collapsed="false"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 t="n">
        <f aca="false">+M512+O512+P512+V512+W512</f>
        <v>0</v>
      </c>
      <c r="Y512" s="1"/>
      <c r="Z512" s="1"/>
      <c r="AA512" s="1" t="n">
        <f aca="false">+J512-X512</f>
        <v>0</v>
      </c>
    </row>
    <row r="513" customFormat="false" ht="12.75" hidden="false" customHeight="false" outlineLevel="0" collapsed="false"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 t="n">
        <f aca="false">+M513+O513+P513+V513+W513</f>
        <v>0</v>
      </c>
      <c r="Y513" s="1"/>
      <c r="Z513" s="1"/>
      <c r="AA513" s="1" t="n">
        <f aca="false">+J513-X513</f>
        <v>0</v>
      </c>
    </row>
    <row r="514" customFormat="false" ht="12.75" hidden="false" customHeight="false" outlineLevel="0" collapsed="false"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 t="n">
        <f aca="false">+M514+O514+P514+V514+W514</f>
        <v>0</v>
      </c>
      <c r="Y514" s="1"/>
      <c r="Z514" s="1"/>
      <c r="AA514" s="1" t="n">
        <f aca="false">+J514-X514</f>
        <v>0</v>
      </c>
    </row>
    <row r="515" customFormat="false" ht="12.75" hidden="false" customHeight="false" outlineLevel="0" collapsed="false"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 t="n">
        <f aca="false">+M515+O515+P515+V515+W515</f>
        <v>0</v>
      </c>
      <c r="Y515" s="1"/>
      <c r="Z515" s="1"/>
      <c r="AA515" s="1" t="n">
        <f aca="false">+J515-X515</f>
        <v>0</v>
      </c>
    </row>
    <row r="516" customFormat="false" ht="12.75" hidden="false" customHeight="false" outlineLevel="0" collapsed="false"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 t="n">
        <f aca="false">+M516+O516+P516+V516+W516</f>
        <v>0</v>
      </c>
      <c r="Y516" s="1"/>
      <c r="Z516" s="1"/>
      <c r="AA516" s="1" t="n">
        <f aca="false">+J516-X516</f>
        <v>0</v>
      </c>
    </row>
    <row r="517" customFormat="false" ht="12.75" hidden="false" customHeight="false" outlineLevel="0" collapsed="false"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 t="n">
        <f aca="false">+M517+O517+P517+V517+W517</f>
        <v>0</v>
      </c>
      <c r="Y517" s="1"/>
      <c r="Z517" s="1"/>
      <c r="AA517" s="1" t="n">
        <f aca="false">+J517-X517</f>
        <v>0</v>
      </c>
    </row>
    <row r="518" customFormat="false" ht="12.75" hidden="false" customHeight="false" outlineLevel="0" collapsed="false"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 t="n">
        <f aca="false">+M518+O518+P518+V518+W518</f>
        <v>0</v>
      </c>
      <c r="Y518" s="1"/>
      <c r="Z518" s="1"/>
      <c r="AA518" s="1" t="n">
        <f aca="false">+J518-X518</f>
        <v>0</v>
      </c>
    </row>
    <row r="519" customFormat="false" ht="12.75" hidden="false" customHeight="false" outlineLevel="0" collapsed="false"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 t="n">
        <f aca="false">+M519+O519+P519+V519+W519</f>
        <v>0</v>
      </c>
      <c r="Y519" s="1"/>
      <c r="Z519" s="1"/>
      <c r="AA519" s="1" t="n">
        <f aca="false">+J519-X519</f>
        <v>0</v>
      </c>
    </row>
    <row r="520" customFormat="false" ht="12.75" hidden="false" customHeight="false" outlineLevel="0" collapsed="false"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 t="n">
        <f aca="false">+M520+O520+P520+V520+W520</f>
        <v>0</v>
      </c>
      <c r="Y520" s="1"/>
      <c r="Z520" s="1"/>
      <c r="AA520" s="1" t="n">
        <f aca="false">+J520-X520</f>
        <v>0</v>
      </c>
    </row>
    <row r="521" customFormat="false" ht="12.75" hidden="false" customHeight="false" outlineLevel="0" collapsed="false"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 t="n">
        <f aca="false">+M521+O521+P521+V521+W521</f>
        <v>0</v>
      </c>
      <c r="Y521" s="1"/>
      <c r="Z521" s="1"/>
      <c r="AA521" s="1" t="n">
        <f aca="false">+J521-X521</f>
        <v>0</v>
      </c>
    </row>
    <row r="522" customFormat="false" ht="12.75" hidden="false" customHeight="false" outlineLevel="0" collapsed="false"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 t="n">
        <f aca="false">+M522+O522+P522+V522+W522</f>
        <v>0</v>
      </c>
      <c r="Y522" s="1"/>
      <c r="Z522" s="1"/>
      <c r="AA522" s="1" t="n">
        <f aca="false">+J522-X522</f>
        <v>0</v>
      </c>
    </row>
    <row r="523" customFormat="false" ht="12.75" hidden="false" customHeight="false" outlineLevel="0" collapsed="false"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 t="n">
        <f aca="false">+M523+O523+P523+V523+W523</f>
        <v>0</v>
      </c>
      <c r="Y523" s="1"/>
      <c r="Z523" s="1"/>
      <c r="AA523" s="1" t="n">
        <f aca="false">+J523-X523</f>
        <v>0</v>
      </c>
    </row>
    <row r="524" customFormat="false" ht="12.75" hidden="false" customHeight="false" outlineLevel="0" collapsed="false"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 t="n">
        <f aca="false">+M524+O524+P524+V524+W524</f>
        <v>0</v>
      </c>
      <c r="Y524" s="1"/>
      <c r="Z524" s="1"/>
      <c r="AA524" s="1" t="n">
        <f aca="false">+J524-X524</f>
        <v>0</v>
      </c>
    </row>
    <row r="525" customFormat="false" ht="12.75" hidden="false" customHeight="false" outlineLevel="0" collapsed="false"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 t="n">
        <f aca="false">+M525+O525+P525+V525+W525</f>
        <v>0</v>
      </c>
      <c r="Y525" s="1"/>
      <c r="Z525" s="1"/>
      <c r="AA525" s="1" t="n">
        <f aca="false">+J525-X525</f>
        <v>0</v>
      </c>
    </row>
    <row r="526" customFormat="false" ht="12.75" hidden="false" customHeight="false" outlineLevel="0" collapsed="false"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 t="n">
        <f aca="false">+M526+O526+P526+V526+W526</f>
        <v>0</v>
      </c>
      <c r="Y526" s="1"/>
      <c r="Z526" s="1"/>
      <c r="AA526" s="1" t="n">
        <f aca="false">+J526-X526</f>
        <v>0</v>
      </c>
    </row>
    <row r="527" customFormat="false" ht="12.75" hidden="false" customHeight="false" outlineLevel="0" collapsed="false"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 t="n">
        <f aca="false">+M527+O527+P527+V527+W527</f>
        <v>0</v>
      </c>
      <c r="Y527" s="1"/>
      <c r="Z527" s="1"/>
      <c r="AA527" s="1" t="n">
        <f aca="false">+J527-X527</f>
        <v>0</v>
      </c>
    </row>
    <row r="528" customFormat="false" ht="12.75" hidden="false" customHeight="false" outlineLevel="0" collapsed="false"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 t="n">
        <f aca="false">+M528+O528+P528+V528+W528</f>
        <v>0</v>
      </c>
      <c r="Y528" s="1"/>
      <c r="Z528" s="1"/>
      <c r="AA528" s="1" t="n">
        <f aca="false">+J528-X528</f>
        <v>0</v>
      </c>
    </row>
    <row r="529" customFormat="false" ht="12.75" hidden="false" customHeight="false" outlineLevel="0" collapsed="false"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 t="n">
        <f aca="false">+M529+O529+P529+V529+W529</f>
        <v>0</v>
      </c>
      <c r="Y529" s="1"/>
      <c r="Z529" s="1"/>
      <c r="AA529" s="1" t="n">
        <f aca="false">+J529-X529</f>
        <v>0</v>
      </c>
    </row>
    <row r="530" customFormat="false" ht="12.75" hidden="false" customHeight="false" outlineLevel="0" collapsed="false"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 t="n">
        <f aca="false">+M530+O530+P530+V530+W530</f>
        <v>0</v>
      </c>
      <c r="Y530" s="1"/>
      <c r="Z530" s="1"/>
      <c r="AA530" s="1" t="n">
        <f aca="false">+J530-X530</f>
        <v>0</v>
      </c>
    </row>
    <row r="531" customFormat="false" ht="12.75" hidden="false" customHeight="false" outlineLevel="0" collapsed="false"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 t="n">
        <f aca="false">+M531+O531+P531+V531+W531</f>
        <v>0</v>
      </c>
      <c r="Y531" s="1"/>
      <c r="Z531" s="1"/>
      <c r="AA531" s="1" t="n">
        <f aca="false">+J531-X531</f>
        <v>0</v>
      </c>
    </row>
    <row r="532" customFormat="false" ht="12.75" hidden="false" customHeight="false" outlineLevel="0" collapsed="false"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 t="n">
        <f aca="false">+M532+O532+P532+V532+W532</f>
        <v>0</v>
      </c>
      <c r="Y532" s="1"/>
      <c r="Z532" s="1"/>
      <c r="AA532" s="1" t="n">
        <f aca="false">+J532-X532</f>
        <v>0</v>
      </c>
    </row>
    <row r="533" customFormat="false" ht="12.75" hidden="false" customHeight="false" outlineLevel="0" collapsed="false"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 t="n">
        <f aca="false">+M533+O533+P533+V533+W533</f>
        <v>0</v>
      </c>
      <c r="Y533" s="1"/>
      <c r="Z533" s="1"/>
      <c r="AA533" s="1" t="n">
        <f aca="false">+J533-X533</f>
        <v>0</v>
      </c>
    </row>
    <row r="534" customFormat="false" ht="12.75" hidden="false" customHeight="false" outlineLevel="0" collapsed="false"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 t="n">
        <f aca="false">+M534+O534+P534+V534+W534</f>
        <v>0</v>
      </c>
      <c r="Y534" s="1"/>
      <c r="Z534" s="1"/>
      <c r="AA534" s="1" t="n">
        <f aca="false">+J534-X534</f>
        <v>0</v>
      </c>
    </row>
    <row r="535" customFormat="false" ht="12.75" hidden="false" customHeight="false" outlineLevel="0" collapsed="false"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 t="n">
        <f aca="false">+M535+O535+P535+V535+W535</f>
        <v>0</v>
      </c>
      <c r="Y535" s="1"/>
      <c r="Z535" s="1"/>
      <c r="AA535" s="1" t="n">
        <f aca="false">+J535-X535</f>
        <v>0</v>
      </c>
    </row>
    <row r="536" customFormat="false" ht="12.75" hidden="false" customHeight="false" outlineLevel="0" collapsed="false"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 t="n">
        <f aca="false">+M536+O536+P536+V536+W536</f>
        <v>0</v>
      </c>
      <c r="Y536" s="1"/>
      <c r="Z536" s="1"/>
      <c r="AA536" s="1" t="n">
        <f aca="false">+J536-X536</f>
        <v>0</v>
      </c>
    </row>
    <row r="537" customFormat="false" ht="12.75" hidden="false" customHeight="false" outlineLevel="0" collapsed="false"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 t="n">
        <f aca="false">+M537+O537+P537+V537+W537</f>
        <v>0</v>
      </c>
      <c r="Y537" s="1"/>
      <c r="Z537" s="1"/>
      <c r="AA537" s="1" t="n">
        <f aca="false">+J537-X537</f>
        <v>0</v>
      </c>
    </row>
    <row r="538" customFormat="false" ht="12.75" hidden="false" customHeight="false" outlineLevel="0" collapsed="false"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 t="n">
        <f aca="false">+M538+O538+P538+V538+W538</f>
        <v>0</v>
      </c>
      <c r="Y538" s="1"/>
      <c r="Z538" s="1"/>
      <c r="AA538" s="1" t="n">
        <f aca="false">+J538-X538</f>
        <v>0</v>
      </c>
    </row>
    <row r="539" customFormat="false" ht="12.75" hidden="false" customHeight="false" outlineLevel="0" collapsed="false"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 t="n">
        <f aca="false">+M539+O539+P539+V539+W539</f>
        <v>0</v>
      </c>
      <c r="Y539" s="1"/>
      <c r="Z539" s="1"/>
      <c r="AA539" s="1" t="n">
        <f aca="false">+J539-X539</f>
        <v>0</v>
      </c>
    </row>
    <row r="540" customFormat="false" ht="12.75" hidden="false" customHeight="false" outlineLevel="0" collapsed="false"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 t="n">
        <f aca="false">+M540+O540+P540+V540+W540</f>
        <v>0</v>
      </c>
      <c r="Y540" s="1"/>
      <c r="Z540" s="1"/>
      <c r="AA540" s="1" t="n">
        <f aca="false">+J540-X540</f>
        <v>0</v>
      </c>
    </row>
    <row r="541" customFormat="false" ht="12.75" hidden="false" customHeight="false" outlineLevel="0" collapsed="false"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 t="n">
        <f aca="false">+M541+O541+P541+V541+W541</f>
        <v>0</v>
      </c>
      <c r="Y541" s="1"/>
      <c r="Z541" s="1"/>
      <c r="AA541" s="1" t="n">
        <f aca="false">+J541-X541</f>
        <v>0</v>
      </c>
    </row>
    <row r="542" customFormat="false" ht="12.75" hidden="false" customHeight="false" outlineLevel="0" collapsed="false"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 t="n">
        <f aca="false">+M542+O542+P542+V542+W542</f>
        <v>0</v>
      </c>
      <c r="Y542" s="1"/>
      <c r="Z542" s="1"/>
      <c r="AA542" s="1" t="n">
        <f aca="false">+J542-X542</f>
        <v>0</v>
      </c>
    </row>
    <row r="543" customFormat="false" ht="12.75" hidden="false" customHeight="false" outlineLevel="0" collapsed="false"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 t="n">
        <f aca="false">+M543+O543+P543+V543+W543</f>
        <v>0</v>
      </c>
      <c r="Y543" s="1"/>
      <c r="Z543" s="1"/>
      <c r="AA543" s="1" t="n">
        <f aca="false">+J543-X543</f>
        <v>0</v>
      </c>
    </row>
    <row r="544" customFormat="false" ht="12.75" hidden="false" customHeight="false" outlineLevel="0" collapsed="false"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 t="n">
        <f aca="false">+M544+O544+P544+V544+W544</f>
        <v>0</v>
      </c>
      <c r="Y544" s="1"/>
      <c r="Z544" s="1"/>
      <c r="AA544" s="1" t="n">
        <f aca="false">+J544-X544</f>
        <v>0</v>
      </c>
    </row>
    <row r="545" customFormat="false" ht="12.75" hidden="false" customHeight="false" outlineLevel="0" collapsed="false"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 t="n">
        <f aca="false">+M545+O545+P545+V545+W545</f>
        <v>0</v>
      </c>
      <c r="Y545" s="1"/>
      <c r="Z545" s="1"/>
      <c r="AA545" s="1" t="n">
        <f aca="false">+J545-X545</f>
        <v>0</v>
      </c>
    </row>
    <row r="546" customFormat="false" ht="12.75" hidden="false" customHeight="false" outlineLevel="0" collapsed="false"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 t="n">
        <f aca="false">+M546+O546+P546+V546+W546</f>
        <v>0</v>
      </c>
      <c r="Y546" s="1"/>
      <c r="Z546" s="1"/>
      <c r="AA546" s="1" t="n">
        <f aca="false">+J546-X546</f>
        <v>0</v>
      </c>
    </row>
    <row r="547" customFormat="false" ht="12.75" hidden="false" customHeight="false" outlineLevel="0" collapsed="false"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 t="n">
        <f aca="false">+M547+O547+P547+V547+W547</f>
        <v>0</v>
      </c>
      <c r="Y547" s="1"/>
      <c r="Z547" s="1"/>
      <c r="AA547" s="1" t="n">
        <f aca="false">+J547-X547</f>
        <v>0</v>
      </c>
    </row>
    <row r="548" customFormat="false" ht="12.75" hidden="false" customHeight="false" outlineLevel="0" collapsed="false"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 t="n">
        <f aca="false">+M548+O548+P548+V548+W548</f>
        <v>0</v>
      </c>
      <c r="Y548" s="1"/>
      <c r="Z548" s="1"/>
      <c r="AA548" s="1" t="n">
        <f aca="false">+J548-X548</f>
        <v>0</v>
      </c>
    </row>
    <row r="549" customFormat="false" ht="12.75" hidden="false" customHeight="false" outlineLevel="0" collapsed="false"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 t="n">
        <f aca="false">+M549+O549+P549+V549+W549</f>
        <v>0</v>
      </c>
      <c r="Y549" s="1"/>
      <c r="Z549" s="1"/>
      <c r="AA549" s="1" t="n">
        <f aca="false">+J549-X549</f>
        <v>0</v>
      </c>
    </row>
    <row r="550" customFormat="false" ht="12.75" hidden="false" customHeight="false" outlineLevel="0" collapsed="false"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 t="n">
        <f aca="false">+M550+O550+P550+V550+W550</f>
        <v>0</v>
      </c>
      <c r="Y550" s="1"/>
      <c r="Z550" s="1"/>
      <c r="AA550" s="1" t="n">
        <f aca="false">+J550-X550</f>
        <v>0</v>
      </c>
    </row>
    <row r="551" customFormat="false" ht="12.75" hidden="false" customHeight="false" outlineLevel="0" collapsed="false"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 t="n">
        <f aca="false">+M551+O551+P551+V551+W551</f>
        <v>0</v>
      </c>
      <c r="Y551" s="1"/>
      <c r="Z551" s="1"/>
      <c r="AA551" s="1" t="n">
        <f aca="false">+J551-X551</f>
        <v>0</v>
      </c>
    </row>
    <row r="552" customFormat="false" ht="12.75" hidden="false" customHeight="false" outlineLevel="0" collapsed="false"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 t="n">
        <f aca="false">+M552+O552+P552+V552+W552</f>
        <v>0</v>
      </c>
      <c r="Y552" s="1"/>
      <c r="Z552" s="1"/>
      <c r="AA552" s="1" t="n">
        <f aca="false">+J552-X552</f>
        <v>0</v>
      </c>
    </row>
    <row r="553" customFormat="false" ht="12.75" hidden="false" customHeight="false" outlineLevel="0" collapsed="false"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 t="n">
        <f aca="false">+M553+O553+P553+V553+W553</f>
        <v>0</v>
      </c>
      <c r="Y553" s="1"/>
      <c r="Z553" s="1"/>
      <c r="AA553" s="1" t="n">
        <f aca="false">+J553-X553</f>
        <v>0</v>
      </c>
    </row>
    <row r="554" customFormat="false" ht="12.75" hidden="false" customHeight="false" outlineLevel="0" collapsed="false"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 t="n">
        <f aca="false">+M554+O554+P554+V554+W554</f>
        <v>0</v>
      </c>
      <c r="Y554" s="1"/>
      <c r="Z554" s="1"/>
      <c r="AA554" s="1" t="n">
        <f aca="false">+J554-X554</f>
        <v>0</v>
      </c>
    </row>
    <row r="555" customFormat="false" ht="12.75" hidden="false" customHeight="false" outlineLevel="0" collapsed="false"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 t="n">
        <f aca="false">+M555+O555+P555+V555+W555</f>
        <v>0</v>
      </c>
      <c r="Y555" s="1"/>
      <c r="Z555" s="1"/>
      <c r="AA555" s="1" t="n">
        <f aca="false">+J555-X555</f>
        <v>0</v>
      </c>
    </row>
    <row r="556" customFormat="false" ht="12.75" hidden="false" customHeight="false" outlineLevel="0" collapsed="false"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 t="n">
        <f aca="false">+M556+O556+P556+V556+W556</f>
        <v>0</v>
      </c>
      <c r="Y556" s="1"/>
      <c r="Z556" s="1"/>
      <c r="AA556" s="1" t="n">
        <f aca="false">+J556-X556</f>
        <v>0</v>
      </c>
    </row>
    <row r="557" customFormat="false" ht="12.75" hidden="false" customHeight="false" outlineLevel="0" collapsed="false"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 t="n">
        <f aca="false">+M557+O557+P557+V557+W557</f>
        <v>0</v>
      </c>
      <c r="Y557" s="1"/>
      <c r="Z557" s="1"/>
      <c r="AA557" s="1" t="n">
        <f aca="false">+J557-X557</f>
        <v>0</v>
      </c>
    </row>
    <row r="558" customFormat="false" ht="12.75" hidden="false" customHeight="false" outlineLevel="0" collapsed="false"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 t="n">
        <f aca="false">+M558+O558+P558+V558+W558</f>
        <v>0</v>
      </c>
      <c r="Y558" s="1"/>
      <c r="Z558" s="1"/>
      <c r="AA558" s="1" t="n">
        <f aca="false">+J558-X558</f>
        <v>0</v>
      </c>
    </row>
    <row r="559" customFormat="false" ht="12.75" hidden="false" customHeight="false" outlineLevel="0" collapsed="false"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 t="n">
        <f aca="false">+M559+O559+P559+V559+W559</f>
        <v>0</v>
      </c>
      <c r="Y559" s="1"/>
      <c r="Z559" s="1"/>
      <c r="AA559" s="1" t="n">
        <f aca="false">+J559-X559</f>
        <v>0</v>
      </c>
    </row>
    <row r="560" customFormat="false" ht="12.75" hidden="false" customHeight="false" outlineLevel="0" collapsed="false"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 t="n">
        <f aca="false">+M560+O560+P560+V560+W560</f>
        <v>0</v>
      </c>
      <c r="Y560" s="1"/>
      <c r="Z560" s="1"/>
      <c r="AA560" s="1" t="n">
        <f aca="false">+J560-X560</f>
        <v>0</v>
      </c>
    </row>
    <row r="561" customFormat="false" ht="12.75" hidden="false" customHeight="false" outlineLevel="0" collapsed="false"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 t="n">
        <f aca="false">+M561+O561+P561+V561+W561</f>
        <v>0</v>
      </c>
      <c r="Y561" s="1"/>
      <c r="Z561" s="1"/>
      <c r="AA561" s="1" t="n">
        <f aca="false">+J561-X561</f>
        <v>0</v>
      </c>
    </row>
    <row r="562" customFormat="false" ht="12.75" hidden="false" customHeight="false" outlineLevel="0" collapsed="false"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 t="n">
        <f aca="false">+M562+O562+P562+V562+W562</f>
        <v>0</v>
      </c>
      <c r="Y562" s="1"/>
      <c r="Z562" s="1"/>
      <c r="AA562" s="1" t="n">
        <f aca="false">+J562-X562</f>
        <v>0</v>
      </c>
    </row>
    <row r="563" customFormat="false" ht="12.75" hidden="false" customHeight="false" outlineLevel="0" collapsed="false"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 t="n">
        <f aca="false">+M563+O563+P563+V563+W563</f>
        <v>0</v>
      </c>
      <c r="Y563" s="1"/>
      <c r="Z563" s="1"/>
      <c r="AA563" s="1" t="n">
        <f aca="false">+J563-X563</f>
        <v>0</v>
      </c>
    </row>
    <row r="564" customFormat="false" ht="12.75" hidden="false" customHeight="false" outlineLevel="0" collapsed="false"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 t="n">
        <f aca="false">+M564+O564+P564+V564+W564</f>
        <v>0</v>
      </c>
      <c r="Y564" s="1"/>
      <c r="Z564" s="1"/>
      <c r="AA564" s="1" t="n">
        <f aca="false">+J564-X564</f>
        <v>0</v>
      </c>
    </row>
    <row r="565" customFormat="false" ht="12.75" hidden="false" customHeight="false" outlineLevel="0" collapsed="false"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 t="n">
        <f aca="false">+M565+O565+P565+V565+W565</f>
        <v>0</v>
      </c>
      <c r="Y565" s="1"/>
      <c r="Z565" s="1"/>
      <c r="AA565" s="1" t="n">
        <f aca="false">+J565-X565</f>
        <v>0</v>
      </c>
    </row>
    <row r="566" customFormat="false" ht="12.75" hidden="false" customHeight="false" outlineLevel="0" collapsed="false"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 t="n">
        <f aca="false">+M566+O566+P566+V566+W566</f>
        <v>0</v>
      </c>
      <c r="Y566" s="1"/>
      <c r="Z566" s="1"/>
      <c r="AA566" s="1" t="n">
        <f aca="false">+J566-X566</f>
        <v>0</v>
      </c>
    </row>
    <row r="567" customFormat="false" ht="12.75" hidden="false" customHeight="false" outlineLevel="0" collapsed="false"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 t="n">
        <f aca="false">+M567+O567+P567+V567+W567</f>
        <v>0</v>
      </c>
      <c r="Y567" s="1"/>
      <c r="Z567" s="1"/>
      <c r="AA567" s="1" t="n">
        <f aca="false">+J567-X567</f>
        <v>0</v>
      </c>
    </row>
    <row r="568" customFormat="false" ht="12.75" hidden="false" customHeight="false" outlineLevel="0" collapsed="false"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 t="n">
        <f aca="false">+M568+O568+P568+V568+W568</f>
        <v>0</v>
      </c>
      <c r="Y568" s="1"/>
      <c r="Z568" s="1"/>
      <c r="AA568" s="1" t="n">
        <f aca="false">+J568-X568</f>
        <v>0</v>
      </c>
    </row>
    <row r="569" customFormat="false" ht="12.75" hidden="false" customHeight="false" outlineLevel="0" collapsed="false"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 t="n">
        <f aca="false">+M569+O569+P569+V569+W569</f>
        <v>0</v>
      </c>
      <c r="Y569" s="1"/>
      <c r="Z569" s="1"/>
      <c r="AA569" s="1" t="n">
        <f aca="false">+J569-X569</f>
        <v>0</v>
      </c>
    </row>
    <row r="570" customFormat="false" ht="12.75" hidden="false" customHeight="false" outlineLevel="0" collapsed="false"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 t="n">
        <f aca="false">+M570+O570+P570+V570+W570</f>
        <v>0</v>
      </c>
      <c r="Y570" s="1"/>
      <c r="Z570" s="1"/>
      <c r="AA570" s="1" t="n">
        <f aca="false">+J570-X570</f>
        <v>0</v>
      </c>
    </row>
    <row r="571" customFormat="false" ht="12.75" hidden="false" customHeight="false" outlineLevel="0" collapsed="false"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 t="n">
        <f aca="false">+M571+O571+P571+V571+W571</f>
        <v>0</v>
      </c>
      <c r="Y571" s="1"/>
      <c r="Z571" s="1"/>
      <c r="AA571" s="1" t="n">
        <f aca="false">+J571-X571</f>
        <v>0</v>
      </c>
    </row>
    <row r="572" customFormat="false" ht="12.75" hidden="false" customHeight="false" outlineLevel="0" collapsed="false"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 t="n">
        <f aca="false">+M572+O572+P572+V572+W572</f>
        <v>0</v>
      </c>
      <c r="Y572" s="1"/>
      <c r="Z572" s="1"/>
      <c r="AA572" s="1" t="n">
        <f aca="false">+J572-X572</f>
        <v>0</v>
      </c>
    </row>
    <row r="573" customFormat="false" ht="12.75" hidden="false" customHeight="false" outlineLevel="0" collapsed="false"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 t="n">
        <f aca="false">+M573+O573+P573+V573+W573</f>
        <v>0</v>
      </c>
      <c r="Y573" s="1"/>
      <c r="Z573" s="1"/>
      <c r="AA573" s="1" t="n">
        <f aca="false">+J573-X573</f>
        <v>0</v>
      </c>
    </row>
    <row r="574" customFormat="false" ht="12.75" hidden="false" customHeight="false" outlineLevel="0" collapsed="false"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 t="n">
        <f aca="false">+M574+O574+P574+V574+W574</f>
        <v>0</v>
      </c>
      <c r="Y574" s="1"/>
      <c r="Z574" s="1"/>
      <c r="AA574" s="1" t="n">
        <f aca="false">+J574-X574</f>
        <v>0</v>
      </c>
    </row>
    <row r="575" customFormat="false" ht="12.75" hidden="false" customHeight="false" outlineLevel="0" collapsed="false"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 t="n">
        <f aca="false">+M575+O575+P575+V575+W575</f>
        <v>0</v>
      </c>
      <c r="Y575" s="1"/>
      <c r="Z575" s="1"/>
      <c r="AA575" s="1" t="n">
        <f aca="false">+J575-X575</f>
        <v>0</v>
      </c>
    </row>
    <row r="576" customFormat="false" ht="12.75" hidden="false" customHeight="false" outlineLevel="0" collapsed="false"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 t="n">
        <f aca="false">+M576+O576+P576+V576+W576</f>
        <v>0</v>
      </c>
      <c r="Y576" s="1"/>
      <c r="Z576" s="1"/>
      <c r="AA576" s="1" t="n">
        <f aca="false">+J576-X576</f>
        <v>0</v>
      </c>
    </row>
    <row r="577" customFormat="false" ht="12.75" hidden="false" customHeight="false" outlineLevel="0" collapsed="false"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 t="n">
        <f aca="false">+M577+O577+P577+V577+W577</f>
        <v>0</v>
      </c>
      <c r="Y577" s="1"/>
      <c r="Z577" s="1"/>
      <c r="AA577" s="1" t="n">
        <f aca="false">+J577-X577</f>
        <v>0</v>
      </c>
    </row>
    <row r="578" customFormat="false" ht="12.75" hidden="false" customHeight="false" outlineLevel="0" collapsed="false"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 t="n">
        <f aca="false">+M578+O578+P578+V578+W578</f>
        <v>0</v>
      </c>
      <c r="Y578" s="1"/>
      <c r="Z578" s="1"/>
      <c r="AA578" s="1" t="n">
        <f aca="false">+J578-X578</f>
        <v>0</v>
      </c>
    </row>
    <row r="579" customFormat="false" ht="12.75" hidden="false" customHeight="false" outlineLevel="0" collapsed="false"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 t="n">
        <f aca="false">+M579+O579+P579+V579+W579</f>
        <v>0</v>
      </c>
      <c r="Y579" s="1"/>
      <c r="Z579" s="1"/>
      <c r="AA579" s="1" t="n">
        <f aca="false">+J579-X579</f>
        <v>0</v>
      </c>
    </row>
    <row r="580" customFormat="false" ht="12.75" hidden="false" customHeight="false" outlineLevel="0" collapsed="false"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 t="n">
        <f aca="false">+M580+O580+P580+V580+W580</f>
        <v>0</v>
      </c>
      <c r="Y580" s="1"/>
      <c r="Z580" s="1"/>
      <c r="AA580" s="1" t="n">
        <f aca="false">+J580-X580</f>
        <v>0</v>
      </c>
    </row>
    <row r="581" customFormat="false" ht="12.75" hidden="false" customHeight="false" outlineLevel="0" collapsed="false"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 t="n">
        <f aca="false">+M581+O581+P581+V581+W581</f>
        <v>0</v>
      </c>
      <c r="Y581" s="1"/>
      <c r="Z581" s="1"/>
      <c r="AA581" s="1" t="n">
        <f aca="false">+J581-X581</f>
        <v>0</v>
      </c>
    </row>
    <row r="582" customFormat="false" ht="12.75" hidden="false" customHeight="false" outlineLevel="0" collapsed="false"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 t="n">
        <f aca="false">+M582+O582+P582+V582+W582</f>
        <v>0</v>
      </c>
      <c r="Y582" s="1"/>
      <c r="Z582" s="1"/>
      <c r="AA582" s="1" t="n">
        <f aca="false">+J582-X582</f>
        <v>0</v>
      </c>
    </row>
    <row r="583" customFormat="false" ht="12.75" hidden="false" customHeight="false" outlineLevel="0" collapsed="false"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 t="n">
        <f aca="false">+M583+O583+P583+V583+W583</f>
        <v>0</v>
      </c>
      <c r="Y583" s="1"/>
      <c r="Z583" s="1"/>
      <c r="AA583" s="1" t="n">
        <f aca="false">+J583-X583</f>
        <v>0</v>
      </c>
    </row>
    <row r="584" customFormat="false" ht="12.75" hidden="false" customHeight="false" outlineLevel="0" collapsed="false"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 t="n">
        <f aca="false">+M584+O584+P584+V584+W584</f>
        <v>0</v>
      </c>
      <c r="Y584" s="1"/>
      <c r="Z584" s="1"/>
      <c r="AA584" s="1" t="n">
        <f aca="false">+J584-X584</f>
        <v>0</v>
      </c>
    </row>
    <row r="585" customFormat="false" ht="12.75" hidden="false" customHeight="false" outlineLevel="0" collapsed="false"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 t="n">
        <f aca="false">+M585+O585+P585+V585+W585</f>
        <v>0</v>
      </c>
      <c r="Y585" s="1"/>
      <c r="Z585" s="1"/>
      <c r="AA585" s="1" t="n">
        <f aca="false">+J585-X585</f>
        <v>0</v>
      </c>
    </row>
    <row r="586" customFormat="false" ht="12.75" hidden="false" customHeight="false" outlineLevel="0" collapsed="false"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 t="n">
        <f aca="false">+M586+O586+P586+V586+W586</f>
        <v>0</v>
      </c>
      <c r="Y586" s="1"/>
      <c r="Z586" s="1"/>
      <c r="AA586" s="1" t="n">
        <f aca="false">+J586-X586</f>
        <v>0</v>
      </c>
    </row>
    <row r="587" customFormat="false" ht="12.75" hidden="false" customHeight="false" outlineLevel="0" collapsed="false">
      <c r="X587" s="1" t="n">
        <f aca="false">+M587+O587+P587+V587+W587</f>
        <v>0</v>
      </c>
      <c r="Y587" s="1"/>
      <c r="Z587" s="1"/>
      <c r="AA587" s="1" t="n">
        <f aca="false">+J587-X587</f>
        <v>0</v>
      </c>
    </row>
    <row r="588" customFormat="false" ht="12.75" hidden="false" customHeight="false" outlineLevel="0" collapsed="false">
      <c r="X588" s="1" t="n">
        <f aca="false">+M588+O588+P588+V588+W588</f>
        <v>0</v>
      </c>
      <c r="Y588" s="1"/>
      <c r="Z588" s="1"/>
      <c r="AA588" s="1" t="n">
        <f aca="false">+J588-X588</f>
        <v>0</v>
      </c>
    </row>
    <row r="589" customFormat="false" ht="12.75" hidden="false" customHeight="false" outlineLevel="0" collapsed="false">
      <c r="X589" s="1" t="n">
        <f aca="false">+M589+O589+P589+V589+W589</f>
        <v>0</v>
      </c>
      <c r="Y589" s="1"/>
      <c r="Z589" s="1"/>
      <c r="AA589" s="1" t="n">
        <f aca="false">+J589-X589</f>
        <v>0</v>
      </c>
    </row>
    <row r="590" customFormat="false" ht="12.75" hidden="false" customHeight="false" outlineLevel="0" collapsed="false">
      <c r="X590" s="1" t="n">
        <f aca="false">+M590+O590+P590+V590+W590</f>
        <v>0</v>
      </c>
      <c r="Y590" s="1"/>
      <c r="Z590" s="1"/>
      <c r="AA590" s="1" t="n">
        <f aca="false">+J590-X590</f>
        <v>0</v>
      </c>
    </row>
    <row r="591" customFormat="false" ht="12.75" hidden="false" customHeight="false" outlineLevel="0" collapsed="false">
      <c r="X591" s="1" t="n">
        <f aca="false">+M591+O591+P591+V591+W591</f>
        <v>0</v>
      </c>
      <c r="Y591" s="1"/>
      <c r="Z591" s="1"/>
      <c r="AA591" s="1" t="n">
        <f aca="false">+J591-X591</f>
        <v>0</v>
      </c>
    </row>
    <row r="592" customFormat="false" ht="12.75" hidden="false" customHeight="false" outlineLevel="0" collapsed="false">
      <c r="X592" s="1" t="n">
        <f aca="false">+M592+O592+P592+V592+W592</f>
        <v>0</v>
      </c>
      <c r="Y592" s="1"/>
      <c r="Z592" s="1"/>
      <c r="AA592" s="1" t="n">
        <f aca="false">+J592-X592</f>
        <v>0</v>
      </c>
    </row>
    <row r="593" customFormat="false" ht="12.75" hidden="false" customHeight="false" outlineLevel="0" collapsed="false">
      <c r="X593" s="1" t="n">
        <f aca="false">+M593+O593+P593+V593+W593</f>
        <v>0</v>
      </c>
      <c r="Y593" s="1"/>
      <c r="Z593" s="1"/>
      <c r="AA593" s="1" t="n">
        <f aca="false">+J593-X593</f>
        <v>0</v>
      </c>
    </row>
    <row r="594" customFormat="false" ht="12.75" hidden="false" customHeight="false" outlineLevel="0" collapsed="false">
      <c r="X594" s="1" t="n">
        <f aca="false">+M594+O594+P594+V594+W594</f>
        <v>0</v>
      </c>
      <c r="Y594" s="1"/>
      <c r="Z594" s="1"/>
      <c r="AA594" s="1" t="n">
        <f aca="false">+J594-X594</f>
        <v>0</v>
      </c>
    </row>
    <row r="595" customFormat="false" ht="12.75" hidden="false" customHeight="false" outlineLevel="0" collapsed="false">
      <c r="X595" s="1" t="n">
        <f aca="false">+M595+O595+P595+V595+W595</f>
        <v>0</v>
      </c>
      <c r="Y595" s="1"/>
      <c r="Z595" s="1"/>
      <c r="AA595" s="1" t="n">
        <f aca="false">+J595-X595</f>
        <v>0</v>
      </c>
    </row>
    <row r="596" customFormat="false" ht="12.75" hidden="false" customHeight="false" outlineLevel="0" collapsed="false">
      <c r="X596" s="1" t="n">
        <f aca="false">+M596+O596+P596+V596+W596</f>
        <v>0</v>
      </c>
      <c r="Y596" s="1"/>
      <c r="Z596" s="1"/>
      <c r="AA596" s="1" t="n">
        <f aca="false">+J596-X596</f>
        <v>0</v>
      </c>
    </row>
    <row r="597" customFormat="false" ht="12.75" hidden="false" customHeight="false" outlineLevel="0" collapsed="false">
      <c r="X597" s="1" t="n">
        <f aca="false">+M597+O597+P597+V597+W597</f>
        <v>0</v>
      </c>
      <c r="Y597" s="1"/>
      <c r="Z597" s="1"/>
      <c r="AA597" s="1" t="n">
        <f aca="false">+J597-X597</f>
        <v>0</v>
      </c>
    </row>
    <row r="598" customFormat="false" ht="12.75" hidden="false" customHeight="false" outlineLevel="0" collapsed="false">
      <c r="X598" s="1" t="n">
        <f aca="false">+M598+O598+P598+V598+W598</f>
        <v>0</v>
      </c>
      <c r="Y598" s="1"/>
      <c r="Z598" s="1"/>
      <c r="AA598" s="1" t="n">
        <f aca="false">+J598-X598</f>
        <v>0</v>
      </c>
    </row>
    <row r="599" customFormat="false" ht="12.75" hidden="false" customHeight="false" outlineLevel="0" collapsed="false">
      <c r="X599" s="1" t="n">
        <f aca="false">+M599+O599+P599+V599+W599</f>
        <v>0</v>
      </c>
      <c r="Y599" s="1"/>
      <c r="Z599" s="1"/>
      <c r="AA599" s="1" t="n">
        <f aca="false">+J599-X599</f>
        <v>0</v>
      </c>
    </row>
    <row r="600" customFormat="false" ht="12.75" hidden="false" customHeight="false" outlineLevel="0" collapsed="false">
      <c r="X600" s="1" t="n">
        <f aca="false">+M600+O600+P600+V600+W600</f>
        <v>0</v>
      </c>
      <c r="Y600" s="1"/>
      <c r="Z600" s="1"/>
      <c r="AA600" s="1" t="n">
        <f aca="false">+J600-X600</f>
        <v>0</v>
      </c>
    </row>
    <row r="601" customFormat="false" ht="12.75" hidden="false" customHeight="false" outlineLevel="0" collapsed="false">
      <c r="X601" s="1" t="n">
        <f aca="false">+M601+O601+P601+V601+W601</f>
        <v>0</v>
      </c>
      <c r="Y601" s="1"/>
      <c r="Z601" s="1"/>
      <c r="AA601" s="1" t="n">
        <f aca="false">+J601-X601</f>
        <v>0</v>
      </c>
    </row>
    <row r="602" customFormat="false" ht="12.75" hidden="false" customHeight="false" outlineLevel="0" collapsed="false">
      <c r="X602" s="1" t="n">
        <f aca="false">+M602+O602+P602+V602+W602</f>
        <v>0</v>
      </c>
      <c r="Y602" s="1"/>
      <c r="Z602" s="1"/>
      <c r="AA602" s="1" t="n">
        <f aca="false">+J602-X602</f>
        <v>0</v>
      </c>
    </row>
    <row r="603" customFormat="false" ht="12.75" hidden="false" customHeight="false" outlineLevel="0" collapsed="false">
      <c r="X603" s="1" t="n">
        <f aca="false">+M603+O603+P603+V603+W603</f>
        <v>0</v>
      </c>
      <c r="Y603" s="1"/>
      <c r="Z603" s="1"/>
      <c r="AA603" s="1" t="n">
        <f aca="false">+J603-X603</f>
        <v>0</v>
      </c>
    </row>
    <row r="604" customFormat="false" ht="12.75" hidden="false" customHeight="false" outlineLevel="0" collapsed="false">
      <c r="X604" s="1" t="n">
        <f aca="false">+M604+O604+P604+V604+W604</f>
        <v>0</v>
      </c>
      <c r="Y604" s="1"/>
      <c r="Z604" s="1"/>
      <c r="AA604" s="1" t="n">
        <f aca="false">+J604-X604</f>
        <v>0</v>
      </c>
    </row>
    <row r="605" customFormat="false" ht="12.75" hidden="false" customHeight="false" outlineLevel="0" collapsed="false">
      <c r="X605" s="1" t="n">
        <f aca="false">+M605+O605+P605+V605+W605</f>
        <v>0</v>
      </c>
      <c r="Y605" s="1"/>
      <c r="Z605" s="1"/>
      <c r="AA605" s="1" t="n">
        <f aca="false">+J605-X605</f>
        <v>0</v>
      </c>
    </row>
    <row r="606" customFormat="false" ht="12.75" hidden="false" customHeight="false" outlineLevel="0" collapsed="false">
      <c r="X606" s="1" t="n">
        <f aca="false">+M606+O606+P606+V606+W606</f>
        <v>0</v>
      </c>
      <c r="Y606" s="1"/>
      <c r="Z606" s="1"/>
      <c r="AA606" s="1" t="n">
        <f aca="false">+J606-X606</f>
        <v>0</v>
      </c>
    </row>
    <row r="607" customFormat="false" ht="12.75" hidden="false" customHeight="false" outlineLevel="0" collapsed="false">
      <c r="X607" s="1" t="n">
        <f aca="false">+M607+O607+P607+V607+W607</f>
        <v>0</v>
      </c>
      <c r="Y607" s="1"/>
      <c r="Z607" s="1"/>
      <c r="AA607" s="1" t="n">
        <f aca="false">+J607-X607</f>
        <v>0</v>
      </c>
    </row>
    <row r="608" customFormat="false" ht="12.75" hidden="false" customHeight="false" outlineLevel="0" collapsed="false">
      <c r="X608" s="1" t="n">
        <f aca="false">+M608+O608+P608+V608+W608</f>
        <v>0</v>
      </c>
      <c r="Y608" s="1"/>
      <c r="Z608" s="1"/>
      <c r="AA608" s="1" t="n">
        <f aca="false">+J608-X608</f>
        <v>0</v>
      </c>
    </row>
    <row r="609" customFormat="false" ht="12.75" hidden="false" customHeight="false" outlineLevel="0" collapsed="false">
      <c r="X609" s="1" t="n">
        <f aca="false">+M609+O609+P609+V609+W609</f>
        <v>0</v>
      </c>
      <c r="Y609" s="1"/>
      <c r="Z609" s="1"/>
      <c r="AA609" s="1" t="n">
        <f aca="false">+J609-X609</f>
        <v>0</v>
      </c>
    </row>
    <row r="610" customFormat="false" ht="12.75" hidden="false" customHeight="false" outlineLevel="0" collapsed="false">
      <c r="X610" s="1" t="n">
        <f aca="false">+M610+O610+P610+V610+W610</f>
        <v>0</v>
      </c>
      <c r="Y610" s="1"/>
      <c r="Z610" s="1"/>
      <c r="AA610" s="1" t="n">
        <f aca="false">+J610-X610</f>
        <v>0</v>
      </c>
    </row>
    <row r="611" customFormat="false" ht="12.75" hidden="false" customHeight="false" outlineLevel="0" collapsed="false">
      <c r="X611" s="1" t="n">
        <f aca="false">+M611+O611+P611+V611+W611</f>
        <v>0</v>
      </c>
      <c r="Y611" s="1"/>
      <c r="Z611" s="1"/>
      <c r="AA611" s="1" t="n">
        <f aca="false">+J611-X611</f>
        <v>0</v>
      </c>
    </row>
    <row r="612" customFormat="false" ht="12.75" hidden="false" customHeight="false" outlineLevel="0" collapsed="false">
      <c r="X612" s="1" t="n">
        <f aca="false">+M612+O612+P612+V612+W612</f>
        <v>0</v>
      </c>
      <c r="Y612" s="1"/>
      <c r="Z612" s="1"/>
      <c r="AA612" s="1" t="n">
        <f aca="false">+J612-X612</f>
        <v>0</v>
      </c>
    </row>
    <row r="613" customFormat="false" ht="12.75" hidden="false" customHeight="false" outlineLevel="0" collapsed="false">
      <c r="X613" s="1" t="n">
        <f aca="false">+M613+O613+P613+V613+W613</f>
        <v>0</v>
      </c>
      <c r="Y613" s="1"/>
      <c r="Z613" s="1"/>
      <c r="AA613" s="1" t="n">
        <f aca="false">+J613-X613</f>
        <v>0</v>
      </c>
    </row>
    <row r="614" customFormat="false" ht="12.75" hidden="false" customHeight="false" outlineLevel="0" collapsed="false">
      <c r="X614" s="1" t="n">
        <f aca="false">+M614+O614+P614+V614+W614</f>
        <v>0</v>
      </c>
      <c r="Y614" s="1"/>
      <c r="Z614" s="1"/>
      <c r="AA614" s="1" t="n">
        <f aca="false">+J614-X614</f>
        <v>0</v>
      </c>
    </row>
    <row r="615" customFormat="false" ht="12.75" hidden="false" customHeight="false" outlineLevel="0" collapsed="false">
      <c r="X615" s="1" t="n">
        <f aca="false">+M615+O615+P615+V615+W615</f>
        <v>0</v>
      </c>
      <c r="Y615" s="1"/>
      <c r="Z615" s="1"/>
      <c r="AA615" s="1" t="n">
        <f aca="false">+J615-X615</f>
        <v>0</v>
      </c>
    </row>
    <row r="616" customFormat="false" ht="12.75" hidden="false" customHeight="false" outlineLevel="0" collapsed="false">
      <c r="X616" s="1" t="n">
        <f aca="false">+M616+O616+P616+V616+W616</f>
        <v>0</v>
      </c>
      <c r="Y616" s="1"/>
      <c r="Z616" s="1"/>
      <c r="AA616" s="1" t="n">
        <f aca="false">+J616-X616</f>
        <v>0</v>
      </c>
    </row>
    <row r="617" customFormat="false" ht="12.75" hidden="false" customHeight="false" outlineLevel="0" collapsed="false">
      <c r="X617" s="1" t="n">
        <f aca="false">+M617+O617+P617+V617+W617</f>
        <v>0</v>
      </c>
      <c r="Y617" s="1"/>
      <c r="Z617" s="1"/>
      <c r="AA617" s="1" t="n">
        <f aca="false">+J617-X617</f>
        <v>0</v>
      </c>
    </row>
    <row r="618" customFormat="false" ht="12.75" hidden="false" customHeight="false" outlineLevel="0" collapsed="false">
      <c r="X618" s="1" t="n">
        <f aca="false">+M618+O618+P618+V618+W618</f>
        <v>0</v>
      </c>
      <c r="Y618" s="1"/>
      <c r="Z618" s="1"/>
      <c r="AA618" s="1" t="n">
        <f aca="false">+J618-X618</f>
        <v>0</v>
      </c>
    </row>
    <row r="619" customFormat="false" ht="12.75" hidden="false" customHeight="false" outlineLevel="0" collapsed="false">
      <c r="X619" s="1" t="n">
        <f aca="false">+M619+O619+P619+V619+W619</f>
        <v>0</v>
      </c>
      <c r="Y619" s="1"/>
      <c r="Z619" s="1"/>
      <c r="AA619" s="1" t="n">
        <f aca="false">+J619-X619</f>
        <v>0</v>
      </c>
    </row>
    <row r="620" customFormat="false" ht="12.75" hidden="false" customHeight="false" outlineLevel="0" collapsed="false">
      <c r="X620" s="1" t="n">
        <f aca="false">+M620+O620+P620+V620+W620</f>
        <v>0</v>
      </c>
      <c r="Y620" s="1"/>
      <c r="Z620" s="1"/>
      <c r="AA620" s="1" t="n">
        <f aca="false">+J620-X620</f>
        <v>0</v>
      </c>
    </row>
    <row r="621" customFormat="false" ht="12.75" hidden="false" customHeight="false" outlineLevel="0" collapsed="false">
      <c r="X621" s="1" t="n">
        <f aca="false">+M621+O621+P621+V621+W621</f>
        <v>0</v>
      </c>
      <c r="Y621" s="1"/>
      <c r="Z621" s="1"/>
      <c r="AA621" s="1" t="n">
        <f aca="false">+J621-X621</f>
        <v>0</v>
      </c>
    </row>
    <row r="622" customFormat="false" ht="12.75" hidden="false" customHeight="false" outlineLevel="0" collapsed="false">
      <c r="X622" s="1" t="n">
        <f aca="false">+M622+O622+P622+V622+W622</f>
        <v>0</v>
      </c>
      <c r="Y622" s="1"/>
      <c r="Z622" s="1"/>
      <c r="AA622" s="1" t="n">
        <f aca="false">+J622-X622</f>
        <v>0</v>
      </c>
    </row>
    <row r="623" customFormat="false" ht="12.75" hidden="false" customHeight="false" outlineLevel="0" collapsed="false">
      <c r="X623" s="1" t="n">
        <f aca="false">+M623+O623+P623+V623+W623</f>
        <v>0</v>
      </c>
      <c r="Y623" s="1"/>
      <c r="Z623" s="1"/>
      <c r="AA623" s="1" t="n">
        <f aca="false">+J623-X623</f>
        <v>0</v>
      </c>
    </row>
    <row r="624" customFormat="false" ht="12.75" hidden="false" customHeight="false" outlineLevel="0" collapsed="false">
      <c r="X624" s="1" t="n">
        <f aca="false">+M624+O624+P624+V624+W624</f>
        <v>0</v>
      </c>
      <c r="Y624" s="1"/>
      <c r="Z624" s="1"/>
      <c r="AA624" s="1" t="n">
        <f aca="false">+J624-X624</f>
        <v>0</v>
      </c>
    </row>
    <row r="625" customFormat="false" ht="12.75" hidden="false" customHeight="false" outlineLevel="0" collapsed="false">
      <c r="X625" s="1" t="n">
        <f aca="false">+M625+O625+P625+V625+W625</f>
        <v>0</v>
      </c>
      <c r="Y625" s="1"/>
      <c r="Z625" s="1"/>
      <c r="AA625" s="1" t="n">
        <f aca="false">+J625-X625</f>
        <v>0</v>
      </c>
    </row>
    <row r="626" customFormat="false" ht="12.75" hidden="false" customHeight="false" outlineLevel="0" collapsed="false">
      <c r="X626" s="1" t="n">
        <f aca="false">+M626+O626+P626+V626+W626</f>
        <v>0</v>
      </c>
      <c r="Y626" s="1"/>
      <c r="Z626" s="1"/>
      <c r="AA626" s="1" t="n">
        <f aca="false">+J626-X626</f>
        <v>0</v>
      </c>
    </row>
    <row r="627" customFormat="false" ht="12.75" hidden="false" customHeight="false" outlineLevel="0" collapsed="false">
      <c r="X627" s="1" t="n">
        <f aca="false">+M627+O627+P627+V627+W627</f>
        <v>0</v>
      </c>
      <c r="Y627" s="1"/>
      <c r="Z627" s="1"/>
      <c r="AA627" s="1" t="n">
        <f aca="false">+J627-X627</f>
        <v>0</v>
      </c>
    </row>
    <row r="628" customFormat="false" ht="12.75" hidden="false" customHeight="false" outlineLevel="0" collapsed="false">
      <c r="X628" s="1" t="n">
        <f aca="false">+M628+O628+P628+V628+W628</f>
        <v>0</v>
      </c>
      <c r="Y628" s="1"/>
      <c r="Z628" s="1"/>
      <c r="AA628" s="1" t="n">
        <f aca="false">+J628-X628</f>
        <v>0</v>
      </c>
    </row>
    <row r="629" customFormat="false" ht="12.75" hidden="false" customHeight="false" outlineLevel="0" collapsed="false">
      <c r="X629" s="1" t="n">
        <f aca="false">+M629+O629+P629+V629+W629</f>
        <v>0</v>
      </c>
      <c r="Y629" s="1"/>
      <c r="Z629" s="1"/>
      <c r="AA629" s="1" t="n">
        <f aca="false">+J629-X629</f>
        <v>0</v>
      </c>
    </row>
    <row r="630" customFormat="false" ht="12.75" hidden="false" customHeight="false" outlineLevel="0" collapsed="false">
      <c r="X630" s="1" t="n">
        <f aca="false">+M630+O630+P630+V630+W630</f>
        <v>0</v>
      </c>
      <c r="Y630" s="1"/>
      <c r="Z630" s="1"/>
      <c r="AA630" s="1" t="n">
        <f aca="false">+J630-X630</f>
        <v>0</v>
      </c>
    </row>
    <row r="631" customFormat="false" ht="12.75" hidden="false" customHeight="false" outlineLevel="0" collapsed="false">
      <c r="X631" s="1" t="n">
        <f aca="false">+M631+O631+P631+V631+W631</f>
        <v>0</v>
      </c>
      <c r="Y631" s="1"/>
      <c r="Z631" s="1"/>
      <c r="AA631" s="1" t="n">
        <f aca="false">+J631-X631</f>
        <v>0</v>
      </c>
    </row>
    <row r="632" customFormat="false" ht="12.75" hidden="false" customHeight="false" outlineLevel="0" collapsed="false">
      <c r="X632" s="1" t="n">
        <f aca="false">+M632+O632+P632+V632+W632</f>
        <v>0</v>
      </c>
      <c r="Y632" s="1"/>
      <c r="Z632" s="1"/>
      <c r="AA632" s="1" t="n">
        <f aca="false">+J632-X632</f>
        <v>0</v>
      </c>
    </row>
    <row r="633" customFormat="false" ht="12.75" hidden="false" customHeight="false" outlineLevel="0" collapsed="false">
      <c r="X633" s="1" t="n">
        <f aca="false">+M633+O633+P633+V633+W633</f>
        <v>0</v>
      </c>
      <c r="Y633" s="1"/>
      <c r="Z633" s="1"/>
      <c r="AA633" s="1" t="n">
        <f aca="false">+J633-X633</f>
        <v>0</v>
      </c>
    </row>
    <row r="634" customFormat="false" ht="12.75" hidden="false" customHeight="false" outlineLevel="0" collapsed="false">
      <c r="X634" s="1" t="n">
        <f aca="false">+M634+O634+P634+V634+W634</f>
        <v>0</v>
      </c>
      <c r="Y634" s="1"/>
      <c r="Z634" s="1"/>
      <c r="AA634" s="1" t="n">
        <f aca="false">+J634-X634</f>
        <v>0</v>
      </c>
    </row>
    <row r="635" customFormat="false" ht="12.75" hidden="false" customHeight="false" outlineLevel="0" collapsed="false">
      <c r="X635" s="1" t="n">
        <f aca="false">+M635+O635+P635+V635+W635</f>
        <v>0</v>
      </c>
      <c r="Y635" s="1"/>
      <c r="Z635" s="1"/>
      <c r="AA635" s="1" t="n">
        <f aca="false">+J635-X635</f>
        <v>0</v>
      </c>
    </row>
    <row r="636" customFormat="false" ht="12.75" hidden="false" customHeight="false" outlineLevel="0" collapsed="false">
      <c r="X636" s="1" t="n">
        <f aca="false">+M636+O636+P636+V636+W636</f>
        <v>0</v>
      </c>
      <c r="Y636" s="1"/>
      <c r="Z636" s="1"/>
      <c r="AA636" s="1" t="n">
        <f aca="false">+J636-X636</f>
        <v>0</v>
      </c>
    </row>
    <row r="637" customFormat="false" ht="12.75" hidden="false" customHeight="false" outlineLevel="0" collapsed="false">
      <c r="X637" s="1" t="n">
        <f aca="false">+M637+O637+P637+V637+W637</f>
        <v>0</v>
      </c>
      <c r="Y637" s="1"/>
      <c r="Z637" s="1"/>
      <c r="AA637" s="1" t="n">
        <f aca="false">+J637-X637</f>
        <v>0</v>
      </c>
    </row>
    <row r="638" customFormat="false" ht="12.75" hidden="false" customHeight="false" outlineLevel="0" collapsed="false">
      <c r="X638" s="1" t="n">
        <f aca="false">+M638+O638+P638+V638+W638</f>
        <v>0</v>
      </c>
      <c r="Y638" s="1"/>
      <c r="Z638" s="1"/>
      <c r="AA638" s="1" t="n">
        <f aca="false">+J638-X638</f>
        <v>0</v>
      </c>
    </row>
    <row r="639" customFormat="false" ht="12.75" hidden="false" customHeight="false" outlineLevel="0" collapsed="false">
      <c r="X639" s="1" t="n">
        <f aca="false">+M639+O639+P639+V639+W639</f>
        <v>0</v>
      </c>
      <c r="Y639" s="1"/>
      <c r="Z639" s="1"/>
      <c r="AA639" s="1" t="n">
        <f aca="false">+J639-X639</f>
        <v>0</v>
      </c>
    </row>
    <row r="640" customFormat="false" ht="12.75" hidden="false" customHeight="false" outlineLevel="0" collapsed="false">
      <c r="X640" s="1" t="n">
        <f aca="false">+M640+O640+P640+V640+W640</f>
        <v>0</v>
      </c>
      <c r="Y640" s="1"/>
      <c r="Z640" s="1"/>
      <c r="AA640" s="1" t="n">
        <f aca="false">+J640-X640</f>
        <v>0</v>
      </c>
    </row>
    <row r="641" customFormat="false" ht="12.75" hidden="false" customHeight="false" outlineLevel="0" collapsed="false">
      <c r="X641" s="1" t="n">
        <f aca="false">+M641+O641+P641+V641+W641</f>
        <v>0</v>
      </c>
      <c r="Y641" s="1"/>
      <c r="Z641" s="1"/>
      <c r="AA641" s="1" t="n">
        <f aca="false">+J641-X641</f>
        <v>0</v>
      </c>
    </row>
    <row r="642" customFormat="false" ht="12.75" hidden="false" customHeight="false" outlineLevel="0" collapsed="false">
      <c r="X642" s="1" t="n">
        <f aca="false">+M642+O642+P642+V642+W642</f>
        <v>0</v>
      </c>
      <c r="Y642" s="1"/>
      <c r="Z642" s="1"/>
      <c r="AA642" s="1" t="n">
        <f aca="false">+J642-X642</f>
        <v>0</v>
      </c>
    </row>
    <row r="643" customFormat="false" ht="12.75" hidden="false" customHeight="false" outlineLevel="0" collapsed="false">
      <c r="X643" s="1" t="n">
        <f aca="false">+M643+O643+P643+V643+W643</f>
        <v>0</v>
      </c>
      <c r="Y643" s="1"/>
      <c r="Z643" s="1"/>
      <c r="AA643" s="1" t="n">
        <f aca="false">+J643-X643</f>
        <v>0</v>
      </c>
    </row>
    <row r="644" customFormat="false" ht="12.75" hidden="false" customHeight="false" outlineLevel="0" collapsed="false">
      <c r="X644" s="1" t="n">
        <f aca="false">+M644+O644+P644+V644+W644</f>
        <v>0</v>
      </c>
      <c r="Y644" s="1"/>
      <c r="Z644" s="1"/>
      <c r="AA644" s="1" t="n">
        <f aca="false">+J644-X644</f>
        <v>0</v>
      </c>
    </row>
    <row r="645" customFormat="false" ht="12.75" hidden="false" customHeight="false" outlineLevel="0" collapsed="false">
      <c r="X645" s="1" t="n">
        <f aca="false">+M645+O645+P645+V645+W645</f>
        <v>0</v>
      </c>
      <c r="Y645" s="1"/>
      <c r="Z645" s="1"/>
      <c r="AA645" s="1" t="n">
        <f aca="false">+J645-X645</f>
        <v>0</v>
      </c>
    </row>
    <row r="646" customFormat="false" ht="12.75" hidden="false" customHeight="false" outlineLevel="0" collapsed="false">
      <c r="X646" s="1" t="n">
        <f aca="false">+M646+O646+P646+V646+W646</f>
        <v>0</v>
      </c>
      <c r="Y646" s="1"/>
      <c r="Z646" s="1"/>
      <c r="AA646" s="1" t="n">
        <f aca="false">+J646-X646</f>
        <v>0</v>
      </c>
    </row>
    <row r="647" customFormat="false" ht="12.75" hidden="false" customHeight="false" outlineLevel="0" collapsed="false">
      <c r="X647" s="1" t="n">
        <f aca="false">+M647+O647+P647+V647+W647</f>
        <v>0</v>
      </c>
      <c r="Y647" s="1"/>
      <c r="Z647" s="1"/>
      <c r="AA647" s="1" t="n">
        <f aca="false">+J647-X647</f>
        <v>0</v>
      </c>
    </row>
    <row r="648" customFormat="false" ht="12.75" hidden="false" customHeight="false" outlineLevel="0" collapsed="false">
      <c r="X648" s="1" t="n">
        <f aca="false">+M648+O648+P648+V648+W648</f>
        <v>0</v>
      </c>
      <c r="Y648" s="1"/>
      <c r="Z648" s="1"/>
      <c r="AA648" s="1" t="n">
        <f aca="false">+J648-X648</f>
        <v>0</v>
      </c>
    </row>
    <row r="649" customFormat="false" ht="12.75" hidden="false" customHeight="false" outlineLevel="0" collapsed="false">
      <c r="X649" s="1" t="n">
        <f aca="false">+M649+O649+P649+V649+W649</f>
        <v>0</v>
      </c>
      <c r="Y649" s="1"/>
      <c r="Z649" s="1"/>
      <c r="AA649" s="1" t="n">
        <f aca="false">+J649-X649</f>
        <v>0</v>
      </c>
    </row>
    <row r="650" customFormat="false" ht="12.75" hidden="false" customHeight="false" outlineLevel="0" collapsed="false">
      <c r="X650" s="1" t="n">
        <f aca="false">+M650+O650+P650+V650+W650</f>
        <v>0</v>
      </c>
      <c r="Y650" s="1"/>
      <c r="Z650" s="1"/>
      <c r="AA650" s="1" t="n">
        <f aca="false">+J650-X650</f>
        <v>0</v>
      </c>
    </row>
    <row r="651" customFormat="false" ht="12.75" hidden="false" customHeight="false" outlineLevel="0" collapsed="false">
      <c r="X651" s="1" t="n">
        <f aca="false">+M651+O651+P651+V651+W651</f>
        <v>0</v>
      </c>
      <c r="Y651" s="1"/>
      <c r="Z651" s="1"/>
      <c r="AA651" s="1" t="n">
        <f aca="false">+J651-X651</f>
        <v>0</v>
      </c>
    </row>
    <row r="652" customFormat="false" ht="12.75" hidden="false" customHeight="false" outlineLevel="0" collapsed="false">
      <c r="X652" s="1" t="n">
        <f aca="false">+M652+O652+P652+V652+W652</f>
        <v>0</v>
      </c>
      <c r="Y652" s="1"/>
      <c r="Z652" s="1"/>
      <c r="AA652" s="1" t="n">
        <f aca="false">+J652-X652</f>
        <v>0</v>
      </c>
    </row>
    <row r="653" customFormat="false" ht="12.75" hidden="false" customHeight="false" outlineLevel="0" collapsed="false">
      <c r="X653" s="1" t="n">
        <f aca="false">+M653+O653+P653+V653+W653</f>
        <v>0</v>
      </c>
      <c r="Y653" s="1"/>
      <c r="Z653" s="1"/>
      <c r="AA653" s="1" t="n">
        <f aca="false">+J653-X653</f>
        <v>0</v>
      </c>
    </row>
    <row r="654" customFormat="false" ht="12.75" hidden="false" customHeight="false" outlineLevel="0" collapsed="false">
      <c r="X654" s="1" t="n">
        <f aca="false">+M654+O654+P654+V654+W654</f>
        <v>0</v>
      </c>
      <c r="Y654" s="1"/>
      <c r="Z654" s="1"/>
      <c r="AA654" s="1" t="n">
        <f aca="false">+J654-X654</f>
        <v>0</v>
      </c>
    </row>
    <row r="655" customFormat="false" ht="12.75" hidden="false" customHeight="false" outlineLevel="0" collapsed="false">
      <c r="X655" s="1" t="n">
        <f aca="false">+M655+O655+P655+V655+W655</f>
        <v>0</v>
      </c>
      <c r="Y655" s="1"/>
      <c r="Z655" s="1"/>
      <c r="AA655" s="1" t="n">
        <f aca="false">+J655-X655</f>
        <v>0</v>
      </c>
    </row>
    <row r="656" customFormat="false" ht="12.75" hidden="false" customHeight="false" outlineLevel="0" collapsed="false">
      <c r="X656" s="1" t="n">
        <f aca="false">+M656+O656+P656+V656+W656</f>
        <v>0</v>
      </c>
      <c r="Y656" s="1"/>
      <c r="Z656" s="1"/>
      <c r="AA656" s="1" t="n">
        <f aca="false">+J656-X656</f>
        <v>0</v>
      </c>
    </row>
    <row r="657" customFormat="false" ht="12.75" hidden="false" customHeight="false" outlineLevel="0" collapsed="false">
      <c r="X657" s="1" t="n">
        <f aca="false">+M657+O657+P657+V657+W657</f>
        <v>0</v>
      </c>
      <c r="Y657" s="1"/>
      <c r="Z657" s="1"/>
      <c r="AA657" s="1" t="n">
        <f aca="false">+J657-X657</f>
        <v>0</v>
      </c>
    </row>
    <row r="658" customFormat="false" ht="12.75" hidden="false" customHeight="false" outlineLevel="0" collapsed="false">
      <c r="X658" s="1" t="n">
        <f aca="false">+M658+O658+P658+V658+W658</f>
        <v>0</v>
      </c>
      <c r="Y658" s="1"/>
      <c r="Z658" s="1"/>
      <c r="AA658" s="1" t="n">
        <f aca="false">+J658-X658</f>
        <v>0</v>
      </c>
    </row>
    <row r="659" customFormat="false" ht="12.75" hidden="false" customHeight="false" outlineLevel="0" collapsed="false">
      <c r="X659" s="1" t="n">
        <f aca="false">+M659+O659+P659+V659+W659</f>
        <v>0</v>
      </c>
      <c r="Y659" s="1"/>
      <c r="Z659" s="1"/>
      <c r="AA659" s="1" t="n">
        <f aca="false">+J659-X659</f>
        <v>0</v>
      </c>
    </row>
    <row r="660" customFormat="false" ht="12.75" hidden="false" customHeight="false" outlineLevel="0" collapsed="false">
      <c r="X660" s="1" t="n">
        <f aca="false">+M660+O660+P660+V660+W660</f>
        <v>0</v>
      </c>
      <c r="Y660" s="1"/>
      <c r="Z660" s="1"/>
      <c r="AA660" s="1" t="n">
        <f aca="false">+J660-X660</f>
        <v>0</v>
      </c>
    </row>
    <row r="661" customFormat="false" ht="12.75" hidden="false" customHeight="false" outlineLevel="0" collapsed="false">
      <c r="X661" s="1" t="n">
        <f aca="false">+M661+O661+P661+V661+W661</f>
        <v>0</v>
      </c>
      <c r="Y661" s="1"/>
      <c r="Z661" s="1"/>
      <c r="AA661" s="1" t="n">
        <f aca="false">+J661-X661</f>
        <v>0</v>
      </c>
    </row>
    <row r="662" customFormat="false" ht="12.75" hidden="false" customHeight="false" outlineLevel="0" collapsed="false">
      <c r="X662" s="1" t="n">
        <f aca="false">+M662+O662+P662+V662+W662</f>
        <v>0</v>
      </c>
      <c r="Y662" s="1"/>
      <c r="Z662" s="1"/>
      <c r="AA662" s="1" t="n">
        <f aca="false">+J662-X662</f>
        <v>0</v>
      </c>
    </row>
    <row r="663" customFormat="false" ht="12.75" hidden="false" customHeight="false" outlineLevel="0" collapsed="false">
      <c r="X663" s="1" t="n">
        <f aca="false">+M663+O663+P663+V663+W663</f>
        <v>0</v>
      </c>
      <c r="Y663" s="1"/>
      <c r="Z663" s="1"/>
      <c r="AA663" s="1" t="n">
        <f aca="false">+J663-X663</f>
        <v>0</v>
      </c>
    </row>
    <row r="664" customFormat="false" ht="12.75" hidden="false" customHeight="false" outlineLevel="0" collapsed="false">
      <c r="X664" s="1" t="n">
        <f aca="false">+M664+O664+P664+V664+W664</f>
        <v>0</v>
      </c>
      <c r="Y664" s="1"/>
      <c r="Z664" s="1"/>
      <c r="AA664" s="1" t="n">
        <f aca="false">+J664-X664</f>
        <v>0</v>
      </c>
    </row>
    <row r="665" customFormat="false" ht="12.75" hidden="false" customHeight="false" outlineLevel="0" collapsed="false">
      <c r="X665" s="1" t="n">
        <f aca="false">+M665+O665+P665+V665+W665</f>
        <v>0</v>
      </c>
      <c r="Y665" s="1"/>
      <c r="Z665" s="1"/>
      <c r="AA665" s="1" t="n">
        <f aca="false">+J665-X665</f>
        <v>0</v>
      </c>
    </row>
    <row r="666" customFormat="false" ht="12.75" hidden="false" customHeight="false" outlineLevel="0" collapsed="false">
      <c r="X666" s="1" t="n">
        <f aca="false">+M666+O666+P666+V666+W666</f>
        <v>0</v>
      </c>
      <c r="Y666" s="1"/>
      <c r="Z666" s="1"/>
      <c r="AA666" s="1" t="n">
        <f aca="false">+J666-X666</f>
        <v>0</v>
      </c>
    </row>
    <row r="667" customFormat="false" ht="12.75" hidden="false" customHeight="false" outlineLevel="0" collapsed="false">
      <c r="X667" s="1" t="n">
        <f aca="false">+M667+O667+P667+V667+W667</f>
        <v>0</v>
      </c>
      <c r="Y667" s="1"/>
      <c r="Z667" s="1"/>
      <c r="AA667" s="1" t="n">
        <f aca="false">+J667-X667</f>
        <v>0</v>
      </c>
    </row>
    <row r="668" customFormat="false" ht="12.75" hidden="false" customHeight="false" outlineLevel="0" collapsed="false">
      <c r="X668" s="1" t="n">
        <f aca="false">+M668+O668+P668+V668+W668</f>
        <v>0</v>
      </c>
      <c r="Y668" s="1"/>
      <c r="Z668" s="1"/>
      <c r="AA668" s="1" t="n">
        <f aca="false">+J668-X668</f>
        <v>0</v>
      </c>
    </row>
    <row r="669" customFormat="false" ht="12.75" hidden="false" customHeight="false" outlineLevel="0" collapsed="false">
      <c r="X669" s="1" t="n">
        <f aca="false">+M669+O669+P669+V669+W669</f>
        <v>0</v>
      </c>
      <c r="Y669" s="1"/>
      <c r="Z669" s="1"/>
      <c r="AA669" s="1" t="n">
        <f aca="false">+J669-X669</f>
        <v>0</v>
      </c>
    </row>
    <row r="670" customFormat="false" ht="12.75" hidden="false" customHeight="false" outlineLevel="0" collapsed="false">
      <c r="X670" s="1" t="n">
        <f aca="false">+M670+O670+P670+V670+W670</f>
        <v>0</v>
      </c>
      <c r="Y670" s="1"/>
      <c r="Z670" s="1"/>
      <c r="AA670" s="1" t="n">
        <f aca="false">+J670-X670</f>
        <v>0</v>
      </c>
    </row>
    <row r="671" customFormat="false" ht="12.75" hidden="false" customHeight="false" outlineLevel="0" collapsed="false">
      <c r="X671" s="1" t="n">
        <f aca="false">+M671+O671+P671+V671+W671</f>
        <v>0</v>
      </c>
      <c r="Y671" s="1"/>
      <c r="Z671" s="1"/>
      <c r="AA671" s="1" t="n">
        <f aca="false">+J671-X671</f>
        <v>0</v>
      </c>
    </row>
    <row r="672" customFormat="false" ht="12.75" hidden="false" customHeight="false" outlineLevel="0" collapsed="false">
      <c r="X672" s="1" t="n">
        <f aca="false">+M672+O672+P672+V672+W672</f>
        <v>0</v>
      </c>
      <c r="Y672" s="1"/>
      <c r="Z672" s="1"/>
      <c r="AA672" s="1" t="n">
        <f aca="false">+J672-X672</f>
        <v>0</v>
      </c>
    </row>
    <row r="673" customFormat="false" ht="12.75" hidden="false" customHeight="false" outlineLevel="0" collapsed="false">
      <c r="X673" s="1" t="n">
        <f aca="false">+M673+O673+P673+V673+W673</f>
        <v>0</v>
      </c>
      <c r="Y673" s="1"/>
      <c r="Z673" s="1"/>
      <c r="AA673" s="1" t="n">
        <f aca="false">+J673-X673</f>
        <v>0</v>
      </c>
    </row>
    <row r="674" customFormat="false" ht="12.75" hidden="false" customHeight="false" outlineLevel="0" collapsed="false">
      <c r="X674" s="1" t="n">
        <f aca="false">+M674+O674+P674+V674+W674</f>
        <v>0</v>
      </c>
      <c r="Y674" s="1"/>
      <c r="Z674" s="1"/>
      <c r="AA674" s="1" t="n">
        <f aca="false">+J674-X674</f>
        <v>0</v>
      </c>
    </row>
    <row r="675" customFormat="false" ht="12.75" hidden="false" customHeight="false" outlineLevel="0" collapsed="false">
      <c r="X675" s="1" t="n">
        <f aca="false">+M675+O675+P675+V675+W675</f>
        <v>0</v>
      </c>
      <c r="Y675" s="1"/>
      <c r="Z675" s="1"/>
      <c r="AA675" s="1" t="n">
        <f aca="false">+J675-X675</f>
        <v>0</v>
      </c>
    </row>
    <row r="676" customFormat="false" ht="12.75" hidden="false" customHeight="false" outlineLevel="0" collapsed="false">
      <c r="X676" s="1" t="n">
        <f aca="false">+M676+O676+P676+V676+W676</f>
        <v>0</v>
      </c>
      <c r="Y676" s="1"/>
      <c r="Z676" s="1"/>
      <c r="AA676" s="1" t="n">
        <f aca="false">+J676-X676</f>
        <v>0</v>
      </c>
    </row>
    <row r="677" customFormat="false" ht="12.75" hidden="false" customHeight="false" outlineLevel="0" collapsed="false">
      <c r="X677" s="1" t="n">
        <f aca="false">+M677+O677+P677+V677+W677</f>
        <v>0</v>
      </c>
      <c r="Y677" s="1"/>
      <c r="Z677" s="1"/>
      <c r="AA677" s="1" t="n">
        <f aca="false">+J677-X677</f>
        <v>0</v>
      </c>
    </row>
    <row r="678" customFormat="false" ht="12.75" hidden="false" customHeight="false" outlineLevel="0" collapsed="false">
      <c r="X678" s="1" t="n">
        <f aca="false">+M678+O678+P678+V678+W678</f>
        <v>0</v>
      </c>
      <c r="Y678" s="1"/>
      <c r="Z678" s="1"/>
      <c r="AA678" s="1" t="n">
        <f aca="false">+J678-X678</f>
        <v>0</v>
      </c>
    </row>
    <row r="679" customFormat="false" ht="12.75" hidden="false" customHeight="false" outlineLevel="0" collapsed="false">
      <c r="X679" s="1" t="n">
        <f aca="false">+M679+O679+P679+V679+W679</f>
        <v>0</v>
      </c>
      <c r="Y679" s="1"/>
      <c r="Z679" s="1"/>
      <c r="AA679" s="1" t="n">
        <f aca="false">+J679-X679</f>
        <v>0</v>
      </c>
    </row>
    <row r="680" customFormat="false" ht="12.75" hidden="false" customHeight="false" outlineLevel="0" collapsed="false">
      <c r="X680" s="1" t="n">
        <f aca="false">+M680+O680+P680+V680+W680</f>
        <v>0</v>
      </c>
      <c r="Y680" s="1"/>
      <c r="Z680" s="1"/>
      <c r="AA680" s="1" t="n">
        <f aca="false">+J680-X680</f>
        <v>0</v>
      </c>
    </row>
    <row r="681" customFormat="false" ht="12.75" hidden="false" customHeight="false" outlineLevel="0" collapsed="false">
      <c r="X681" s="1" t="n">
        <f aca="false">+M681+O681+P681+V681+W681</f>
        <v>0</v>
      </c>
      <c r="Y681" s="1"/>
      <c r="Z681" s="1"/>
      <c r="AA681" s="1" t="n">
        <f aca="false">+J681-X681</f>
        <v>0</v>
      </c>
    </row>
    <row r="682" customFormat="false" ht="12.75" hidden="false" customHeight="false" outlineLevel="0" collapsed="false">
      <c r="X682" s="1" t="n">
        <f aca="false">+M682+O682+P682+V682+W682</f>
        <v>0</v>
      </c>
      <c r="Y682" s="1"/>
      <c r="Z682" s="1"/>
      <c r="AA682" s="1" t="n">
        <f aca="false">+J682-X682</f>
        <v>0</v>
      </c>
    </row>
    <row r="683" customFormat="false" ht="12.75" hidden="false" customHeight="false" outlineLevel="0" collapsed="false">
      <c r="X683" s="1" t="n">
        <f aca="false">+M683+O683+P683+V683+W683</f>
        <v>0</v>
      </c>
      <c r="Y683" s="1"/>
      <c r="Z683" s="1"/>
      <c r="AA683" s="1" t="n">
        <f aca="false">+J683-X683</f>
        <v>0</v>
      </c>
    </row>
    <row r="684" customFormat="false" ht="12.75" hidden="false" customHeight="false" outlineLevel="0" collapsed="false">
      <c r="X684" s="1" t="n">
        <f aca="false">+M684+O684+P684+V684+W684</f>
        <v>0</v>
      </c>
      <c r="Y684" s="1"/>
      <c r="Z684" s="1"/>
      <c r="AA684" s="1" t="n">
        <f aca="false">+J684-X684</f>
        <v>0</v>
      </c>
    </row>
    <row r="685" customFormat="false" ht="12.75" hidden="false" customHeight="false" outlineLevel="0" collapsed="false">
      <c r="X685" s="1" t="n">
        <f aca="false">+M685+O685+P685+V685+W685</f>
        <v>0</v>
      </c>
      <c r="Y685" s="1"/>
      <c r="Z685" s="1"/>
      <c r="AA685" s="1" t="n">
        <f aca="false">+J685-X685</f>
        <v>0</v>
      </c>
    </row>
    <row r="686" customFormat="false" ht="12.75" hidden="false" customHeight="false" outlineLevel="0" collapsed="false">
      <c r="X686" s="1" t="n">
        <f aca="false">+M686+O686+P686+V686+W686</f>
        <v>0</v>
      </c>
      <c r="Y686" s="1"/>
      <c r="Z686" s="1"/>
      <c r="AA686" s="1" t="n">
        <f aca="false">+J686-X686</f>
        <v>0</v>
      </c>
    </row>
    <row r="687" customFormat="false" ht="12.75" hidden="false" customHeight="false" outlineLevel="0" collapsed="false">
      <c r="X687" s="1" t="n">
        <f aca="false">+M687+O687+P687+V687+W687</f>
        <v>0</v>
      </c>
      <c r="Y687" s="1"/>
      <c r="Z687" s="1"/>
      <c r="AA687" s="1" t="n">
        <f aca="false">+J687-X687</f>
        <v>0</v>
      </c>
    </row>
    <row r="688" customFormat="false" ht="12.75" hidden="false" customHeight="false" outlineLevel="0" collapsed="false">
      <c r="X688" s="1" t="n">
        <f aca="false">+M688+O688+P688+V688+W688</f>
        <v>0</v>
      </c>
      <c r="Y688" s="1"/>
      <c r="Z688" s="1"/>
      <c r="AA688" s="1" t="n">
        <f aca="false">+J688-X688</f>
        <v>0</v>
      </c>
    </row>
    <row r="689" customFormat="false" ht="12.75" hidden="false" customHeight="false" outlineLevel="0" collapsed="false">
      <c r="X689" s="1" t="n">
        <f aca="false">+M689+O689+P689+V689+W689</f>
        <v>0</v>
      </c>
      <c r="Y689" s="1"/>
      <c r="Z689" s="1"/>
      <c r="AA689" s="1" t="n">
        <f aca="false">+J689-X689</f>
        <v>0</v>
      </c>
    </row>
    <row r="690" customFormat="false" ht="12.75" hidden="false" customHeight="false" outlineLevel="0" collapsed="false">
      <c r="X690" s="1" t="n">
        <f aca="false">+M690+O690+P690+V690+W690</f>
        <v>0</v>
      </c>
      <c r="Y690" s="1"/>
      <c r="Z690" s="1"/>
      <c r="AA690" s="1" t="n">
        <f aca="false">+J690-X690</f>
        <v>0</v>
      </c>
    </row>
    <row r="691" customFormat="false" ht="12.75" hidden="false" customHeight="false" outlineLevel="0" collapsed="false">
      <c r="X691" s="1" t="n">
        <f aca="false">+M691+O691+P691+V691+W691</f>
        <v>0</v>
      </c>
      <c r="Y691" s="1"/>
      <c r="Z691" s="1"/>
      <c r="AA691" s="1" t="n">
        <f aca="false">+J691-X691</f>
        <v>0</v>
      </c>
    </row>
    <row r="692" customFormat="false" ht="12.75" hidden="false" customHeight="false" outlineLevel="0" collapsed="false">
      <c r="X692" s="1" t="n">
        <f aca="false">+M692+O692+P692+V692+W692</f>
        <v>0</v>
      </c>
      <c r="Y692" s="1"/>
      <c r="Z692" s="1"/>
      <c r="AA692" s="1" t="n">
        <f aca="false">+J692-X692</f>
        <v>0</v>
      </c>
    </row>
    <row r="693" customFormat="false" ht="12.75" hidden="false" customHeight="false" outlineLevel="0" collapsed="false">
      <c r="X693" s="1" t="n">
        <f aca="false">+M693+O693+P693+V693+W693</f>
        <v>0</v>
      </c>
      <c r="Y693" s="1"/>
      <c r="Z693" s="1"/>
      <c r="AA693" s="1" t="n">
        <f aca="false">+J693-X693</f>
        <v>0</v>
      </c>
    </row>
    <row r="694" customFormat="false" ht="12.75" hidden="false" customHeight="false" outlineLevel="0" collapsed="false">
      <c r="X694" s="1" t="n">
        <f aca="false">+M694+O694+P694+V694+W694</f>
        <v>0</v>
      </c>
      <c r="Y694" s="1"/>
      <c r="Z694" s="1"/>
      <c r="AA694" s="1" t="n">
        <f aca="false">+J694-X694</f>
        <v>0</v>
      </c>
    </row>
    <row r="695" customFormat="false" ht="12.75" hidden="false" customHeight="false" outlineLevel="0" collapsed="false">
      <c r="X695" s="1" t="n">
        <f aca="false">+M695+O695+P695+V695+W695</f>
        <v>0</v>
      </c>
      <c r="Y695" s="1"/>
      <c r="Z695" s="1"/>
      <c r="AA695" s="1" t="n">
        <f aca="false">+J695-X695</f>
        <v>0</v>
      </c>
    </row>
    <row r="696" customFormat="false" ht="12.75" hidden="false" customHeight="false" outlineLevel="0" collapsed="false">
      <c r="X696" s="1" t="n">
        <f aca="false">+M696+O696+P696+V696+W696</f>
        <v>0</v>
      </c>
      <c r="Y696" s="1"/>
      <c r="Z696" s="1"/>
      <c r="AA696" s="1" t="n">
        <f aca="false">+J696-X696</f>
        <v>0</v>
      </c>
    </row>
    <row r="697" customFormat="false" ht="12.75" hidden="false" customHeight="false" outlineLevel="0" collapsed="false">
      <c r="X697" s="1" t="n">
        <f aca="false">+M697+O697+P697+V697+W697</f>
        <v>0</v>
      </c>
      <c r="Y697" s="1"/>
      <c r="Z697" s="1"/>
      <c r="AA697" s="1" t="n">
        <f aca="false">+J697-X697</f>
        <v>0</v>
      </c>
    </row>
    <row r="698" customFormat="false" ht="12.75" hidden="false" customHeight="false" outlineLevel="0" collapsed="false">
      <c r="X698" s="1" t="n">
        <f aca="false">+M698+O698+P698+V698+W698</f>
        <v>0</v>
      </c>
      <c r="Y698" s="1"/>
      <c r="Z698" s="1"/>
      <c r="AA698" s="1" t="n">
        <f aca="false">+J698-X698</f>
        <v>0</v>
      </c>
    </row>
    <row r="699" customFormat="false" ht="12.75" hidden="false" customHeight="false" outlineLevel="0" collapsed="false">
      <c r="X699" s="1" t="n">
        <f aca="false">+M699+O699+P699+V699+W699</f>
        <v>0</v>
      </c>
      <c r="Y699" s="1"/>
      <c r="Z699" s="1"/>
      <c r="AA699" s="1" t="n">
        <f aca="false">+J699-X699</f>
        <v>0</v>
      </c>
    </row>
    <row r="700" customFormat="false" ht="12.75" hidden="false" customHeight="false" outlineLevel="0" collapsed="false">
      <c r="X700" s="1" t="n">
        <f aca="false">+M700+O700+P700+V700+W700</f>
        <v>0</v>
      </c>
      <c r="Y700" s="1"/>
      <c r="Z700" s="1"/>
      <c r="AA700" s="1" t="n">
        <f aca="false">+J700-X700</f>
        <v>0</v>
      </c>
    </row>
    <row r="701" customFormat="false" ht="12.75" hidden="false" customHeight="false" outlineLevel="0" collapsed="false">
      <c r="X701" s="1" t="n">
        <f aca="false">+M701+O701+P701+V701+W701</f>
        <v>0</v>
      </c>
      <c r="Y701" s="1"/>
      <c r="Z701" s="1"/>
      <c r="AA701" s="1" t="n">
        <f aca="false">+J701-X701</f>
        <v>0</v>
      </c>
    </row>
    <row r="702" customFormat="false" ht="12.75" hidden="false" customHeight="false" outlineLevel="0" collapsed="false">
      <c r="X702" s="1" t="n">
        <f aca="false">+M702+O702+P702+V702+W702</f>
        <v>0</v>
      </c>
      <c r="Y702" s="1"/>
      <c r="Z702" s="1"/>
      <c r="AA702" s="1" t="n">
        <f aca="false">+J702-X702</f>
        <v>0</v>
      </c>
    </row>
    <row r="703" customFormat="false" ht="12.75" hidden="false" customHeight="false" outlineLevel="0" collapsed="false">
      <c r="X703" s="1" t="n">
        <f aca="false">+M703+O703+P703+V703+W703</f>
        <v>0</v>
      </c>
      <c r="Y703" s="1"/>
      <c r="Z703" s="1"/>
      <c r="AA703" s="1" t="n">
        <f aca="false">+J703-X703</f>
        <v>0</v>
      </c>
    </row>
    <row r="704" customFormat="false" ht="12.75" hidden="false" customHeight="false" outlineLevel="0" collapsed="false">
      <c r="X704" s="1" t="n">
        <f aca="false">+M704+O704+P704+V704+W704</f>
        <v>0</v>
      </c>
      <c r="Y704" s="1"/>
      <c r="Z704" s="1"/>
      <c r="AA704" s="1" t="n">
        <f aca="false">+J704-X704</f>
        <v>0</v>
      </c>
    </row>
    <row r="705" customFormat="false" ht="12.75" hidden="false" customHeight="false" outlineLevel="0" collapsed="false">
      <c r="X705" s="1" t="n">
        <f aca="false">+M705+O705+P705+V705+W705</f>
        <v>0</v>
      </c>
      <c r="Y705" s="1"/>
      <c r="Z705" s="1"/>
      <c r="AA705" s="1" t="n">
        <f aca="false">+J705-X705</f>
        <v>0</v>
      </c>
    </row>
    <row r="706" customFormat="false" ht="12.75" hidden="false" customHeight="false" outlineLevel="0" collapsed="false">
      <c r="X706" s="1" t="n">
        <f aca="false">+M706+O706+P706+V706+W706</f>
        <v>0</v>
      </c>
      <c r="Y706" s="1"/>
      <c r="Z706" s="1"/>
      <c r="AA706" s="1" t="n">
        <f aca="false">+J706-X706</f>
        <v>0</v>
      </c>
    </row>
    <row r="707" customFormat="false" ht="12.75" hidden="false" customHeight="false" outlineLevel="0" collapsed="false">
      <c r="X707" s="1" t="n">
        <f aca="false">+M707+O707+P707+V707+W707</f>
        <v>0</v>
      </c>
      <c r="Y707" s="1"/>
      <c r="Z707" s="1"/>
      <c r="AA707" s="1" t="n">
        <f aca="false">+J707-X707</f>
        <v>0</v>
      </c>
    </row>
    <row r="708" customFormat="false" ht="12.75" hidden="false" customHeight="false" outlineLevel="0" collapsed="false">
      <c r="X708" s="1" t="n">
        <f aca="false">+M708+O708+P708+V708+W708</f>
        <v>0</v>
      </c>
      <c r="Y708" s="1"/>
      <c r="Z708" s="1"/>
      <c r="AA708" s="1" t="n">
        <f aca="false">+J708-X708</f>
        <v>0</v>
      </c>
    </row>
    <row r="709" customFormat="false" ht="12.75" hidden="false" customHeight="false" outlineLevel="0" collapsed="false">
      <c r="X709" s="1" t="n">
        <f aca="false">+M709+O709+P709+V709+W709</f>
        <v>0</v>
      </c>
      <c r="Y709" s="1"/>
      <c r="Z709" s="1"/>
      <c r="AA709" s="1" t="n">
        <f aca="false">+J709-X709</f>
        <v>0</v>
      </c>
    </row>
    <row r="710" customFormat="false" ht="12.75" hidden="false" customHeight="false" outlineLevel="0" collapsed="false">
      <c r="X710" s="1" t="n">
        <f aca="false">+M710+O710+P710+V710+W710</f>
        <v>0</v>
      </c>
      <c r="Y710" s="1"/>
      <c r="Z710" s="1"/>
      <c r="AA710" s="1" t="n">
        <f aca="false">+J710-X710</f>
        <v>0</v>
      </c>
    </row>
    <row r="711" customFormat="false" ht="12.75" hidden="false" customHeight="false" outlineLevel="0" collapsed="false">
      <c r="X711" s="1" t="n">
        <f aca="false">+M711+O711+P711+V711+W711</f>
        <v>0</v>
      </c>
      <c r="Y711" s="1"/>
      <c r="Z711" s="1"/>
      <c r="AA711" s="1" t="n">
        <f aca="false">+J711-X711</f>
        <v>0</v>
      </c>
    </row>
    <row r="712" customFormat="false" ht="12.75" hidden="false" customHeight="false" outlineLevel="0" collapsed="false">
      <c r="X712" s="1" t="n">
        <f aca="false">+M712+O712+P712+V712+W712</f>
        <v>0</v>
      </c>
      <c r="Y712" s="1"/>
      <c r="Z712" s="1"/>
      <c r="AA712" s="1" t="n">
        <f aca="false">+J712-X712</f>
        <v>0</v>
      </c>
    </row>
    <row r="713" customFormat="false" ht="12.75" hidden="false" customHeight="false" outlineLevel="0" collapsed="false">
      <c r="X713" s="1" t="n">
        <f aca="false">+M713+O713+P713+V713+W713</f>
        <v>0</v>
      </c>
      <c r="Y713" s="1"/>
      <c r="Z713" s="1"/>
      <c r="AA713" s="1" t="n">
        <f aca="false">+J713-X713</f>
        <v>0</v>
      </c>
    </row>
    <row r="714" customFormat="false" ht="12.75" hidden="false" customHeight="false" outlineLevel="0" collapsed="false">
      <c r="X714" s="1" t="n">
        <f aca="false">+M714+O714+P714+V714+W714</f>
        <v>0</v>
      </c>
      <c r="Y714" s="1"/>
      <c r="Z714" s="1"/>
      <c r="AA714" s="1" t="n">
        <f aca="false">+J714-X714</f>
        <v>0</v>
      </c>
    </row>
    <row r="715" customFormat="false" ht="12.75" hidden="false" customHeight="false" outlineLevel="0" collapsed="false">
      <c r="X715" s="1" t="n">
        <f aca="false">+M715+O715+P715+V715+W715</f>
        <v>0</v>
      </c>
      <c r="Y715" s="1"/>
      <c r="Z715" s="1"/>
      <c r="AA715" s="1" t="n">
        <f aca="false">+J715-X715</f>
        <v>0</v>
      </c>
    </row>
    <row r="716" customFormat="false" ht="12.75" hidden="false" customHeight="false" outlineLevel="0" collapsed="false">
      <c r="X716" s="1" t="n">
        <f aca="false">+M716+O716+P716+V716+W716</f>
        <v>0</v>
      </c>
      <c r="Y716" s="1"/>
      <c r="Z716" s="1"/>
      <c r="AA716" s="1" t="n">
        <f aca="false">+J716-X716</f>
        <v>0</v>
      </c>
    </row>
    <row r="717" customFormat="false" ht="12.75" hidden="false" customHeight="false" outlineLevel="0" collapsed="false">
      <c r="X717" s="1" t="n">
        <f aca="false">+M717+O717+P717+V717+W717</f>
        <v>0</v>
      </c>
      <c r="Y717" s="1"/>
      <c r="Z717" s="1"/>
      <c r="AA717" s="1" t="n">
        <f aca="false">+J717-X717</f>
        <v>0</v>
      </c>
    </row>
    <row r="718" customFormat="false" ht="12.75" hidden="false" customHeight="false" outlineLevel="0" collapsed="false">
      <c r="X718" s="1" t="n">
        <f aca="false">+M718+O718+P718+V718+W718</f>
        <v>0</v>
      </c>
      <c r="Y718" s="1"/>
      <c r="Z718" s="1"/>
      <c r="AA718" s="1" t="n">
        <f aca="false">+J718-X718</f>
        <v>0</v>
      </c>
    </row>
    <row r="719" customFormat="false" ht="12.75" hidden="false" customHeight="false" outlineLevel="0" collapsed="false">
      <c r="X719" s="1" t="n">
        <f aca="false">+M719+O719+P719+V719+W719</f>
        <v>0</v>
      </c>
      <c r="Y719" s="1"/>
      <c r="Z719" s="1"/>
      <c r="AA719" s="1" t="n">
        <f aca="false">+J719-X719</f>
        <v>0</v>
      </c>
    </row>
    <row r="720" customFormat="false" ht="12.75" hidden="false" customHeight="false" outlineLevel="0" collapsed="false">
      <c r="X720" s="1" t="n">
        <f aca="false">+M720+O720+P720+V720+W720</f>
        <v>0</v>
      </c>
      <c r="Y720" s="1"/>
      <c r="Z720" s="1"/>
      <c r="AA720" s="1" t="n">
        <f aca="false">+J720-X720</f>
        <v>0</v>
      </c>
    </row>
    <row r="721" customFormat="false" ht="12.75" hidden="false" customHeight="false" outlineLevel="0" collapsed="false">
      <c r="X721" s="1" t="n">
        <f aca="false">+M721+O721+P721+V721+W721</f>
        <v>0</v>
      </c>
      <c r="Y721" s="1"/>
      <c r="Z721" s="1"/>
      <c r="AA721" s="1" t="n">
        <f aca="false">+J721-X721</f>
        <v>0</v>
      </c>
    </row>
    <row r="722" customFormat="false" ht="12.75" hidden="false" customHeight="false" outlineLevel="0" collapsed="false">
      <c r="X722" s="1" t="n">
        <f aca="false">+M722+O722+P722+V722+W722</f>
        <v>0</v>
      </c>
      <c r="Y722" s="1"/>
      <c r="Z722" s="1"/>
      <c r="AA722" s="1" t="n">
        <f aca="false">+J722-X722</f>
        <v>0</v>
      </c>
    </row>
    <row r="723" customFormat="false" ht="12.75" hidden="false" customHeight="false" outlineLevel="0" collapsed="false">
      <c r="X723" s="1" t="n">
        <f aca="false">+M723+O723+P723+V723+W723</f>
        <v>0</v>
      </c>
      <c r="Y723" s="1"/>
      <c r="Z723" s="1"/>
      <c r="AA723" s="1" t="n">
        <f aca="false">+J723-X723</f>
        <v>0</v>
      </c>
    </row>
    <row r="724" customFormat="false" ht="12.75" hidden="false" customHeight="false" outlineLevel="0" collapsed="false">
      <c r="X724" s="1" t="n">
        <f aca="false">+M724+O724+P724+V724+W724</f>
        <v>0</v>
      </c>
      <c r="Y724" s="1"/>
      <c r="Z724" s="1"/>
      <c r="AA724" s="1" t="n">
        <f aca="false">+J724-X724</f>
        <v>0</v>
      </c>
    </row>
    <row r="725" customFormat="false" ht="12.75" hidden="false" customHeight="false" outlineLevel="0" collapsed="false">
      <c r="X725" s="1" t="n">
        <f aca="false">+M725+O725+P725+V725+W725</f>
        <v>0</v>
      </c>
      <c r="Y725" s="1"/>
      <c r="Z725" s="1"/>
      <c r="AA725" s="1" t="n">
        <f aca="false">+J725-X725</f>
        <v>0</v>
      </c>
    </row>
    <row r="726" customFormat="false" ht="12.75" hidden="false" customHeight="false" outlineLevel="0" collapsed="false">
      <c r="X726" s="1" t="n">
        <f aca="false">+M726+O726+P726+V726+W726</f>
        <v>0</v>
      </c>
      <c r="Y726" s="1"/>
      <c r="Z726" s="1"/>
      <c r="AA726" s="1" t="n">
        <f aca="false">+J726-X726</f>
        <v>0</v>
      </c>
    </row>
    <row r="727" customFormat="false" ht="12.75" hidden="false" customHeight="false" outlineLevel="0" collapsed="false">
      <c r="X727" s="1" t="n">
        <f aca="false">+M727+O727+P727+V727+W727</f>
        <v>0</v>
      </c>
      <c r="Y727" s="1"/>
      <c r="Z727" s="1"/>
      <c r="AA727" s="1" t="n">
        <f aca="false">+J727-X727</f>
        <v>0</v>
      </c>
    </row>
    <row r="728" customFormat="false" ht="12.75" hidden="false" customHeight="false" outlineLevel="0" collapsed="false">
      <c r="X728" s="1" t="n">
        <f aca="false">+M728+O728+P728+V728+W728</f>
        <v>0</v>
      </c>
      <c r="Y728" s="1"/>
      <c r="Z728" s="1"/>
      <c r="AA728" s="1" t="n">
        <f aca="false">+J728-X728</f>
        <v>0</v>
      </c>
    </row>
    <row r="729" customFormat="false" ht="12.75" hidden="false" customHeight="false" outlineLevel="0" collapsed="false">
      <c r="X729" s="1" t="n">
        <f aca="false">+M729+O729+P729+V729+W729</f>
        <v>0</v>
      </c>
      <c r="Y729" s="1"/>
      <c r="Z729" s="1"/>
      <c r="AA729" s="1" t="n">
        <f aca="false">+J729-X729</f>
        <v>0</v>
      </c>
    </row>
    <row r="730" customFormat="false" ht="12.75" hidden="false" customHeight="false" outlineLevel="0" collapsed="false">
      <c r="X730" s="1" t="n">
        <f aca="false">+M730+O730+P730+V730+W730</f>
        <v>0</v>
      </c>
      <c r="Y730" s="1"/>
      <c r="Z730" s="1"/>
      <c r="AA730" s="1" t="n">
        <f aca="false">+J730-X730</f>
        <v>0</v>
      </c>
    </row>
    <row r="731" customFormat="false" ht="12.75" hidden="false" customHeight="false" outlineLevel="0" collapsed="false">
      <c r="X731" s="1" t="n">
        <f aca="false">+M731+O731+P731+V731+W731</f>
        <v>0</v>
      </c>
      <c r="Y731" s="1"/>
      <c r="Z731" s="1"/>
      <c r="AA731" s="1" t="n">
        <f aca="false">+J731-X731</f>
        <v>0</v>
      </c>
    </row>
    <row r="732" customFormat="false" ht="12.75" hidden="false" customHeight="false" outlineLevel="0" collapsed="false">
      <c r="X732" s="1" t="n">
        <f aca="false">+M732+O732+P732+V732+W732</f>
        <v>0</v>
      </c>
      <c r="Y732" s="1"/>
      <c r="Z732" s="1"/>
      <c r="AA732" s="1" t="n">
        <f aca="false">+J732-X732</f>
        <v>0</v>
      </c>
    </row>
    <row r="733" customFormat="false" ht="12.75" hidden="false" customHeight="false" outlineLevel="0" collapsed="false">
      <c r="X733" s="1" t="n">
        <f aca="false">+M733+O733+P733+V733+W733</f>
        <v>0</v>
      </c>
      <c r="Y733" s="1"/>
      <c r="Z733" s="1"/>
      <c r="AA733" s="1" t="n">
        <f aca="false">+J733-X733</f>
        <v>0</v>
      </c>
    </row>
    <row r="734" customFormat="false" ht="12.75" hidden="false" customHeight="false" outlineLevel="0" collapsed="false">
      <c r="X734" s="1" t="n">
        <f aca="false">+M734+O734+P734+V734+W734</f>
        <v>0</v>
      </c>
      <c r="Y734" s="1"/>
      <c r="Z734" s="1"/>
      <c r="AA734" s="1" t="n">
        <f aca="false">+J734-X734</f>
        <v>0</v>
      </c>
    </row>
    <row r="735" customFormat="false" ht="12.75" hidden="false" customHeight="false" outlineLevel="0" collapsed="false">
      <c r="X735" s="1" t="n">
        <f aca="false">+M735+O735+P735+V735+W735</f>
        <v>0</v>
      </c>
      <c r="Y735" s="1"/>
      <c r="Z735" s="1"/>
      <c r="AA735" s="1" t="n">
        <f aca="false">+J735-X735</f>
        <v>0</v>
      </c>
    </row>
    <row r="736" customFormat="false" ht="12.75" hidden="false" customHeight="false" outlineLevel="0" collapsed="false">
      <c r="X736" s="1" t="n">
        <f aca="false">+M736+O736+P736+V736+W736</f>
        <v>0</v>
      </c>
      <c r="Y736" s="1"/>
      <c r="Z736" s="1"/>
      <c r="AA736" s="1" t="n">
        <f aca="false">+J736-X736</f>
        <v>0</v>
      </c>
    </row>
    <row r="737" customFormat="false" ht="12.75" hidden="false" customHeight="false" outlineLevel="0" collapsed="false">
      <c r="X737" s="1" t="n">
        <f aca="false">+M737+O737+P737+V737+W737</f>
        <v>0</v>
      </c>
      <c r="Y737" s="1"/>
      <c r="Z737" s="1"/>
      <c r="AA737" s="1" t="n">
        <f aca="false">+J737-X737</f>
        <v>0</v>
      </c>
    </row>
    <row r="738" customFormat="false" ht="12.75" hidden="false" customHeight="false" outlineLevel="0" collapsed="false">
      <c r="X738" s="1" t="n">
        <f aca="false">+M738+O738+P738+V738+W738</f>
        <v>0</v>
      </c>
      <c r="Y738" s="1"/>
      <c r="Z738" s="1"/>
      <c r="AA738" s="1" t="n">
        <f aca="false">+J738-X738</f>
        <v>0</v>
      </c>
    </row>
    <row r="739" customFormat="false" ht="12.75" hidden="false" customHeight="false" outlineLevel="0" collapsed="false">
      <c r="X739" s="1" t="n">
        <f aca="false">+M739+O739+P739+V739+W739</f>
        <v>0</v>
      </c>
      <c r="Y739" s="1"/>
      <c r="Z739" s="1"/>
      <c r="AA739" s="1" t="n">
        <f aca="false">+J739-X739</f>
        <v>0</v>
      </c>
    </row>
    <row r="740" customFormat="false" ht="12.75" hidden="false" customHeight="false" outlineLevel="0" collapsed="false">
      <c r="X740" s="1" t="n">
        <f aca="false">+M740+O740+P740+V740+W740</f>
        <v>0</v>
      </c>
      <c r="Y740" s="1"/>
      <c r="Z740" s="1"/>
      <c r="AA740" s="1" t="n">
        <f aca="false">+J740-X740</f>
        <v>0</v>
      </c>
    </row>
    <row r="741" customFormat="false" ht="12.75" hidden="false" customHeight="false" outlineLevel="0" collapsed="false">
      <c r="X741" s="1" t="n">
        <f aca="false">+M741+O741+P741+V741+W741</f>
        <v>0</v>
      </c>
      <c r="Y741" s="1"/>
      <c r="Z741" s="1"/>
      <c r="AA741" s="1" t="n">
        <f aca="false">+J741-X741</f>
        <v>0</v>
      </c>
    </row>
    <row r="742" customFormat="false" ht="12.75" hidden="false" customHeight="false" outlineLevel="0" collapsed="false">
      <c r="X742" s="1" t="n">
        <f aca="false">+M742+O742+P742+V742+W742</f>
        <v>0</v>
      </c>
      <c r="Y742" s="1"/>
      <c r="Z742" s="1"/>
      <c r="AA742" s="1" t="n">
        <f aca="false">+J742-X742</f>
        <v>0</v>
      </c>
    </row>
    <row r="743" customFormat="false" ht="12.75" hidden="false" customHeight="false" outlineLevel="0" collapsed="false">
      <c r="X743" s="1" t="n">
        <f aca="false">+M743+O743+P743+V743+W743</f>
        <v>0</v>
      </c>
      <c r="Y743" s="1"/>
      <c r="Z743" s="1"/>
      <c r="AA743" s="1" t="n">
        <f aca="false">+J743-X743</f>
        <v>0</v>
      </c>
    </row>
    <row r="744" customFormat="false" ht="12.75" hidden="false" customHeight="false" outlineLevel="0" collapsed="false">
      <c r="X744" s="1" t="n">
        <f aca="false">+M744+O744+P744+V744+W744</f>
        <v>0</v>
      </c>
      <c r="Y744" s="1"/>
      <c r="Z744" s="1"/>
      <c r="AA744" s="1" t="n">
        <f aca="false">+J744-X744</f>
        <v>0</v>
      </c>
    </row>
    <row r="745" customFormat="false" ht="12.75" hidden="false" customHeight="false" outlineLevel="0" collapsed="false">
      <c r="X745" s="1" t="n">
        <f aca="false">+M745+O745+P745+V745+W745</f>
        <v>0</v>
      </c>
      <c r="Y745" s="1"/>
      <c r="Z745" s="1"/>
      <c r="AA745" s="1" t="n">
        <f aca="false">+J745-X745</f>
        <v>0</v>
      </c>
    </row>
    <row r="746" customFormat="false" ht="12.75" hidden="false" customHeight="false" outlineLevel="0" collapsed="false">
      <c r="X746" s="1" t="n">
        <f aca="false">+M746+O746+P746+V746+W746</f>
        <v>0</v>
      </c>
      <c r="Y746" s="1"/>
      <c r="Z746" s="1"/>
      <c r="AA746" s="1" t="n">
        <f aca="false">+J746-X746</f>
        <v>0</v>
      </c>
    </row>
    <row r="747" customFormat="false" ht="12.75" hidden="false" customHeight="false" outlineLevel="0" collapsed="false">
      <c r="X747" s="1" t="n">
        <f aca="false">+M747+O747+P747+V747+W747</f>
        <v>0</v>
      </c>
      <c r="Y747" s="1"/>
      <c r="Z747" s="1"/>
      <c r="AA747" s="1" t="n">
        <f aca="false">+J747-X747</f>
        <v>0</v>
      </c>
    </row>
    <row r="748" customFormat="false" ht="12.75" hidden="false" customHeight="false" outlineLevel="0" collapsed="false">
      <c r="X748" s="1" t="n">
        <f aca="false">+M748+O748+P748+V748+W748</f>
        <v>0</v>
      </c>
      <c r="Y748" s="1"/>
      <c r="Z748" s="1"/>
      <c r="AA748" s="1" t="n">
        <f aca="false">+J748-X748</f>
        <v>0</v>
      </c>
    </row>
    <row r="749" customFormat="false" ht="12.75" hidden="false" customHeight="false" outlineLevel="0" collapsed="false">
      <c r="X749" s="1" t="n">
        <f aca="false">+M749+O749+P749+V749+W749</f>
        <v>0</v>
      </c>
      <c r="Y749" s="1"/>
      <c r="Z749" s="1"/>
      <c r="AA749" s="1" t="n">
        <f aca="false">+J749-X749</f>
        <v>0</v>
      </c>
    </row>
    <row r="750" customFormat="false" ht="12.75" hidden="false" customHeight="false" outlineLevel="0" collapsed="false">
      <c r="X750" s="1" t="n">
        <f aca="false">+M750+O750+P750+V750+W750</f>
        <v>0</v>
      </c>
      <c r="Y750" s="1"/>
      <c r="Z750" s="1"/>
      <c r="AA750" s="1" t="n">
        <f aca="false">+J750-X750</f>
        <v>0</v>
      </c>
    </row>
    <row r="751" customFormat="false" ht="12.75" hidden="false" customHeight="false" outlineLevel="0" collapsed="false">
      <c r="X751" s="1" t="n">
        <f aca="false">+M751+O751+P751+V751+W751</f>
        <v>0</v>
      </c>
      <c r="Y751" s="1"/>
      <c r="Z751" s="1"/>
      <c r="AA751" s="1" t="n">
        <f aca="false">+J751-X751</f>
        <v>0</v>
      </c>
    </row>
    <row r="752" customFormat="false" ht="12.75" hidden="false" customHeight="false" outlineLevel="0" collapsed="false">
      <c r="X752" s="1" t="n">
        <f aca="false">+M752+O752+P752+V752+W752</f>
        <v>0</v>
      </c>
      <c r="Y752" s="1"/>
      <c r="Z752" s="1"/>
      <c r="AA752" s="1" t="n">
        <f aca="false">+J752-X752</f>
        <v>0</v>
      </c>
    </row>
    <row r="753" customFormat="false" ht="12.75" hidden="false" customHeight="false" outlineLevel="0" collapsed="false">
      <c r="X753" s="1" t="n">
        <f aca="false">+M753+O753+P753+V753+W753</f>
        <v>0</v>
      </c>
      <c r="Y753" s="1"/>
      <c r="Z753" s="1"/>
      <c r="AA753" s="1" t="n">
        <f aca="false">+J753-X753</f>
        <v>0</v>
      </c>
    </row>
    <row r="754" customFormat="false" ht="12.75" hidden="false" customHeight="false" outlineLevel="0" collapsed="false">
      <c r="X754" s="1" t="n">
        <f aca="false">+M754+O754+P754+V754+W754</f>
        <v>0</v>
      </c>
      <c r="Y754" s="1"/>
      <c r="Z754" s="1"/>
      <c r="AA754" s="1" t="n">
        <f aca="false">+J754-X754</f>
        <v>0</v>
      </c>
    </row>
    <row r="755" customFormat="false" ht="12.75" hidden="false" customHeight="false" outlineLevel="0" collapsed="false">
      <c r="X755" s="1" t="n">
        <f aca="false">+M755+O755+P755+V755+W755</f>
        <v>0</v>
      </c>
      <c r="Y755" s="1"/>
      <c r="Z755" s="1"/>
      <c r="AA755" s="1" t="n">
        <f aca="false">+J755-X755</f>
        <v>0</v>
      </c>
    </row>
    <row r="756" customFormat="false" ht="12.75" hidden="false" customHeight="false" outlineLevel="0" collapsed="false">
      <c r="X756" s="1" t="n">
        <f aca="false">+M756+O756+P756+V756+W756</f>
        <v>0</v>
      </c>
      <c r="Y756" s="1"/>
      <c r="Z756" s="1"/>
      <c r="AA756" s="1" t="n">
        <f aca="false">+J756-X756</f>
        <v>0</v>
      </c>
    </row>
    <row r="757" customFormat="false" ht="12.75" hidden="false" customHeight="false" outlineLevel="0" collapsed="false">
      <c r="X757" s="1" t="n">
        <f aca="false">+M757+O757+P757+V757+W757</f>
        <v>0</v>
      </c>
      <c r="Y757" s="1"/>
      <c r="Z757" s="1"/>
      <c r="AA757" s="1" t="n">
        <f aca="false">+J757-X757</f>
        <v>0</v>
      </c>
    </row>
    <row r="758" customFormat="false" ht="12.75" hidden="false" customHeight="false" outlineLevel="0" collapsed="false">
      <c r="X758" s="1" t="n">
        <f aca="false">+M758+O758+P758+V758+W758</f>
        <v>0</v>
      </c>
      <c r="Y758" s="1"/>
      <c r="Z758" s="1"/>
      <c r="AA758" s="1" t="n">
        <f aca="false">+J758-X758</f>
        <v>0</v>
      </c>
    </row>
    <row r="759" customFormat="false" ht="12.75" hidden="false" customHeight="false" outlineLevel="0" collapsed="false">
      <c r="X759" s="1" t="n">
        <f aca="false">+M759+O759+P759+V759+W759</f>
        <v>0</v>
      </c>
      <c r="Y759" s="1"/>
      <c r="Z759" s="1"/>
      <c r="AA759" s="1" t="n">
        <f aca="false">+J759-X759</f>
        <v>0</v>
      </c>
    </row>
    <row r="760" customFormat="false" ht="12.75" hidden="false" customHeight="false" outlineLevel="0" collapsed="false">
      <c r="X760" s="1" t="n">
        <f aca="false">+M760+O760+P760+V760+W760</f>
        <v>0</v>
      </c>
      <c r="Y760" s="1"/>
      <c r="Z760" s="1"/>
      <c r="AA760" s="1" t="n">
        <f aca="false">+J760-X760</f>
        <v>0</v>
      </c>
    </row>
    <row r="761" customFormat="false" ht="12.75" hidden="false" customHeight="false" outlineLevel="0" collapsed="false">
      <c r="X761" s="1" t="n">
        <f aca="false">+M761+O761+P761+V761+W761</f>
        <v>0</v>
      </c>
      <c r="Y761" s="1"/>
      <c r="Z761" s="1"/>
      <c r="AA761" s="1" t="n">
        <f aca="false">+J761-X761</f>
        <v>0</v>
      </c>
    </row>
    <row r="762" customFormat="false" ht="12.75" hidden="false" customHeight="false" outlineLevel="0" collapsed="false">
      <c r="X762" s="1" t="n">
        <f aca="false">+M762+O762+P762+V762+W762</f>
        <v>0</v>
      </c>
      <c r="Y762" s="1"/>
      <c r="Z762" s="1"/>
      <c r="AA762" s="1" t="n">
        <f aca="false">+J762-X762</f>
        <v>0</v>
      </c>
    </row>
    <row r="763" customFormat="false" ht="12.75" hidden="false" customHeight="false" outlineLevel="0" collapsed="false">
      <c r="X763" s="1" t="n">
        <f aca="false">+M763+O763+P763+V763+W763</f>
        <v>0</v>
      </c>
      <c r="Y763" s="1"/>
      <c r="Z763" s="1"/>
      <c r="AA763" s="1" t="n">
        <f aca="false">+J763-X763</f>
        <v>0</v>
      </c>
    </row>
    <row r="764" customFormat="false" ht="12.75" hidden="false" customHeight="false" outlineLevel="0" collapsed="false">
      <c r="X764" s="1" t="n">
        <f aca="false">+M764+O764+P764+V764+W764</f>
        <v>0</v>
      </c>
      <c r="Y764" s="1"/>
      <c r="Z764" s="1"/>
      <c r="AA764" s="1" t="n">
        <f aca="false">+J764-X764</f>
        <v>0</v>
      </c>
    </row>
    <row r="765" customFormat="false" ht="12.75" hidden="false" customHeight="false" outlineLevel="0" collapsed="false">
      <c r="X765" s="1" t="n">
        <f aca="false">+M765+O765+P765+V765+W765</f>
        <v>0</v>
      </c>
      <c r="Y765" s="1"/>
      <c r="Z765" s="1"/>
      <c r="AA765" s="1" t="n">
        <f aca="false">+J765-X765</f>
        <v>0</v>
      </c>
    </row>
    <row r="766" customFormat="false" ht="12.75" hidden="false" customHeight="false" outlineLevel="0" collapsed="false">
      <c r="X766" s="1" t="n">
        <f aca="false">+M766+O766+P766+V766+W766</f>
        <v>0</v>
      </c>
      <c r="Y766" s="1"/>
      <c r="Z766" s="1"/>
      <c r="AA766" s="1" t="n">
        <f aca="false">+J766-X766</f>
        <v>0</v>
      </c>
    </row>
    <row r="767" customFormat="false" ht="12.75" hidden="false" customHeight="false" outlineLevel="0" collapsed="false">
      <c r="X767" s="1" t="n">
        <f aca="false">+M767+O767+P767+V767+W767</f>
        <v>0</v>
      </c>
      <c r="Y767" s="1"/>
      <c r="Z767" s="1"/>
      <c r="AA767" s="1" t="n">
        <f aca="false">+J767-X767</f>
        <v>0</v>
      </c>
    </row>
    <row r="768" customFormat="false" ht="12.75" hidden="false" customHeight="false" outlineLevel="0" collapsed="false">
      <c r="X768" s="1" t="n">
        <f aca="false">+M768+O768+P768+V768+W768</f>
        <v>0</v>
      </c>
      <c r="Y768" s="1"/>
      <c r="Z768" s="1"/>
      <c r="AA768" s="1" t="n">
        <f aca="false">+J768-X768</f>
        <v>0</v>
      </c>
    </row>
    <row r="769" customFormat="false" ht="12.75" hidden="false" customHeight="false" outlineLevel="0" collapsed="false">
      <c r="X769" s="1" t="n">
        <f aca="false">+M769+O769+P769+V769+W769</f>
        <v>0</v>
      </c>
      <c r="Y769" s="1"/>
      <c r="Z769" s="1"/>
      <c r="AA769" s="1" t="n">
        <f aca="false">+J769-X769</f>
        <v>0</v>
      </c>
    </row>
    <row r="770" customFormat="false" ht="12.75" hidden="false" customHeight="false" outlineLevel="0" collapsed="false">
      <c r="X770" s="1" t="n">
        <f aca="false">+M770+O770+P770+V770+W770</f>
        <v>0</v>
      </c>
      <c r="Y770" s="1"/>
      <c r="Z770" s="1"/>
      <c r="AA770" s="1" t="n">
        <f aca="false">+J770-X770</f>
        <v>0</v>
      </c>
    </row>
    <row r="771" customFormat="false" ht="12.75" hidden="false" customHeight="false" outlineLevel="0" collapsed="false">
      <c r="X771" s="1" t="n">
        <f aca="false">+M771+O771+P771+V771+W771</f>
        <v>0</v>
      </c>
      <c r="Y771" s="1"/>
      <c r="Z771" s="1"/>
      <c r="AA771" s="1" t="n">
        <f aca="false">+J771-X771</f>
        <v>0</v>
      </c>
    </row>
    <row r="772" customFormat="false" ht="12.75" hidden="false" customHeight="false" outlineLevel="0" collapsed="false">
      <c r="X772" s="1" t="n">
        <f aca="false">+M772+O772+P772+V772+W772</f>
        <v>0</v>
      </c>
      <c r="Y772" s="1"/>
      <c r="Z772" s="1"/>
      <c r="AA772" s="1" t="n">
        <f aca="false">+J772-X772</f>
        <v>0</v>
      </c>
    </row>
    <row r="773" customFormat="false" ht="12.75" hidden="false" customHeight="false" outlineLevel="0" collapsed="false">
      <c r="X773" s="1" t="n">
        <f aca="false">+M773+O773+P773+V773+W773</f>
        <v>0</v>
      </c>
      <c r="Y773" s="1"/>
      <c r="Z773" s="1"/>
      <c r="AA773" s="1" t="n">
        <f aca="false">+J773-X773</f>
        <v>0</v>
      </c>
    </row>
    <row r="774" customFormat="false" ht="12.75" hidden="false" customHeight="false" outlineLevel="0" collapsed="false">
      <c r="X774" s="1" t="n">
        <f aca="false">+M774+O774+P774+V774+W774</f>
        <v>0</v>
      </c>
      <c r="Y774" s="1"/>
      <c r="Z774" s="1"/>
      <c r="AA774" s="1" t="n">
        <f aca="false">+J774-X774</f>
        <v>0</v>
      </c>
    </row>
    <row r="775" customFormat="false" ht="12.75" hidden="false" customHeight="false" outlineLevel="0" collapsed="false">
      <c r="X775" s="1" t="n">
        <f aca="false">+M775+O775+P775+V775+W775</f>
        <v>0</v>
      </c>
      <c r="Y775" s="1"/>
      <c r="Z775" s="1"/>
      <c r="AA775" s="1" t="n">
        <f aca="false">+J775-X775</f>
        <v>0</v>
      </c>
    </row>
    <row r="776" customFormat="false" ht="12.75" hidden="false" customHeight="false" outlineLevel="0" collapsed="false">
      <c r="X776" s="1" t="n">
        <f aca="false">+M776+O776+P776+V776+W776</f>
        <v>0</v>
      </c>
      <c r="Y776" s="1"/>
      <c r="Z776" s="1"/>
      <c r="AA776" s="1" t="n">
        <f aca="false">+J776-X776</f>
        <v>0</v>
      </c>
    </row>
    <row r="777" customFormat="false" ht="12.75" hidden="false" customHeight="false" outlineLevel="0" collapsed="false">
      <c r="X777" s="1" t="n">
        <f aca="false">+M777+O777+P777+V777+W777</f>
        <v>0</v>
      </c>
      <c r="Y777" s="1"/>
      <c r="Z777" s="1"/>
      <c r="AA777" s="1" t="n">
        <f aca="false">+J777-X777</f>
        <v>0</v>
      </c>
    </row>
    <row r="778" customFormat="false" ht="12.75" hidden="false" customHeight="false" outlineLevel="0" collapsed="false">
      <c r="X778" s="1" t="n">
        <f aca="false">+M778+O778+P778+V778+W778</f>
        <v>0</v>
      </c>
      <c r="Y778" s="1"/>
      <c r="Z778" s="1"/>
      <c r="AA778" s="1" t="n">
        <f aca="false">+J778-X778</f>
        <v>0</v>
      </c>
    </row>
    <row r="779" customFormat="false" ht="12.75" hidden="false" customHeight="false" outlineLevel="0" collapsed="false">
      <c r="X779" s="1" t="n">
        <f aca="false">+M779+O779+P779+V779+W779</f>
        <v>0</v>
      </c>
      <c r="Y779" s="1"/>
      <c r="Z779" s="1"/>
      <c r="AA779" s="1" t="n">
        <f aca="false">+J779-X779</f>
        <v>0</v>
      </c>
    </row>
    <row r="780" customFormat="false" ht="12.75" hidden="false" customHeight="false" outlineLevel="0" collapsed="false">
      <c r="X780" s="1" t="n">
        <f aca="false">+M780+O780+P780+V780+W780</f>
        <v>0</v>
      </c>
      <c r="Y780" s="1"/>
      <c r="Z780" s="1"/>
      <c r="AA780" s="1" t="n">
        <f aca="false">+J780-X780</f>
        <v>0</v>
      </c>
    </row>
    <row r="781" customFormat="false" ht="12.75" hidden="false" customHeight="false" outlineLevel="0" collapsed="false">
      <c r="X781" s="1" t="n">
        <f aca="false">+M781+O781+P781+V781+W781</f>
        <v>0</v>
      </c>
      <c r="Y781" s="1"/>
      <c r="Z781" s="1"/>
      <c r="AA781" s="1" t="n">
        <f aca="false">+J781-X781</f>
        <v>0</v>
      </c>
    </row>
    <row r="782" customFormat="false" ht="12.75" hidden="false" customHeight="false" outlineLevel="0" collapsed="false">
      <c r="X782" s="1" t="n">
        <f aca="false">+M782+O782+P782+V782+W782</f>
        <v>0</v>
      </c>
      <c r="Y782" s="1"/>
      <c r="Z782" s="1"/>
      <c r="AA782" s="1" t="n">
        <f aca="false">+J782-X782</f>
        <v>0</v>
      </c>
    </row>
    <row r="783" customFormat="false" ht="12.75" hidden="false" customHeight="false" outlineLevel="0" collapsed="false">
      <c r="X783" s="1" t="n">
        <f aca="false">+M783+O783+P783+V783+W783</f>
        <v>0</v>
      </c>
      <c r="Y783" s="1"/>
      <c r="Z783" s="1"/>
      <c r="AA783" s="1" t="n">
        <f aca="false">+J783-X783</f>
        <v>0</v>
      </c>
    </row>
    <row r="784" customFormat="false" ht="12.75" hidden="false" customHeight="false" outlineLevel="0" collapsed="false">
      <c r="X784" s="1" t="n">
        <f aca="false">+M784+O784+P784+V784+W784</f>
        <v>0</v>
      </c>
      <c r="Y784" s="1"/>
      <c r="Z784" s="1"/>
      <c r="AA784" s="1" t="n">
        <f aca="false">+J784-X784</f>
        <v>0</v>
      </c>
    </row>
    <row r="785" customFormat="false" ht="12.75" hidden="false" customHeight="false" outlineLevel="0" collapsed="false">
      <c r="X785" s="1" t="n">
        <f aca="false">+M785+O785+P785+V785+W785</f>
        <v>0</v>
      </c>
      <c r="Y785" s="1"/>
      <c r="Z785" s="1"/>
      <c r="AA785" s="1" t="n">
        <f aca="false">+J785-X785</f>
        <v>0</v>
      </c>
    </row>
    <row r="786" customFormat="false" ht="12.75" hidden="false" customHeight="false" outlineLevel="0" collapsed="false">
      <c r="X786" s="1" t="n">
        <f aca="false">+M786+O786+P786+V786+W786</f>
        <v>0</v>
      </c>
      <c r="Y786" s="1"/>
      <c r="Z786" s="1"/>
      <c r="AA786" s="1" t="n">
        <f aca="false">+J786-X786</f>
        <v>0</v>
      </c>
    </row>
    <row r="787" customFormat="false" ht="12.75" hidden="false" customHeight="false" outlineLevel="0" collapsed="false">
      <c r="X787" s="1" t="n">
        <f aca="false">+M787+O787+P787+V787+W787</f>
        <v>0</v>
      </c>
      <c r="Y787" s="1"/>
      <c r="Z787" s="1"/>
      <c r="AA787" s="1" t="n">
        <f aca="false">+J787-X787</f>
        <v>0</v>
      </c>
    </row>
    <row r="788" customFormat="false" ht="12.75" hidden="false" customHeight="false" outlineLevel="0" collapsed="false">
      <c r="X788" s="1" t="n">
        <f aca="false">+M788+O788+P788+V788+W788</f>
        <v>0</v>
      </c>
      <c r="Y788" s="1"/>
      <c r="Z788" s="1"/>
      <c r="AA788" s="1" t="n">
        <f aca="false">+J788-X788</f>
        <v>0</v>
      </c>
    </row>
    <row r="789" customFormat="false" ht="12.75" hidden="false" customHeight="false" outlineLevel="0" collapsed="false">
      <c r="X789" s="1" t="n">
        <f aca="false">+M789+O789+P789+V789+W789</f>
        <v>0</v>
      </c>
      <c r="Y789" s="1"/>
      <c r="Z789" s="1"/>
      <c r="AA789" s="1" t="n">
        <f aca="false">+J789-X789</f>
        <v>0</v>
      </c>
    </row>
    <row r="790" customFormat="false" ht="12.75" hidden="false" customHeight="false" outlineLevel="0" collapsed="false">
      <c r="X790" s="1" t="n">
        <f aca="false">+M790+O790+P790+V790+W790</f>
        <v>0</v>
      </c>
      <c r="Y790" s="1"/>
      <c r="Z790" s="1"/>
      <c r="AA790" s="1" t="n">
        <f aca="false">+J790-X790</f>
        <v>0</v>
      </c>
    </row>
    <row r="791" customFormat="false" ht="12.75" hidden="false" customHeight="false" outlineLevel="0" collapsed="false">
      <c r="X791" s="1" t="n">
        <f aca="false">+M791+O791+P791+V791+W791</f>
        <v>0</v>
      </c>
      <c r="Y791" s="1"/>
      <c r="Z791" s="1"/>
      <c r="AA791" s="1" t="n">
        <f aca="false">+J791-X791</f>
        <v>0</v>
      </c>
    </row>
    <row r="792" customFormat="false" ht="12.75" hidden="false" customHeight="false" outlineLevel="0" collapsed="false">
      <c r="X792" s="1" t="n">
        <f aca="false">+M792+O792+P792+V792+W792</f>
        <v>0</v>
      </c>
      <c r="Y792" s="1"/>
      <c r="Z792" s="1"/>
      <c r="AA792" s="1" t="n">
        <f aca="false">+J792-X792</f>
        <v>0</v>
      </c>
    </row>
    <row r="793" customFormat="false" ht="12.75" hidden="false" customHeight="false" outlineLevel="0" collapsed="false">
      <c r="X793" s="1" t="n">
        <f aca="false">+M793+O793+P793+V793+W793</f>
        <v>0</v>
      </c>
      <c r="Y793" s="1"/>
      <c r="Z793" s="1"/>
      <c r="AA793" s="1" t="n">
        <f aca="false">+J793-X793</f>
        <v>0</v>
      </c>
    </row>
    <row r="794" customFormat="false" ht="12.75" hidden="false" customHeight="false" outlineLevel="0" collapsed="false">
      <c r="X794" s="1" t="n">
        <f aca="false">+M794+O794+P794+V794+W794</f>
        <v>0</v>
      </c>
      <c r="Y794" s="1"/>
      <c r="Z794" s="1"/>
      <c r="AA794" s="1" t="n">
        <f aca="false">+J794-X794</f>
        <v>0</v>
      </c>
    </row>
    <row r="795" customFormat="false" ht="12.75" hidden="false" customHeight="false" outlineLevel="0" collapsed="false">
      <c r="X795" s="1" t="n">
        <f aca="false">+M795+O795+P795+V795+W795</f>
        <v>0</v>
      </c>
      <c r="Y795" s="1"/>
      <c r="Z795" s="1"/>
      <c r="AA795" s="1" t="n">
        <f aca="false">+J795-X795</f>
        <v>0</v>
      </c>
    </row>
    <row r="796" customFormat="false" ht="12.75" hidden="false" customHeight="false" outlineLevel="0" collapsed="false">
      <c r="X796" s="1" t="n">
        <f aca="false">+M796+O796+P796+V796+W796</f>
        <v>0</v>
      </c>
      <c r="Y796" s="1"/>
      <c r="Z796" s="1"/>
      <c r="AA796" s="1" t="n">
        <f aca="false">+J796-X796</f>
        <v>0</v>
      </c>
    </row>
    <row r="797" customFormat="false" ht="12.75" hidden="false" customHeight="false" outlineLevel="0" collapsed="false">
      <c r="X797" s="1" t="n">
        <f aca="false">+M797+O797+P797+V797+W797</f>
        <v>0</v>
      </c>
      <c r="Y797" s="1"/>
      <c r="Z797" s="1"/>
      <c r="AA797" s="1" t="n">
        <f aca="false">+J797-X797</f>
        <v>0</v>
      </c>
    </row>
    <row r="798" customFormat="false" ht="12.75" hidden="false" customHeight="false" outlineLevel="0" collapsed="false">
      <c r="X798" s="1" t="n">
        <f aca="false">+M798+O798+P798+V798+W798</f>
        <v>0</v>
      </c>
      <c r="Y798" s="1"/>
      <c r="Z798" s="1"/>
      <c r="AA798" s="1" t="n">
        <f aca="false">+J798-X798</f>
        <v>0</v>
      </c>
    </row>
    <row r="799" customFormat="false" ht="12.75" hidden="false" customHeight="false" outlineLevel="0" collapsed="false">
      <c r="X799" s="1" t="n">
        <f aca="false">+M799+O799+P799+V799+W799</f>
        <v>0</v>
      </c>
      <c r="Y799" s="1"/>
      <c r="Z799" s="1"/>
      <c r="AA799" s="1" t="n">
        <f aca="false">+J799-X799</f>
        <v>0</v>
      </c>
    </row>
    <row r="800" customFormat="false" ht="12.75" hidden="false" customHeight="false" outlineLevel="0" collapsed="false">
      <c r="X800" s="1" t="n">
        <f aca="false">+M800+O800+P800+V800+W800</f>
        <v>0</v>
      </c>
      <c r="Y800" s="1"/>
      <c r="Z800" s="1"/>
      <c r="AA800" s="1" t="n">
        <f aca="false">+J800-X800</f>
        <v>0</v>
      </c>
    </row>
    <row r="801" customFormat="false" ht="12.75" hidden="false" customHeight="false" outlineLevel="0" collapsed="false">
      <c r="X801" s="1" t="n">
        <f aca="false">+M801+O801+P801+V801+W801</f>
        <v>0</v>
      </c>
      <c r="Y801" s="1"/>
      <c r="Z801" s="1"/>
      <c r="AA801" s="1" t="n">
        <f aca="false">+J801-X801</f>
        <v>0</v>
      </c>
    </row>
    <row r="802" customFormat="false" ht="12.75" hidden="false" customHeight="false" outlineLevel="0" collapsed="false">
      <c r="X802" s="1" t="n">
        <f aca="false">+M802+O802+P802+V802+W802</f>
        <v>0</v>
      </c>
      <c r="Y802" s="1"/>
      <c r="Z802" s="1"/>
      <c r="AA802" s="1" t="n">
        <f aca="false">+J802-X802</f>
        <v>0</v>
      </c>
    </row>
    <row r="803" customFormat="false" ht="12.75" hidden="false" customHeight="false" outlineLevel="0" collapsed="false">
      <c r="X803" s="1" t="n">
        <f aca="false">+M803+O803+P803+V803+W803</f>
        <v>0</v>
      </c>
      <c r="Y803" s="1"/>
      <c r="Z803" s="1"/>
      <c r="AA803" s="1" t="n">
        <f aca="false">+J803-X803</f>
        <v>0</v>
      </c>
    </row>
    <row r="804" customFormat="false" ht="12.75" hidden="false" customHeight="false" outlineLevel="0" collapsed="false">
      <c r="X804" s="1" t="n">
        <f aca="false">+M804+O804+P804+V804+W804</f>
        <v>0</v>
      </c>
      <c r="Y804" s="1"/>
      <c r="Z804" s="1"/>
      <c r="AA804" s="1" t="n">
        <f aca="false">+J804-X804</f>
        <v>0</v>
      </c>
    </row>
    <row r="805" customFormat="false" ht="12.75" hidden="false" customHeight="false" outlineLevel="0" collapsed="false">
      <c r="X805" s="1" t="n">
        <f aca="false">+M805+O805+P805+V805+W805</f>
        <v>0</v>
      </c>
      <c r="Y805" s="1"/>
      <c r="Z805" s="1"/>
      <c r="AA805" s="1" t="n">
        <f aca="false">+J805-X805</f>
        <v>0</v>
      </c>
    </row>
    <row r="806" customFormat="false" ht="12.75" hidden="false" customHeight="false" outlineLevel="0" collapsed="false">
      <c r="X806" s="1" t="n">
        <f aca="false">+M806+O806+P806+V806+W806</f>
        <v>0</v>
      </c>
      <c r="Y806" s="1"/>
      <c r="Z806" s="1"/>
      <c r="AA806" s="1" t="n">
        <f aca="false">+J806-X806</f>
        <v>0</v>
      </c>
    </row>
    <row r="807" customFormat="false" ht="12.75" hidden="false" customHeight="false" outlineLevel="0" collapsed="false">
      <c r="X807" s="1" t="n">
        <f aca="false">+M807+O807+P807+V807+W807</f>
        <v>0</v>
      </c>
      <c r="Y807" s="1"/>
      <c r="Z807" s="1"/>
      <c r="AA807" s="1" t="n">
        <f aca="false">+J807-X807</f>
        <v>0</v>
      </c>
    </row>
    <row r="808" customFormat="false" ht="12.75" hidden="false" customHeight="false" outlineLevel="0" collapsed="false">
      <c r="X808" s="1" t="n">
        <f aca="false">+M808+O808+P808+V808+W808</f>
        <v>0</v>
      </c>
      <c r="Y808" s="1"/>
      <c r="Z808" s="1"/>
      <c r="AA808" s="1" t="n">
        <f aca="false">+J808-X808</f>
        <v>0</v>
      </c>
    </row>
    <row r="809" customFormat="false" ht="12.75" hidden="false" customHeight="false" outlineLevel="0" collapsed="false">
      <c r="X809" s="1" t="n">
        <f aca="false">+M809+O809+P809+V809+W809</f>
        <v>0</v>
      </c>
      <c r="Y809" s="1"/>
      <c r="Z809" s="1"/>
      <c r="AA809" s="1" t="n">
        <f aca="false">+J809-X809</f>
        <v>0</v>
      </c>
    </row>
    <row r="810" customFormat="false" ht="12.75" hidden="false" customHeight="false" outlineLevel="0" collapsed="false">
      <c r="X810" s="1" t="n">
        <f aca="false">+M810+O810+P810+V810+W810</f>
        <v>0</v>
      </c>
      <c r="Y810" s="1"/>
      <c r="Z810" s="1"/>
      <c r="AA810" s="1" t="n">
        <f aca="false">+J810-X810</f>
        <v>0</v>
      </c>
    </row>
    <row r="811" customFormat="false" ht="12.75" hidden="false" customHeight="false" outlineLevel="0" collapsed="false">
      <c r="X811" s="1" t="n">
        <f aca="false">+M811+O811+P811+V811+W811</f>
        <v>0</v>
      </c>
      <c r="Y811" s="1"/>
      <c r="Z811" s="1"/>
      <c r="AA811" s="1" t="n">
        <f aca="false">+J811-X811</f>
        <v>0</v>
      </c>
    </row>
    <row r="812" customFormat="false" ht="12.75" hidden="false" customHeight="false" outlineLevel="0" collapsed="false">
      <c r="X812" s="1" t="n">
        <f aca="false">+M812+O812+P812+V812+W812</f>
        <v>0</v>
      </c>
      <c r="Y812" s="1"/>
      <c r="Z812" s="1"/>
      <c r="AA812" s="1" t="n">
        <f aca="false">+J812-X812</f>
        <v>0</v>
      </c>
    </row>
    <row r="813" customFormat="false" ht="12.75" hidden="false" customHeight="false" outlineLevel="0" collapsed="false">
      <c r="X813" s="1" t="n">
        <f aca="false">+M813+O813+P813+V813+W813</f>
        <v>0</v>
      </c>
      <c r="Y813" s="1"/>
      <c r="Z813" s="1"/>
      <c r="AA813" s="1" t="n">
        <f aca="false">+J813-X813</f>
        <v>0</v>
      </c>
    </row>
    <row r="814" customFormat="false" ht="12.75" hidden="false" customHeight="false" outlineLevel="0" collapsed="false">
      <c r="X814" s="1" t="n">
        <f aca="false">+M814+O814+P814+V814+W814</f>
        <v>0</v>
      </c>
      <c r="Y814" s="1"/>
      <c r="Z814" s="1"/>
      <c r="AA814" s="1" t="n">
        <f aca="false">+J814-X814</f>
        <v>0</v>
      </c>
    </row>
    <row r="815" customFormat="false" ht="12.75" hidden="false" customHeight="false" outlineLevel="0" collapsed="false">
      <c r="X815" s="1" t="n">
        <f aca="false">+M815+O815+P815+V815+W815</f>
        <v>0</v>
      </c>
      <c r="Y815" s="1"/>
      <c r="Z815" s="1"/>
      <c r="AA815" s="1" t="n">
        <f aca="false">+J815-X815</f>
        <v>0</v>
      </c>
    </row>
    <row r="816" customFormat="false" ht="12.75" hidden="false" customHeight="false" outlineLevel="0" collapsed="false">
      <c r="X816" s="1" t="n">
        <f aca="false">+M816+O816+P816+V816+W816</f>
        <v>0</v>
      </c>
      <c r="Y816" s="1"/>
      <c r="Z816" s="1"/>
      <c r="AA816" s="1" t="n">
        <f aca="false">+J816-X816</f>
        <v>0</v>
      </c>
    </row>
    <row r="817" customFormat="false" ht="12.75" hidden="false" customHeight="false" outlineLevel="0" collapsed="false">
      <c r="X817" s="1" t="n">
        <f aca="false">+M817+O817+P817+V817+W817</f>
        <v>0</v>
      </c>
      <c r="Y817" s="1"/>
      <c r="Z817" s="1"/>
      <c r="AA817" s="1" t="n">
        <f aca="false">+J817-X817</f>
        <v>0</v>
      </c>
    </row>
    <row r="818" customFormat="false" ht="12.75" hidden="false" customHeight="false" outlineLevel="0" collapsed="false">
      <c r="X818" s="1" t="n">
        <f aca="false">+M818+O818+P818+V818+W818</f>
        <v>0</v>
      </c>
      <c r="Y818" s="1"/>
      <c r="Z818" s="1"/>
      <c r="AA818" s="1" t="n">
        <f aca="false">+J818-X818</f>
        <v>0</v>
      </c>
    </row>
    <row r="819" customFormat="false" ht="12.75" hidden="false" customHeight="false" outlineLevel="0" collapsed="false">
      <c r="X819" s="1" t="n">
        <f aca="false">+M819+O819+P819+V819+W819</f>
        <v>0</v>
      </c>
      <c r="Y819" s="1"/>
      <c r="Z819" s="1"/>
      <c r="AA819" s="1" t="n">
        <f aca="false">+J819-X819</f>
        <v>0</v>
      </c>
    </row>
    <row r="820" customFormat="false" ht="12.75" hidden="false" customHeight="false" outlineLevel="0" collapsed="false">
      <c r="X820" s="1" t="n">
        <f aca="false">+M820+O820+P820+V820+W820</f>
        <v>0</v>
      </c>
      <c r="Y820" s="1"/>
      <c r="Z820" s="1"/>
      <c r="AA820" s="1" t="n">
        <f aca="false">+J820-X820</f>
        <v>0</v>
      </c>
    </row>
    <row r="821" customFormat="false" ht="12.75" hidden="false" customHeight="false" outlineLevel="0" collapsed="false">
      <c r="X821" s="1" t="n">
        <f aca="false">+M821+O821+P821+V821+W821</f>
        <v>0</v>
      </c>
      <c r="Y821" s="1"/>
      <c r="Z821" s="1"/>
      <c r="AA821" s="1" t="n">
        <f aca="false">+J821-X821</f>
        <v>0</v>
      </c>
    </row>
    <row r="822" customFormat="false" ht="12.75" hidden="false" customHeight="false" outlineLevel="0" collapsed="false">
      <c r="X822" s="1" t="n">
        <f aca="false">+M822+O822+P822+V822+W822</f>
        <v>0</v>
      </c>
      <c r="Y822" s="1"/>
      <c r="Z822" s="1"/>
      <c r="AA822" s="1" t="n">
        <f aca="false">+J822-X822</f>
        <v>0</v>
      </c>
    </row>
    <row r="823" customFormat="false" ht="12.75" hidden="false" customHeight="false" outlineLevel="0" collapsed="false">
      <c r="X823" s="1" t="n">
        <f aca="false">+M823+O823+P823+V823+W823</f>
        <v>0</v>
      </c>
      <c r="Y823" s="1"/>
      <c r="Z823" s="1"/>
      <c r="AA823" s="1" t="n">
        <f aca="false">+J823-X823</f>
        <v>0</v>
      </c>
    </row>
    <row r="824" customFormat="false" ht="12.75" hidden="false" customHeight="false" outlineLevel="0" collapsed="false">
      <c r="X824" s="1" t="n">
        <f aca="false">+M824+O824+P824+V824+W824</f>
        <v>0</v>
      </c>
      <c r="Y824" s="1"/>
      <c r="Z824" s="1"/>
      <c r="AA824" s="1" t="n">
        <f aca="false">+J824-X824</f>
        <v>0</v>
      </c>
    </row>
    <row r="825" customFormat="false" ht="12.75" hidden="false" customHeight="false" outlineLevel="0" collapsed="false">
      <c r="X825" s="1" t="n">
        <f aca="false">+M825+O825+P825+V825+W825</f>
        <v>0</v>
      </c>
      <c r="Y825" s="1"/>
      <c r="Z825" s="1"/>
      <c r="AA825" s="1" t="n">
        <f aca="false">+J825-X825</f>
        <v>0</v>
      </c>
    </row>
    <row r="826" customFormat="false" ht="12.75" hidden="false" customHeight="false" outlineLevel="0" collapsed="false">
      <c r="X826" s="1" t="n">
        <f aca="false">+M826+O826+P826+V826+W826</f>
        <v>0</v>
      </c>
      <c r="Y826" s="1"/>
      <c r="Z826" s="1"/>
      <c r="AA826" s="1" t="n">
        <f aca="false">+J826-X826</f>
        <v>0</v>
      </c>
    </row>
    <row r="827" customFormat="false" ht="12.75" hidden="false" customHeight="false" outlineLevel="0" collapsed="false">
      <c r="X827" s="1" t="n">
        <f aca="false">+M827+O827+P827+V827+W827</f>
        <v>0</v>
      </c>
      <c r="Y827" s="1"/>
      <c r="Z827" s="1"/>
      <c r="AA827" s="1" t="n">
        <f aca="false">+J827-X827</f>
        <v>0</v>
      </c>
    </row>
    <row r="828" customFormat="false" ht="12.75" hidden="false" customHeight="false" outlineLevel="0" collapsed="false">
      <c r="X828" s="1" t="n">
        <f aca="false">+M828+O828+P828+V828+W828</f>
        <v>0</v>
      </c>
      <c r="Y828" s="1"/>
      <c r="Z828" s="1"/>
      <c r="AA828" s="1" t="n">
        <f aca="false">+J828-X828</f>
        <v>0</v>
      </c>
    </row>
    <row r="829" customFormat="false" ht="12.75" hidden="false" customHeight="false" outlineLevel="0" collapsed="false">
      <c r="X829" s="1" t="n">
        <f aca="false">+M829+O829+P829+V829+W829</f>
        <v>0</v>
      </c>
      <c r="Y829" s="1"/>
      <c r="Z829" s="1"/>
      <c r="AA829" s="1" t="n">
        <f aca="false">+J829-X829</f>
        <v>0</v>
      </c>
    </row>
    <row r="830" customFormat="false" ht="12.75" hidden="false" customHeight="false" outlineLevel="0" collapsed="false">
      <c r="X830" s="1" t="n">
        <f aca="false">+M830+O830+P830+V830+W830</f>
        <v>0</v>
      </c>
      <c r="Y830" s="1"/>
      <c r="Z830" s="1"/>
      <c r="AA830" s="1" t="n">
        <f aca="false">+J830-X830</f>
        <v>0</v>
      </c>
    </row>
    <row r="831" customFormat="false" ht="12.75" hidden="false" customHeight="false" outlineLevel="0" collapsed="false">
      <c r="X831" s="1" t="n">
        <f aca="false">+M831+O831+P831+V831+W831</f>
        <v>0</v>
      </c>
      <c r="Y831" s="1"/>
      <c r="Z831" s="1"/>
      <c r="AA831" s="1" t="n">
        <f aca="false">+J831-X831</f>
        <v>0</v>
      </c>
    </row>
    <row r="832" customFormat="false" ht="12.75" hidden="false" customHeight="false" outlineLevel="0" collapsed="false">
      <c r="X832" s="1" t="n">
        <f aca="false">+M832+O832+P832+V832+W832</f>
        <v>0</v>
      </c>
      <c r="Y832" s="1"/>
      <c r="Z832" s="1"/>
      <c r="AA832" s="1" t="n">
        <f aca="false">+J832-X832</f>
        <v>0</v>
      </c>
    </row>
    <row r="833" customFormat="false" ht="12.75" hidden="false" customHeight="false" outlineLevel="0" collapsed="false">
      <c r="X833" s="1" t="n">
        <f aca="false">+M833+O833+P833+V833+W833</f>
        <v>0</v>
      </c>
      <c r="Y833" s="1"/>
      <c r="Z833" s="1"/>
      <c r="AA833" s="1" t="n">
        <f aca="false">+J833-X833</f>
        <v>0</v>
      </c>
    </row>
    <row r="834" customFormat="false" ht="12.75" hidden="false" customHeight="false" outlineLevel="0" collapsed="false">
      <c r="X834" s="1" t="n">
        <f aca="false">+M834+O834+P834+V834+W834</f>
        <v>0</v>
      </c>
      <c r="Y834" s="1"/>
      <c r="Z834" s="1"/>
      <c r="AA834" s="1" t="n">
        <f aca="false">+J834-X834</f>
        <v>0</v>
      </c>
    </row>
    <row r="835" customFormat="false" ht="12.75" hidden="false" customHeight="false" outlineLevel="0" collapsed="false">
      <c r="X835" s="1" t="n">
        <f aca="false">+M835+O835+P835+V835+W835</f>
        <v>0</v>
      </c>
      <c r="Y835" s="1"/>
      <c r="Z835" s="1"/>
      <c r="AA835" s="1" t="n">
        <f aca="false">+J835-X835</f>
        <v>0</v>
      </c>
    </row>
    <row r="836" customFormat="false" ht="12.75" hidden="false" customHeight="false" outlineLevel="0" collapsed="false">
      <c r="X836" s="1" t="n">
        <f aca="false">+M836+O836+P836+V836+W836</f>
        <v>0</v>
      </c>
      <c r="Y836" s="1"/>
      <c r="Z836" s="1"/>
      <c r="AA836" s="1" t="n">
        <f aca="false">+J836-X836</f>
        <v>0</v>
      </c>
    </row>
    <row r="837" customFormat="false" ht="12.75" hidden="false" customHeight="false" outlineLevel="0" collapsed="false">
      <c r="X837" s="1" t="n">
        <f aca="false">+M837+O837+P837+V837+W837</f>
        <v>0</v>
      </c>
      <c r="Y837" s="1"/>
      <c r="Z837" s="1"/>
      <c r="AA837" s="1" t="n">
        <f aca="false">+J837-X837</f>
        <v>0</v>
      </c>
    </row>
    <row r="838" customFormat="false" ht="12.75" hidden="false" customHeight="false" outlineLevel="0" collapsed="false">
      <c r="X838" s="1" t="n">
        <f aca="false">+M838+O838+P838+V838+W838</f>
        <v>0</v>
      </c>
      <c r="Y838" s="1"/>
      <c r="Z838" s="1"/>
      <c r="AA838" s="1" t="n">
        <f aca="false">+J838-X838</f>
        <v>0</v>
      </c>
    </row>
    <row r="839" customFormat="false" ht="12.75" hidden="false" customHeight="false" outlineLevel="0" collapsed="false">
      <c r="X839" s="1" t="n">
        <f aca="false">+M839+O839+P839+V839+W839</f>
        <v>0</v>
      </c>
      <c r="Y839" s="1"/>
      <c r="Z839" s="1"/>
      <c r="AA839" s="1" t="n">
        <f aca="false">+J839-X839</f>
        <v>0</v>
      </c>
    </row>
    <row r="840" customFormat="false" ht="12.75" hidden="false" customHeight="false" outlineLevel="0" collapsed="false">
      <c r="X840" s="1" t="n">
        <f aca="false">+M840+O840+P840+V840+W840</f>
        <v>0</v>
      </c>
      <c r="Y840" s="1"/>
      <c r="Z840" s="1"/>
      <c r="AA840" s="1" t="n">
        <f aca="false">+J840-X840</f>
        <v>0</v>
      </c>
    </row>
    <row r="841" customFormat="false" ht="12.75" hidden="false" customHeight="false" outlineLevel="0" collapsed="false">
      <c r="X841" s="1" t="n">
        <f aca="false">+M841+O841+P841+V841+W841</f>
        <v>0</v>
      </c>
      <c r="Y841" s="1"/>
      <c r="Z841" s="1"/>
      <c r="AA841" s="1" t="n">
        <f aca="false">+J841-X841</f>
        <v>0</v>
      </c>
    </row>
    <row r="842" customFormat="false" ht="12.75" hidden="false" customHeight="false" outlineLevel="0" collapsed="false">
      <c r="X842" s="1" t="n">
        <f aca="false">+M842+O842+P842+V842+W842</f>
        <v>0</v>
      </c>
      <c r="Y842" s="1"/>
      <c r="Z842" s="1"/>
      <c r="AA842" s="1" t="n">
        <f aca="false">+J842-X842</f>
        <v>0</v>
      </c>
    </row>
    <row r="843" customFormat="false" ht="12.75" hidden="false" customHeight="false" outlineLevel="0" collapsed="false">
      <c r="X843" s="1" t="n">
        <f aca="false">+M843+O843+P843+V843+W843</f>
        <v>0</v>
      </c>
      <c r="Y843" s="1"/>
      <c r="Z843" s="1"/>
      <c r="AA843" s="1" t="n">
        <f aca="false">+J843-X843</f>
        <v>0</v>
      </c>
    </row>
    <row r="844" customFormat="false" ht="12.75" hidden="false" customHeight="false" outlineLevel="0" collapsed="false">
      <c r="X844" s="1" t="n">
        <f aca="false">+M844+O844+P844+V844+W844</f>
        <v>0</v>
      </c>
      <c r="Y844" s="1"/>
      <c r="Z844" s="1"/>
      <c r="AA844" s="1" t="n">
        <f aca="false">+J844-X844</f>
        <v>0</v>
      </c>
    </row>
    <row r="845" customFormat="false" ht="12.75" hidden="false" customHeight="false" outlineLevel="0" collapsed="false">
      <c r="X845" s="1" t="n">
        <f aca="false">+M845+O845+P845+V845+W845</f>
        <v>0</v>
      </c>
      <c r="Y845" s="1"/>
      <c r="Z845" s="1"/>
      <c r="AA845" s="1" t="n">
        <f aca="false">+J845-X845</f>
        <v>0</v>
      </c>
    </row>
    <row r="846" customFormat="false" ht="12.75" hidden="false" customHeight="false" outlineLevel="0" collapsed="false">
      <c r="X846" s="1" t="n">
        <f aca="false">+M846+O846+P846+V846+W846</f>
        <v>0</v>
      </c>
      <c r="Y846" s="1"/>
      <c r="Z846" s="1"/>
      <c r="AA846" s="1" t="n">
        <f aca="false">+J846-X846</f>
        <v>0</v>
      </c>
    </row>
    <row r="847" customFormat="false" ht="12.75" hidden="false" customHeight="false" outlineLevel="0" collapsed="false">
      <c r="X847" s="1" t="n">
        <f aca="false">+M847+O847+P847+V847+W847</f>
        <v>0</v>
      </c>
      <c r="Y847" s="1"/>
      <c r="Z847" s="1"/>
      <c r="AA847" s="1" t="n">
        <f aca="false">+J847-X847</f>
        <v>0</v>
      </c>
    </row>
    <row r="848" customFormat="false" ht="12.75" hidden="false" customHeight="false" outlineLevel="0" collapsed="false">
      <c r="X848" s="1" t="n">
        <f aca="false">+M848+O848+P848+V848+W848</f>
        <v>0</v>
      </c>
      <c r="Y848" s="1"/>
      <c r="Z848" s="1"/>
      <c r="AA848" s="1" t="n">
        <f aca="false">+J848-X848</f>
        <v>0</v>
      </c>
    </row>
    <row r="849" customFormat="false" ht="12.75" hidden="false" customHeight="false" outlineLevel="0" collapsed="false">
      <c r="X849" s="1" t="n">
        <f aca="false">+M849+O849+P849+V849+W849</f>
        <v>0</v>
      </c>
      <c r="Y849" s="1"/>
      <c r="Z849" s="1"/>
      <c r="AA849" s="1" t="n">
        <f aca="false">+J849-X849</f>
        <v>0</v>
      </c>
    </row>
    <row r="850" customFormat="false" ht="12.75" hidden="false" customHeight="false" outlineLevel="0" collapsed="false">
      <c r="X850" s="1" t="n">
        <f aca="false">+M850+O850+P850+V850+W850</f>
        <v>0</v>
      </c>
      <c r="Y850" s="1"/>
      <c r="Z850" s="1"/>
      <c r="AA850" s="1" t="n">
        <f aca="false">+J850-X850</f>
        <v>0</v>
      </c>
    </row>
    <row r="851" customFormat="false" ht="12.75" hidden="false" customHeight="false" outlineLevel="0" collapsed="false">
      <c r="X851" s="1" t="n">
        <f aca="false">+M851+O851+P851+V851+W851</f>
        <v>0</v>
      </c>
      <c r="Y851" s="1"/>
      <c r="Z851" s="1"/>
      <c r="AA851" s="1" t="n">
        <f aca="false">+J851-X851</f>
        <v>0</v>
      </c>
    </row>
    <row r="852" customFormat="false" ht="12.75" hidden="false" customHeight="false" outlineLevel="0" collapsed="false">
      <c r="X852" s="1" t="n">
        <f aca="false">+M852+O852+P852+V852+W852</f>
        <v>0</v>
      </c>
      <c r="Y852" s="1"/>
      <c r="Z852" s="1"/>
      <c r="AA852" s="1" t="n">
        <f aca="false">+J852-X852</f>
        <v>0</v>
      </c>
    </row>
    <row r="853" customFormat="false" ht="12.75" hidden="false" customHeight="false" outlineLevel="0" collapsed="false">
      <c r="X853" s="1" t="n">
        <f aca="false">+M853+O853+P853+V853+W853</f>
        <v>0</v>
      </c>
      <c r="Y853" s="1"/>
      <c r="Z853" s="1"/>
      <c r="AA853" s="1" t="n">
        <f aca="false">+J853-X853</f>
        <v>0</v>
      </c>
    </row>
    <row r="854" customFormat="false" ht="12.75" hidden="false" customHeight="false" outlineLevel="0" collapsed="false">
      <c r="X854" s="1" t="n">
        <f aca="false">+M854+O854+P854+V854+W854</f>
        <v>0</v>
      </c>
      <c r="Y854" s="1"/>
      <c r="Z854" s="1"/>
      <c r="AA854" s="1" t="n">
        <f aca="false">+J854-X854</f>
        <v>0</v>
      </c>
    </row>
    <row r="855" customFormat="false" ht="12.75" hidden="false" customHeight="false" outlineLevel="0" collapsed="false">
      <c r="X855" s="1" t="n">
        <f aca="false">+M855+O855+P855+V855+W855</f>
        <v>0</v>
      </c>
      <c r="Y855" s="1"/>
      <c r="Z855" s="1"/>
      <c r="AA855" s="1" t="n">
        <f aca="false">+J855-X855</f>
        <v>0</v>
      </c>
    </row>
    <row r="856" customFormat="false" ht="12.75" hidden="false" customHeight="false" outlineLevel="0" collapsed="false">
      <c r="X856" s="1" t="n">
        <f aca="false">+M856+O856+P856+V856+W856</f>
        <v>0</v>
      </c>
      <c r="Y856" s="1"/>
      <c r="Z856" s="1"/>
      <c r="AA856" s="1" t="n">
        <f aca="false">+J856-X856</f>
        <v>0</v>
      </c>
    </row>
    <row r="857" customFormat="false" ht="12.75" hidden="false" customHeight="false" outlineLevel="0" collapsed="false">
      <c r="X857" s="1" t="n">
        <f aca="false">+M857+O857+P857+V857+W857</f>
        <v>0</v>
      </c>
      <c r="Y857" s="1"/>
      <c r="Z857" s="1"/>
      <c r="AA857" s="1" t="n">
        <f aca="false">+J857-X857</f>
        <v>0</v>
      </c>
    </row>
    <row r="858" customFormat="false" ht="12.75" hidden="false" customHeight="false" outlineLevel="0" collapsed="false">
      <c r="X858" s="1" t="n">
        <f aca="false">+M858+O858+P858+V858+W858</f>
        <v>0</v>
      </c>
      <c r="Y858" s="1"/>
      <c r="Z858" s="1"/>
      <c r="AA858" s="1" t="n">
        <f aca="false">+J858-X858</f>
        <v>0</v>
      </c>
    </row>
    <row r="859" customFormat="false" ht="12.75" hidden="false" customHeight="false" outlineLevel="0" collapsed="false">
      <c r="X859" s="1" t="n">
        <f aca="false">+M859+O859+P859+V859+W859</f>
        <v>0</v>
      </c>
      <c r="Y859" s="1"/>
      <c r="Z859" s="1"/>
      <c r="AA859" s="1" t="n">
        <f aca="false">+J859-X859</f>
        <v>0</v>
      </c>
    </row>
    <row r="860" customFormat="false" ht="12.75" hidden="false" customHeight="false" outlineLevel="0" collapsed="false">
      <c r="X860" s="1" t="n">
        <f aca="false">+M860+O860+P860+V860+W860</f>
        <v>0</v>
      </c>
      <c r="Y860" s="1"/>
      <c r="Z860" s="1"/>
      <c r="AA860" s="1" t="n">
        <f aca="false">+J860-X860</f>
        <v>0</v>
      </c>
    </row>
    <row r="861" customFormat="false" ht="12.75" hidden="false" customHeight="false" outlineLevel="0" collapsed="false">
      <c r="X861" s="1" t="n">
        <f aca="false">+M861+O861+P861+V861+W861</f>
        <v>0</v>
      </c>
      <c r="Y861" s="1"/>
      <c r="Z861" s="1"/>
      <c r="AA861" s="1" t="n">
        <f aca="false">+J861-X861</f>
        <v>0</v>
      </c>
    </row>
    <row r="862" customFormat="false" ht="12.75" hidden="false" customHeight="false" outlineLevel="0" collapsed="false">
      <c r="X862" s="1" t="n">
        <f aca="false">+M862+O862+P862+V862+W862</f>
        <v>0</v>
      </c>
      <c r="Y862" s="1"/>
      <c r="Z862" s="1"/>
      <c r="AA862" s="1" t="n">
        <f aca="false">+J862-X862</f>
        <v>0</v>
      </c>
    </row>
    <row r="863" customFormat="false" ht="12.75" hidden="false" customHeight="false" outlineLevel="0" collapsed="false">
      <c r="X863" s="1" t="n">
        <f aca="false">+M863+O863+P863+V863+W863</f>
        <v>0</v>
      </c>
      <c r="Y863" s="1"/>
      <c r="Z863" s="1"/>
      <c r="AA863" s="1" t="n">
        <f aca="false">+J863-X863</f>
        <v>0</v>
      </c>
    </row>
    <row r="864" customFormat="false" ht="12.75" hidden="false" customHeight="false" outlineLevel="0" collapsed="false">
      <c r="X864" s="1" t="n">
        <f aca="false">+M864+O864+P864+V864+W864</f>
        <v>0</v>
      </c>
      <c r="Y864" s="1"/>
      <c r="Z864" s="1"/>
      <c r="AA864" s="1" t="n">
        <f aca="false">+J864-X864</f>
        <v>0</v>
      </c>
    </row>
    <row r="865" customFormat="false" ht="12.75" hidden="false" customHeight="false" outlineLevel="0" collapsed="false">
      <c r="X865" s="1" t="n">
        <f aca="false">+M865+O865+P865+V865+W865</f>
        <v>0</v>
      </c>
      <c r="Y865" s="1"/>
      <c r="Z865" s="1"/>
      <c r="AA865" s="1" t="n">
        <f aca="false">+J865-X865</f>
        <v>0</v>
      </c>
    </row>
    <row r="866" customFormat="false" ht="12.75" hidden="false" customHeight="false" outlineLevel="0" collapsed="false">
      <c r="X866" s="1" t="n">
        <f aca="false">+M866+O866+P866+V866+W866</f>
        <v>0</v>
      </c>
      <c r="Y866" s="1"/>
      <c r="Z866" s="1"/>
      <c r="AA866" s="1" t="n">
        <f aca="false">+J866-X866</f>
        <v>0</v>
      </c>
    </row>
    <row r="867" customFormat="false" ht="12.75" hidden="false" customHeight="false" outlineLevel="0" collapsed="false">
      <c r="X867" s="1" t="n">
        <f aca="false">+M867+O867+P867+V867+W867</f>
        <v>0</v>
      </c>
      <c r="Y867" s="1"/>
      <c r="Z867" s="1"/>
      <c r="AA867" s="1" t="n">
        <f aca="false">+J867-X867</f>
        <v>0</v>
      </c>
    </row>
    <row r="868" customFormat="false" ht="12.75" hidden="false" customHeight="false" outlineLevel="0" collapsed="false">
      <c r="X868" s="1" t="n">
        <f aca="false">+M868+O868+P868+V868+W868</f>
        <v>0</v>
      </c>
      <c r="Y868" s="1"/>
      <c r="Z868" s="1"/>
      <c r="AA868" s="1" t="n">
        <f aca="false">+J868-X868</f>
        <v>0</v>
      </c>
    </row>
    <row r="869" customFormat="false" ht="12.75" hidden="false" customHeight="false" outlineLevel="0" collapsed="false">
      <c r="X869" s="1" t="n">
        <f aca="false">+M869+O869+P869+V869+W869</f>
        <v>0</v>
      </c>
      <c r="Y869" s="1"/>
      <c r="Z869" s="1"/>
      <c r="AA869" s="1" t="n">
        <f aca="false">+J869-X869</f>
        <v>0</v>
      </c>
    </row>
    <row r="870" customFormat="false" ht="12.75" hidden="false" customHeight="false" outlineLevel="0" collapsed="false">
      <c r="X870" s="1" t="n">
        <f aca="false">+M870+O870+P870+V870+W870</f>
        <v>0</v>
      </c>
      <c r="Y870" s="1"/>
      <c r="Z870" s="1"/>
      <c r="AA870" s="1" t="n">
        <f aca="false">+J870-X870</f>
        <v>0</v>
      </c>
    </row>
    <row r="871" customFormat="false" ht="12.75" hidden="false" customHeight="false" outlineLevel="0" collapsed="false">
      <c r="X871" s="1" t="n">
        <f aca="false">+M871+O871+P871+V871+W871</f>
        <v>0</v>
      </c>
      <c r="Y871" s="1"/>
      <c r="Z871" s="1"/>
      <c r="AA871" s="1" t="n">
        <f aca="false">+J871-X871</f>
        <v>0</v>
      </c>
    </row>
    <row r="872" customFormat="false" ht="12.75" hidden="false" customHeight="false" outlineLevel="0" collapsed="false">
      <c r="X872" s="1" t="n">
        <f aca="false">+M872+O872+P872+V872+W872</f>
        <v>0</v>
      </c>
      <c r="Y872" s="1"/>
      <c r="Z872" s="1"/>
      <c r="AA872" s="1" t="n">
        <f aca="false">+J872-X872</f>
        <v>0</v>
      </c>
    </row>
    <row r="873" customFormat="false" ht="12.75" hidden="false" customHeight="false" outlineLevel="0" collapsed="false">
      <c r="X873" s="1" t="n">
        <f aca="false">+M873+O873+P873+V873+W873</f>
        <v>0</v>
      </c>
      <c r="Y873" s="1"/>
      <c r="Z873" s="1"/>
      <c r="AA873" s="1" t="n">
        <f aca="false">+J873-X873</f>
        <v>0</v>
      </c>
    </row>
    <row r="874" customFormat="false" ht="12.75" hidden="false" customHeight="false" outlineLevel="0" collapsed="false">
      <c r="X874" s="1" t="n">
        <f aca="false">+M874+O874+P874+V874+W874</f>
        <v>0</v>
      </c>
      <c r="Y874" s="1"/>
      <c r="Z874" s="1"/>
      <c r="AA874" s="1" t="n">
        <f aca="false">+J874-X874</f>
        <v>0</v>
      </c>
    </row>
    <row r="875" customFormat="false" ht="12.75" hidden="false" customHeight="false" outlineLevel="0" collapsed="false">
      <c r="X875" s="1" t="n">
        <f aca="false">+M875+O875+P875+V875+W875</f>
        <v>0</v>
      </c>
      <c r="Y875" s="1"/>
      <c r="Z875" s="1"/>
      <c r="AA875" s="1" t="n">
        <f aca="false">+J875-X875</f>
        <v>0</v>
      </c>
    </row>
    <row r="876" customFormat="false" ht="12.75" hidden="false" customHeight="false" outlineLevel="0" collapsed="false">
      <c r="X876" s="1" t="n">
        <f aca="false">+M876+O876+P876+V876+W876</f>
        <v>0</v>
      </c>
      <c r="Y876" s="1"/>
      <c r="Z876" s="1"/>
      <c r="AA876" s="1" t="n">
        <f aca="false">+J876-X876</f>
        <v>0</v>
      </c>
    </row>
    <row r="877" customFormat="false" ht="12.75" hidden="false" customHeight="false" outlineLevel="0" collapsed="false">
      <c r="X877" s="1" t="n">
        <f aca="false">+M877+O877+P877+V877+W877</f>
        <v>0</v>
      </c>
      <c r="Y877" s="1"/>
      <c r="Z877" s="1"/>
      <c r="AA877" s="1" t="n">
        <f aca="false">+J877-X877</f>
        <v>0</v>
      </c>
    </row>
    <row r="878" customFormat="false" ht="12.75" hidden="false" customHeight="false" outlineLevel="0" collapsed="false">
      <c r="X878" s="1" t="n">
        <f aca="false">+M878+O878+P878+V878+W878</f>
        <v>0</v>
      </c>
      <c r="Y878" s="1"/>
      <c r="Z878" s="1"/>
      <c r="AA878" s="1" t="n">
        <f aca="false">+J878-X878</f>
        <v>0</v>
      </c>
    </row>
    <row r="879" customFormat="false" ht="12.75" hidden="false" customHeight="false" outlineLevel="0" collapsed="false">
      <c r="X879" s="1" t="n">
        <f aca="false">+M879+O879+P879+V879+W879</f>
        <v>0</v>
      </c>
      <c r="Y879" s="1"/>
      <c r="Z879" s="1"/>
      <c r="AA879" s="1" t="n">
        <f aca="false">+J879-X879</f>
        <v>0</v>
      </c>
    </row>
    <row r="880" customFormat="false" ht="12.75" hidden="false" customHeight="false" outlineLevel="0" collapsed="false">
      <c r="X880" s="1" t="n">
        <f aca="false">+M880+O880+P880+V880+W880</f>
        <v>0</v>
      </c>
      <c r="Y880" s="1"/>
      <c r="Z880" s="1"/>
      <c r="AA880" s="1" t="n">
        <f aca="false">+J880-X880</f>
        <v>0</v>
      </c>
    </row>
    <row r="881" customFormat="false" ht="12.75" hidden="false" customHeight="false" outlineLevel="0" collapsed="false">
      <c r="X881" s="1" t="n">
        <f aca="false">+M881+O881+P881+V881+W881</f>
        <v>0</v>
      </c>
      <c r="Y881" s="1"/>
      <c r="Z881" s="1"/>
      <c r="AA881" s="1" t="n">
        <f aca="false">+J881-X881</f>
        <v>0</v>
      </c>
    </row>
    <row r="882" customFormat="false" ht="12.75" hidden="false" customHeight="false" outlineLevel="0" collapsed="false">
      <c r="X882" s="1" t="n">
        <f aca="false">+M882+O882+P882+V882+W882</f>
        <v>0</v>
      </c>
      <c r="Y882" s="1"/>
      <c r="Z882" s="1"/>
      <c r="AA882" s="1" t="n">
        <f aca="false">+J882-X882</f>
        <v>0</v>
      </c>
    </row>
    <row r="883" customFormat="false" ht="12.75" hidden="false" customHeight="false" outlineLevel="0" collapsed="false">
      <c r="X883" s="1" t="n">
        <f aca="false">+M883+O883+P883+V883+W883</f>
        <v>0</v>
      </c>
      <c r="Y883" s="1"/>
      <c r="Z883" s="1"/>
      <c r="AA883" s="1" t="n">
        <f aca="false">+J883-X883</f>
        <v>0</v>
      </c>
    </row>
    <row r="884" customFormat="false" ht="12.75" hidden="false" customHeight="false" outlineLevel="0" collapsed="false">
      <c r="X884" s="1" t="n">
        <f aca="false">+M884+O884+P884+V884+W884</f>
        <v>0</v>
      </c>
      <c r="Y884" s="1"/>
      <c r="Z884" s="1"/>
      <c r="AA884" s="1" t="n">
        <f aca="false">+J884-X884</f>
        <v>0</v>
      </c>
    </row>
    <row r="885" customFormat="false" ht="12.75" hidden="false" customHeight="false" outlineLevel="0" collapsed="false">
      <c r="X885" s="1" t="n">
        <f aca="false">+M885+O885+P885+V885+W885</f>
        <v>0</v>
      </c>
      <c r="Y885" s="1"/>
      <c r="Z885" s="1"/>
      <c r="AA885" s="1" t="n">
        <f aca="false">+J885-X885</f>
        <v>0</v>
      </c>
    </row>
    <row r="886" customFormat="false" ht="12.75" hidden="false" customHeight="false" outlineLevel="0" collapsed="false">
      <c r="X886" s="1" t="n">
        <f aca="false">+M886+O886+P886+V886+W886</f>
        <v>0</v>
      </c>
      <c r="Y886" s="1"/>
      <c r="Z886" s="1"/>
      <c r="AA886" s="1" t="n">
        <f aca="false">+J886-X886</f>
        <v>0</v>
      </c>
    </row>
    <row r="887" customFormat="false" ht="12.75" hidden="false" customHeight="false" outlineLevel="0" collapsed="false">
      <c r="X887" s="1" t="n">
        <f aca="false">+M887+O887+P887+V887+W887</f>
        <v>0</v>
      </c>
      <c r="Y887" s="1"/>
      <c r="Z887" s="1"/>
      <c r="AA887" s="1" t="n">
        <f aca="false">+J887-X887</f>
        <v>0</v>
      </c>
    </row>
    <row r="888" customFormat="false" ht="12.75" hidden="false" customHeight="false" outlineLevel="0" collapsed="false">
      <c r="X888" s="1" t="n">
        <f aca="false">+M888+O888+P888+V888+W888</f>
        <v>0</v>
      </c>
      <c r="Y888" s="1"/>
      <c r="Z888" s="1"/>
      <c r="AA888" s="1" t="n">
        <f aca="false">+J888-X888</f>
        <v>0</v>
      </c>
    </row>
    <row r="889" customFormat="false" ht="12.75" hidden="false" customHeight="false" outlineLevel="0" collapsed="false">
      <c r="X889" s="1" t="n">
        <f aca="false">+M889+O889+P889+V889+W889</f>
        <v>0</v>
      </c>
      <c r="Y889" s="1"/>
      <c r="Z889" s="1"/>
      <c r="AA889" s="1" t="n">
        <f aca="false">+J889-X889</f>
        <v>0</v>
      </c>
    </row>
    <row r="890" customFormat="false" ht="12.75" hidden="false" customHeight="false" outlineLevel="0" collapsed="false">
      <c r="X890" s="1" t="n">
        <f aca="false">+M890+O890+P890+V890+W890</f>
        <v>0</v>
      </c>
      <c r="Y890" s="1"/>
      <c r="Z890" s="1"/>
      <c r="AA890" s="1" t="n">
        <f aca="false">+J890-X890</f>
        <v>0</v>
      </c>
    </row>
    <row r="891" customFormat="false" ht="12.75" hidden="false" customHeight="false" outlineLevel="0" collapsed="false">
      <c r="X891" s="1" t="n">
        <f aca="false">+M891+O891+P891+V891+W891</f>
        <v>0</v>
      </c>
      <c r="Y891" s="1"/>
      <c r="Z891" s="1"/>
      <c r="AA891" s="1" t="n">
        <f aca="false">+J891-X891</f>
        <v>0</v>
      </c>
    </row>
    <row r="892" customFormat="false" ht="12.75" hidden="false" customHeight="false" outlineLevel="0" collapsed="false">
      <c r="X892" s="1" t="n">
        <f aca="false">+M892+O892+P892+V892+W892</f>
        <v>0</v>
      </c>
      <c r="Y892" s="1"/>
      <c r="Z892" s="1"/>
      <c r="AA892" s="1" t="n">
        <f aca="false">+J892-X892</f>
        <v>0</v>
      </c>
    </row>
    <row r="893" customFormat="false" ht="12.75" hidden="false" customHeight="false" outlineLevel="0" collapsed="false">
      <c r="X893" s="1" t="n">
        <f aca="false">+M893+O893+P893+V893+W893</f>
        <v>0</v>
      </c>
      <c r="Y893" s="1"/>
      <c r="Z893" s="1"/>
      <c r="AA893" s="1" t="n">
        <f aca="false">+J893-X893</f>
        <v>0</v>
      </c>
    </row>
    <row r="894" customFormat="false" ht="12.75" hidden="false" customHeight="false" outlineLevel="0" collapsed="false">
      <c r="X894" s="1" t="n">
        <f aca="false">+M894+O894+P894+V894+W894</f>
        <v>0</v>
      </c>
      <c r="Y894" s="1"/>
      <c r="Z894" s="1"/>
      <c r="AA894" s="1" t="n">
        <f aca="false">+J894-X894</f>
        <v>0</v>
      </c>
    </row>
    <row r="895" customFormat="false" ht="12.75" hidden="false" customHeight="false" outlineLevel="0" collapsed="false">
      <c r="X895" s="1" t="n">
        <f aca="false">+M895+O895+P895+V895+W895</f>
        <v>0</v>
      </c>
      <c r="Y895" s="1"/>
      <c r="Z895" s="1"/>
      <c r="AA895" s="1" t="n">
        <f aca="false">+J895-X895</f>
        <v>0</v>
      </c>
    </row>
    <row r="896" customFormat="false" ht="12.75" hidden="false" customHeight="false" outlineLevel="0" collapsed="false">
      <c r="X896" s="1" t="n">
        <f aca="false">+M896+O896+P896+V896+W896</f>
        <v>0</v>
      </c>
      <c r="Y896" s="1"/>
      <c r="Z896" s="1"/>
      <c r="AA896" s="1" t="n">
        <f aca="false">+J896-X896</f>
        <v>0</v>
      </c>
    </row>
    <row r="897" customFormat="false" ht="12.75" hidden="false" customHeight="false" outlineLevel="0" collapsed="false">
      <c r="X897" s="1" t="n">
        <f aca="false">+M897+O897+P897+V897+W897</f>
        <v>0</v>
      </c>
      <c r="Y897" s="1"/>
      <c r="Z897" s="1"/>
      <c r="AA897" s="1" t="n">
        <f aca="false">+J897-X897</f>
        <v>0</v>
      </c>
    </row>
    <row r="898" customFormat="false" ht="12.75" hidden="false" customHeight="false" outlineLevel="0" collapsed="false">
      <c r="X898" s="1" t="n">
        <f aca="false">+M898+O898+P898+V898+W898</f>
        <v>0</v>
      </c>
      <c r="Y898" s="1"/>
      <c r="Z898" s="1"/>
      <c r="AA898" s="1" t="n">
        <f aca="false">+J898-X898</f>
        <v>0</v>
      </c>
    </row>
    <row r="899" customFormat="false" ht="12.75" hidden="false" customHeight="false" outlineLevel="0" collapsed="false">
      <c r="X899" s="1" t="n">
        <f aca="false">+M899+O899+P899+V899+W899</f>
        <v>0</v>
      </c>
      <c r="Y899" s="1"/>
      <c r="Z899" s="1"/>
      <c r="AA899" s="1" t="n">
        <f aca="false">+J899-X899</f>
        <v>0</v>
      </c>
    </row>
    <row r="900" customFormat="false" ht="12.75" hidden="false" customHeight="false" outlineLevel="0" collapsed="false">
      <c r="X900" s="1" t="n">
        <f aca="false">+M900+O900+P900+V900+W900</f>
        <v>0</v>
      </c>
      <c r="Y900" s="1"/>
      <c r="Z900" s="1"/>
      <c r="AA900" s="1" t="n">
        <f aca="false">+J900-X900</f>
        <v>0</v>
      </c>
    </row>
    <row r="901" customFormat="false" ht="12.75" hidden="false" customHeight="false" outlineLevel="0" collapsed="false">
      <c r="X901" s="1" t="n">
        <f aca="false">+M901+O901+P901+V901+W901</f>
        <v>0</v>
      </c>
      <c r="Y901" s="1"/>
      <c r="Z901" s="1"/>
      <c r="AA901" s="1" t="n">
        <f aca="false">+J901-X901</f>
        <v>0</v>
      </c>
    </row>
    <row r="902" customFormat="false" ht="12.75" hidden="false" customHeight="false" outlineLevel="0" collapsed="false">
      <c r="X902" s="1" t="n">
        <f aca="false">+M902+O902+P902+V902+W902</f>
        <v>0</v>
      </c>
      <c r="Y902" s="1"/>
      <c r="Z902" s="1"/>
      <c r="AA902" s="1" t="n">
        <f aca="false">+J902-X902</f>
        <v>0</v>
      </c>
    </row>
    <row r="903" customFormat="false" ht="12.75" hidden="false" customHeight="false" outlineLevel="0" collapsed="false">
      <c r="X903" s="1" t="n">
        <f aca="false">+M903+O903+P903+V903+W903</f>
        <v>0</v>
      </c>
      <c r="Y903" s="1"/>
      <c r="Z903" s="1"/>
      <c r="AA903" s="1" t="n">
        <f aca="false">+J903-X903</f>
        <v>0</v>
      </c>
    </row>
    <row r="904" customFormat="false" ht="12.75" hidden="false" customHeight="false" outlineLevel="0" collapsed="false">
      <c r="X904" s="1" t="n">
        <f aca="false">+M904+O904+P904+V904+W904</f>
        <v>0</v>
      </c>
      <c r="Y904" s="1"/>
      <c r="Z904" s="1"/>
      <c r="AA904" s="1" t="n">
        <f aca="false">+J904-X904</f>
        <v>0</v>
      </c>
    </row>
    <row r="905" customFormat="false" ht="12.75" hidden="false" customHeight="false" outlineLevel="0" collapsed="false">
      <c r="X905" s="1" t="n">
        <f aca="false">+M905+O905+P905+V905+W905</f>
        <v>0</v>
      </c>
      <c r="Y905" s="1"/>
      <c r="Z905" s="1"/>
      <c r="AA905" s="1" t="n">
        <f aca="false">+J905-X905</f>
        <v>0</v>
      </c>
    </row>
    <row r="906" customFormat="false" ht="12.75" hidden="false" customHeight="false" outlineLevel="0" collapsed="false">
      <c r="X906" s="1" t="n">
        <f aca="false">+M906+O906+P906+V906+W906</f>
        <v>0</v>
      </c>
      <c r="Y906" s="1"/>
      <c r="Z906" s="1"/>
      <c r="AA906" s="1" t="n">
        <f aca="false">+J906-X906</f>
        <v>0</v>
      </c>
    </row>
    <row r="907" customFormat="false" ht="12.75" hidden="false" customHeight="false" outlineLevel="0" collapsed="false">
      <c r="X907" s="1" t="n">
        <f aca="false">+M907+O907+P907+V907+W907</f>
        <v>0</v>
      </c>
      <c r="Y907" s="1"/>
      <c r="Z907" s="1"/>
      <c r="AA907" s="1" t="n">
        <f aca="false">+J907-X907</f>
        <v>0</v>
      </c>
    </row>
    <row r="908" customFormat="false" ht="12.75" hidden="false" customHeight="false" outlineLevel="0" collapsed="false">
      <c r="X908" s="1" t="n">
        <f aca="false">+M908+O908+P908+V908+W908</f>
        <v>0</v>
      </c>
      <c r="Y908" s="1"/>
      <c r="Z908" s="1"/>
      <c r="AA908" s="1" t="n">
        <f aca="false">+J908-X908</f>
        <v>0</v>
      </c>
    </row>
    <row r="909" customFormat="false" ht="12.75" hidden="false" customHeight="false" outlineLevel="0" collapsed="false">
      <c r="X909" s="1" t="n">
        <f aca="false">+M909+O909+P909+V909+W909</f>
        <v>0</v>
      </c>
      <c r="Y909" s="1"/>
      <c r="Z909" s="1"/>
      <c r="AA909" s="1" t="n">
        <f aca="false">+J909-X909</f>
        <v>0</v>
      </c>
    </row>
    <row r="910" customFormat="false" ht="12.75" hidden="false" customHeight="false" outlineLevel="0" collapsed="false">
      <c r="X910" s="1" t="n">
        <f aca="false">+M910+O910+P910+V910+W910</f>
        <v>0</v>
      </c>
      <c r="Y910" s="1"/>
      <c r="Z910" s="1"/>
      <c r="AA910" s="1" t="n">
        <f aca="false">+J910-X910</f>
        <v>0</v>
      </c>
    </row>
    <row r="911" customFormat="false" ht="12.75" hidden="false" customHeight="false" outlineLevel="0" collapsed="false">
      <c r="X911" s="1" t="n">
        <f aca="false">+M911+O911+P911+V911+W911</f>
        <v>0</v>
      </c>
      <c r="Y911" s="1"/>
      <c r="Z911" s="1"/>
      <c r="AA911" s="1" t="n">
        <f aca="false">+J911-X911</f>
        <v>0</v>
      </c>
    </row>
    <row r="912" customFormat="false" ht="12.75" hidden="false" customHeight="false" outlineLevel="0" collapsed="false">
      <c r="X912" s="1" t="n">
        <f aca="false">+M912+O912+P912+V912+W912</f>
        <v>0</v>
      </c>
      <c r="Y912" s="1"/>
      <c r="Z912" s="1"/>
      <c r="AA912" s="1" t="n">
        <f aca="false">+J912-X912</f>
        <v>0</v>
      </c>
    </row>
    <row r="913" customFormat="false" ht="12.75" hidden="false" customHeight="false" outlineLevel="0" collapsed="false">
      <c r="X913" s="1" t="n">
        <f aca="false">+M913+O913+P913+V913+W913</f>
        <v>0</v>
      </c>
      <c r="Y913" s="1"/>
      <c r="Z913" s="1"/>
      <c r="AA913" s="1" t="n">
        <f aca="false">+J913-X913</f>
        <v>0</v>
      </c>
    </row>
    <row r="914" customFormat="false" ht="12.75" hidden="false" customHeight="false" outlineLevel="0" collapsed="false">
      <c r="X914" s="1" t="n">
        <f aca="false">+M914+O914+P914+V914+W914</f>
        <v>0</v>
      </c>
      <c r="Y914" s="1"/>
      <c r="Z914" s="1"/>
      <c r="AA914" s="1" t="n">
        <f aca="false">+J914-X914</f>
        <v>0</v>
      </c>
    </row>
    <row r="915" customFormat="false" ht="12.75" hidden="false" customHeight="false" outlineLevel="0" collapsed="false">
      <c r="X915" s="1" t="n">
        <f aca="false">+M915+O915+P915+V915+W915</f>
        <v>0</v>
      </c>
      <c r="Y915" s="1"/>
      <c r="Z915" s="1"/>
      <c r="AA915" s="1" t="n">
        <f aca="false">+J915-X915</f>
        <v>0</v>
      </c>
    </row>
    <row r="916" customFormat="false" ht="12.75" hidden="false" customHeight="false" outlineLevel="0" collapsed="false">
      <c r="X916" s="1" t="n">
        <f aca="false">+M916+O916+P916+V916+W916</f>
        <v>0</v>
      </c>
      <c r="Y916" s="1"/>
      <c r="Z916" s="1"/>
      <c r="AA916" s="1" t="n">
        <f aca="false">+J916-X916</f>
        <v>0</v>
      </c>
    </row>
    <row r="917" customFormat="false" ht="12.75" hidden="false" customHeight="false" outlineLevel="0" collapsed="false">
      <c r="X917" s="1" t="n">
        <f aca="false">+M917+O917+P917+V917+W917</f>
        <v>0</v>
      </c>
      <c r="Y917" s="1"/>
      <c r="Z917" s="1"/>
      <c r="AA917" s="1" t="n">
        <f aca="false">+J917-X917</f>
        <v>0</v>
      </c>
    </row>
    <row r="918" customFormat="false" ht="12.75" hidden="false" customHeight="false" outlineLevel="0" collapsed="false">
      <c r="X918" s="1" t="n">
        <f aca="false">+M918+O918+P918+V918+W918</f>
        <v>0</v>
      </c>
      <c r="Y918" s="1"/>
      <c r="Z918" s="1"/>
      <c r="AA918" s="1" t="n">
        <f aca="false">+J918-X918</f>
        <v>0</v>
      </c>
    </row>
    <row r="919" customFormat="false" ht="12.75" hidden="false" customHeight="false" outlineLevel="0" collapsed="false">
      <c r="X919" s="1" t="n">
        <f aca="false">+M919+O919+P919+V919+W919</f>
        <v>0</v>
      </c>
      <c r="Y919" s="1"/>
      <c r="Z919" s="1"/>
      <c r="AA919" s="1" t="n">
        <f aca="false">+J919-X919</f>
        <v>0</v>
      </c>
    </row>
    <row r="920" customFormat="false" ht="12.75" hidden="false" customHeight="false" outlineLevel="0" collapsed="false">
      <c r="X920" s="1" t="n">
        <f aca="false">+M920+O920+P920+V920+W920</f>
        <v>0</v>
      </c>
      <c r="Y920" s="1"/>
      <c r="Z920" s="1"/>
      <c r="AA920" s="1" t="n">
        <f aca="false">+J920-X920</f>
        <v>0</v>
      </c>
    </row>
    <row r="921" customFormat="false" ht="12.75" hidden="false" customHeight="false" outlineLevel="0" collapsed="false">
      <c r="X921" s="1" t="n">
        <f aca="false">+M921+O921+P921+V921+W921</f>
        <v>0</v>
      </c>
      <c r="Y921" s="1"/>
      <c r="Z921" s="1"/>
      <c r="AA921" s="1" t="n">
        <f aca="false">+J921-X921</f>
        <v>0</v>
      </c>
    </row>
    <row r="922" customFormat="false" ht="12.75" hidden="false" customHeight="false" outlineLevel="0" collapsed="false">
      <c r="X922" s="1" t="n">
        <f aca="false">+M922+O922+P922+V922+W922</f>
        <v>0</v>
      </c>
      <c r="Y922" s="1"/>
      <c r="Z922" s="1"/>
      <c r="AA922" s="1" t="n">
        <f aca="false">+J922-X922</f>
        <v>0</v>
      </c>
    </row>
    <row r="923" customFormat="false" ht="12.75" hidden="false" customHeight="false" outlineLevel="0" collapsed="false">
      <c r="X923" s="1" t="n">
        <f aca="false">+M923+O923+P923+V923+W923</f>
        <v>0</v>
      </c>
      <c r="Y923" s="1"/>
      <c r="Z923" s="1"/>
      <c r="AA923" s="1" t="n">
        <f aca="false">+J923-X923</f>
        <v>0</v>
      </c>
    </row>
    <row r="924" customFormat="false" ht="12.75" hidden="false" customHeight="false" outlineLevel="0" collapsed="false">
      <c r="X924" s="1" t="n">
        <f aca="false">+M924+O924+P924+V924+W924</f>
        <v>0</v>
      </c>
      <c r="Y924" s="1"/>
      <c r="Z924" s="1"/>
      <c r="AA924" s="1" t="n">
        <f aca="false">+J924-X924</f>
        <v>0</v>
      </c>
    </row>
    <row r="925" customFormat="false" ht="12.75" hidden="false" customHeight="false" outlineLevel="0" collapsed="false">
      <c r="X925" s="1" t="n">
        <f aca="false">+M925+O925+P925+V925+W925</f>
        <v>0</v>
      </c>
      <c r="Y925" s="1"/>
      <c r="Z925" s="1"/>
      <c r="AA925" s="1" t="n">
        <f aca="false">+J925-X925</f>
        <v>0</v>
      </c>
    </row>
    <row r="926" customFormat="false" ht="12.75" hidden="false" customHeight="false" outlineLevel="0" collapsed="false">
      <c r="X926" s="1" t="n">
        <f aca="false">+M926+O926+P926+V926+W926</f>
        <v>0</v>
      </c>
      <c r="Y926" s="1"/>
      <c r="Z926" s="1"/>
      <c r="AA926" s="1" t="n">
        <f aca="false">+J926-X926</f>
        <v>0</v>
      </c>
    </row>
    <row r="927" customFormat="false" ht="12.75" hidden="false" customHeight="false" outlineLevel="0" collapsed="false">
      <c r="X927" s="1" t="n">
        <f aca="false">+M927+O927+P927+V927+W927</f>
        <v>0</v>
      </c>
      <c r="Y927" s="1"/>
      <c r="Z927" s="1"/>
      <c r="AA927" s="1" t="n">
        <f aca="false">+J927-X927</f>
        <v>0</v>
      </c>
    </row>
    <row r="928" customFormat="false" ht="12.75" hidden="false" customHeight="false" outlineLevel="0" collapsed="false">
      <c r="X928" s="1" t="n">
        <f aca="false">+M928+O928+P928+V928+W928</f>
        <v>0</v>
      </c>
      <c r="Y928" s="1"/>
      <c r="Z928" s="1"/>
      <c r="AA928" s="1" t="n">
        <f aca="false">+J928-X928</f>
        <v>0</v>
      </c>
    </row>
    <row r="929" customFormat="false" ht="12.75" hidden="false" customHeight="false" outlineLevel="0" collapsed="false">
      <c r="X929" s="1" t="n">
        <f aca="false">+M929+O929+P929+V929+W929</f>
        <v>0</v>
      </c>
      <c r="Y929" s="1"/>
      <c r="Z929" s="1"/>
      <c r="AA929" s="1" t="n">
        <f aca="false">+J929-X929</f>
        <v>0</v>
      </c>
    </row>
    <row r="930" customFormat="false" ht="12.75" hidden="false" customHeight="false" outlineLevel="0" collapsed="false">
      <c r="X930" s="1" t="n">
        <f aca="false">+M930+O930+P930+V930+W930</f>
        <v>0</v>
      </c>
      <c r="Y930" s="1"/>
      <c r="Z930" s="1"/>
      <c r="AA930" s="1" t="n">
        <f aca="false">+J930-X930</f>
        <v>0</v>
      </c>
    </row>
    <row r="931" customFormat="false" ht="12.75" hidden="false" customHeight="false" outlineLevel="0" collapsed="false">
      <c r="X931" s="1" t="n">
        <f aca="false">+M931+O931+P931+V931+W931</f>
        <v>0</v>
      </c>
      <c r="Y931" s="1"/>
      <c r="Z931" s="1"/>
      <c r="AA931" s="1" t="n">
        <f aca="false">+J931-X931</f>
        <v>0</v>
      </c>
    </row>
    <row r="932" customFormat="false" ht="12.75" hidden="false" customHeight="false" outlineLevel="0" collapsed="false">
      <c r="X932" s="1" t="n">
        <f aca="false">+M932+O932+P932+V932+W932</f>
        <v>0</v>
      </c>
      <c r="Y932" s="1"/>
      <c r="Z932" s="1"/>
      <c r="AA932" s="1" t="n">
        <f aca="false">+J932-X932</f>
        <v>0</v>
      </c>
    </row>
    <row r="933" customFormat="false" ht="12.75" hidden="false" customHeight="false" outlineLevel="0" collapsed="false">
      <c r="X933" s="1" t="n">
        <f aca="false">+M933+O933+P933+V933+W933</f>
        <v>0</v>
      </c>
      <c r="Y933" s="1"/>
      <c r="Z933" s="1"/>
      <c r="AA933" s="1" t="n">
        <f aca="false">+J933-X933</f>
        <v>0</v>
      </c>
    </row>
    <row r="934" customFormat="false" ht="12.75" hidden="false" customHeight="false" outlineLevel="0" collapsed="false">
      <c r="X934" s="1" t="n">
        <f aca="false">+M934+O934+P934+V934+W934</f>
        <v>0</v>
      </c>
      <c r="Y934" s="1"/>
      <c r="Z934" s="1"/>
      <c r="AA934" s="1" t="n">
        <f aca="false">+J934-X934</f>
        <v>0</v>
      </c>
    </row>
    <row r="935" customFormat="false" ht="12.75" hidden="false" customHeight="false" outlineLevel="0" collapsed="false">
      <c r="X935" s="1" t="n">
        <f aca="false">+M935+O935+P935+V935+W935</f>
        <v>0</v>
      </c>
      <c r="Y935" s="1"/>
      <c r="Z935" s="1"/>
      <c r="AA935" s="1" t="n">
        <f aca="false">+J935-X935</f>
        <v>0</v>
      </c>
    </row>
    <row r="936" customFormat="false" ht="12.75" hidden="false" customHeight="false" outlineLevel="0" collapsed="false">
      <c r="X936" s="1" t="n">
        <f aca="false">+M936+O936+P936+V936+W936</f>
        <v>0</v>
      </c>
      <c r="Y936" s="1"/>
      <c r="Z936" s="1"/>
      <c r="AA936" s="1" t="n">
        <f aca="false">+J936-X936</f>
        <v>0</v>
      </c>
    </row>
    <row r="937" customFormat="false" ht="12.75" hidden="false" customHeight="false" outlineLevel="0" collapsed="false">
      <c r="X937" s="1" t="n">
        <f aca="false">+M937+O937+P937+V937+W937</f>
        <v>0</v>
      </c>
      <c r="Y937" s="1"/>
      <c r="Z937" s="1"/>
      <c r="AA937" s="1" t="n">
        <f aca="false">+J937-X937</f>
        <v>0</v>
      </c>
    </row>
    <row r="938" customFormat="false" ht="12.75" hidden="false" customHeight="false" outlineLevel="0" collapsed="false">
      <c r="X938" s="1" t="n">
        <f aca="false">+M938+O938+P938+V938+W938</f>
        <v>0</v>
      </c>
      <c r="Y938" s="1"/>
      <c r="Z938" s="1"/>
      <c r="AA938" s="1" t="n">
        <f aca="false">+J938-X938</f>
        <v>0</v>
      </c>
    </row>
    <row r="939" customFormat="false" ht="12.75" hidden="false" customHeight="false" outlineLevel="0" collapsed="false">
      <c r="X939" s="1" t="n">
        <f aca="false">+M939+O939+P939+V939+W939</f>
        <v>0</v>
      </c>
      <c r="Y939" s="1"/>
      <c r="Z939" s="1"/>
      <c r="AA939" s="1" t="n">
        <f aca="false">+J939-X939</f>
        <v>0</v>
      </c>
    </row>
    <row r="940" customFormat="false" ht="12.75" hidden="false" customHeight="false" outlineLevel="0" collapsed="false">
      <c r="X940" s="1" t="n">
        <f aca="false">+M940+O940+P940+V940+W940</f>
        <v>0</v>
      </c>
      <c r="Y940" s="1"/>
      <c r="Z940" s="1"/>
      <c r="AA940" s="1" t="n">
        <f aca="false">+J940-X940</f>
        <v>0</v>
      </c>
    </row>
    <row r="941" customFormat="false" ht="12.75" hidden="false" customHeight="false" outlineLevel="0" collapsed="false">
      <c r="X941" s="1" t="n">
        <f aca="false">+M941+O941+P941+V941+W941</f>
        <v>0</v>
      </c>
      <c r="Y941" s="1"/>
      <c r="Z941" s="1"/>
      <c r="AA941" s="1" t="n">
        <f aca="false">+J941-X941</f>
        <v>0</v>
      </c>
    </row>
    <row r="942" customFormat="false" ht="12.75" hidden="false" customHeight="false" outlineLevel="0" collapsed="false">
      <c r="X942" s="1" t="n">
        <f aca="false">+M942+O942+P942+V942+W942</f>
        <v>0</v>
      </c>
      <c r="Y942" s="1"/>
      <c r="Z942" s="1"/>
      <c r="AA942" s="1" t="n">
        <f aca="false">+J942-X942</f>
        <v>0</v>
      </c>
    </row>
    <row r="943" customFormat="false" ht="12.75" hidden="false" customHeight="false" outlineLevel="0" collapsed="false">
      <c r="X943" s="1" t="n">
        <f aca="false">+M943+O943+P943+V943+W943</f>
        <v>0</v>
      </c>
      <c r="Y943" s="1"/>
      <c r="Z943" s="1"/>
      <c r="AA943" s="1" t="n">
        <f aca="false">+J943-X943</f>
        <v>0</v>
      </c>
    </row>
    <row r="944" customFormat="false" ht="12.75" hidden="false" customHeight="false" outlineLevel="0" collapsed="false">
      <c r="X944" s="1" t="n">
        <f aca="false">+M944+O944+P944+V944+W944</f>
        <v>0</v>
      </c>
      <c r="Y944" s="1"/>
      <c r="Z944" s="1"/>
      <c r="AA944" s="1" t="n">
        <f aca="false">+J944-X944</f>
        <v>0</v>
      </c>
    </row>
    <row r="945" customFormat="false" ht="12.75" hidden="false" customHeight="false" outlineLevel="0" collapsed="false">
      <c r="X945" s="1" t="n">
        <f aca="false">+M945+O945+P945+V945+W945</f>
        <v>0</v>
      </c>
      <c r="Y945" s="1"/>
      <c r="Z945" s="1"/>
      <c r="AA945" s="1" t="n">
        <f aca="false">+J945-X945</f>
        <v>0</v>
      </c>
    </row>
    <row r="946" customFormat="false" ht="12.75" hidden="false" customHeight="false" outlineLevel="0" collapsed="false">
      <c r="X946" s="1" t="n">
        <f aca="false">+M946+O946+P946+V946+W946</f>
        <v>0</v>
      </c>
      <c r="Y946" s="1"/>
      <c r="Z946" s="1"/>
      <c r="AA946" s="1" t="n">
        <f aca="false">+J946-X946</f>
        <v>0</v>
      </c>
    </row>
    <row r="947" customFormat="false" ht="12.75" hidden="false" customHeight="false" outlineLevel="0" collapsed="false">
      <c r="X947" s="1" t="n">
        <f aca="false">+M947+O947+P947+V947+W947</f>
        <v>0</v>
      </c>
      <c r="Y947" s="1"/>
      <c r="Z947" s="1"/>
      <c r="AA947" s="1" t="n">
        <f aca="false">+J947-X947</f>
        <v>0</v>
      </c>
    </row>
    <row r="948" customFormat="false" ht="12.75" hidden="false" customHeight="false" outlineLevel="0" collapsed="false">
      <c r="X948" s="1" t="n">
        <f aca="false">+M948+O948+P948+V948+W948</f>
        <v>0</v>
      </c>
      <c r="Y948" s="1"/>
      <c r="Z948" s="1"/>
      <c r="AA948" s="1" t="n">
        <f aca="false">+J948-X948</f>
        <v>0</v>
      </c>
    </row>
    <row r="949" customFormat="false" ht="12.75" hidden="false" customHeight="false" outlineLevel="0" collapsed="false">
      <c r="X949" s="1" t="n">
        <f aca="false">+M949+O949+P949+V949+W949</f>
        <v>0</v>
      </c>
      <c r="Y949" s="1"/>
      <c r="Z949" s="1"/>
      <c r="AA949" s="1" t="n">
        <f aca="false">+J949-X949</f>
        <v>0</v>
      </c>
    </row>
    <row r="950" customFormat="false" ht="12.75" hidden="false" customHeight="false" outlineLevel="0" collapsed="false">
      <c r="X950" s="1" t="n">
        <f aca="false">+M950+O950+P950+V950+W950</f>
        <v>0</v>
      </c>
      <c r="Y950" s="1"/>
      <c r="Z950" s="1"/>
      <c r="AA950" s="1" t="n">
        <f aca="false">+J950-X950</f>
        <v>0</v>
      </c>
    </row>
    <row r="951" customFormat="false" ht="12.75" hidden="false" customHeight="false" outlineLevel="0" collapsed="false">
      <c r="X951" s="1" t="n">
        <f aca="false">+M951+O951+P951+V951+W951</f>
        <v>0</v>
      </c>
      <c r="Y951" s="1"/>
      <c r="Z951" s="1"/>
      <c r="AA951" s="1" t="n">
        <f aca="false">+J951-X951</f>
        <v>0</v>
      </c>
    </row>
    <row r="952" customFormat="false" ht="12.75" hidden="false" customHeight="false" outlineLevel="0" collapsed="false">
      <c r="X952" s="1" t="n">
        <f aca="false">+M952+O952+P952+V952+W952</f>
        <v>0</v>
      </c>
      <c r="Y952" s="1"/>
      <c r="Z952" s="1"/>
      <c r="AA952" s="1" t="n">
        <f aca="false">+J952-X952</f>
        <v>0</v>
      </c>
    </row>
    <row r="953" customFormat="false" ht="12.75" hidden="false" customHeight="false" outlineLevel="0" collapsed="false">
      <c r="X953" s="1" t="n">
        <f aca="false">+M953+O953+P953+V953+W953</f>
        <v>0</v>
      </c>
      <c r="Y953" s="1"/>
      <c r="Z953" s="1"/>
      <c r="AA953" s="1" t="n">
        <f aca="false">+J953-X953</f>
        <v>0</v>
      </c>
    </row>
    <row r="954" customFormat="false" ht="12.75" hidden="false" customHeight="false" outlineLevel="0" collapsed="false">
      <c r="X954" s="1" t="n">
        <f aca="false">+M954+O954+P954+V954+W954</f>
        <v>0</v>
      </c>
      <c r="Y954" s="1"/>
      <c r="Z954" s="1"/>
      <c r="AA954" s="1" t="n">
        <f aca="false">+J954-X954</f>
        <v>0</v>
      </c>
    </row>
    <row r="955" customFormat="false" ht="12.75" hidden="false" customHeight="false" outlineLevel="0" collapsed="false">
      <c r="X955" s="1" t="n">
        <f aca="false">+M955+O955+P955+V955+W955</f>
        <v>0</v>
      </c>
      <c r="Y955" s="1"/>
      <c r="Z955" s="1"/>
      <c r="AA955" s="1" t="n">
        <f aca="false">+J955-X955</f>
        <v>0</v>
      </c>
    </row>
    <row r="956" customFormat="false" ht="12.75" hidden="false" customHeight="false" outlineLevel="0" collapsed="false">
      <c r="X956" s="1" t="n">
        <f aca="false">+M956+O956+P956+V956+W956</f>
        <v>0</v>
      </c>
      <c r="Y956" s="1"/>
      <c r="Z956" s="1"/>
      <c r="AA956" s="1" t="n">
        <f aca="false">+J956-X956</f>
        <v>0</v>
      </c>
    </row>
    <row r="957" customFormat="false" ht="12.75" hidden="false" customHeight="false" outlineLevel="0" collapsed="false">
      <c r="X957" s="1" t="n">
        <f aca="false">+M957+O957+P957+V957+W957</f>
        <v>0</v>
      </c>
      <c r="Y957" s="1"/>
      <c r="Z957" s="1"/>
      <c r="AA957" s="1" t="n">
        <f aca="false">+J957-X957</f>
        <v>0</v>
      </c>
    </row>
    <row r="958" customFormat="false" ht="12.75" hidden="false" customHeight="false" outlineLevel="0" collapsed="false">
      <c r="X958" s="1" t="n">
        <f aca="false">+M958+O958+P958+V958+W958</f>
        <v>0</v>
      </c>
      <c r="Y958" s="1"/>
      <c r="Z958" s="1"/>
      <c r="AA958" s="1" t="n">
        <f aca="false">+J958-X958</f>
        <v>0</v>
      </c>
    </row>
    <row r="959" customFormat="false" ht="12.75" hidden="false" customHeight="false" outlineLevel="0" collapsed="false">
      <c r="X959" s="1" t="n">
        <f aca="false">+M959+O959+P959+V959+W959</f>
        <v>0</v>
      </c>
      <c r="Y959" s="1"/>
      <c r="Z959" s="1"/>
      <c r="AA959" s="1" t="n">
        <f aca="false">+J959-X959</f>
        <v>0</v>
      </c>
    </row>
    <row r="960" customFormat="false" ht="12.75" hidden="false" customHeight="false" outlineLevel="0" collapsed="false">
      <c r="X960" s="1" t="n">
        <f aca="false">+M960+O960+P960+V960+W960</f>
        <v>0</v>
      </c>
      <c r="Y960" s="1"/>
      <c r="Z960" s="1"/>
      <c r="AA960" s="1" t="n">
        <f aca="false">+J960-X960</f>
        <v>0</v>
      </c>
    </row>
    <row r="961" customFormat="false" ht="12.75" hidden="false" customHeight="false" outlineLevel="0" collapsed="false">
      <c r="X961" s="1" t="n">
        <f aca="false">+M961+O961+P961+V961+W961</f>
        <v>0</v>
      </c>
      <c r="Y961" s="1"/>
      <c r="Z961" s="1"/>
      <c r="AA961" s="1" t="n">
        <f aca="false">+J961-X961</f>
        <v>0</v>
      </c>
    </row>
    <row r="962" customFormat="false" ht="12.75" hidden="false" customHeight="false" outlineLevel="0" collapsed="false">
      <c r="X962" s="1" t="n">
        <f aca="false">+M962+O962+P962+V962+W962</f>
        <v>0</v>
      </c>
      <c r="Y962" s="1"/>
      <c r="Z962" s="1"/>
      <c r="AA962" s="1" t="n">
        <f aca="false">+J962-X962</f>
        <v>0</v>
      </c>
    </row>
    <row r="963" customFormat="false" ht="12.75" hidden="false" customHeight="false" outlineLevel="0" collapsed="false">
      <c r="X963" s="1" t="n">
        <f aca="false">+M963+O963+P963+V963+W963</f>
        <v>0</v>
      </c>
      <c r="Y963" s="1"/>
      <c r="Z963" s="1"/>
      <c r="AA963" s="1" t="n">
        <f aca="false">+J963-X963</f>
        <v>0</v>
      </c>
    </row>
    <row r="964" customFormat="false" ht="12.75" hidden="false" customHeight="false" outlineLevel="0" collapsed="false">
      <c r="X964" s="1" t="n">
        <f aca="false">+M964+O964+P964+V964+W964</f>
        <v>0</v>
      </c>
      <c r="Y964" s="1"/>
      <c r="Z964" s="1"/>
      <c r="AA964" s="1" t="n">
        <f aca="false">+J964-X964</f>
        <v>0</v>
      </c>
    </row>
    <row r="965" customFormat="false" ht="12.75" hidden="false" customHeight="false" outlineLevel="0" collapsed="false">
      <c r="X965" s="1" t="n">
        <f aca="false">+M965+O965+P965+V965+W965</f>
        <v>0</v>
      </c>
      <c r="Y965" s="1"/>
      <c r="Z965" s="1"/>
      <c r="AA965" s="1" t="n">
        <f aca="false">+J965-X965</f>
        <v>0</v>
      </c>
    </row>
    <row r="966" customFormat="false" ht="12.75" hidden="false" customHeight="false" outlineLevel="0" collapsed="false">
      <c r="X966" s="1" t="n">
        <f aca="false">+M966+O966+P966+V966+W966</f>
        <v>0</v>
      </c>
      <c r="Y966" s="1"/>
      <c r="Z966" s="1"/>
      <c r="AA966" s="1" t="n">
        <f aca="false">+J966-X966</f>
        <v>0</v>
      </c>
    </row>
    <row r="967" customFormat="false" ht="12.75" hidden="false" customHeight="false" outlineLevel="0" collapsed="false">
      <c r="X967" s="1" t="n">
        <f aca="false">+M967+O967+P967+V967+W967</f>
        <v>0</v>
      </c>
      <c r="Y967" s="1"/>
      <c r="Z967" s="1"/>
      <c r="AA967" s="1" t="n">
        <f aca="false">+J967-X967</f>
        <v>0</v>
      </c>
    </row>
    <row r="968" customFormat="false" ht="12.75" hidden="false" customHeight="false" outlineLevel="0" collapsed="false">
      <c r="X968" s="1" t="n">
        <f aca="false">+M968+O968+P968+V968+W968</f>
        <v>0</v>
      </c>
      <c r="Y968" s="1"/>
      <c r="Z968" s="1"/>
      <c r="AA968" s="1" t="n">
        <f aca="false">+J968-X968</f>
        <v>0</v>
      </c>
    </row>
    <row r="969" customFormat="false" ht="12.75" hidden="false" customHeight="false" outlineLevel="0" collapsed="false">
      <c r="X969" s="1" t="n">
        <f aca="false">+M969+O969+P969+V969+W969</f>
        <v>0</v>
      </c>
      <c r="Y969" s="1"/>
      <c r="Z969" s="1"/>
      <c r="AA969" s="1" t="n">
        <f aca="false">+J969-X969</f>
        <v>0</v>
      </c>
    </row>
    <row r="970" customFormat="false" ht="12.75" hidden="false" customHeight="false" outlineLevel="0" collapsed="false">
      <c r="X970" s="1" t="n">
        <f aca="false">+M970+O970+P970+V970+W970</f>
        <v>0</v>
      </c>
      <c r="Y970" s="1"/>
      <c r="Z970" s="1"/>
      <c r="AA970" s="1" t="n">
        <f aca="false">+J970-X970</f>
        <v>0</v>
      </c>
    </row>
    <row r="971" customFormat="false" ht="12.75" hidden="false" customHeight="false" outlineLevel="0" collapsed="false">
      <c r="X971" s="1" t="n">
        <f aca="false">+M971+O971+P971+V971+W971</f>
        <v>0</v>
      </c>
      <c r="Y971" s="1"/>
      <c r="Z971" s="1"/>
      <c r="AA971" s="1" t="n">
        <f aca="false">+J971-X971</f>
        <v>0</v>
      </c>
    </row>
    <row r="972" customFormat="false" ht="12.75" hidden="false" customHeight="false" outlineLevel="0" collapsed="false">
      <c r="X972" s="1" t="n">
        <f aca="false">+M972+O972+P972+V972+W972</f>
        <v>0</v>
      </c>
      <c r="Y972" s="1"/>
      <c r="Z972" s="1"/>
      <c r="AA972" s="1" t="n">
        <f aca="false">+J972-X972</f>
        <v>0</v>
      </c>
    </row>
    <row r="973" customFormat="false" ht="12.75" hidden="false" customHeight="false" outlineLevel="0" collapsed="false">
      <c r="X973" s="1" t="n">
        <f aca="false">+M973+O973+P973+V973+W973</f>
        <v>0</v>
      </c>
      <c r="Y973" s="1"/>
      <c r="Z973" s="1"/>
      <c r="AA973" s="1" t="n">
        <f aca="false">+J973-X973</f>
        <v>0</v>
      </c>
    </row>
    <row r="974" customFormat="false" ht="12.75" hidden="false" customHeight="false" outlineLevel="0" collapsed="false">
      <c r="X974" s="1" t="n">
        <f aca="false">+M974+O974+P974+V974+W974</f>
        <v>0</v>
      </c>
      <c r="Y974" s="1"/>
      <c r="Z974" s="1"/>
      <c r="AA974" s="1" t="n">
        <f aca="false">+J974-X974</f>
        <v>0</v>
      </c>
    </row>
    <row r="975" customFormat="false" ht="12.75" hidden="false" customHeight="false" outlineLevel="0" collapsed="false">
      <c r="X975" s="1" t="n">
        <f aca="false">+M975+O975+P975+V975+W975</f>
        <v>0</v>
      </c>
      <c r="Y975" s="1"/>
      <c r="Z975" s="1"/>
      <c r="AA975" s="1" t="n">
        <f aca="false">+J975-X975</f>
        <v>0</v>
      </c>
    </row>
    <row r="976" customFormat="false" ht="12.75" hidden="false" customHeight="false" outlineLevel="0" collapsed="false">
      <c r="X976" s="1" t="n">
        <f aca="false">+M976+O976+P976+V976+W976</f>
        <v>0</v>
      </c>
      <c r="Y976" s="1"/>
      <c r="Z976" s="1"/>
      <c r="AA976" s="1" t="n">
        <f aca="false">+J976-X976</f>
        <v>0</v>
      </c>
    </row>
    <row r="977" customFormat="false" ht="12.75" hidden="false" customHeight="false" outlineLevel="0" collapsed="false">
      <c r="X977" s="1" t="n">
        <f aca="false">+M977+O977+P977+V977+W977</f>
        <v>0</v>
      </c>
      <c r="Y977" s="1"/>
      <c r="Z977" s="1"/>
      <c r="AA977" s="1" t="n">
        <f aca="false">+J977-X977</f>
        <v>0</v>
      </c>
    </row>
    <row r="978" customFormat="false" ht="12.75" hidden="false" customHeight="false" outlineLevel="0" collapsed="false">
      <c r="X978" s="1" t="n">
        <f aca="false">+M978+O978+P978+V978+W978</f>
        <v>0</v>
      </c>
      <c r="Y978" s="1"/>
      <c r="Z978" s="1"/>
      <c r="AA978" s="1" t="n">
        <f aca="false">+J978-X978</f>
        <v>0</v>
      </c>
    </row>
    <row r="979" customFormat="false" ht="12.75" hidden="false" customHeight="false" outlineLevel="0" collapsed="false">
      <c r="X979" s="1" t="n">
        <f aca="false">+M979+O979+P979+V979+W979</f>
        <v>0</v>
      </c>
      <c r="Y979" s="1"/>
      <c r="Z979" s="1"/>
      <c r="AA979" s="1" t="n">
        <f aca="false">+J979-X979</f>
        <v>0</v>
      </c>
    </row>
    <row r="980" customFormat="false" ht="12.75" hidden="false" customHeight="false" outlineLevel="0" collapsed="false">
      <c r="X980" s="1" t="n">
        <f aca="false">+M980+O980+P980+V980+W980</f>
        <v>0</v>
      </c>
      <c r="Y980" s="1"/>
      <c r="Z980" s="1"/>
      <c r="AA980" s="1" t="n">
        <f aca="false">+J980-X980</f>
        <v>0</v>
      </c>
    </row>
    <row r="981" customFormat="false" ht="12.75" hidden="false" customHeight="false" outlineLevel="0" collapsed="false">
      <c r="X981" s="1" t="n">
        <f aca="false">+M981+O981+P981+V981+W981</f>
        <v>0</v>
      </c>
      <c r="Y981" s="1"/>
      <c r="Z981" s="1"/>
      <c r="AA981" s="1" t="n">
        <f aca="false">+J981-X981</f>
        <v>0</v>
      </c>
    </row>
    <row r="982" customFormat="false" ht="12.75" hidden="false" customHeight="false" outlineLevel="0" collapsed="false">
      <c r="X982" s="1" t="n">
        <f aca="false">+M982+O982+P982+V982+W982</f>
        <v>0</v>
      </c>
      <c r="Y982" s="1"/>
      <c r="Z982" s="1"/>
      <c r="AA982" s="1" t="n">
        <f aca="false">+J982-X982</f>
        <v>0</v>
      </c>
    </row>
    <row r="983" customFormat="false" ht="12.75" hidden="false" customHeight="false" outlineLevel="0" collapsed="false">
      <c r="X983" s="1" t="n">
        <f aca="false">+M983+O983+P983+V983+W983</f>
        <v>0</v>
      </c>
      <c r="Y983" s="1"/>
      <c r="Z983" s="1"/>
      <c r="AA983" s="1" t="n">
        <f aca="false">+J983-X983</f>
        <v>0</v>
      </c>
    </row>
    <row r="984" customFormat="false" ht="12.75" hidden="false" customHeight="false" outlineLevel="0" collapsed="false">
      <c r="X984" s="1" t="n">
        <f aca="false">+M984+O984+P984+V984+W984</f>
        <v>0</v>
      </c>
      <c r="Y984" s="1"/>
      <c r="Z984" s="1"/>
      <c r="AA984" s="1" t="n">
        <f aca="false">+J984-X984</f>
        <v>0</v>
      </c>
    </row>
    <row r="985" customFormat="false" ht="12.75" hidden="false" customHeight="false" outlineLevel="0" collapsed="false">
      <c r="X985" s="1" t="n">
        <f aca="false">+M985+O985+P985+V985+W985</f>
        <v>0</v>
      </c>
      <c r="Y985" s="1"/>
      <c r="Z985" s="1"/>
      <c r="AA985" s="1" t="n">
        <f aca="false">+J985-X985</f>
        <v>0</v>
      </c>
    </row>
    <row r="986" customFormat="false" ht="12.75" hidden="false" customHeight="false" outlineLevel="0" collapsed="false">
      <c r="X986" s="1" t="n">
        <f aca="false">+M986+O986+P986+V986+W986</f>
        <v>0</v>
      </c>
      <c r="Y986" s="1"/>
      <c r="Z986" s="1"/>
      <c r="AA986" s="1" t="n">
        <f aca="false">+J986-X986</f>
        <v>0</v>
      </c>
    </row>
    <row r="987" customFormat="false" ht="12.75" hidden="false" customHeight="false" outlineLevel="0" collapsed="false">
      <c r="X987" s="1" t="n">
        <f aca="false">+M987+O987+P987+V987+W987</f>
        <v>0</v>
      </c>
      <c r="Y987" s="1"/>
      <c r="Z987" s="1"/>
      <c r="AA987" s="1" t="n">
        <f aca="false">+J987-X987</f>
        <v>0</v>
      </c>
    </row>
    <row r="988" customFormat="false" ht="12.75" hidden="false" customHeight="false" outlineLevel="0" collapsed="false">
      <c r="X988" s="1" t="n">
        <f aca="false">+M988+O988+P988+V988+W988</f>
        <v>0</v>
      </c>
      <c r="Y988" s="1"/>
      <c r="Z988" s="1"/>
      <c r="AA988" s="1" t="n">
        <f aca="false">+J988-X988</f>
        <v>0</v>
      </c>
    </row>
    <row r="989" customFormat="false" ht="12.75" hidden="false" customHeight="false" outlineLevel="0" collapsed="false">
      <c r="X989" s="1" t="n">
        <f aca="false">+M989+O989+P989+V989+W989</f>
        <v>0</v>
      </c>
      <c r="Y989" s="1"/>
      <c r="Z989" s="1"/>
      <c r="AA989" s="1" t="n">
        <f aca="false">+J989-X989</f>
        <v>0</v>
      </c>
    </row>
    <row r="990" customFormat="false" ht="12.75" hidden="false" customHeight="false" outlineLevel="0" collapsed="false">
      <c r="X990" s="1" t="n">
        <f aca="false">+M990+O990+P990+V990+W990</f>
        <v>0</v>
      </c>
      <c r="Y990" s="1"/>
      <c r="Z990" s="1"/>
      <c r="AA990" s="1" t="n">
        <f aca="false">+J990-X990</f>
        <v>0</v>
      </c>
    </row>
    <row r="991" customFormat="false" ht="12.75" hidden="false" customHeight="false" outlineLevel="0" collapsed="false">
      <c r="X991" s="1" t="n">
        <f aca="false">+M991+O991+P991+V991+W991</f>
        <v>0</v>
      </c>
      <c r="Y991" s="1"/>
      <c r="Z991" s="1"/>
      <c r="AA991" s="1" t="n">
        <f aca="false">+J991-X991</f>
        <v>0</v>
      </c>
    </row>
    <row r="992" customFormat="false" ht="12.75" hidden="false" customHeight="false" outlineLevel="0" collapsed="false">
      <c r="X992" s="1" t="n">
        <f aca="false">+M992+O992+P992+V992+W992</f>
        <v>0</v>
      </c>
      <c r="Y992" s="1"/>
      <c r="Z992" s="1"/>
      <c r="AA992" s="1" t="n">
        <f aca="false">+J992-X992</f>
        <v>0</v>
      </c>
    </row>
    <row r="993" customFormat="false" ht="12.75" hidden="false" customHeight="false" outlineLevel="0" collapsed="false">
      <c r="X993" s="1" t="n">
        <f aca="false">+M993+O993+P993+V993+W993</f>
        <v>0</v>
      </c>
      <c r="Y993" s="1"/>
      <c r="Z993" s="1"/>
      <c r="AA993" s="1" t="n">
        <f aca="false">+J993-X993</f>
        <v>0</v>
      </c>
    </row>
    <row r="994" customFormat="false" ht="12.75" hidden="false" customHeight="false" outlineLevel="0" collapsed="false">
      <c r="X994" s="1" t="n">
        <f aca="false">+M994+O994+P994+V994+W994</f>
        <v>0</v>
      </c>
      <c r="Y994" s="1"/>
      <c r="Z994" s="1"/>
      <c r="AA994" s="1" t="n">
        <f aca="false">+J994-X994</f>
        <v>0</v>
      </c>
    </row>
    <row r="995" customFormat="false" ht="12.75" hidden="false" customHeight="false" outlineLevel="0" collapsed="false">
      <c r="X995" s="1" t="n">
        <f aca="false">+M995+O995+P995+V995+W995</f>
        <v>0</v>
      </c>
      <c r="Y995" s="1"/>
      <c r="Z995" s="1"/>
      <c r="AA995" s="1" t="n">
        <f aca="false">+J995-X995</f>
        <v>0</v>
      </c>
    </row>
    <row r="996" customFormat="false" ht="12.75" hidden="false" customHeight="false" outlineLevel="0" collapsed="false">
      <c r="X996" s="1" t="n">
        <f aca="false">+M996+O996+P996+V996+W996</f>
        <v>0</v>
      </c>
      <c r="Y996" s="1"/>
      <c r="Z996" s="1"/>
      <c r="AA996" s="1" t="n">
        <f aca="false">+J996-X996</f>
        <v>0</v>
      </c>
    </row>
    <row r="997" customFormat="false" ht="12.75" hidden="false" customHeight="false" outlineLevel="0" collapsed="false">
      <c r="X997" s="1" t="n">
        <f aca="false">+M997+O997+P997+V997+W997</f>
        <v>0</v>
      </c>
      <c r="Y997" s="1"/>
      <c r="Z997" s="1"/>
      <c r="AA997" s="1" t="n">
        <f aca="false">+J997-X997</f>
        <v>0</v>
      </c>
    </row>
    <row r="998" customFormat="false" ht="12.75" hidden="false" customHeight="false" outlineLevel="0" collapsed="false">
      <c r="X998" s="1" t="n">
        <f aca="false">+M998+O998+P998+V998+W998</f>
        <v>0</v>
      </c>
      <c r="Y998" s="1"/>
      <c r="Z998" s="1"/>
      <c r="AA998" s="1" t="n">
        <f aca="false">+J998-X998</f>
        <v>0</v>
      </c>
    </row>
    <row r="999" customFormat="false" ht="12.75" hidden="false" customHeight="false" outlineLevel="0" collapsed="false">
      <c r="X999" s="1" t="n">
        <f aca="false">+M999+O999+P999+V999+W999</f>
        <v>0</v>
      </c>
      <c r="Y999" s="1"/>
      <c r="Z999" s="1"/>
      <c r="AA999" s="1" t="n">
        <f aca="false">+J999-X999</f>
        <v>0</v>
      </c>
    </row>
    <row r="1000" customFormat="false" ht="12.75" hidden="false" customHeight="false" outlineLevel="0" collapsed="false">
      <c r="X1000" s="1" t="n">
        <f aca="false">+M1000+O1000+P1000+V1000+W1000</f>
        <v>0</v>
      </c>
      <c r="Y1000" s="1"/>
      <c r="Z1000" s="1"/>
      <c r="AA1000" s="1" t="n">
        <f aca="false">+J1000-X1000</f>
        <v>0</v>
      </c>
    </row>
    <row r="1001" customFormat="false" ht="12.75" hidden="false" customHeight="false" outlineLevel="0" collapsed="false">
      <c r="X1001" s="1" t="n">
        <f aca="false">+M1001+O1001+P1001+V1001+W1001</f>
        <v>0</v>
      </c>
      <c r="Y1001" s="1"/>
      <c r="Z1001" s="1"/>
      <c r="AA1001" s="1" t="n">
        <f aca="false">+J1001-X1001</f>
        <v>0</v>
      </c>
    </row>
    <row r="1002" customFormat="false" ht="12.75" hidden="false" customHeight="false" outlineLevel="0" collapsed="false">
      <c r="X1002" s="1" t="n">
        <f aca="false">+M1002+O1002+P1002+V1002+W1002</f>
        <v>0</v>
      </c>
      <c r="Y1002" s="1"/>
      <c r="Z1002" s="1"/>
      <c r="AA1002" s="1" t="n">
        <f aca="false">+J1002-X1002</f>
        <v>0</v>
      </c>
    </row>
    <row r="1003" customFormat="false" ht="12.75" hidden="false" customHeight="false" outlineLevel="0" collapsed="false">
      <c r="X1003" s="1" t="n">
        <f aca="false">+M1003+O1003+P1003+V1003+W1003</f>
        <v>0</v>
      </c>
      <c r="Y1003" s="1"/>
      <c r="Z1003" s="1"/>
      <c r="AA1003" s="1" t="n">
        <f aca="false">+J1003-X1003</f>
        <v>0</v>
      </c>
    </row>
    <row r="1004" customFormat="false" ht="12.75" hidden="false" customHeight="false" outlineLevel="0" collapsed="false">
      <c r="X1004" s="1" t="n">
        <f aca="false">+M1004+O1004+P1004+V1004+W1004</f>
        <v>0</v>
      </c>
      <c r="Y1004" s="1"/>
      <c r="Z1004" s="1"/>
      <c r="AA1004" s="1" t="n">
        <f aca="false">+J1004-X1004</f>
        <v>0</v>
      </c>
    </row>
    <row r="1005" customFormat="false" ht="12.75" hidden="false" customHeight="false" outlineLevel="0" collapsed="false">
      <c r="X1005" s="1" t="n">
        <f aca="false">+M1005+O1005+P1005+V1005+W1005</f>
        <v>0</v>
      </c>
      <c r="Y1005" s="1"/>
      <c r="Z1005" s="1"/>
      <c r="AA1005" s="1" t="n">
        <f aca="false">+J1005-X1005</f>
        <v>0</v>
      </c>
    </row>
    <row r="1006" customFormat="false" ht="12.75" hidden="false" customHeight="false" outlineLevel="0" collapsed="false">
      <c r="X1006" s="1" t="n">
        <f aca="false">+M1006+O1006+P1006+V1006+W1006</f>
        <v>0</v>
      </c>
      <c r="Y1006" s="1"/>
      <c r="Z1006" s="1"/>
      <c r="AA1006" s="1" t="n">
        <f aca="false">+J1006-X1006</f>
        <v>0</v>
      </c>
    </row>
    <row r="1007" customFormat="false" ht="12.75" hidden="false" customHeight="false" outlineLevel="0" collapsed="false">
      <c r="X1007" s="1" t="n">
        <f aca="false">+M1007+O1007+P1007+V1007+W1007</f>
        <v>0</v>
      </c>
      <c r="Y1007" s="1"/>
      <c r="Z1007" s="1"/>
      <c r="AA1007" s="1" t="n">
        <f aca="false">+J1007-X1007</f>
        <v>0</v>
      </c>
    </row>
    <row r="1008" customFormat="false" ht="12.75" hidden="false" customHeight="false" outlineLevel="0" collapsed="false">
      <c r="X1008" s="1" t="n">
        <f aca="false">+M1008+O1008+P1008+V1008+W1008</f>
        <v>0</v>
      </c>
      <c r="Y1008" s="1"/>
      <c r="Z1008" s="1"/>
      <c r="AA1008" s="1" t="n">
        <f aca="false">+J1008-X1008</f>
        <v>0</v>
      </c>
    </row>
    <row r="1009" customFormat="false" ht="12.75" hidden="false" customHeight="false" outlineLevel="0" collapsed="false">
      <c r="X1009" s="1" t="n">
        <f aca="false">+M1009+O1009+P1009+V1009+W1009</f>
        <v>0</v>
      </c>
      <c r="Y1009" s="1"/>
      <c r="Z1009" s="1"/>
      <c r="AA1009" s="1" t="n">
        <f aca="false">+J1009-X1009</f>
        <v>0</v>
      </c>
    </row>
    <row r="1010" customFormat="false" ht="12.75" hidden="false" customHeight="false" outlineLevel="0" collapsed="false">
      <c r="X1010" s="1" t="n">
        <f aca="false">+M1010+O1010+P1010+V1010+W1010</f>
        <v>0</v>
      </c>
      <c r="Y1010" s="1"/>
      <c r="Z1010" s="1"/>
      <c r="AA1010" s="1" t="n">
        <f aca="false">+J1010-X1010</f>
        <v>0</v>
      </c>
    </row>
    <row r="1011" customFormat="false" ht="12.75" hidden="false" customHeight="false" outlineLevel="0" collapsed="false">
      <c r="X1011" s="1" t="n">
        <f aca="false">+M1011+O1011+P1011+V1011+W1011</f>
        <v>0</v>
      </c>
      <c r="Y1011" s="1"/>
      <c r="Z1011" s="1"/>
      <c r="AA1011" s="1" t="n">
        <f aca="false">+J1011-X1011</f>
        <v>0</v>
      </c>
    </row>
    <row r="1012" customFormat="false" ht="12.75" hidden="false" customHeight="false" outlineLevel="0" collapsed="false">
      <c r="X1012" s="1" t="n">
        <f aca="false">+M1012+O1012+P1012+V1012+W1012</f>
        <v>0</v>
      </c>
      <c r="Y1012" s="1"/>
      <c r="Z1012" s="1"/>
      <c r="AA1012" s="1" t="n">
        <f aca="false">+J1012-X1012</f>
        <v>0</v>
      </c>
    </row>
    <row r="1013" customFormat="false" ht="12.75" hidden="false" customHeight="false" outlineLevel="0" collapsed="false">
      <c r="X1013" s="1" t="n">
        <f aca="false">+M1013+O1013+P1013+V1013+W1013</f>
        <v>0</v>
      </c>
      <c r="Y1013" s="1"/>
      <c r="Z1013" s="1"/>
      <c r="AA1013" s="1" t="n">
        <f aca="false">+J1013-X1013</f>
        <v>0</v>
      </c>
    </row>
    <row r="1014" customFormat="false" ht="12.75" hidden="false" customHeight="false" outlineLevel="0" collapsed="false">
      <c r="X1014" s="1" t="n">
        <f aca="false">+M1014+O1014+P1014+V1014+W1014</f>
        <v>0</v>
      </c>
      <c r="Y1014" s="1"/>
      <c r="Z1014" s="1"/>
      <c r="AA1014" s="1" t="n">
        <f aca="false">+J1014-X1014</f>
        <v>0</v>
      </c>
    </row>
    <row r="1015" customFormat="false" ht="12.75" hidden="false" customHeight="false" outlineLevel="0" collapsed="false">
      <c r="X1015" s="1" t="n">
        <f aca="false">+M1015+O1015+P1015+V1015+W1015</f>
        <v>0</v>
      </c>
      <c r="Y1015" s="1"/>
      <c r="Z1015" s="1"/>
      <c r="AA1015" s="1" t="n">
        <f aca="false">+J1015-X1015</f>
        <v>0</v>
      </c>
    </row>
    <row r="1016" customFormat="false" ht="12.75" hidden="false" customHeight="false" outlineLevel="0" collapsed="false">
      <c r="X1016" s="1" t="n">
        <f aca="false">+M1016+O1016+P1016+V1016+W1016</f>
        <v>0</v>
      </c>
      <c r="Y1016" s="1"/>
      <c r="Z1016" s="1"/>
      <c r="AA1016" s="1" t="n">
        <f aca="false">+J1016-X1016</f>
        <v>0</v>
      </c>
    </row>
    <row r="1017" customFormat="false" ht="12.75" hidden="false" customHeight="false" outlineLevel="0" collapsed="false">
      <c r="X1017" s="1" t="n">
        <f aca="false">+M1017+O1017+P1017+V1017+W1017</f>
        <v>0</v>
      </c>
      <c r="Y1017" s="1"/>
      <c r="Z1017" s="1"/>
      <c r="AA1017" s="1" t="n">
        <f aca="false">+J1017-X1017</f>
        <v>0</v>
      </c>
    </row>
    <row r="1018" customFormat="false" ht="12.75" hidden="false" customHeight="false" outlineLevel="0" collapsed="false">
      <c r="X1018" s="1" t="n">
        <f aca="false">+M1018+O1018+P1018+V1018+W1018</f>
        <v>0</v>
      </c>
      <c r="Y1018" s="1"/>
      <c r="Z1018" s="1"/>
      <c r="AA1018" s="1" t="n">
        <f aca="false">+J1018-X1018</f>
        <v>0</v>
      </c>
    </row>
    <row r="1019" customFormat="false" ht="12.75" hidden="false" customHeight="false" outlineLevel="0" collapsed="false">
      <c r="X1019" s="1" t="n">
        <f aca="false">+M1019+O1019+P1019+V1019+W1019</f>
        <v>0</v>
      </c>
      <c r="Y1019" s="1"/>
      <c r="Z1019" s="1"/>
      <c r="AA1019" s="1" t="n">
        <f aca="false">+J1019-X1019</f>
        <v>0</v>
      </c>
    </row>
    <row r="1020" customFormat="false" ht="12.75" hidden="false" customHeight="false" outlineLevel="0" collapsed="false">
      <c r="X1020" s="1" t="n">
        <f aca="false">+M1020+O1020+P1020+V1020+W1020</f>
        <v>0</v>
      </c>
      <c r="Y1020" s="1"/>
      <c r="Z1020" s="1"/>
      <c r="AA1020" s="1" t="n">
        <f aca="false">+J1020-X1020</f>
        <v>0</v>
      </c>
    </row>
    <row r="1021" customFormat="false" ht="12.75" hidden="false" customHeight="false" outlineLevel="0" collapsed="false">
      <c r="X1021" s="1" t="n">
        <f aca="false">+M1021+O1021+P1021+V1021+W1021</f>
        <v>0</v>
      </c>
      <c r="Y1021" s="1"/>
      <c r="Z1021" s="1"/>
      <c r="AA1021" s="1" t="n">
        <f aca="false">+J1021-X1021</f>
        <v>0</v>
      </c>
    </row>
    <row r="1022" customFormat="false" ht="12.75" hidden="false" customHeight="false" outlineLevel="0" collapsed="false">
      <c r="X1022" s="1" t="n">
        <f aca="false">+M1022+O1022+P1022+V1022+W1022</f>
        <v>0</v>
      </c>
      <c r="Y1022" s="1"/>
      <c r="Z1022" s="1"/>
      <c r="AA1022" s="1" t="n">
        <f aca="false">+J1022-X1022</f>
        <v>0</v>
      </c>
    </row>
    <row r="1023" customFormat="false" ht="12.75" hidden="false" customHeight="false" outlineLevel="0" collapsed="false">
      <c r="X1023" s="1" t="n">
        <f aca="false">+M1023+O1023+P1023+V1023+W1023</f>
        <v>0</v>
      </c>
      <c r="Y1023" s="1"/>
      <c r="Z1023" s="1"/>
      <c r="AA1023" s="1" t="n">
        <f aca="false">+J1023-X1023</f>
        <v>0</v>
      </c>
    </row>
    <row r="1024" customFormat="false" ht="12.75" hidden="false" customHeight="false" outlineLevel="0" collapsed="false">
      <c r="X1024" s="1" t="n">
        <f aca="false">+M1024+O1024+P1024+V1024+W1024</f>
        <v>0</v>
      </c>
      <c r="Y1024" s="1"/>
      <c r="Z1024" s="1"/>
      <c r="AA1024" s="1" t="n">
        <f aca="false">+J1024-X1024</f>
        <v>0</v>
      </c>
    </row>
    <row r="1025" customFormat="false" ht="12.75" hidden="false" customHeight="false" outlineLevel="0" collapsed="false">
      <c r="X1025" s="1" t="n">
        <f aca="false">+M1025+O1025+P1025+V1025+W1025</f>
        <v>0</v>
      </c>
      <c r="Y1025" s="1"/>
      <c r="Z1025" s="1"/>
      <c r="AA1025" s="1" t="n">
        <f aca="false">+J1025-X1025</f>
        <v>0</v>
      </c>
    </row>
    <row r="1026" customFormat="false" ht="12.75" hidden="false" customHeight="false" outlineLevel="0" collapsed="false">
      <c r="X1026" s="1" t="n">
        <f aca="false">+M1026+O1026+P1026+V1026+W1026</f>
        <v>0</v>
      </c>
      <c r="Y1026" s="1"/>
      <c r="Z1026" s="1"/>
      <c r="AA1026" s="1" t="n">
        <f aca="false">+J1026-X1026</f>
        <v>0</v>
      </c>
    </row>
    <row r="1027" customFormat="false" ht="12.75" hidden="false" customHeight="false" outlineLevel="0" collapsed="false">
      <c r="X1027" s="1" t="n">
        <f aca="false">+M1027+O1027+P1027+V1027+W1027</f>
        <v>0</v>
      </c>
      <c r="Y1027" s="1"/>
      <c r="Z1027" s="1"/>
      <c r="AA1027" s="1" t="n">
        <f aca="false">+J1027-X1027</f>
        <v>0</v>
      </c>
    </row>
    <row r="1028" customFormat="false" ht="12.75" hidden="false" customHeight="false" outlineLevel="0" collapsed="false">
      <c r="X1028" s="1" t="n">
        <f aca="false">+M1028+O1028+P1028+V1028+W1028</f>
        <v>0</v>
      </c>
      <c r="Y1028" s="1"/>
      <c r="Z1028" s="1"/>
      <c r="AA1028" s="1" t="n">
        <f aca="false">+J1028-X1028</f>
        <v>0</v>
      </c>
    </row>
    <row r="1029" customFormat="false" ht="12.75" hidden="false" customHeight="false" outlineLevel="0" collapsed="false">
      <c r="X1029" s="1" t="n">
        <f aca="false">+M1029+O1029+P1029+V1029+W1029</f>
        <v>0</v>
      </c>
      <c r="Y1029" s="1"/>
      <c r="Z1029" s="1"/>
      <c r="AA1029" s="1" t="n">
        <f aca="false">+J1029-X1029</f>
        <v>0</v>
      </c>
    </row>
    <row r="1030" customFormat="false" ht="12.75" hidden="false" customHeight="false" outlineLevel="0" collapsed="false">
      <c r="X1030" s="1" t="n">
        <f aca="false">+M1030+O1030+P1030+V1030+W1030</f>
        <v>0</v>
      </c>
      <c r="Y1030" s="1"/>
      <c r="Z1030" s="1"/>
      <c r="AA1030" s="1" t="n">
        <f aca="false">+J1030-X1030</f>
        <v>0</v>
      </c>
    </row>
    <row r="1031" customFormat="false" ht="12.75" hidden="false" customHeight="false" outlineLevel="0" collapsed="false">
      <c r="X1031" s="1" t="n">
        <f aca="false">+M1031+O1031+P1031+V1031+W1031</f>
        <v>0</v>
      </c>
      <c r="Y1031" s="1"/>
      <c r="Z1031" s="1"/>
      <c r="AA1031" s="1" t="n">
        <f aca="false">+J1031-X1031</f>
        <v>0</v>
      </c>
    </row>
    <row r="1032" customFormat="false" ht="12.75" hidden="false" customHeight="false" outlineLevel="0" collapsed="false">
      <c r="X1032" s="1" t="n">
        <f aca="false">+M1032+O1032+P1032+V1032+W1032</f>
        <v>0</v>
      </c>
      <c r="Y1032" s="1"/>
      <c r="Z1032" s="1"/>
      <c r="AA1032" s="1" t="n">
        <f aca="false">+J1032-X1032</f>
        <v>0</v>
      </c>
    </row>
    <row r="1033" customFormat="false" ht="12.75" hidden="false" customHeight="false" outlineLevel="0" collapsed="false">
      <c r="X1033" s="1" t="n">
        <f aca="false">+M1033+O1033+P1033+V1033+W1033</f>
        <v>0</v>
      </c>
      <c r="Y1033" s="1"/>
      <c r="Z1033" s="1"/>
      <c r="AA1033" s="1" t="n">
        <f aca="false">+J1033-X1033</f>
        <v>0</v>
      </c>
    </row>
    <row r="1034" customFormat="false" ht="12.75" hidden="false" customHeight="false" outlineLevel="0" collapsed="false">
      <c r="X1034" s="1" t="n">
        <f aca="false">+M1034+O1034+P1034+V1034+W1034</f>
        <v>0</v>
      </c>
      <c r="Y1034" s="1"/>
      <c r="Z1034" s="1"/>
      <c r="AA1034" s="1" t="n">
        <f aca="false">+J1034-X1034</f>
        <v>0</v>
      </c>
    </row>
    <row r="1035" customFormat="false" ht="12.75" hidden="false" customHeight="false" outlineLevel="0" collapsed="false">
      <c r="X1035" s="1" t="n">
        <f aca="false">+M1035+O1035+P1035+V1035+W1035</f>
        <v>0</v>
      </c>
      <c r="Y1035" s="1"/>
      <c r="Z1035" s="1"/>
      <c r="AA1035" s="1" t="n">
        <f aca="false">+J1035-X1035</f>
        <v>0</v>
      </c>
    </row>
    <row r="1036" customFormat="false" ht="12.75" hidden="false" customHeight="false" outlineLevel="0" collapsed="false">
      <c r="X1036" s="1" t="n">
        <f aca="false">+M1036+O1036+P1036+V1036+W1036</f>
        <v>0</v>
      </c>
      <c r="Y1036" s="1"/>
      <c r="Z1036" s="1"/>
      <c r="AA1036" s="1" t="n">
        <f aca="false">+J1036-X1036</f>
        <v>0</v>
      </c>
    </row>
    <row r="1037" customFormat="false" ht="12.75" hidden="false" customHeight="false" outlineLevel="0" collapsed="false">
      <c r="X1037" s="1" t="n">
        <f aca="false">+M1037+O1037+P1037+V1037+W1037</f>
        <v>0</v>
      </c>
      <c r="Y1037" s="1"/>
      <c r="Z1037" s="1"/>
      <c r="AA1037" s="1" t="n">
        <f aca="false">+J1037-X1037</f>
        <v>0</v>
      </c>
    </row>
    <row r="1038" customFormat="false" ht="12.75" hidden="false" customHeight="false" outlineLevel="0" collapsed="false">
      <c r="X1038" s="1" t="n">
        <f aca="false">+M1038+O1038+P1038+V1038+W1038</f>
        <v>0</v>
      </c>
      <c r="Y1038" s="1"/>
      <c r="Z1038" s="1"/>
      <c r="AA1038" s="1" t="n">
        <f aca="false">+J1038-X1038</f>
        <v>0</v>
      </c>
    </row>
    <row r="1039" customFormat="false" ht="12.75" hidden="false" customHeight="false" outlineLevel="0" collapsed="false">
      <c r="X1039" s="1" t="n">
        <f aca="false">+M1039+O1039+P1039+V1039+W1039</f>
        <v>0</v>
      </c>
      <c r="Y1039" s="1"/>
      <c r="Z1039" s="1"/>
      <c r="AA1039" s="1" t="n">
        <f aca="false">+J1039-X1039</f>
        <v>0</v>
      </c>
    </row>
    <row r="1040" customFormat="false" ht="12.75" hidden="false" customHeight="false" outlineLevel="0" collapsed="false">
      <c r="X1040" s="1" t="n">
        <f aca="false">+M1040+O1040+P1040+V1040+W1040</f>
        <v>0</v>
      </c>
      <c r="Y1040" s="1"/>
      <c r="Z1040" s="1"/>
      <c r="AA1040" s="1" t="n">
        <f aca="false">+J1040-X1040</f>
        <v>0</v>
      </c>
    </row>
    <row r="1041" customFormat="false" ht="12.75" hidden="false" customHeight="false" outlineLevel="0" collapsed="false">
      <c r="X1041" s="1" t="n">
        <f aca="false">+M1041+O1041+P1041+V1041+W1041</f>
        <v>0</v>
      </c>
      <c r="Y1041" s="1"/>
      <c r="Z1041" s="1"/>
      <c r="AA1041" s="1" t="n">
        <f aca="false">+J1041-X1041</f>
        <v>0</v>
      </c>
    </row>
    <row r="1042" customFormat="false" ht="12.75" hidden="false" customHeight="false" outlineLevel="0" collapsed="false">
      <c r="X1042" s="1" t="n">
        <f aca="false">+M1042+O1042+P1042+V1042+W1042</f>
        <v>0</v>
      </c>
      <c r="Y1042" s="1"/>
      <c r="Z1042" s="1"/>
      <c r="AA1042" s="1" t="n">
        <f aca="false">+J1042-X1042</f>
        <v>0</v>
      </c>
    </row>
    <row r="1043" customFormat="false" ht="12.75" hidden="false" customHeight="false" outlineLevel="0" collapsed="false">
      <c r="X1043" s="1" t="n">
        <f aca="false">+M1043+O1043+P1043+V1043+W1043</f>
        <v>0</v>
      </c>
      <c r="Y1043" s="1"/>
      <c r="Z1043" s="1"/>
      <c r="AA1043" s="1" t="n">
        <f aca="false">+J1043-X1043</f>
        <v>0</v>
      </c>
    </row>
    <row r="1044" customFormat="false" ht="12.75" hidden="false" customHeight="false" outlineLevel="0" collapsed="false">
      <c r="X1044" s="1" t="n">
        <f aca="false">+M1044+O1044+P1044+V1044+W1044</f>
        <v>0</v>
      </c>
      <c r="Y1044" s="1"/>
      <c r="Z1044" s="1"/>
      <c r="AA1044" s="1" t="n">
        <f aca="false">+J1044-X1044</f>
        <v>0</v>
      </c>
    </row>
    <row r="1045" customFormat="false" ht="12.75" hidden="false" customHeight="false" outlineLevel="0" collapsed="false">
      <c r="X1045" s="1" t="n">
        <f aca="false">+M1045+O1045+P1045+V1045+W1045</f>
        <v>0</v>
      </c>
      <c r="Y1045" s="1"/>
      <c r="Z1045" s="1"/>
      <c r="AA1045" s="1" t="n">
        <f aca="false">+J1045-X1045</f>
        <v>0</v>
      </c>
    </row>
    <row r="1046" customFormat="false" ht="12.75" hidden="false" customHeight="false" outlineLevel="0" collapsed="false">
      <c r="X1046" s="1" t="n">
        <f aca="false">+M1046+O1046+P1046+V1046+W1046</f>
        <v>0</v>
      </c>
      <c r="Y1046" s="1"/>
      <c r="Z1046" s="1"/>
      <c r="AA1046" s="1" t="n">
        <f aca="false">+J1046-X1046</f>
        <v>0</v>
      </c>
    </row>
    <row r="1047" customFormat="false" ht="12.75" hidden="false" customHeight="false" outlineLevel="0" collapsed="false">
      <c r="X1047" s="1" t="n">
        <f aca="false">+M1047+O1047+P1047+V1047+W1047</f>
        <v>0</v>
      </c>
      <c r="Y1047" s="1"/>
      <c r="Z1047" s="1"/>
      <c r="AA1047" s="1" t="n">
        <f aca="false">+J1047-X1047</f>
        <v>0</v>
      </c>
    </row>
    <row r="1048" customFormat="false" ht="12.75" hidden="false" customHeight="false" outlineLevel="0" collapsed="false">
      <c r="X1048" s="1" t="n">
        <f aca="false">+M1048+O1048+P1048+V1048+W1048</f>
        <v>0</v>
      </c>
      <c r="Y1048" s="1"/>
      <c r="Z1048" s="1"/>
      <c r="AA1048" s="1" t="n">
        <f aca="false">+J1048-X1048</f>
        <v>0</v>
      </c>
    </row>
    <row r="1049" customFormat="false" ht="12.75" hidden="false" customHeight="false" outlineLevel="0" collapsed="false">
      <c r="X1049" s="1" t="n">
        <f aca="false">+M1049+O1049+P1049+V1049+W1049</f>
        <v>0</v>
      </c>
      <c r="Y1049" s="1"/>
      <c r="Z1049" s="1"/>
      <c r="AA1049" s="1" t="n">
        <f aca="false">+J1049-X1049</f>
        <v>0</v>
      </c>
    </row>
    <row r="1050" customFormat="false" ht="12.75" hidden="false" customHeight="false" outlineLevel="0" collapsed="false">
      <c r="X1050" s="1" t="n">
        <f aca="false">+M1050+O1050+P1050+V1050+W1050</f>
        <v>0</v>
      </c>
      <c r="Y1050" s="1"/>
      <c r="Z1050" s="1"/>
      <c r="AA1050" s="1" t="n">
        <f aca="false">+J1050-X1050</f>
        <v>0</v>
      </c>
    </row>
    <row r="1051" customFormat="false" ht="12.75" hidden="false" customHeight="false" outlineLevel="0" collapsed="false">
      <c r="X1051" s="1" t="n">
        <f aca="false">+M1051+O1051+P1051+V1051+W1051</f>
        <v>0</v>
      </c>
      <c r="Y1051" s="1"/>
      <c r="Z1051" s="1"/>
      <c r="AA1051" s="1" t="n">
        <f aca="false">+J1051-X1051</f>
        <v>0</v>
      </c>
    </row>
    <row r="1052" customFormat="false" ht="12.75" hidden="false" customHeight="false" outlineLevel="0" collapsed="false">
      <c r="X1052" s="1" t="n">
        <f aca="false">+M1052+O1052+P1052+V1052+W1052</f>
        <v>0</v>
      </c>
      <c r="Y1052" s="1"/>
      <c r="Z1052" s="1"/>
      <c r="AA1052" s="1" t="n">
        <f aca="false">+J1052-X1052</f>
        <v>0</v>
      </c>
    </row>
    <row r="1053" customFormat="false" ht="12.75" hidden="false" customHeight="false" outlineLevel="0" collapsed="false">
      <c r="X1053" s="1" t="n">
        <f aca="false">+M1053+O1053+P1053+V1053+W1053</f>
        <v>0</v>
      </c>
      <c r="Y1053" s="1"/>
      <c r="Z1053" s="1"/>
      <c r="AA1053" s="1" t="n">
        <f aca="false">+J1053-X1053</f>
        <v>0</v>
      </c>
    </row>
    <row r="1054" customFormat="false" ht="12.75" hidden="false" customHeight="false" outlineLevel="0" collapsed="false">
      <c r="X1054" s="1" t="n">
        <f aca="false">+M1054+O1054+P1054+V1054+W1054</f>
        <v>0</v>
      </c>
      <c r="Y1054" s="1"/>
      <c r="Z1054" s="1"/>
      <c r="AA1054" s="1" t="n">
        <f aca="false">+J1054-X1054</f>
        <v>0</v>
      </c>
    </row>
    <row r="1055" customFormat="false" ht="12.75" hidden="false" customHeight="false" outlineLevel="0" collapsed="false">
      <c r="X1055" s="1" t="n">
        <f aca="false">+M1055+O1055+P1055+V1055+W1055</f>
        <v>0</v>
      </c>
      <c r="Y1055" s="1"/>
      <c r="Z1055" s="1"/>
      <c r="AA1055" s="1" t="n">
        <f aca="false">+J1055-X1055</f>
        <v>0</v>
      </c>
    </row>
    <row r="1056" customFormat="false" ht="12.75" hidden="false" customHeight="false" outlineLevel="0" collapsed="false">
      <c r="X1056" s="1" t="n">
        <f aca="false">+M1056+O1056+P1056+V1056+W1056</f>
        <v>0</v>
      </c>
      <c r="Y1056" s="1"/>
      <c r="Z1056" s="1"/>
      <c r="AA1056" s="1" t="n">
        <f aca="false">+J1056-X1056</f>
        <v>0</v>
      </c>
    </row>
    <row r="1057" customFormat="false" ht="12.75" hidden="false" customHeight="false" outlineLevel="0" collapsed="false">
      <c r="X1057" s="1" t="n">
        <f aca="false">+M1057+O1057+P1057+V1057+W1057</f>
        <v>0</v>
      </c>
      <c r="Y1057" s="1"/>
      <c r="Z1057" s="1"/>
      <c r="AA1057" s="1" t="n">
        <f aca="false">+J1057-X1057</f>
        <v>0</v>
      </c>
    </row>
    <row r="1058" customFormat="false" ht="12.75" hidden="false" customHeight="false" outlineLevel="0" collapsed="false">
      <c r="X1058" s="1" t="n">
        <f aca="false">+M1058+O1058+P1058+V1058+W1058</f>
        <v>0</v>
      </c>
      <c r="Y1058" s="1"/>
      <c r="Z1058" s="1"/>
      <c r="AA1058" s="1" t="n">
        <f aca="false">+J1058-X1058</f>
        <v>0</v>
      </c>
    </row>
    <row r="1059" customFormat="false" ht="12.75" hidden="false" customHeight="false" outlineLevel="0" collapsed="false">
      <c r="X1059" s="1" t="n">
        <f aca="false">+M1059+O1059+P1059+V1059+W1059</f>
        <v>0</v>
      </c>
      <c r="Y1059" s="1"/>
      <c r="Z1059" s="1"/>
      <c r="AA1059" s="1" t="n">
        <f aca="false">+J1059-X1059</f>
        <v>0</v>
      </c>
    </row>
    <row r="1060" customFormat="false" ht="12.75" hidden="false" customHeight="false" outlineLevel="0" collapsed="false">
      <c r="X1060" s="1" t="n">
        <f aca="false">+M1060+O1060+P1060+V1060+W1060</f>
        <v>0</v>
      </c>
      <c r="Y1060" s="1"/>
      <c r="Z1060" s="1"/>
      <c r="AA1060" s="1" t="n">
        <f aca="false">+J1060-X1060</f>
        <v>0</v>
      </c>
    </row>
    <row r="1061" customFormat="false" ht="12.75" hidden="false" customHeight="false" outlineLevel="0" collapsed="false">
      <c r="X1061" s="1" t="n">
        <f aca="false">+M1061+O1061+P1061+V1061+W1061</f>
        <v>0</v>
      </c>
      <c r="Y1061" s="1"/>
      <c r="Z1061" s="1"/>
      <c r="AA1061" s="1" t="n">
        <f aca="false">+J1061-X1061</f>
        <v>0</v>
      </c>
    </row>
    <row r="1062" customFormat="false" ht="12.75" hidden="false" customHeight="false" outlineLevel="0" collapsed="false">
      <c r="X1062" s="1" t="n">
        <f aca="false">+M1062+O1062+P1062+V1062+W1062</f>
        <v>0</v>
      </c>
      <c r="Y1062" s="1"/>
      <c r="Z1062" s="1"/>
      <c r="AA1062" s="1" t="n">
        <f aca="false">+J1062-X1062</f>
        <v>0</v>
      </c>
    </row>
    <row r="1063" customFormat="false" ht="12.75" hidden="false" customHeight="false" outlineLevel="0" collapsed="false">
      <c r="X1063" s="1" t="n">
        <f aca="false">+M1063+O1063+P1063+V1063+W1063</f>
        <v>0</v>
      </c>
      <c r="Y1063" s="1"/>
      <c r="Z1063" s="1"/>
      <c r="AA1063" s="1" t="n">
        <f aca="false">+J1063-X1063</f>
        <v>0</v>
      </c>
    </row>
    <row r="1064" customFormat="false" ht="12.75" hidden="false" customHeight="false" outlineLevel="0" collapsed="false">
      <c r="X1064" s="1" t="n">
        <f aca="false">+M1064+O1064+P1064+V1064+W1064</f>
        <v>0</v>
      </c>
      <c r="Y1064" s="1"/>
      <c r="Z1064" s="1"/>
      <c r="AA1064" s="1" t="n">
        <f aca="false">+J1064-X1064</f>
        <v>0</v>
      </c>
    </row>
    <row r="1065" customFormat="false" ht="12.75" hidden="false" customHeight="false" outlineLevel="0" collapsed="false">
      <c r="X1065" s="1" t="n">
        <f aca="false">+M1065+O1065+P1065+V1065+W1065</f>
        <v>0</v>
      </c>
      <c r="Y1065" s="1"/>
      <c r="Z1065" s="1"/>
      <c r="AA1065" s="1" t="n">
        <f aca="false">+J1065-X1065</f>
        <v>0</v>
      </c>
    </row>
    <row r="1066" customFormat="false" ht="12.75" hidden="false" customHeight="false" outlineLevel="0" collapsed="false">
      <c r="X1066" s="1" t="n">
        <f aca="false">+M1066+O1066+P1066+V1066+W1066</f>
        <v>0</v>
      </c>
      <c r="Y1066" s="1"/>
      <c r="Z1066" s="1"/>
      <c r="AA1066" s="1" t="n">
        <f aca="false">+J1066-X1066</f>
        <v>0</v>
      </c>
    </row>
    <row r="1067" customFormat="false" ht="12.75" hidden="false" customHeight="false" outlineLevel="0" collapsed="false">
      <c r="X1067" s="1" t="n">
        <f aca="false">+M1067+O1067+P1067+V1067+W1067</f>
        <v>0</v>
      </c>
      <c r="Y1067" s="1"/>
      <c r="Z1067" s="1"/>
      <c r="AA1067" s="1" t="n">
        <f aca="false">+J1067-X1067</f>
        <v>0</v>
      </c>
    </row>
    <row r="1068" customFormat="false" ht="12.75" hidden="false" customHeight="false" outlineLevel="0" collapsed="false">
      <c r="X1068" s="1" t="n">
        <f aca="false">+M1068+O1068+P1068+V1068+W1068</f>
        <v>0</v>
      </c>
      <c r="Y1068" s="1"/>
      <c r="Z1068" s="1"/>
      <c r="AA1068" s="1" t="n">
        <f aca="false">+J1068-X1068</f>
        <v>0</v>
      </c>
    </row>
    <row r="1069" customFormat="false" ht="12.75" hidden="false" customHeight="false" outlineLevel="0" collapsed="false">
      <c r="X1069" s="1" t="n">
        <f aca="false">+M1069+O1069+P1069+V1069+W1069</f>
        <v>0</v>
      </c>
      <c r="Y1069" s="1"/>
      <c r="Z1069" s="1"/>
      <c r="AA1069" s="1" t="n">
        <f aca="false">+J1069-X1069</f>
        <v>0</v>
      </c>
    </row>
    <row r="1070" customFormat="false" ht="12.75" hidden="false" customHeight="false" outlineLevel="0" collapsed="false">
      <c r="X1070" s="1" t="n">
        <f aca="false">+M1070+O1070+P1070+V1070+W1070</f>
        <v>0</v>
      </c>
      <c r="Y1070" s="1"/>
      <c r="Z1070" s="1"/>
      <c r="AA1070" s="1" t="n">
        <f aca="false">+J1070-X1070</f>
        <v>0</v>
      </c>
    </row>
    <row r="1071" customFormat="false" ht="12.75" hidden="false" customHeight="false" outlineLevel="0" collapsed="false">
      <c r="X1071" s="1" t="n">
        <f aca="false">+M1071+O1071+P1071+V1071+W1071</f>
        <v>0</v>
      </c>
      <c r="Y1071" s="1"/>
      <c r="Z1071" s="1"/>
      <c r="AA1071" s="1" t="n">
        <f aca="false">+J1071-X1071</f>
        <v>0</v>
      </c>
    </row>
    <row r="1072" customFormat="false" ht="12.75" hidden="false" customHeight="false" outlineLevel="0" collapsed="false">
      <c r="X1072" s="1" t="n">
        <f aca="false">+M1072+O1072+P1072+V1072+W1072</f>
        <v>0</v>
      </c>
      <c r="Y1072" s="1"/>
      <c r="Z1072" s="1"/>
      <c r="AA1072" s="1" t="n">
        <f aca="false">+J1072-X1072</f>
        <v>0</v>
      </c>
    </row>
    <row r="1073" customFormat="false" ht="12.75" hidden="false" customHeight="false" outlineLevel="0" collapsed="false">
      <c r="X1073" s="1" t="n">
        <f aca="false">+M1073+O1073+P1073+V1073+W1073</f>
        <v>0</v>
      </c>
      <c r="Y1073" s="1"/>
      <c r="Z1073" s="1"/>
      <c r="AA1073" s="1" t="n">
        <f aca="false">+J1073-X1073</f>
        <v>0</v>
      </c>
    </row>
    <row r="1074" customFormat="false" ht="12.75" hidden="false" customHeight="false" outlineLevel="0" collapsed="false">
      <c r="X1074" s="1" t="n">
        <f aca="false">+M1074+O1074+P1074+V1074+W1074</f>
        <v>0</v>
      </c>
      <c r="Y1074" s="1"/>
      <c r="Z1074" s="1"/>
      <c r="AA1074" s="1" t="n">
        <f aca="false">+J1074-X1074</f>
        <v>0</v>
      </c>
    </row>
    <row r="1075" customFormat="false" ht="12.75" hidden="false" customHeight="false" outlineLevel="0" collapsed="false">
      <c r="X1075" s="1" t="n">
        <f aca="false">+M1075+O1075+P1075+V1075+W1075</f>
        <v>0</v>
      </c>
      <c r="Y1075" s="1"/>
      <c r="Z1075" s="1"/>
      <c r="AA1075" s="1" t="n">
        <f aca="false">+J1075-X1075</f>
        <v>0</v>
      </c>
    </row>
    <row r="1076" customFormat="false" ht="12.75" hidden="false" customHeight="false" outlineLevel="0" collapsed="false">
      <c r="X1076" s="1" t="n">
        <f aca="false">+M1076+O1076+P1076+V1076+W1076</f>
        <v>0</v>
      </c>
      <c r="Y1076" s="1"/>
      <c r="Z1076" s="1"/>
      <c r="AA1076" s="1" t="n">
        <f aca="false">+J1076-X1076</f>
        <v>0</v>
      </c>
    </row>
    <row r="1077" customFormat="false" ht="12.75" hidden="false" customHeight="false" outlineLevel="0" collapsed="false">
      <c r="X1077" s="1" t="n">
        <f aca="false">+M1077+O1077+P1077+V1077+W1077</f>
        <v>0</v>
      </c>
      <c r="Y1077" s="1"/>
      <c r="Z1077" s="1"/>
      <c r="AA1077" s="1" t="n">
        <f aca="false">+J1077-X1077</f>
        <v>0</v>
      </c>
    </row>
    <row r="1078" customFormat="false" ht="12.75" hidden="false" customHeight="false" outlineLevel="0" collapsed="false">
      <c r="X1078" s="1" t="n">
        <f aca="false">+M1078+O1078+P1078+V1078+W1078</f>
        <v>0</v>
      </c>
      <c r="Y1078" s="1"/>
      <c r="Z1078" s="1"/>
      <c r="AA1078" s="1" t="n">
        <f aca="false">+J1078-X1078</f>
        <v>0</v>
      </c>
    </row>
    <row r="1079" customFormat="false" ht="12.75" hidden="false" customHeight="false" outlineLevel="0" collapsed="false">
      <c r="X1079" s="1" t="n">
        <f aca="false">+M1079+O1079+P1079+V1079+W1079</f>
        <v>0</v>
      </c>
      <c r="Y1079" s="1"/>
      <c r="Z1079" s="1"/>
      <c r="AA1079" s="1" t="n">
        <f aca="false">+J1079-X1079</f>
        <v>0</v>
      </c>
    </row>
    <row r="1080" customFormat="false" ht="12.75" hidden="false" customHeight="false" outlineLevel="0" collapsed="false">
      <c r="X1080" s="1" t="n">
        <f aca="false">+M1080+O1080+P1080+V1080+W1080</f>
        <v>0</v>
      </c>
      <c r="Y1080" s="1"/>
      <c r="Z1080" s="1"/>
      <c r="AA1080" s="1" t="n">
        <f aca="false">+J1080-X1080</f>
        <v>0</v>
      </c>
    </row>
    <row r="1081" customFormat="false" ht="12.75" hidden="false" customHeight="false" outlineLevel="0" collapsed="false">
      <c r="X1081" s="1" t="n">
        <f aca="false">+M1081+O1081+P1081+V1081+W1081</f>
        <v>0</v>
      </c>
      <c r="Y1081" s="1"/>
      <c r="Z1081" s="1"/>
      <c r="AA1081" s="1" t="n">
        <f aca="false">+J1081-X1081</f>
        <v>0</v>
      </c>
    </row>
    <row r="1082" customFormat="false" ht="12.75" hidden="false" customHeight="false" outlineLevel="0" collapsed="false">
      <c r="X1082" s="1" t="n">
        <f aca="false">+M1082+O1082+P1082+V1082+W1082</f>
        <v>0</v>
      </c>
      <c r="Y1082" s="1"/>
      <c r="Z1082" s="1"/>
      <c r="AA1082" s="1" t="n">
        <f aca="false">+J1082-X1082</f>
        <v>0</v>
      </c>
    </row>
    <row r="1083" customFormat="false" ht="12.75" hidden="false" customHeight="false" outlineLevel="0" collapsed="false">
      <c r="X1083" s="1" t="n">
        <f aca="false">+M1083+O1083+P1083+V1083+W1083</f>
        <v>0</v>
      </c>
      <c r="Y1083" s="1"/>
      <c r="Z1083" s="1"/>
      <c r="AA1083" s="1" t="n">
        <f aca="false">+J1083-X1083</f>
        <v>0</v>
      </c>
    </row>
    <row r="1084" customFormat="false" ht="12.75" hidden="false" customHeight="false" outlineLevel="0" collapsed="false">
      <c r="X1084" s="1" t="n">
        <f aca="false">+M1084+O1084+P1084+V1084+W1084</f>
        <v>0</v>
      </c>
      <c r="Y1084" s="1"/>
      <c r="Z1084" s="1"/>
      <c r="AA1084" s="1" t="n">
        <f aca="false">+J1084-X1084</f>
        <v>0</v>
      </c>
    </row>
    <row r="1085" customFormat="false" ht="12.75" hidden="false" customHeight="false" outlineLevel="0" collapsed="false">
      <c r="X1085" s="1" t="n">
        <f aca="false">+M1085+O1085+P1085+V1085+W1085</f>
        <v>0</v>
      </c>
      <c r="Y1085" s="1"/>
      <c r="Z1085" s="1"/>
      <c r="AA1085" s="1" t="n">
        <f aca="false">+J1085-X1085</f>
        <v>0</v>
      </c>
    </row>
    <row r="1086" customFormat="false" ht="12.75" hidden="false" customHeight="false" outlineLevel="0" collapsed="false">
      <c r="X1086" s="1" t="n">
        <f aca="false">+M1086+O1086+P1086+V1086+W1086</f>
        <v>0</v>
      </c>
      <c r="Y1086" s="1"/>
      <c r="Z1086" s="1"/>
      <c r="AA1086" s="1" t="n">
        <f aca="false">+J1086-X1086</f>
        <v>0</v>
      </c>
    </row>
    <row r="1087" customFormat="false" ht="12.75" hidden="false" customHeight="false" outlineLevel="0" collapsed="false">
      <c r="X1087" s="1" t="n">
        <f aca="false">+M1087+O1087+P1087+V1087+W1087</f>
        <v>0</v>
      </c>
      <c r="Y1087" s="1"/>
      <c r="Z1087" s="1"/>
      <c r="AA1087" s="1" t="n">
        <f aca="false">+J1087-X1087</f>
        <v>0</v>
      </c>
    </row>
    <row r="1088" customFormat="false" ht="12.75" hidden="false" customHeight="false" outlineLevel="0" collapsed="false">
      <c r="X1088" s="1" t="n">
        <f aca="false">+M1088+O1088+P1088+V1088+W1088</f>
        <v>0</v>
      </c>
      <c r="Y1088" s="1"/>
      <c r="Z1088" s="1"/>
      <c r="AA1088" s="1" t="n">
        <f aca="false">+J1088-X1088</f>
        <v>0</v>
      </c>
    </row>
    <row r="1089" customFormat="false" ht="12.75" hidden="false" customHeight="false" outlineLevel="0" collapsed="false">
      <c r="X1089" s="1" t="n">
        <f aca="false">+M1089+O1089+P1089+V1089+W1089</f>
        <v>0</v>
      </c>
      <c r="Y1089" s="1"/>
      <c r="Z1089" s="1"/>
      <c r="AA1089" s="1" t="n">
        <f aca="false">+J1089-X1089</f>
        <v>0</v>
      </c>
    </row>
    <row r="1090" customFormat="false" ht="12.75" hidden="false" customHeight="false" outlineLevel="0" collapsed="false">
      <c r="X1090" s="1" t="n">
        <f aca="false">+M1090+O1090+P1090+V1090+W1090</f>
        <v>0</v>
      </c>
      <c r="Y1090" s="1"/>
      <c r="Z1090" s="1"/>
      <c r="AA1090" s="1" t="n">
        <f aca="false">+J1090-X1090</f>
        <v>0</v>
      </c>
    </row>
    <row r="1091" customFormat="false" ht="12.75" hidden="false" customHeight="false" outlineLevel="0" collapsed="false">
      <c r="X1091" s="1" t="n">
        <f aca="false">+M1091+O1091+P1091+V1091+W1091</f>
        <v>0</v>
      </c>
      <c r="Y1091" s="1"/>
      <c r="Z1091" s="1"/>
      <c r="AA1091" s="1" t="n">
        <f aca="false">+J1091-X1091</f>
        <v>0</v>
      </c>
    </row>
    <row r="1092" customFormat="false" ht="12.75" hidden="false" customHeight="false" outlineLevel="0" collapsed="false">
      <c r="X1092" s="1" t="n">
        <f aca="false">+M1092+O1092+P1092+V1092+W1092</f>
        <v>0</v>
      </c>
      <c r="Y1092" s="1"/>
      <c r="Z1092" s="1"/>
      <c r="AA1092" s="1" t="n">
        <f aca="false">+J1092-X1092</f>
        <v>0</v>
      </c>
    </row>
    <row r="1093" customFormat="false" ht="12.75" hidden="false" customHeight="false" outlineLevel="0" collapsed="false">
      <c r="X1093" s="1" t="n">
        <f aca="false">+M1093+O1093+P1093+V1093+W1093</f>
        <v>0</v>
      </c>
      <c r="Y1093" s="1"/>
      <c r="Z1093" s="1"/>
      <c r="AA1093" s="1" t="n">
        <f aca="false">+J1093-X1093</f>
        <v>0</v>
      </c>
    </row>
    <row r="1094" customFormat="false" ht="12.75" hidden="false" customHeight="false" outlineLevel="0" collapsed="false">
      <c r="X1094" s="1" t="n">
        <f aca="false">+M1094+O1094+P1094+V1094+W1094</f>
        <v>0</v>
      </c>
      <c r="Y1094" s="1"/>
      <c r="Z1094" s="1"/>
      <c r="AA1094" s="1" t="n">
        <f aca="false">+J1094-X1094</f>
        <v>0</v>
      </c>
    </row>
    <row r="1095" customFormat="false" ht="12.75" hidden="false" customHeight="false" outlineLevel="0" collapsed="false">
      <c r="X1095" s="1" t="n">
        <f aca="false">+M1095+O1095+P1095+V1095+W1095</f>
        <v>0</v>
      </c>
      <c r="Y1095" s="1"/>
      <c r="Z1095" s="1"/>
      <c r="AA1095" s="1" t="n">
        <f aca="false">+J1095-X1095</f>
        <v>0</v>
      </c>
    </row>
    <row r="1096" customFormat="false" ht="12.75" hidden="false" customHeight="false" outlineLevel="0" collapsed="false">
      <c r="X1096" s="1" t="n">
        <f aca="false">+M1096+O1096+P1096+V1096+W1096</f>
        <v>0</v>
      </c>
      <c r="Y1096" s="1"/>
      <c r="Z1096" s="1"/>
      <c r="AA1096" s="1" t="n">
        <f aca="false">+J1096-X1096</f>
        <v>0</v>
      </c>
    </row>
    <row r="1097" customFormat="false" ht="12.75" hidden="false" customHeight="false" outlineLevel="0" collapsed="false">
      <c r="X1097" s="1" t="n">
        <f aca="false">+M1097+O1097+P1097+V1097+W1097</f>
        <v>0</v>
      </c>
      <c r="Y1097" s="1"/>
      <c r="Z1097" s="1"/>
      <c r="AA1097" s="1" t="n">
        <f aca="false">+J1097-X1097</f>
        <v>0</v>
      </c>
    </row>
    <row r="1098" customFormat="false" ht="12.75" hidden="false" customHeight="false" outlineLevel="0" collapsed="false">
      <c r="X1098" s="1" t="n">
        <f aca="false">+M1098+O1098+P1098+V1098+W1098</f>
        <v>0</v>
      </c>
      <c r="Y1098" s="1"/>
      <c r="Z1098" s="1"/>
      <c r="AA1098" s="1" t="n">
        <f aca="false">+J1098-X1098</f>
        <v>0</v>
      </c>
    </row>
    <row r="1099" customFormat="false" ht="12.75" hidden="false" customHeight="false" outlineLevel="0" collapsed="false">
      <c r="X1099" s="1" t="n">
        <f aca="false">+M1099+O1099+P1099+V1099+W1099</f>
        <v>0</v>
      </c>
      <c r="Y1099" s="1"/>
      <c r="Z1099" s="1"/>
      <c r="AA1099" s="1" t="n">
        <f aca="false">+J1099-X1099</f>
        <v>0</v>
      </c>
    </row>
    <row r="1100" customFormat="false" ht="12.75" hidden="false" customHeight="false" outlineLevel="0" collapsed="false">
      <c r="X1100" s="1" t="n">
        <f aca="false">+M1100+O1100+P1100+V1100+W1100</f>
        <v>0</v>
      </c>
      <c r="Y1100" s="1"/>
      <c r="Z1100" s="1"/>
      <c r="AA1100" s="1" t="n">
        <f aca="false">+J1100-X1100</f>
        <v>0</v>
      </c>
    </row>
    <row r="1101" customFormat="false" ht="12.75" hidden="false" customHeight="false" outlineLevel="0" collapsed="false">
      <c r="X1101" s="1" t="n">
        <f aca="false">+M1101+O1101+P1101+V1101+W1101</f>
        <v>0</v>
      </c>
      <c r="Y1101" s="1"/>
      <c r="Z1101" s="1"/>
      <c r="AA1101" s="1" t="n">
        <f aca="false">+J1101-X1101</f>
        <v>0</v>
      </c>
    </row>
    <row r="1102" customFormat="false" ht="12.75" hidden="false" customHeight="false" outlineLevel="0" collapsed="false">
      <c r="X1102" s="1" t="n">
        <f aca="false">+M1102+O1102+P1102+V1102+W1102</f>
        <v>0</v>
      </c>
      <c r="Y1102" s="1"/>
      <c r="Z1102" s="1"/>
      <c r="AA1102" s="1" t="n">
        <f aca="false">+J1102-X1102</f>
        <v>0</v>
      </c>
    </row>
    <row r="1103" customFormat="false" ht="12.75" hidden="false" customHeight="false" outlineLevel="0" collapsed="false">
      <c r="X1103" s="1" t="n">
        <f aca="false">+M1103+O1103+P1103+V1103+W1103</f>
        <v>0</v>
      </c>
      <c r="Y1103" s="1"/>
      <c r="Z1103" s="1"/>
      <c r="AA1103" s="1" t="n">
        <f aca="false">+J1103-X1103</f>
        <v>0</v>
      </c>
    </row>
    <row r="1104" customFormat="false" ht="12.75" hidden="false" customHeight="false" outlineLevel="0" collapsed="false">
      <c r="X1104" s="1" t="n">
        <f aca="false">+M1104+O1104+P1104+V1104+W1104</f>
        <v>0</v>
      </c>
      <c r="Y1104" s="1"/>
      <c r="Z1104" s="1"/>
      <c r="AA1104" s="1" t="n">
        <f aca="false">+J1104-X1104</f>
        <v>0</v>
      </c>
    </row>
    <row r="1105" customFormat="false" ht="12.75" hidden="false" customHeight="false" outlineLevel="0" collapsed="false">
      <c r="X1105" s="1" t="n">
        <f aca="false">+M1105+O1105+P1105+V1105+W1105</f>
        <v>0</v>
      </c>
      <c r="Y1105" s="1"/>
      <c r="Z1105" s="1"/>
      <c r="AA1105" s="1" t="n">
        <f aca="false">+J1105-X1105</f>
        <v>0</v>
      </c>
    </row>
    <row r="1106" customFormat="false" ht="12.75" hidden="false" customHeight="false" outlineLevel="0" collapsed="false">
      <c r="X1106" s="1" t="n">
        <f aca="false">+M1106+O1106+P1106+V1106+W1106</f>
        <v>0</v>
      </c>
      <c r="Y1106" s="1"/>
      <c r="Z1106" s="1"/>
      <c r="AA1106" s="1" t="n">
        <f aca="false">+J1106-X1106</f>
        <v>0</v>
      </c>
    </row>
    <row r="1107" customFormat="false" ht="12.75" hidden="false" customHeight="false" outlineLevel="0" collapsed="false">
      <c r="X1107" s="1" t="n">
        <f aca="false">+M1107+O1107+P1107+V1107+W1107</f>
        <v>0</v>
      </c>
      <c r="Y1107" s="1"/>
      <c r="Z1107" s="1"/>
      <c r="AA1107" s="1" t="n">
        <f aca="false">+J1107-X1107</f>
        <v>0</v>
      </c>
    </row>
    <row r="1108" customFormat="false" ht="12.75" hidden="false" customHeight="false" outlineLevel="0" collapsed="false">
      <c r="X1108" s="1" t="n">
        <f aca="false">+M1108+O1108+P1108+V1108+W1108</f>
        <v>0</v>
      </c>
      <c r="Y1108" s="1"/>
      <c r="Z1108" s="1"/>
      <c r="AA1108" s="1" t="n">
        <f aca="false">+J1108-X1108</f>
        <v>0</v>
      </c>
    </row>
    <row r="1109" customFormat="false" ht="12.75" hidden="false" customHeight="false" outlineLevel="0" collapsed="false">
      <c r="X1109" s="1" t="n">
        <f aca="false">+M1109+O1109+P1109+V1109+W1109</f>
        <v>0</v>
      </c>
      <c r="Y1109" s="1"/>
      <c r="Z1109" s="1"/>
      <c r="AA1109" s="1" t="n">
        <f aca="false">+J1109-X1109</f>
        <v>0</v>
      </c>
    </row>
    <row r="1110" customFormat="false" ht="12.75" hidden="false" customHeight="false" outlineLevel="0" collapsed="false">
      <c r="X1110" s="1" t="n">
        <f aca="false">+M1110+O1110+P1110+V1110+W1110</f>
        <v>0</v>
      </c>
      <c r="Y1110" s="1"/>
      <c r="Z1110" s="1"/>
      <c r="AA1110" s="1" t="n">
        <f aca="false">+J1110-X1110</f>
        <v>0</v>
      </c>
    </row>
    <row r="1111" customFormat="false" ht="12.75" hidden="false" customHeight="false" outlineLevel="0" collapsed="false">
      <c r="X1111" s="1" t="n">
        <f aca="false">+M1111+O1111+P1111+V1111+W1111</f>
        <v>0</v>
      </c>
      <c r="Y1111" s="1"/>
      <c r="Z1111" s="1"/>
      <c r="AA1111" s="1" t="n">
        <f aca="false">+J1111-X1111</f>
        <v>0</v>
      </c>
    </row>
    <row r="1112" customFormat="false" ht="12.75" hidden="false" customHeight="false" outlineLevel="0" collapsed="false">
      <c r="X1112" s="1" t="n">
        <f aca="false">+M1112+O1112+P1112+V1112+W1112</f>
        <v>0</v>
      </c>
      <c r="Y1112" s="1"/>
      <c r="Z1112" s="1"/>
      <c r="AA1112" s="1" t="n">
        <f aca="false">+J1112-X1112</f>
        <v>0</v>
      </c>
    </row>
    <row r="1113" customFormat="false" ht="12.75" hidden="false" customHeight="false" outlineLevel="0" collapsed="false">
      <c r="X1113" s="1" t="n">
        <f aca="false">+M1113+O1113+P1113+V1113+W1113</f>
        <v>0</v>
      </c>
      <c r="Y1113" s="1"/>
      <c r="Z1113" s="1"/>
      <c r="AA1113" s="1" t="n">
        <f aca="false">+J1113-X1113</f>
        <v>0</v>
      </c>
    </row>
    <row r="1114" customFormat="false" ht="12.75" hidden="false" customHeight="false" outlineLevel="0" collapsed="false">
      <c r="X1114" s="1" t="n">
        <f aca="false">+M1114+O1114+P1114+V1114+W1114</f>
        <v>0</v>
      </c>
      <c r="Y1114" s="1"/>
      <c r="Z1114" s="1"/>
      <c r="AA1114" s="1" t="n">
        <f aca="false">+J1114-X1114</f>
        <v>0</v>
      </c>
    </row>
    <row r="1115" customFormat="false" ht="12.75" hidden="false" customHeight="false" outlineLevel="0" collapsed="false">
      <c r="X1115" s="1" t="n">
        <f aca="false">+M1115+O1115+P1115+V1115+W1115</f>
        <v>0</v>
      </c>
      <c r="Y1115" s="1"/>
      <c r="Z1115" s="1"/>
      <c r="AA1115" s="1" t="n">
        <f aca="false">+J1115-X1115</f>
        <v>0</v>
      </c>
    </row>
    <row r="1116" customFormat="false" ht="12.75" hidden="false" customHeight="false" outlineLevel="0" collapsed="false">
      <c r="X1116" s="1" t="n">
        <f aca="false">+M1116+O1116+P1116+V1116+W1116</f>
        <v>0</v>
      </c>
      <c r="Y1116" s="1"/>
      <c r="Z1116" s="1"/>
      <c r="AA1116" s="1" t="n">
        <f aca="false">+J1116-X1116</f>
        <v>0</v>
      </c>
    </row>
    <row r="1117" customFormat="false" ht="12.75" hidden="false" customHeight="false" outlineLevel="0" collapsed="false">
      <c r="X1117" s="1" t="n">
        <f aca="false">+M1117+O1117+P1117+V1117+W1117</f>
        <v>0</v>
      </c>
      <c r="Y1117" s="1"/>
      <c r="Z1117" s="1"/>
      <c r="AA1117" s="1" t="n">
        <f aca="false">+J1117-X1117</f>
        <v>0</v>
      </c>
    </row>
    <row r="1118" customFormat="false" ht="12.75" hidden="false" customHeight="false" outlineLevel="0" collapsed="false">
      <c r="X1118" s="1" t="n">
        <f aca="false">+M1118+O1118+P1118+V1118+W1118</f>
        <v>0</v>
      </c>
      <c r="Y1118" s="1"/>
      <c r="Z1118" s="1"/>
      <c r="AA1118" s="1" t="n">
        <f aca="false">+J1118-X1118</f>
        <v>0</v>
      </c>
    </row>
    <row r="1119" customFormat="false" ht="12.75" hidden="false" customHeight="false" outlineLevel="0" collapsed="false">
      <c r="X1119" s="1" t="n">
        <f aca="false">+M1119+O1119+P1119+V1119+W1119</f>
        <v>0</v>
      </c>
      <c r="Y1119" s="1"/>
      <c r="Z1119" s="1"/>
      <c r="AA1119" s="1" t="n">
        <f aca="false">+J1119-X1119</f>
        <v>0</v>
      </c>
    </row>
    <row r="1120" customFormat="false" ht="12.75" hidden="false" customHeight="false" outlineLevel="0" collapsed="false">
      <c r="X1120" s="1" t="n">
        <f aca="false">+M1120+O1120+P1120+V1120+W1120</f>
        <v>0</v>
      </c>
      <c r="Y1120" s="1"/>
      <c r="Z1120" s="1"/>
      <c r="AA1120" s="1" t="n">
        <f aca="false">+J1120-X1120</f>
        <v>0</v>
      </c>
    </row>
    <row r="1121" customFormat="false" ht="12.75" hidden="false" customHeight="false" outlineLevel="0" collapsed="false">
      <c r="X1121" s="1" t="n">
        <f aca="false">+M1121+O1121+P1121+V1121+W1121</f>
        <v>0</v>
      </c>
      <c r="Y1121" s="1"/>
      <c r="Z1121" s="1"/>
      <c r="AA1121" s="1" t="n">
        <f aca="false">+J1121-X1121</f>
        <v>0</v>
      </c>
    </row>
    <row r="1122" customFormat="false" ht="12.75" hidden="false" customHeight="false" outlineLevel="0" collapsed="false">
      <c r="X1122" s="1" t="n">
        <f aca="false">+M1122+O1122+P1122+V1122+W1122</f>
        <v>0</v>
      </c>
      <c r="Y1122" s="1"/>
      <c r="Z1122" s="1"/>
      <c r="AA1122" s="1" t="n">
        <f aca="false">+J1122-X1122</f>
        <v>0</v>
      </c>
    </row>
    <row r="1123" customFormat="false" ht="12.75" hidden="false" customHeight="false" outlineLevel="0" collapsed="false">
      <c r="X1123" s="1" t="n">
        <f aca="false">+M1123+O1123+P1123+V1123+W1123</f>
        <v>0</v>
      </c>
      <c r="Y1123" s="1"/>
      <c r="Z1123" s="1"/>
      <c r="AA1123" s="1" t="n">
        <f aca="false">+J1123-X1123</f>
        <v>0</v>
      </c>
    </row>
    <row r="1124" customFormat="false" ht="12.75" hidden="false" customHeight="false" outlineLevel="0" collapsed="false">
      <c r="X1124" s="1" t="n">
        <f aca="false">+M1124+O1124+P1124+V1124+W1124</f>
        <v>0</v>
      </c>
      <c r="Y1124" s="1"/>
      <c r="Z1124" s="1"/>
      <c r="AA1124" s="1" t="n">
        <f aca="false">+J1124-X1124</f>
        <v>0</v>
      </c>
    </row>
    <row r="1125" customFormat="false" ht="12.75" hidden="false" customHeight="false" outlineLevel="0" collapsed="false">
      <c r="X1125" s="1" t="n">
        <f aca="false">+M1125+O1125+P1125+V1125+W1125</f>
        <v>0</v>
      </c>
      <c r="Y1125" s="1"/>
      <c r="Z1125" s="1"/>
      <c r="AA1125" s="1" t="n">
        <f aca="false">+J1125-X1125</f>
        <v>0</v>
      </c>
    </row>
    <row r="1126" customFormat="false" ht="12.75" hidden="false" customHeight="false" outlineLevel="0" collapsed="false">
      <c r="X1126" s="1" t="n">
        <f aca="false">+M1126+O1126+P1126+V1126+W1126</f>
        <v>0</v>
      </c>
      <c r="Y1126" s="1"/>
      <c r="Z1126" s="1"/>
      <c r="AA1126" s="1" t="n">
        <f aca="false">+J1126-X1126</f>
        <v>0</v>
      </c>
    </row>
    <row r="1127" customFormat="false" ht="12.75" hidden="false" customHeight="false" outlineLevel="0" collapsed="false">
      <c r="X1127" s="1" t="n">
        <f aca="false">+M1127+O1127+P1127+V1127+W1127</f>
        <v>0</v>
      </c>
      <c r="Y1127" s="1"/>
      <c r="Z1127" s="1"/>
      <c r="AA1127" s="1" t="n">
        <f aca="false">+J1127-X1127</f>
        <v>0</v>
      </c>
    </row>
    <row r="1128" customFormat="false" ht="12.75" hidden="false" customHeight="false" outlineLevel="0" collapsed="false">
      <c r="X1128" s="1" t="n">
        <f aca="false">+M1128+O1128+P1128+V1128+W1128</f>
        <v>0</v>
      </c>
      <c r="Y1128" s="1"/>
      <c r="Z1128" s="1"/>
      <c r="AA1128" s="1" t="n">
        <f aca="false">+J1128-X1128</f>
        <v>0</v>
      </c>
    </row>
    <row r="1129" customFormat="false" ht="12.75" hidden="false" customHeight="false" outlineLevel="0" collapsed="false">
      <c r="X1129" s="1" t="n">
        <f aca="false">+M1129+O1129+P1129+V1129+W1129</f>
        <v>0</v>
      </c>
      <c r="Y1129" s="1"/>
      <c r="Z1129" s="1"/>
      <c r="AA1129" s="1" t="n">
        <f aca="false">+J1129-X1129</f>
        <v>0</v>
      </c>
    </row>
    <row r="1130" customFormat="false" ht="12.75" hidden="false" customHeight="false" outlineLevel="0" collapsed="false">
      <c r="X1130" s="1" t="n">
        <f aca="false">+M1130+O1130+P1130+V1130+W1130</f>
        <v>0</v>
      </c>
      <c r="Y1130" s="1"/>
      <c r="Z1130" s="1"/>
      <c r="AA1130" s="1" t="n">
        <f aca="false">+J1130-X1130</f>
        <v>0</v>
      </c>
    </row>
    <row r="1131" customFormat="false" ht="12.75" hidden="false" customHeight="false" outlineLevel="0" collapsed="false">
      <c r="X1131" s="1" t="n">
        <f aca="false">+M1131+O1131+P1131+V1131+W1131</f>
        <v>0</v>
      </c>
      <c r="Y1131" s="1"/>
      <c r="Z1131" s="1"/>
      <c r="AA1131" s="1" t="n">
        <f aca="false">+J1131-X1131</f>
        <v>0</v>
      </c>
    </row>
    <row r="1132" customFormat="false" ht="12.75" hidden="false" customHeight="false" outlineLevel="0" collapsed="false">
      <c r="X1132" s="1" t="n">
        <f aca="false">+M1132+O1132+P1132+V1132+W1132</f>
        <v>0</v>
      </c>
      <c r="Y1132" s="1"/>
      <c r="Z1132" s="1"/>
      <c r="AA1132" s="1" t="n">
        <f aca="false">+J1132-X1132</f>
        <v>0</v>
      </c>
    </row>
    <row r="1133" customFormat="false" ht="12.75" hidden="false" customHeight="false" outlineLevel="0" collapsed="false">
      <c r="X1133" s="1" t="n">
        <f aca="false">+M1133+O1133+P1133+V1133+W1133</f>
        <v>0</v>
      </c>
      <c r="Y1133" s="1"/>
      <c r="Z1133" s="1"/>
      <c r="AA1133" s="1" t="n">
        <f aca="false">+J1133-X1133</f>
        <v>0</v>
      </c>
    </row>
    <row r="1134" customFormat="false" ht="12.75" hidden="false" customHeight="false" outlineLevel="0" collapsed="false">
      <c r="X1134" s="1" t="n">
        <f aca="false">+M1134+O1134+P1134+V1134+W1134</f>
        <v>0</v>
      </c>
      <c r="Y1134" s="1"/>
      <c r="Z1134" s="1"/>
      <c r="AA1134" s="1" t="n">
        <f aca="false">+J1134-X1134</f>
        <v>0</v>
      </c>
    </row>
    <row r="1135" customFormat="false" ht="12.75" hidden="false" customHeight="false" outlineLevel="0" collapsed="false">
      <c r="X1135" s="1" t="n">
        <f aca="false">+M1135+O1135+P1135+V1135+W1135</f>
        <v>0</v>
      </c>
      <c r="Y1135" s="1"/>
      <c r="Z1135" s="1"/>
      <c r="AA1135" s="1" t="n">
        <f aca="false">+J1135-X1135</f>
        <v>0</v>
      </c>
    </row>
    <row r="1136" customFormat="false" ht="12.75" hidden="false" customHeight="false" outlineLevel="0" collapsed="false">
      <c r="X1136" s="1" t="n">
        <f aca="false">+M1136+O1136+P1136+V1136+W1136</f>
        <v>0</v>
      </c>
      <c r="Y1136" s="1"/>
      <c r="Z1136" s="1"/>
      <c r="AA1136" s="1" t="n">
        <f aca="false">+J1136-X1136</f>
        <v>0</v>
      </c>
    </row>
    <row r="1137" customFormat="false" ht="12.75" hidden="false" customHeight="false" outlineLevel="0" collapsed="false">
      <c r="X1137" s="1" t="n">
        <f aca="false">+M1137+O1137+P1137+V1137+W1137</f>
        <v>0</v>
      </c>
      <c r="Y1137" s="1"/>
      <c r="Z1137" s="1"/>
      <c r="AA1137" s="1" t="n">
        <f aca="false">+J1137-X1137</f>
        <v>0</v>
      </c>
    </row>
    <row r="1138" customFormat="false" ht="12.75" hidden="false" customHeight="false" outlineLevel="0" collapsed="false">
      <c r="X1138" s="1" t="n">
        <f aca="false">+M1138+O1138+P1138+V1138+W1138</f>
        <v>0</v>
      </c>
      <c r="Y1138" s="1"/>
      <c r="Z1138" s="1"/>
      <c r="AA1138" s="1" t="n">
        <f aca="false">+J1138-X1138</f>
        <v>0</v>
      </c>
    </row>
    <row r="1139" customFormat="false" ht="12.75" hidden="false" customHeight="false" outlineLevel="0" collapsed="false">
      <c r="X1139" s="1" t="n">
        <f aca="false">+M1139+O1139+P1139+V1139+W1139</f>
        <v>0</v>
      </c>
      <c r="Y1139" s="1"/>
      <c r="Z1139" s="1"/>
      <c r="AA1139" s="1" t="n">
        <f aca="false">+J1139-X1139</f>
        <v>0</v>
      </c>
    </row>
    <row r="1140" customFormat="false" ht="12.75" hidden="false" customHeight="false" outlineLevel="0" collapsed="false">
      <c r="X1140" s="1" t="n">
        <f aca="false">+M1140+O1140+P1140+V1140+W1140</f>
        <v>0</v>
      </c>
      <c r="Y1140" s="1"/>
      <c r="Z1140" s="1"/>
      <c r="AA1140" s="1" t="n">
        <f aca="false">+J1140-X1140</f>
        <v>0</v>
      </c>
    </row>
    <row r="1141" customFormat="false" ht="12.75" hidden="false" customHeight="false" outlineLevel="0" collapsed="false">
      <c r="X1141" s="1" t="n">
        <f aca="false">+M1141+O1141+P1141+V1141+W1141</f>
        <v>0</v>
      </c>
      <c r="Y1141" s="1"/>
      <c r="Z1141" s="1"/>
      <c r="AA1141" s="1" t="n">
        <f aca="false">+J1141-X1141</f>
        <v>0</v>
      </c>
    </row>
    <row r="1142" customFormat="false" ht="12.75" hidden="false" customHeight="false" outlineLevel="0" collapsed="false">
      <c r="X1142" s="1" t="n">
        <f aca="false">+M1142+O1142+P1142+V1142+W1142</f>
        <v>0</v>
      </c>
      <c r="Y1142" s="1"/>
      <c r="Z1142" s="1"/>
      <c r="AA1142" s="1" t="n">
        <f aca="false">+J1142-X1142</f>
        <v>0</v>
      </c>
    </row>
    <row r="1143" customFormat="false" ht="12.75" hidden="false" customHeight="false" outlineLevel="0" collapsed="false">
      <c r="X1143" s="1" t="n">
        <f aca="false">+M1143+O1143+P1143+V1143+W1143</f>
        <v>0</v>
      </c>
      <c r="Y1143" s="1"/>
      <c r="Z1143" s="1"/>
      <c r="AA1143" s="1" t="n">
        <f aca="false">+J1143-X1143</f>
        <v>0</v>
      </c>
    </row>
    <row r="1144" customFormat="false" ht="12.75" hidden="false" customHeight="false" outlineLevel="0" collapsed="false">
      <c r="X1144" s="1" t="n">
        <f aca="false">+M1144+O1144+P1144+V1144+W1144</f>
        <v>0</v>
      </c>
      <c r="Y1144" s="1"/>
      <c r="Z1144" s="1"/>
      <c r="AA1144" s="1" t="n">
        <f aca="false">+J1144-X1144</f>
        <v>0</v>
      </c>
    </row>
    <row r="1145" customFormat="false" ht="12.75" hidden="false" customHeight="false" outlineLevel="0" collapsed="false">
      <c r="X1145" s="1" t="n">
        <f aca="false">+M1145+O1145+P1145+V1145+W1145</f>
        <v>0</v>
      </c>
      <c r="Y1145" s="1"/>
      <c r="Z1145" s="1"/>
      <c r="AA1145" s="1" t="n">
        <f aca="false">+J1145-X1145</f>
        <v>0</v>
      </c>
    </row>
    <row r="1146" customFormat="false" ht="12.75" hidden="false" customHeight="false" outlineLevel="0" collapsed="false">
      <c r="X1146" s="1" t="n">
        <f aca="false">+M1146+O1146+P1146+V1146+W1146</f>
        <v>0</v>
      </c>
      <c r="Y1146" s="1"/>
      <c r="Z1146" s="1"/>
      <c r="AA1146" s="1" t="n">
        <f aca="false">+J1146-X1146</f>
        <v>0</v>
      </c>
    </row>
    <row r="1147" customFormat="false" ht="12.75" hidden="false" customHeight="false" outlineLevel="0" collapsed="false">
      <c r="X1147" s="1" t="n">
        <f aca="false">+M1147+O1147+P1147+V1147+W1147</f>
        <v>0</v>
      </c>
      <c r="Y1147" s="1"/>
      <c r="Z1147" s="1"/>
      <c r="AA1147" s="1" t="n">
        <f aca="false">+J1147-X1147</f>
        <v>0</v>
      </c>
    </row>
    <row r="1148" customFormat="false" ht="12.75" hidden="false" customHeight="false" outlineLevel="0" collapsed="false">
      <c r="X1148" s="1" t="n">
        <f aca="false">+M1148+O1148+P1148+V1148+W1148</f>
        <v>0</v>
      </c>
      <c r="Y1148" s="1"/>
      <c r="Z1148" s="1"/>
      <c r="AA1148" s="1" t="n">
        <f aca="false">+J1148-X1148</f>
        <v>0</v>
      </c>
    </row>
    <row r="1149" customFormat="false" ht="12.75" hidden="false" customHeight="false" outlineLevel="0" collapsed="false">
      <c r="X1149" s="1" t="n">
        <f aca="false">+M1149+O1149+P1149+V1149+W1149</f>
        <v>0</v>
      </c>
      <c r="Y1149" s="1"/>
      <c r="Z1149" s="1"/>
      <c r="AA1149" s="1" t="n">
        <f aca="false">+J1149-X1149</f>
        <v>0</v>
      </c>
    </row>
    <row r="1150" customFormat="false" ht="12.75" hidden="false" customHeight="false" outlineLevel="0" collapsed="false">
      <c r="X1150" s="1" t="n">
        <f aca="false">+M1150+O1150+P1150+V1150+W1150</f>
        <v>0</v>
      </c>
      <c r="Y1150" s="1"/>
      <c r="Z1150" s="1"/>
      <c r="AA1150" s="1" t="n">
        <f aca="false">+J1150-X1150</f>
        <v>0</v>
      </c>
    </row>
    <row r="1151" customFormat="false" ht="12.75" hidden="false" customHeight="false" outlineLevel="0" collapsed="false">
      <c r="X1151" s="1" t="n">
        <f aca="false">+M1151+O1151+P1151+V1151+W1151</f>
        <v>0</v>
      </c>
      <c r="Y1151" s="1"/>
      <c r="Z1151" s="1"/>
      <c r="AA1151" s="1" t="n">
        <f aca="false">+J1151-X1151</f>
        <v>0</v>
      </c>
    </row>
    <row r="1152" customFormat="false" ht="12.75" hidden="false" customHeight="false" outlineLevel="0" collapsed="false">
      <c r="X1152" s="1" t="n">
        <f aca="false">+M1152+O1152+P1152+V1152+W1152</f>
        <v>0</v>
      </c>
      <c r="Y1152" s="1"/>
      <c r="Z1152" s="1"/>
      <c r="AA1152" s="1" t="n">
        <f aca="false">+J1152-X1152</f>
        <v>0</v>
      </c>
    </row>
    <row r="1153" customFormat="false" ht="12.75" hidden="false" customHeight="false" outlineLevel="0" collapsed="false">
      <c r="X1153" s="1" t="n">
        <f aca="false">+M1153+O1153+P1153+V1153+W1153</f>
        <v>0</v>
      </c>
      <c r="Y1153" s="1"/>
      <c r="Z1153" s="1"/>
      <c r="AA1153" s="1" t="n">
        <f aca="false">+J1153-X1153</f>
        <v>0</v>
      </c>
    </row>
    <row r="1154" customFormat="false" ht="12.75" hidden="false" customHeight="false" outlineLevel="0" collapsed="false">
      <c r="X1154" s="1" t="n">
        <f aca="false">+M1154+O1154+P1154+V1154+W1154</f>
        <v>0</v>
      </c>
      <c r="Y1154" s="1"/>
      <c r="Z1154" s="1"/>
      <c r="AA1154" s="1" t="n">
        <f aca="false">+J1154-X1154</f>
        <v>0</v>
      </c>
    </row>
    <row r="1155" customFormat="false" ht="12.75" hidden="false" customHeight="false" outlineLevel="0" collapsed="false">
      <c r="X1155" s="1" t="n">
        <f aca="false">+M1155+O1155+P1155+V1155+W1155</f>
        <v>0</v>
      </c>
      <c r="Y1155" s="1"/>
      <c r="Z1155" s="1"/>
      <c r="AA1155" s="1" t="n">
        <f aca="false">+J1155-X1155</f>
        <v>0</v>
      </c>
    </row>
    <row r="1156" customFormat="false" ht="12.75" hidden="false" customHeight="false" outlineLevel="0" collapsed="false">
      <c r="X1156" s="1" t="n">
        <f aca="false">+M1156+O1156+P1156+V1156+W1156</f>
        <v>0</v>
      </c>
      <c r="Y1156" s="1"/>
      <c r="Z1156" s="1"/>
      <c r="AA1156" s="1" t="n">
        <f aca="false">+J1156-X1156</f>
        <v>0</v>
      </c>
    </row>
    <row r="1157" customFormat="false" ht="12.75" hidden="false" customHeight="false" outlineLevel="0" collapsed="false">
      <c r="X1157" s="1" t="n">
        <f aca="false">+M1157+O1157+P1157+V1157+W1157</f>
        <v>0</v>
      </c>
      <c r="Y1157" s="1"/>
      <c r="Z1157" s="1"/>
      <c r="AA1157" s="1" t="n">
        <f aca="false">+J1157-X1157</f>
        <v>0</v>
      </c>
    </row>
    <row r="1158" customFormat="false" ht="12.75" hidden="false" customHeight="false" outlineLevel="0" collapsed="false">
      <c r="X1158" s="1" t="n">
        <f aca="false">+M1158+O1158+P1158+V1158+W1158</f>
        <v>0</v>
      </c>
      <c r="Y1158" s="1"/>
      <c r="Z1158" s="1"/>
      <c r="AA1158" s="1" t="n">
        <f aca="false">+J1158-X1158</f>
        <v>0</v>
      </c>
    </row>
    <row r="1159" customFormat="false" ht="12.75" hidden="false" customHeight="false" outlineLevel="0" collapsed="false">
      <c r="X1159" s="1" t="n">
        <f aca="false">+M1159+O1159+P1159+V1159+W1159</f>
        <v>0</v>
      </c>
      <c r="Y1159" s="1"/>
      <c r="Z1159" s="1"/>
      <c r="AA1159" s="1" t="n">
        <f aca="false">+J1159-X1159</f>
        <v>0</v>
      </c>
    </row>
    <row r="1160" customFormat="false" ht="12.75" hidden="false" customHeight="false" outlineLevel="0" collapsed="false">
      <c r="X1160" s="1" t="n">
        <f aca="false">+M1160+O1160+P1160+V1160+W1160</f>
        <v>0</v>
      </c>
      <c r="Y1160" s="1"/>
      <c r="Z1160" s="1"/>
      <c r="AA1160" s="1" t="n">
        <f aca="false">+J1160-X1160</f>
        <v>0</v>
      </c>
    </row>
    <row r="1161" customFormat="false" ht="12.75" hidden="false" customHeight="false" outlineLevel="0" collapsed="false">
      <c r="X1161" s="1" t="n">
        <f aca="false">+M1161+O1161+P1161+V1161+W1161</f>
        <v>0</v>
      </c>
      <c r="Y1161" s="1"/>
      <c r="Z1161" s="1"/>
      <c r="AA1161" s="1" t="n">
        <f aca="false">+J1161-X1161</f>
        <v>0</v>
      </c>
    </row>
    <row r="1162" customFormat="false" ht="12.75" hidden="false" customHeight="false" outlineLevel="0" collapsed="false">
      <c r="X1162" s="1" t="n">
        <f aca="false">+M1162+O1162+P1162+V1162+W1162</f>
        <v>0</v>
      </c>
      <c r="Y1162" s="1"/>
      <c r="Z1162" s="1"/>
      <c r="AA1162" s="1" t="n">
        <f aca="false">+J1162-X1162</f>
        <v>0</v>
      </c>
    </row>
    <row r="1163" customFormat="false" ht="12.75" hidden="false" customHeight="false" outlineLevel="0" collapsed="false">
      <c r="X1163" s="1" t="n">
        <f aca="false">+M1163+O1163+P1163+V1163+W1163</f>
        <v>0</v>
      </c>
      <c r="Y1163" s="1"/>
      <c r="Z1163" s="1"/>
      <c r="AA1163" s="1" t="n">
        <f aca="false">+J1163-X1163</f>
        <v>0</v>
      </c>
    </row>
    <row r="1164" customFormat="false" ht="12.75" hidden="false" customHeight="false" outlineLevel="0" collapsed="false">
      <c r="X1164" s="1" t="n">
        <f aca="false">+M1164+O1164+P1164+V1164+W1164</f>
        <v>0</v>
      </c>
      <c r="Y1164" s="1"/>
      <c r="Z1164" s="1"/>
      <c r="AA1164" s="1" t="n">
        <f aca="false">+J1164-X1164</f>
        <v>0</v>
      </c>
    </row>
    <row r="1165" customFormat="false" ht="12.75" hidden="false" customHeight="false" outlineLevel="0" collapsed="false">
      <c r="X1165" s="1" t="n">
        <f aca="false">+M1165+O1165+P1165+V1165+W1165</f>
        <v>0</v>
      </c>
      <c r="Y1165" s="1"/>
      <c r="Z1165" s="1"/>
      <c r="AA1165" s="1" t="n">
        <f aca="false">+J1165-X1165</f>
        <v>0</v>
      </c>
    </row>
    <row r="1166" customFormat="false" ht="12.75" hidden="false" customHeight="false" outlineLevel="0" collapsed="false">
      <c r="X1166" s="1" t="n">
        <f aca="false">+M1166+O1166+P1166+V1166+W1166</f>
        <v>0</v>
      </c>
      <c r="Y1166" s="1"/>
      <c r="Z1166" s="1"/>
      <c r="AA1166" s="1" t="n">
        <f aca="false">+J1166-X1166</f>
        <v>0</v>
      </c>
    </row>
    <row r="1167" customFormat="false" ht="12.75" hidden="false" customHeight="false" outlineLevel="0" collapsed="false">
      <c r="X1167" s="1" t="n">
        <f aca="false">+M1167+O1167+P1167+V1167+W1167</f>
        <v>0</v>
      </c>
      <c r="Y1167" s="1"/>
      <c r="Z1167" s="1"/>
      <c r="AA1167" s="1" t="n">
        <f aca="false">+J1167-X1167</f>
        <v>0</v>
      </c>
    </row>
    <row r="1168" customFormat="false" ht="12.75" hidden="false" customHeight="false" outlineLevel="0" collapsed="false">
      <c r="X1168" s="1" t="n">
        <f aca="false">+M1168+O1168+P1168+V1168+W1168</f>
        <v>0</v>
      </c>
      <c r="Y1168" s="1"/>
      <c r="Z1168" s="1"/>
      <c r="AA1168" s="1" t="n">
        <f aca="false">+J1168-X1168</f>
        <v>0</v>
      </c>
    </row>
    <row r="1169" customFormat="false" ht="12.75" hidden="false" customHeight="false" outlineLevel="0" collapsed="false">
      <c r="X1169" s="1" t="n">
        <f aca="false">+M1169+O1169+P1169+V1169+W1169</f>
        <v>0</v>
      </c>
      <c r="Y1169" s="1"/>
      <c r="Z1169" s="1"/>
      <c r="AA1169" s="1" t="n">
        <f aca="false">+J1169-X1169</f>
        <v>0</v>
      </c>
    </row>
    <row r="1170" customFormat="false" ht="12.75" hidden="false" customHeight="false" outlineLevel="0" collapsed="false">
      <c r="X1170" s="1" t="n">
        <f aca="false">+M1170+O1170+P1170+V1170+W1170</f>
        <v>0</v>
      </c>
      <c r="Y1170" s="1"/>
      <c r="Z1170" s="1"/>
      <c r="AA1170" s="1" t="n">
        <f aca="false">+J1170-X1170</f>
        <v>0</v>
      </c>
    </row>
    <row r="1171" customFormat="false" ht="12.75" hidden="false" customHeight="false" outlineLevel="0" collapsed="false">
      <c r="X1171" s="1" t="n">
        <f aca="false">+M1171+O1171+P1171+V1171+W1171</f>
        <v>0</v>
      </c>
      <c r="Y1171" s="1"/>
      <c r="Z1171" s="1"/>
      <c r="AA1171" s="1" t="n">
        <f aca="false">+J1171-X1171</f>
        <v>0</v>
      </c>
    </row>
    <row r="1172" customFormat="false" ht="12.75" hidden="false" customHeight="false" outlineLevel="0" collapsed="false">
      <c r="X1172" s="1" t="n">
        <f aca="false">+M1172+O1172+P1172+V1172+W1172</f>
        <v>0</v>
      </c>
      <c r="Y1172" s="1"/>
      <c r="Z1172" s="1"/>
      <c r="AA1172" s="1" t="n">
        <f aca="false">+J1172-X1172</f>
        <v>0</v>
      </c>
    </row>
    <row r="1173" customFormat="false" ht="12.75" hidden="false" customHeight="false" outlineLevel="0" collapsed="false">
      <c r="X1173" s="1" t="n">
        <f aca="false">+M1173+O1173+P1173+V1173+W1173</f>
        <v>0</v>
      </c>
      <c r="Y1173" s="1"/>
      <c r="Z1173" s="1"/>
      <c r="AA1173" s="1" t="n">
        <f aca="false">+J1173-X1173</f>
        <v>0</v>
      </c>
    </row>
    <row r="1174" customFormat="false" ht="12.75" hidden="false" customHeight="false" outlineLevel="0" collapsed="false">
      <c r="X1174" s="1" t="n">
        <f aca="false">+M1174+O1174+P1174+V1174+W1174</f>
        <v>0</v>
      </c>
      <c r="Y1174" s="1"/>
      <c r="Z1174" s="1"/>
      <c r="AA1174" s="1" t="n">
        <f aca="false">+J1174-X1174</f>
        <v>0</v>
      </c>
    </row>
    <row r="1175" customFormat="false" ht="12.75" hidden="false" customHeight="false" outlineLevel="0" collapsed="false">
      <c r="X1175" s="1" t="n">
        <f aca="false">+M1175+O1175+P1175+V1175+W1175</f>
        <v>0</v>
      </c>
      <c r="Y1175" s="1"/>
      <c r="Z1175" s="1"/>
      <c r="AA1175" s="1" t="n">
        <f aca="false">+J1175-X1175</f>
        <v>0</v>
      </c>
    </row>
    <row r="1176" customFormat="false" ht="12.75" hidden="false" customHeight="false" outlineLevel="0" collapsed="false">
      <c r="X1176" s="1" t="n">
        <f aca="false">+M1176+O1176+P1176+V1176+W1176</f>
        <v>0</v>
      </c>
      <c r="Y1176" s="1"/>
      <c r="Z1176" s="1"/>
      <c r="AA1176" s="1" t="n">
        <f aca="false">+J1176-X1176</f>
        <v>0</v>
      </c>
    </row>
    <row r="1177" customFormat="false" ht="12.75" hidden="false" customHeight="false" outlineLevel="0" collapsed="false">
      <c r="X1177" s="1" t="n">
        <f aca="false">+M1177+O1177+P1177+V1177+W1177</f>
        <v>0</v>
      </c>
      <c r="Y1177" s="1"/>
      <c r="Z1177" s="1"/>
      <c r="AA1177" s="1" t="n">
        <f aca="false">+J1177-X1177</f>
        <v>0</v>
      </c>
    </row>
    <row r="1178" customFormat="false" ht="12.75" hidden="false" customHeight="false" outlineLevel="0" collapsed="false">
      <c r="X1178" s="1" t="n">
        <f aca="false">+M1178+O1178+P1178+V1178+W1178</f>
        <v>0</v>
      </c>
      <c r="Y1178" s="1"/>
      <c r="Z1178" s="1"/>
      <c r="AA1178" s="1" t="n">
        <f aca="false">+J1178-X1178</f>
        <v>0</v>
      </c>
    </row>
    <row r="1179" customFormat="false" ht="12.75" hidden="false" customHeight="false" outlineLevel="0" collapsed="false">
      <c r="X1179" s="1" t="n">
        <f aca="false">+M1179+O1179+P1179+V1179+W1179</f>
        <v>0</v>
      </c>
      <c r="Y1179" s="1"/>
      <c r="Z1179" s="1"/>
      <c r="AA1179" s="1" t="n">
        <f aca="false">+J1179-X1179</f>
        <v>0</v>
      </c>
    </row>
    <row r="1180" customFormat="false" ht="12.75" hidden="false" customHeight="false" outlineLevel="0" collapsed="false">
      <c r="X1180" s="1" t="n">
        <f aca="false">+M1180+O1180+P1180+V1180+W1180</f>
        <v>0</v>
      </c>
      <c r="Y1180" s="1"/>
      <c r="Z1180" s="1"/>
      <c r="AA1180" s="1" t="n">
        <f aca="false">+J1180-X1180</f>
        <v>0</v>
      </c>
    </row>
    <row r="1181" customFormat="false" ht="12.75" hidden="false" customHeight="false" outlineLevel="0" collapsed="false">
      <c r="X1181" s="1" t="n">
        <f aca="false">+M1181+O1181+P1181+V1181+W1181</f>
        <v>0</v>
      </c>
      <c r="Y1181" s="1"/>
      <c r="Z1181" s="1"/>
      <c r="AA1181" s="1" t="n">
        <f aca="false">+J1181-X1181</f>
        <v>0</v>
      </c>
    </row>
    <row r="1182" customFormat="false" ht="12.75" hidden="false" customHeight="false" outlineLevel="0" collapsed="false">
      <c r="X1182" s="1" t="n">
        <f aca="false">+M1182+O1182+P1182+V1182+W1182</f>
        <v>0</v>
      </c>
      <c r="Y1182" s="1"/>
      <c r="Z1182" s="1"/>
      <c r="AA1182" s="1" t="n">
        <f aca="false">+J1182-X1182</f>
        <v>0</v>
      </c>
    </row>
    <row r="1183" customFormat="false" ht="12.75" hidden="false" customHeight="false" outlineLevel="0" collapsed="false">
      <c r="X1183" s="1" t="n">
        <f aca="false">+M1183+O1183+P1183+V1183+W1183</f>
        <v>0</v>
      </c>
      <c r="Y1183" s="1"/>
      <c r="Z1183" s="1"/>
      <c r="AA1183" s="1" t="n">
        <f aca="false">+J1183-X1183</f>
        <v>0</v>
      </c>
    </row>
    <row r="1184" customFormat="false" ht="12.75" hidden="false" customHeight="false" outlineLevel="0" collapsed="false">
      <c r="X1184" s="1" t="n">
        <f aca="false">+M1184+O1184+P1184+V1184+W1184</f>
        <v>0</v>
      </c>
      <c r="Y1184" s="1"/>
      <c r="Z1184" s="1"/>
      <c r="AA1184" s="1" t="n">
        <f aca="false">+J1184-X1184</f>
        <v>0</v>
      </c>
    </row>
    <row r="1185" customFormat="false" ht="12.75" hidden="false" customHeight="false" outlineLevel="0" collapsed="false">
      <c r="X1185" s="1" t="n">
        <f aca="false">+M1185+O1185+P1185+V1185+W1185</f>
        <v>0</v>
      </c>
      <c r="Y1185" s="1"/>
      <c r="Z1185" s="1"/>
      <c r="AA1185" s="1" t="n">
        <f aca="false">+J1185-X1185</f>
        <v>0</v>
      </c>
    </row>
    <row r="1186" customFormat="false" ht="12.75" hidden="false" customHeight="false" outlineLevel="0" collapsed="false">
      <c r="X1186" s="1" t="n">
        <f aca="false">+M1186+O1186+P1186+V1186+W1186</f>
        <v>0</v>
      </c>
      <c r="Y1186" s="1"/>
      <c r="Z1186" s="1"/>
      <c r="AA1186" s="1" t="n">
        <f aca="false">+J1186-X1186</f>
        <v>0</v>
      </c>
    </row>
    <row r="1187" customFormat="false" ht="12.75" hidden="false" customHeight="false" outlineLevel="0" collapsed="false">
      <c r="X1187" s="1" t="n">
        <f aca="false">+M1187+O1187+P1187+V1187+W1187</f>
        <v>0</v>
      </c>
      <c r="Y1187" s="1"/>
      <c r="Z1187" s="1"/>
      <c r="AA1187" s="1" t="n">
        <f aca="false">+J1187-X1187</f>
        <v>0</v>
      </c>
    </row>
    <row r="1188" customFormat="false" ht="12.75" hidden="false" customHeight="false" outlineLevel="0" collapsed="false">
      <c r="X1188" s="1" t="n">
        <f aca="false">+M1188+O1188+P1188+V1188+W1188</f>
        <v>0</v>
      </c>
      <c r="Y1188" s="1"/>
      <c r="Z1188" s="1"/>
      <c r="AA1188" s="1" t="n">
        <f aca="false">+J1188-X1188</f>
        <v>0</v>
      </c>
    </row>
    <row r="1189" customFormat="false" ht="12.75" hidden="false" customHeight="false" outlineLevel="0" collapsed="false">
      <c r="X1189" s="1" t="n">
        <f aca="false">+M1189+O1189+P1189+V1189+W1189</f>
        <v>0</v>
      </c>
      <c r="Y1189" s="1"/>
      <c r="Z1189" s="1"/>
      <c r="AA1189" s="1" t="n">
        <f aca="false">+J1189-X1189</f>
        <v>0</v>
      </c>
    </row>
    <row r="1190" customFormat="false" ht="12.75" hidden="false" customHeight="false" outlineLevel="0" collapsed="false">
      <c r="X1190" s="1" t="n">
        <f aca="false">+M1190+O1190+P1190+V1190+W1190</f>
        <v>0</v>
      </c>
      <c r="Y1190" s="1"/>
      <c r="Z1190" s="1"/>
      <c r="AA1190" s="1" t="n">
        <f aca="false">+J1190-X1190</f>
        <v>0</v>
      </c>
    </row>
    <row r="1191" customFormat="false" ht="12.75" hidden="false" customHeight="false" outlineLevel="0" collapsed="false">
      <c r="X1191" s="1" t="n">
        <f aca="false">+M1191+O1191+P1191+V1191+W1191</f>
        <v>0</v>
      </c>
      <c r="Y1191" s="1"/>
      <c r="Z1191" s="1"/>
      <c r="AA1191" s="1" t="n">
        <f aca="false">+J1191-X1191</f>
        <v>0</v>
      </c>
    </row>
    <row r="1192" customFormat="false" ht="12.75" hidden="false" customHeight="false" outlineLevel="0" collapsed="false">
      <c r="X1192" s="1" t="n">
        <f aca="false">+M1192+O1192+P1192+V1192+W1192</f>
        <v>0</v>
      </c>
      <c r="Y1192" s="1"/>
      <c r="Z1192" s="1"/>
      <c r="AA1192" s="1" t="n">
        <f aca="false">+J1192-X1192</f>
        <v>0</v>
      </c>
    </row>
    <row r="1193" customFormat="false" ht="12.75" hidden="false" customHeight="false" outlineLevel="0" collapsed="false">
      <c r="X1193" s="1" t="n">
        <f aca="false">+M1193+O1193+P1193+V1193+W1193</f>
        <v>0</v>
      </c>
      <c r="Y1193" s="1"/>
      <c r="Z1193" s="1"/>
      <c r="AA1193" s="1" t="n">
        <f aca="false">+J1193-X1193</f>
        <v>0</v>
      </c>
    </row>
    <row r="1194" customFormat="false" ht="12.75" hidden="false" customHeight="false" outlineLevel="0" collapsed="false">
      <c r="X1194" s="1" t="n">
        <f aca="false">+M1194+O1194+P1194+V1194+W1194</f>
        <v>0</v>
      </c>
      <c r="Y1194" s="1"/>
      <c r="Z1194" s="1"/>
      <c r="AA1194" s="1" t="n">
        <f aca="false">+J1194-X1194</f>
        <v>0</v>
      </c>
    </row>
    <row r="1195" customFormat="false" ht="12.75" hidden="false" customHeight="false" outlineLevel="0" collapsed="false">
      <c r="X1195" s="1" t="n">
        <f aca="false">+M1195+O1195+P1195+V1195+W1195</f>
        <v>0</v>
      </c>
      <c r="Y1195" s="1"/>
      <c r="Z1195" s="1"/>
      <c r="AA1195" s="1" t="n">
        <f aca="false">+J1195-X1195</f>
        <v>0</v>
      </c>
    </row>
    <row r="1196" customFormat="false" ht="12.75" hidden="false" customHeight="false" outlineLevel="0" collapsed="false">
      <c r="X1196" s="1" t="n">
        <f aca="false">+M1196+O1196+P1196+V1196+W1196</f>
        <v>0</v>
      </c>
      <c r="Y1196" s="1"/>
      <c r="Z1196" s="1"/>
      <c r="AA1196" s="1" t="n">
        <f aca="false">+J1196-X1196</f>
        <v>0</v>
      </c>
    </row>
    <row r="1197" customFormat="false" ht="12.75" hidden="false" customHeight="false" outlineLevel="0" collapsed="false">
      <c r="X1197" s="1" t="n">
        <f aca="false">+M1197+O1197+P1197+V1197+W1197</f>
        <v>0</v>
      </c>
      <c r="Y1197" s="1"/>
      <c r="Z1197" s="1"/>
      <c r="AA1197" s="1" t="n">
        <f aca="false">+J1197-X1197</f>
        <v>0</v>
      </c>
    </row>
    <row r="1198" customFormat="false" ht="12.75" hidden="false" customHeight="false" outlineLevel="0" collapsed="false">
      <c r="X1198" s="1" t="n">
        <f aca="false">+M1198+O1198+P1198+V1198+W1198</f>
        <v>0</v>
      </c>
      <c r="Y1198" s="1"/>
      <c r="Z1198" s="1"/>
      <c r="AA1198" s="1" t="n">
        <f aca="false">+J1198-X1198</f>
        <v>0</v>
      </c>
    </row>
    <row r="1199" customFormat="false" ht="12.75" hidden="false" customHeight="false" outlineLevel="0" collapsed="false">
      <c r="X1199" s="1" t="n">
        <f aca="false">+M1199+O1199+P1199+V1199+W1199</f>
        <v>0</v>
      </c>
      <c r="Y1199" s="1"/>
      <c r="Z1199" s="1"/>
      <c r="AA1199" s="1" t="n">
        <f aca="false">+J1199-X1199</f>
        <v>0</v>
      </c>
    </row>
    <row r="1200" customFormat="false" ht="12.75" hidden="false" customHeight="false" outlineLevel="0" collapsed="false">
      <c r="X1200" s="1" t="n">
        <f aca="false">+M1200+O1200+P1200+V1200+W1200</f>
        <v>0</v>
      </c>
      <c r="Y1200" s="1"/>
      <c r="Z1200" s="1"/>
      <c r="AA1200" s="1" t="n">
        <f aca="false">+J1200-X1200</f>
        <v>0</v>
      </c>
    </row>
    <row r="1201" customFormat="false" ht="12.75" hidden="false" customHeight="false" outlineLevel="0" collapsed="false">
      <c r="X1201" s="1" t="n">
        <f aca="false">+M1201+O1201+P1201+V1201+W1201</f>
        <v>0</v>
      </c>
      <c r="Y1201" s="1"/>
      <c r="Z1201" s="1"/>
      <c r="AA1201" s="1" t="n">
        <f aca="false">+J1201-X1201</f>
        <v>0</v>
      </c>
    </row>
    <row r="1202" customFormat="false" ht="12.75" hidden="false" customHeight="false" outlineLevel="0" collapsed="false">
      <c r="X1202" s="1" t="n">
        <f aca="false">+M1202+O1202+P1202+V1202+W1202</f>
        <v>0</v>
      </c>
      <c r="Y1202" s="1"/>
      <c r="Z1202" s="1"/>
      <c r="AA1202" s="1" t="n">
        <f aca="false">+J1202-X1202</f>
        <v>0</v>
      </c>
    </row>
    <row r="1203" customFormat="false" ht="12.75" hidden="false" customHeight="false" outlineLevel="0" collapsed="false">
      <c r="X1203" s="1" t="n">
        <f aca="false">+M1203+O1203+P1203+V1203+W1203</f>
        <v>0</v>
      </c>
      <c r="Y1203" s="1"/>
      <c r="Z1203" s="1"/>
      <c r="AA1203" s="1" t="n">
        <f aca="false">+J1203-X1203</f>
        <v>0</v>
      </c>
    </row>
    <row r="1204" customFormat="false" ht="12.75" hidden="false" customHeight="false" outlineLevel="0" collapsed="false">
      <c r="X1204" s="1" t="n">
        <f aca="false">+M1204+O1204+P1204+V1204+W1204</f>
        <v>0</v>
      </c>
      <c r="Y1204" s="1"/>
      <c r="Z1204" s="1"/>
      <c r="AA1204" s="1" t="n">
        <f aca="false">+J1204-X1204</f>
        <v>0</v>
      </c>
    </row>
    <row r="1205" customFormat="false" ht="12.75" hidden="false" customHeight="false" outlineLevel="0" collapsed="false">
      <c r="X1205" s="1" t="n">
        <f aca="false">+M1205+O1205+P1205+V1205+W1205</f>
        <v>0</v>
      </c>
      <c r="Y1205" s="1"/>
      <c r="Z1205" s="1"/>
      <c r="AA1205" s="1" t="n">
        <f aca="false">+J1205-X1205</f>
        <v>0</v>
      </c>
    </row>
    <row r="1206" customFormat="false" ht="12.75" hidden="false" customHeight="false" outlineLevel="0" collapsed="false">
      <c r="X1206" s="1" t="n">
        <f aca="false">+M1206+O1206+P1206+V1206+W1206</f>
        <v>0</v>
      </c>
      <c r="Y1206" s="1"/>
      <c r="Z1206" s="1"/>
      <c r="AA1206" s="1" t="n">
        <f aca="false">+J1206-X1206</f>
        <v>0</v>
      </c>
    </row>
    <row r="1207" customFormat="false" ht="12.75" hidden="false" customHeight="false" outlineLevel="0" collapsed="false">
      <c r="X1207" s="1" t="n">
        <f aca="false">+M1207+O1207+P1207+V1207+W1207</f>
        <v>0</v>
      </c>
      <c r="Y1207" s="1"/>
      <c r="Z1207" s="1"/>
      <c r="AA1207" s="1" t="n">
        <f aca="false">+J1207-X1207</f>
        <v>0</v>
      </c>
    </row>
    <row r="1208" customFormat="false" ht="12.75" hidden="false" customHeight="false" outlineLevel="0" collapsed="false">
      <c r="X1208" s="1" t="n">
        <f aca="false">+M1208+O1208+P1208+V1208+W1208</f>
        <v>0</v>
      </c>
      <c r="Y1208" s="1"/>
      <c r="Z1208" s="1"/>
      <c r="AA1208" s="1" t="n">
        <f aca="false">+J1208-X1208</f>
        <v>0</v>
      </c>
    </row>
    <row r="1209" customFormat="false" ht="12.75" hidden="false" customHeight="false" outlineLevel="0" collapsed="false">
      <c r="X1209" s="1" t="n">
        <f aca="false">+M1209+O1209+P1209+V1209+W1209</f>
        <v>0</v>
      </c>
      <c r="Y1209" s="1"/>
      <c r="Z1209" s="1"/>
      <c r="AA1209" s="1" t="n">
        <f aca="false">+J1209-X1209</f>
        <v>0</v>
      </c>
    </row>
    <row r="1210" customFormat="false" ht="12.75" hidden="false" customHeight="false" outlineLevel="0" collapsed="false">
      <c r="X1210" s="1" t="n">
        <f aca="false">+M1210+O1210+P1210+V1210+W1210</f>
        <v>0</v>
      </c>
      <c r="Y1210" s="1"/>
      <c r="Z1210" s="1"/>
      <c r="AA1210" s="1" t="n">
        <f aca="false">+J1210-X1210</f>
        <v>0</v>
      </c>
    </row>
    <row r="1211" customFormat="false" ht="12.75" hidden="false" customHeight="false" outlineLevel="0" collapsed="false">
      <c r="X1211" s="1" t="n">
        <f aca="false">+M1211+O1211+P1211+V1211+W1211</f>
        <v>0</v>
      </c>
      <c r="Y1211" s="1"/>
      <c r="Z1211" s="1"/>
      <c r="AA1211" s="1" t="n">
        <f aca="false">+J1211-X1211</f>
        <v>0</v>
      </c>
    </row>
    <row r="1212" customFormat="false" ht="12.75" hidden="false" customHeight="false" outlineLevel="0" collapsed="false">
      <c r="X1212" s="1" t="n">
        <f aca="false">+M1212+O1212+P1212+V1212+W1212</f>
        <v>0</v>
      </c>
      <c r="Y1212" s="1"/>
      <c r="Z1212" s="1"/>
      <c r="AA1212" s="1" t="n">
        <f aca="false">+J1212-X1212</f>
        <v>0</v>
      </c>
    </row>
    <row r="1213" customFormat="false" ht="12.75" hidden="false" customHeight="false" outlineLevel="0" collapsed="false">
      <c r="X1213" s="1" t="n">
        <f aca="false">+M1213+O1213+P1213+V1213+W1213</f>
        <v>0</v>
      </c>
      <c r="Y1213" s="1"/>
      <c r="Z1213" s="1"/>
      <c r="AA1213" s="1" t="n">
        <f aca="false">+J1213-X1213</f>
        <v>0</v>
      </c>
    </row>
    <row r="1214" customFormat="false" ht="12.75" hidden="false" customHeight="false" outlineLevel="0" collapsed="false">
      <c r="X1214" s="1" t="n">
        <f aca="false">+M1214+O1214+P1214+V1214+W1214</f>
        <v>0</v>
      </c>
      <c r="Y1214" s="1"/>
      <c r="Z1214" s="1"/>
      <c r="AA1214" s="1" t="n">
        <f aca="false">+J1214-X1214</f>
        <v>0</v>
      </c>
    </row>
    <row r="1215" customFormat="false" ht="12.75" hidden="false" customHeight="false" outlineLevel="0" collapsed="false">
      <c r="X1215" s="1" t="n">
        <f aca="false">+M1215+O1215+P1215+V1215+W1215</f>
        <v>0</v>
      </c>
      <c r="Y1215" s="1"/>
      <c r="Z1215" s="1"/>
      <c r="AA1215" s="1" t="n">
        <f aca="false">+J1215-X1215</f>
        <v>0</v>
      </c>
    </row>
    <row r="1216" customFormat="false" ht="12.75" hidden="false" customHeight="false" outlineLevel="0" collapsed="false">
      <c r="X1216" s="1" t="n">
        <f aca="false">+M1216+O1216+P1216+V1216+W1216</f>
        <v>0</v>
      </c>
      <c r="Y1216" s="1"/>
      <c r="Z1216" s="1"/>
      <c r="AA1216" s="1" t="n">
        <f aca="false">+J1216-X1216</f>
        <v>0</v>
      </c>
    </row>
    <row r="1217" customFormat="false" ht="12.75" hidden="false" customHeight="false" outlineLevel="0" collapsed="false">
      <c r="X1217" s="1" t="n">
        <f aca="false">+M1217+O1217+P1217+V1217+W1217</f>
        <v>0</v>
      </c>
      <c r="Y1217" s="1"/>
      <c r="Z1217" s="1"/>
      <c r="AA1217" s="1" t="n">
        <f aca="false">+J1217-X1217</f>
        <v>0</v>
      </c>
    </row>
    <row r="1218" customFormat="false" ht="12.75" hidden="false" customHeight="false" outlineLevel="0" collapsed="false">
      <c r="X1218" s="1" t="n">
        <f aca="false">+M1218+O1218+P1218+V1218+W1218</f>
        <v>0</v>
      </c>
      <c r="Y1218" s="1"/>
      <c r="Z1218" s="1"/>
      <c r="AA1218" s="1" t="n">
        <f aca="false">+J1218-X1218</f>
        <v>0</v>
      </c>
    </row>
    <row r="1219" customFormat="false" ht="12.75" hidden="false" customHeight="false" outlineLevel="0" collapsed="false">
      <c r="X1219" s="1" t="n">
        <f aca="false">+M1219+O1219+P1219+V1219+W1219</f>
        <v>0</v>
      </c>
      <c r="Y1219" s="1"/>
      <c r="Z1219" s="1"/>
      <c r="AA1219" s="1" t="n">
        <f aca="false">+J1219-X1219</f>
        <v>0</v>
      </c>
    </row>
    <row r="1220" customFormat="false" ht="12.75" hidden="false" customHeight="false" outlineLevel="0" collapsed="false">
      <c r="X1220" s="1" t="n">
        <f aca="false">+M1220+O1220+P1220+V1220+W1220</f>
        <v>0</v>
      </c>
      <c r="Y1220" s="1"/>
      <c r="Z1220" s="1"/>
      <c r="AA1220" s="1" t="n">
        <f aca="false">+J1220-X1220</f>
        <v>0</v>
      </c>
    </row>
    <row r="1221" customFormat="false" ht="12.75" hidden="false" customHeight="false" outlineLevel="0" collapsed="false">
      <c r="X1221" s="1" t="n">
        <f aca="false">+M1221+O1221+P1221+V1221+W1221</f>
        <v>0</v>
      </c>
      <c r="Y1221" s="1"/>
      <c r="Z1221" s="1"/>
      <c r="AA1221" s="1" t="n">
        <f aca="false">+J1221-X1221</f>
        <v>0</v>
      </c>
    </row>
    <row r="1222" customFormat="false" ht="12.75" hidden="false" customHeight="false" outlineLevel="0" collapsed="false">
      <c r="X1222" s="1" t="n">
        <f aca="false">+M1222+O1222+P1222+V1222+W1222</f>
        <v>0</v>
      </c>
      <c r="Y1222" s="1"/>
      <c r="Z1222" s="1"/>
      <c r="AA1222" s="1" t="n">
        <f aca="false">+J1222-X1222</f>
        <v>0</v>
      </c>
    </row>
    <row r="1223" customFormat="false" ht="12.75" hidden="false" customHeight="false" outlineLevel="0" collapsed="false">
      <c r="X1223" s="1" t="n">
        <f aca="false">+M1223+O1223+P1223+V1223+W1223</f>
        <v>0</v>
      </c>
      <c r="Y1223" s="1"/>
      <c r="Z1223" s="1"/>
      <c r="AA1223" s="1" t="n">
        <f aca="false">+J1223-X1223</f>
        <v>0</v>
      </c>
    </row>
    <row r="1224" customFormat="false" ht="12.75" hidden="false" customHeight="false" outlineLevel="0" collapsed="false">
      <c r="X1224" s="1" t="n">
        <f aca="false">+M1224+O1224+P1224+V1224+W1224</f>
        <v>0</v>
      </c>
      <c r="Y1224" s="1"/>
      <c r="Z1224" s="1"/>
      <c r="AA1224" s="1" t="n">
        <f aca="false">+J1224-X1224</f>
        <v>0</v>
      </c>
    </row>
    <row r="1225" customFormat="false" ht="12.75" hidden="false" customHeight="false" outlineLevel="0" collapsed="false">
      <c r="X1225" s="1" t="n">
        <f aca="false">+M1225+O1225+P1225+V1225+W1225</f>
        <v>0</v>
      </c>
      <c r="Y1225" s="1"/>
      <c r="Z1225" s="1"/>
      <c r="AA1225" s="1" t="n">
        <f aca="false">+J1225-X1225</f>
        <v>0</v>
      </c>
    </row>
    <row r="1226" customFormat="false" ht="12.75" hidden="false" customHeight="false" outlineLevel="0" collapsed="false">
      <c r="X1226" s="1" t="n">
        <f aca="false">+M1226+O1226+P1226+V1226+W1226</f>
        <v>0</v>
      </c>
      <c r="Y1226" s="1"/>
      <c r="Z1226" s="1"/>
      <c r="AA1226" s="1" t="n">
        <f aca="false">+J1226-X1226</f>
        <v>0</v>
      </c>
    </row>
    <row r="1227" customFormat="false" ht="12.75" hidden="false" customHeight="false" outlineLevel="0" collapsed="false">
      <c r="X1227" s="1" t="n">
        <f aca="false">+M1227+O1227+P1227+V1227+W1227</f>
        <v>0</v>
      </c>
      <c r="Y1227" s="1"/>
      <c r="Z1227" s="1"/>
      <c r="AA1227" s="1" t="n">
        <f aca="false">+J1227-X1227</f>
        <v>0</v>
      </c>
    </row>
    <row r="1228" customFormat="false" ht="12.75" hidden="false" customHeight="false" outlineLevel="0" collapsed="false">
      <c r="X1228" s="1" t="n">
        <f aca="false">+M1228+O1228+P1228+V1228+W1228</f>
        <v>0</v>
      </c>
      <c r="Y1228" s="1"/>
      <c r="Z1228" s="1"/>
      <c r="AA1228" s="1" t="n">
        <f aca="false">+J1228-X1228</f>
        <v>0</v>
      </c>
    </row>
    <row r="1229" customFormat="false" ht="12.75" hidden="false" customHeight="false" outlineLevel="0" collapsed="false">
      <c r="X1229" s="1" t="n">
        <f aca="false">+M1229+O1229+P1229+V1229+W1229</f>
        <v>0</v>
      </c>
      <c r="Y1229" s="1"/>
      <c r="Z1229" s="1"/>
      <c r="AA1229" s="1" t="n">
        <f aca="false">+J1229-X1229</f>
        <v>0</v>
      </c>
    </row>
    <row r="1230" customFormat="false" ht="12.75" hidden="false" customHeight="false" outlineLevel="0" collapsed="false">
      <c r="X1230" s="1" t="n">
        <f aca="false">+M1230+O1230+P1230+V1230+W1230</f>
        <v>0</v>
      </c>
      <c r="Y1230" s="1"/>
      <c r="Z1230" s="1"/>
      <c r="AA1230" s="1" t="n">
        <f aca="false">+J1230-X1230</f>
        <v>0</v>
      </c>
    </row>
    <row r="1231" customFormat="false" ht="12.75" hidden="false" customHeight="false" outlineLevel="0" collapsed="false">
      <c r="X1231" s="1" t="n">
        <f aca="false">+M1231+O1231+P1231+V1231+W1231</f>
        <v>0</v>
      </c>
      <c r="Y1231" s="1"/>
      <c r="Z1231" s="1"/>
      <c r="AA1231" s="1" t="n">
        <f aca="false">+J1231-X1231</f>
        <v>0</v>
      </c>
    </row>
    <row r="1232" customFormat="false" ht="12.75" hidden="false" customHeight="false" outlineLevel="0" collapsed="false">
      <c r="X1232" s="1" t="n">
        <f aca="false">+M1232+O1232+P1232+V1232+W1232</f>
        <v>0</v>
      </c>
      <c r="Y1232" s="1"/>
      <c r="Z1232" s="1"/>
      <c r="AA1232" s="1" t="n">
        <f aca="false">+J1232-X1232</f>
        <v>0</v>
      </c>
    </row>
    <row r="1233" customFormat="false" ht="12.75" hidden="false" customHeight="false" outlineLevel="0" collapsed="false">
      <c r="X1233" s="1" t="n">
        <f aca="false">+M1233+O1233+P1233+V1233+W1233</f>
        <v>0</v>
      </c>
      <c r="Y1233" s="1"/>
      <c r="Z1233" s="1"/>
      <c r="AA1233" s="1" t="n">
        <f aca="false">+J1233-X1233</f>
        <v>0</v>
      </c>
    </row>
    <row r="1234" customFormat="false" ht="12.75" hidden="false" customHeight="false" outlineLevel="0" collapsed="false">
      <c r="X1234" s="1" t="n">
        <f aca="false">+M1234+O1234+P1234+V1234+W1234</f>
        <v>0</v>
      </c>
      <c r="Y1234" s="1"/>
      <c r="Z1234" s="1"/>
      <c r="AA1234" s="1" t="n">
        <f aca="false">+J1234-X1234</f>
        <v>0</v>
      </c>
    </row>
    <row r="1235" customFormat="false" ht="12.75" hidden="false" customHeight="false" outlineLevel="0" collapsed="false">
      <c r="X1235" s="1" t="n">
        <f aca="false">+M1235+O1235+P1235+V1235+W1235</f>
        <v>0</v>
      </c>
      <c r="Y1235" s="1"/>
      <c r="Z1235" s="1"/>
      <c r="AA1235" s="1" t="n">
        <f aca="false">+J1235-X1235</f>
        <v>0</v>
      </c>
    </row>
    <row r="1236" customFormat="false" ht="12.75" hidden="false" customHeight="false" outlineLevel="0" collapsed="false">
      <c r="X1236" s="1" t="n">
        <f aca="false">+M1236+O1236+P1236+V1236+W1236</f>
        <v>0</v>
      </c>
      <c r="Y1236" s="1"/>
      <c r="Z1236" s="1"/>
      <c r="AA1236" s="1" t="n">
        <f aca="false">+J1236-X1236</f>
        <v>0</v>
      </c>
    </row>
    <row r="1237" customFormat="false" ht="12.75" hidden="false" customHeight="false" outlineLevel="0" collapsed="false">
      <c r="X1237" s="1" t="n">
        <f aca="false">+M1237+O1237+P1237+V1237+W1237</f>
        <v>0</v>
      </c>
      <c r="Y1237" s="1"/>
      <c r="Z1237" s="1"/>
      <c r="AA1237" s="1" t="n">
        <f aca="false">+J1237-X1237</f>
        <v>0</v>
      </c>
    </row>
    <row r="1238" customFormat="false" ht="12.75" hidden="false" customHeight="false" outlineLevel="0" collapsed="false">
      <c r="X1238" s="1" t="n">
        <f aca="false">+M1238+O1238+P1238+V1238+W1238</f>
        <v>0</v>
      </c>
      <c r="Y1238" s="1"/>
      <c r="Z1238" s="1"/>
      <c r="AA1238" s="1" t="n">
        <f aca="false">+J1238-X1238</f>
        <v>0</v>
      </c>
    </row>
    <row r="1239" customFormat="false" ht="12.75" hidden="false" customHeight="false" outlineLevel="0" collapsed="false">
      <c r="X1239" s="1" t="n">
        <f aca="false">+M1239+O1239+P1239+V1239+W1239</f>
        <v>0</v>
      </c>
      <c r="Y1239" s="1"/>
      <c r="Z1239" s="1"/>
      <c r="AA1239" s="1" t="n">
        <f aca="false">+J1239-X1239</f>
        <v>0</v>
      </c>
    </row>
    <row r="1240" customFormat="false" ht="12.75" hidden="false" customHeight="false" outlineLevel="0" collapsed="false">
      <c r="X1240" s="1" t="n">
        <f aca="false">+M1240+O1240+P1240+V1240+W1240</f>
        <v>0</v>
      </c>
      <c r="Y1240" s="1"/>
      <c r="Z1240" s="1"/>
      <c r="AA1240" s="1" t="n">
        <f aca="false">+J1240-X1240</f>
        <v>0</v>
      </c>
    </row>
    <row r="1241" customFormat="false" ht="12.75" hidden="false" customHeight="false" outlineLevel="0" collapsed="false">
      <c r="X1241" s="1" t="n">
        <f aca="false">+M1241+O1241+P1241+V1241+W1241</f>
        <v>0</v>
      </c>
      <c r="Y1241" s="1"/>
      <c r="Z1241" s="1"/>
      <c r="AA1241" s="1" t="n">
        <f aca="false">+J1241-X1241</f>
        <v>0</v>
      </c>
    </row>
    <row r="1242" customFormat="false" ht="12.75" hidden="false" customHeight="false" outlineLevel="0" collapsed="false">
      <c r="X1242" s="1" t="n">
        <f aca="false">+M1242+O1242+P1242+V1242+W1242</f>
        <v>0</v>
      </c>
      <c r="Y1242" s="1"/>
      <c r="Z1242" s="1"/>
      <c r="AA1242" s="1" t="n">
        <f aca="false">+J1242-X1242</f>
        <v>0</v>
      </c>
    </row>
    <row r="1243" customFormat="false" ht="12.75" hidden="false" customHeight="false" outlineLevel="0" collapsed="false">
      <c r="X1243" s="1" t="n">
        <f aca="false">+M1243+O1243+P1243+V1243+W1243</f>
        <v>0</v>
      </c>
      <c r="Y1243" s="1"/>
      <c r="Z1243" s="1"/>
      <c r="AA1243" s="1" t="n">
        <f aca="false">+J1243-X1243</f>
        <v>0</v>
      </c>
    </row>
    <row r="1244" customFormat="false" ht="12.75" hidden="false" customHeight="false" outlineLevel="0" collapsed="false">
      <c r="X1244" s="1" t="n">
        <f aca="false">+M1244+O1244+P1244+V1244+W1244</f>
        <v>0</v>
      </c>
      <c r="Y1244" s="1"/>
      <c r="Z1244" s="1"/>
      <c r="AA1244" s="1" t="n">
        <f aca="false">+J1244-X1244</f>
        <v>0</v>
      </c>
    </row>
    <row r="1245" customFormat="false" ht="12.75" hidden="false" customHeight="false" outlineLevel="0" collapsed="false">
      <c r="X1245" s="1" t="n">
        <f aca="false">+M1245+O1245+P1245+V1245+W1245</f>
        <v>0</v>
      </c>
      <c r="Y1245" s="1"/>
      <c r="Z1245" s="1"/>
      <c r="AA1245" s="1" t="n">
        <f aca="false">+J1245-X1245</f>
        <v>0</v>
      </c>
    </row>
    <row r="1246" customFormat="false" ht="12.75" hidden="false" customHeight="false" outlineLevel="0" collapsed="false">
      <c r="X1246" s="1" t="n">
        <f aca="false">+M1246+O1246+P1246+V1246+W1246</f>
        <v>0</v>
      </c>
      <c r="Y1246" s="1"/>
      <c r="Z1246" s="1"/>
      <c r="AA1246" s="1" t="n">
        <f aca="false">+J1246-X1246</f>
        <v>0</v>
      </c>
    </row>
    <row r="1247" customFormat="false" ht="12.75" hidden="false" customHeight="false" outlineLevel="0" collapsed="false">
      <c r="X1247" s="1" t="n">
        <f aca="false">+M1247+O1247+P1247+V1247+W1247</f>
        <v>0</v>
      </c>
      <c r="Y1247" s="1"/>
      <c r="Z1247" s="1"/>
      <c r="AA1247" s="1" t="n">
        <f aca="false">+J1247-X1247</f>
        <v>0</v>
      </c>
    </row>
    <row r="1248" customFormat="false" ht="12.75" hidden="false" customHeight="false" outlineLevel="0" collapsed="false">
      <c r="X1248" s="1" t="n">
        <f aca="false">+M1248+O1248+P1248+V1248+W1248</f>
        <v>0</v>
      </c>
      <c r="Y1248" s="1"/>
      <c r="Z1248" s="1"/>
      <c r="AA1248" s="1" t="n">
        <f aca="false">+J1248-X1248</f>
        <v>0</v>
      </c>
    </row>
    <row r="1249" customFormat="false" ht="12.75" hidden="false" customHeight="false" outlineLevel="0" collapsed="false">
      <c r="X1249" s="1" t="n">
        <f aca="false">+M1249+O1249+P1249+V1249+W1249</f>
        <v>0</v>
      </c>
      <c r="Y1249" s="1"/>
      <c r="Z1249" s="1"/>
      <c r="AA1249" s="1" t="n">
        <f aca="false">+J1249-X1249</f>
        <v>0</v>
      </c>
    </row>
    <row r="1250" customFormat="false" ht="12.75" hidden="false" customHeight="false" outlineLevel="0" collapsed="false">
      <c r="X1250" s="1" t="n">
        <f aca="false">+M1250+O1250+P1250+V1250+W1250</f>
        <v>0</v>
      </c>
      <c r="Y1250" s="1"/>
      <c r="Z1250" s="1"/>
      <c r="AA1250" s="1" t="n">
        <f aca="false">+J1250-X1250</f>
        <v>0</v>
      </c>
    </row>
    <row r="1251" customFormat="false" ht="12.75" hidden="false" customHeight="false" outlineLevel="0" collapsed="false">
      <c r="X1251" s="1" t="n">
        <f aca="false">+M1251+O1251+P1251+V1251+W1251</f>
        <v>0</v>
      </c>
      <c r="Y1251" s="1"/>
      <c r="Z1251" s="1"/>
      <c r="AA1251" s="1" t="n">
        <f aca="false">+J1251-X1251</f>
        <v>0</v>
      </c>
    </row>
    <row r="1252" customFormat="false" ht="12.75" hidden="false" customHeight="false" outlineLevel="0" collapsed="false">
      <c r="X1252" s="1" t="n">
        <f aca="false">+M1252+O1252+P1252+V1252+W1252</f>
        <v>0</v>
      </c>
      <c r="Y1252" s="1"/>
      <c r="Z1252" s="1"/>
      <c r="AA1252" s="1" t="n">
        <f aca="false">+J1252-X1252</f>
        <v>0</v>
      </c>
    </row>
    <row r="1253" customFormat="false" ht="12.75" hidden="false" customHeight="false" outlineLevel="0" collapsed="false">
      <c r="X1253" s="1" t="n">
        <f aca="false">+M1253+O1253+P1253+V1253+W1253</f>
        <v>0</v>
      </c>
      <c r="Y1253" s="1"/>
      <c r="Z1253" s="1"/>
      <c r="AA1253" s="1" t="n">
        <f aca="false">+J1253-X1253</f>
        <v>0</v>
      </c>
    </row>
    <row r="1254" customFormat="false" ht="12.75" hidden="false" customHeight="false" outlineLevel="0" collapsed="false">
      <c r="X1254" s="1" t="n">
        <f aca="false">+M1254+O1254+P1254+V1254+W1254</f>
        <v>0</v>
      </c>
      <c r="Y1254" s="1"/>
      <c r="Z1254" s="1"/>
      <c r="AA1254" s="1" t="n">
        <f aca="false">+J1254-X1254</f>
        <v>0</v>
      </c>
    </row>
    <row r="1255" customFormat="false" ht="12.75" hidden="false" customHeight="false" outlineLevel="0" collapsed="false">
      <c r="X1255" s="1" t="n">
        <f aca="false">+M1255+O1255+P1255+V1255+W1255</f>
        <v>0</v>
      </c>
      <c r="Y1255" s="1"/>
      <c r="Z1255" s="1"/>
      <c r="AA1255" s="1" t="n">
        <f aca="false">+J1255-X1255</f>
        <v>0</v>
      </c>
    </row>
    <row r="1256" customFormat="false" ht="12.75" hidden="false" customHeight="false" outlineLevel="0" collapsed="false">
      <c r="X1256" s="1" t="n">
        <f aca="false">+M1256+O1256+P1256+V1256+W1256</f>
        <v>0</v>
      </c>
      <c r="Y1256" s="1"/>
      <c r="Z1256" s="1"/>
      <c r="AA1256" s="1" t="n">
        <f aca="false">+J1256-X1256</f>
        <v>0</v>
      </c>
    </row>
    <row r="1257" customFormat="false" ht="12.75" hidden="false" customHeight="false" outlineLevel="0" collapsed="false">
      <c r="X1257" s="1" t="n">
        <f aca="false">+M1257+O1257+P1257+V1257+W1257</f>
        <v>0</v>
      </c>
      <c r="Y1257" s="1"/>
      <c r="Z1257" s="1"/>
      <c r="AA1257" s="1" t="n">
        <f aca="false">+J1257-X1257</f>
        <v>0</v>
      </c>
    </row>
    <row r="1258" customFormat="false" ht="12.75" hidden="false" customHeight="false" outlineLevel="0" collapsed="false">
      <c r="X1258" s="1" t="n">
        <f aca="false">+M1258+O1258+P1258+V1258+W1258</f>
        <v>0</v>
      </c>
      <c r="Y1258" s="1"/>
      <c r="Z1258" s="1"/>
      <c r="AA1258" s="1" t="n">
        <f aca="false">+J1258-X1258</f>
        <v>0</v>
      </c>
    </row>
    <row r="1259" customFormat="false" ht="12.75" hidden="false" customHeight="false" outlineLevel="0" collapsed="false">
      <c r="X1259" s="1" t="n">
        <f aca="false">+M1259+O1259+P1259+V1259+W1259</f>
        <v>0</v>
      </c>
      <c r="Y1259" s="1"/>
      <c r="Z1259" s="1"/>
      <c r="AA1259" s="1" t="n">
        <f aca="false">+J1259-X1259</f>
        <v>0</v>
      </c>
    </row>
    <row r="1260" customFormat="false" ht="12.75" hidden="false" customHeight="false" outlineLevel="0" collapsed="false">
      <c r="X1260" s="1" t="n">
        <f aca="false">+M1260+O1260+P1260+V1260+W1260</f>
        <v>0</v>
      </c>
      <c r="Y1260" s="1"/>
      <c r="Z1260" s="1"/>
      <c r="AA1260" s="1" t="n">
        <f aca="false">+J1260-X1260</f>
        <v>0</v>
      </c>
    </row>
    <row r="1261" customFormat="false" ht="12.75" hidden="false" customHeight="false" outlineLevel="0" collapsed="false">
      <c r="X1261" s="1" t="n">
        <f aca="false">+M1261+O1261+P1261+V1261+W1261</f>
        <v>0</v>
      </c>
      <c r="Y1261" s="1"/>
      <c r="Z1261" s="1"/>
      <c r="AA1261" s="1" t="n">
        <f aca="false">+J1261-X1261</f>
        <v>0</v>
      </c>
    </row>
    <row r="1262" customFormat="false" ht="12.75" hidden="false" customHeight="false" outlineLevel="0" collapsed="false">
      <c r="X1262" s="1" t="n">
        <f aca="false">+M1262+O1262+P1262+V1262+W1262</f>
        <v>0</v>
      </c>
      <c r="Y1262" s="1"/>
      <c r="Z1262" s="1"/>
      <c r="AA1262" s="1" t="n">
        <f aca="false">+J1262-X1262</f>
        <v>0</v>
      </c>
    </row>
    <row r="1263" customFormat="false" ht="12.75" hidden="false" customHeight="false" outlineLevel="0" collapsed="false">
      <c r="X1263" s="1" t="n">
        <f aca="false">+M1263+O1263+P1263+V1263+W1263</f>
        <v>0</v>
      </c>
      <c r="Y1263" s="1"/>
      <c r="Z1263" s="1"/>
      <c r="AA1263" s="1" t="n">
        <f aca="false">+J1263-X1263</f>
        <v>0</v>
      </c>
    </row>
    <row r="1264" customFormat="false" ht="12.75" hidden="false" customHeight="false" outlineLevel="0" collapsed="false">
      <c r="X1264" s="1" t="n">
        <f aca="false">+M1264+O1264+P1264+V1264+W1264</f>
        <v>0</v>
      </c>
      <c r="Y1264" s="1"/>
      <c r="Z1264" s="1"/>
      <c r="AA1264" s="1" t="n">
        <f aca="false">+J1264-X1264</f>
        <v>0</v>
      </c>
    </row>
    <row r="1265" customFormat="false" ht="12.75" hidden="false" customHeight="false" outlineLevel="0" collapsed="false">
      <c r="X1265" s="1" t="n">
        <f aca="false">+M1265+O1265+P1265+V1265+W1265</f>
        <v>0</v>
      </c>
      <c r="Y1265" s="1"/>
      <c r="Z1265" s="1"/>
      <c r="AA1265" s="1" t="n">
        <f aca="false">+J1265-X1265</f>
        <v>0</v>
      </c>
    </row>
    <row r="1266" customFormat="false" ht="12.75" hidden="false" customHeight="false" outlineLevel="0" collapsed="false">
      <c r="X1266" s="1" t="n">
        <f aca="false">+M1266+O1266+P1266+V1266+W1266</f>
        <v>0</v>
      </c>
      <c r="Y1266" s="1"/>
      <c r="Z1266" s="1"/>
      <c r="AA1266" s="1" t="n">
        <f aca="false">+J1266-X1266</f>
        <v>0</v>
      </c>
    </row>
    <row r="1267" customFormat="false" ht="12.75" hidden="false" customHeight="false" outlineLevel="0" collapsed="false">
      <c r="X1267" s="1" t="n">
        <f aca="false">+M1267+O1267+P1267+V1267+W1267</f>
        <v>0</v>
      </c>
      <c r="Y1267" s="1"/>
      <c r="Z1267" s="1"/>
      <c r="AA1267" s="1" t="n">
        <f aca="false">+J1267-X1267</f>
        <v>0</v>
      </c>
    </row>
    <row r="1268" customFormat="false" ht="12.75" hidden="false" customHeight="false" outlineLevel="0" collapsed="false">
      <c r="X1268" s="1" t="n">
        <f aca="false">+M1268+O1268+P1268+V1268+W1268</f>
        <v>0</v>
      </c>
      <c r="Y1268" s="1"/>
      <c r="Z1268" s="1"/>
      <c r="AA1268" s="1" t="n">
        <f aca="false">+J1268-X1268</f>
        <v>0</v>
      </c>
    </row>
    <row r="1269" customFormat="false" ht="12.75" hidden="false" customHeight="false" outlineLevel="0" collapsed="false">
      <c r="X1269" s="1" t="n">
        <f aca="false">+M1269+O1269+P1269+V1269+W1269</f>
        <v>0</v>
      </c>
      <c r="Y1269" s="1"/>
      <c r="Z1269" s="1"/>
      <c r="AA1269" s="1" t="n">
        <f aca="false">+J1269-X1269</f>
        <v>0</v>
      </c>
    </row>
    <row r="1270" customFormat="false" ht="12.75" hidden="false" customHeight="false" outlineLevel="0" collapsed="false">
      <c r="X1270" s="1" t="n">
        <f aca="false">+M1270+O1270+P1270+V1270+W1270</f>
        <v>0</v>
      </c>
      <c r="Y1270" s="1"/>
      <c r="Z1270" s="1"/>
      <c r="AA1270" s="1" t="n">
        <f aca="false">+J1270-X1270</f>
        <v>0</v>
      </c>
    </row>
    <row r="1271" customFormat="false" ht="12.75" hidden="false" customHeight="false" outlineLevel="0" collapsed="false">
      <c r="X1271" s="1" t="n">
        <f aca="false">+M1271+O1271+P1271+V1271+W1271</f>
        <v>0</v>
      </c>
      <c r="Y1271" s="1"/>
      <c r="Z1271" s="1"/>
      <c r="AA1271" s="1" t="n">
        <f aca="false">+J1271-X1271</f>
        <v>0</v>
      </c>
    </row>
    <row r="1272" customFormat="false" ht="12.75" hidden="false" customHeight="false" outlineLevel="0" collapsed="false">
      <c r="X1272" s="1" t="n">
        <f aca="false">+M1272+O1272+P1272+V1272+W1272</f>
        <v>0</v>
      </c>
      <c r="Y1272" s="1"/>
      <c r="Z1272" s="1"/>
      <c r="AA1272" s="1" t="n">
        <f aca="false">+J1272-X1272</f>
        <v>0</v>
      </c>
    </row>
    <row r="1273" customFormat="false" ht="12.75" hidden="false" customHeight="false" outlineLevel="0" collapsed="false">
      <c r="X1273" s="1" t="n">
        <f aca="false">+M1273+O1273+P1273+V1273+W1273</f>
        <v>0</v>
      </c>
      <c r="Y1273" s="1"/>
      <c r="Z1273" s="1"/>
      <c r="AA1273" s="1" t="n">
        <f aca="false">+J1273-X1273</f>
        <v>0</v>
      </c>
    </row>
    <row r="1274" customFormat="false" ht="12.75" hidden="false" customHeight="false" outlineLevel="0" collapsed="false">
      <c r="X1274" s="1" t="n">
        <f aca="false">+M1274+O1274+P1274+V1274+W1274</f>
        <v>0</v>
      </c>
      <c r="Y1274" s="1"/>
      <c r="Z1274" s="1"/>
      <c r="AA1274" s="1" t="n">
        <f aca="false">+J1274-X1274</f>
        <v>0</v>
      </c>
    </row>
    <row r="1275" customFormat="false" ht="12.75" hidden="false" customHeight="false" outlineLevel="0" collapsed="false">
      <c r="X1275" s="1" t="n">
        <f aca="false">+M1275+O1275+P1275+V1275+W1275</f>
        <v>0</v>
      </c>
      <c r="Y1275" s="1"/>
      <c r="Z1275" s="1"/>
      <c r="AA1275" s="1" t="n">
        <f aca="false">+J1275-X1275</f>
        <v>0</v>
      </c>
    </row>
    <row r="1276" customFormat="false" ht="12.75" hidden="false" customHeight="false" outlineLevel="0" collapsed="false">
      <c r="X1276" s="1" t="n">
        <f aca="false">+M1276+O1276+P1276+V1276+W1276</f>
        <v>0</v>
      </c>
      <c r="Y1276" s="1"/>
      <c r="Z1276" s="1"/>
      <c r="AA1276" s="1" t="n">
        <f aca="false">+J1276-X1276</f>
        <v>0</v>
      </c>
    </row>
    <row r="1277" customFormat="false" ht="12.75" hidden="false" customHeight="false" outlineLevel="0" collapsed="false">
      <c r="X1277" s="1" t="n">
        <f aca="false">+M1277+O1277+P1277+V1277+W1277</f>
        <v>0</v>
      </c>
      <c r="Y1277" s="1"/>
      <c r="Z1277" s="1"/>
      <c r="AA1277" s="1" t="n">
        <f aca="false">+J1277-X1277</f>
        <v>0</v>
      </c>
    </row>
    <row r="1278" customFormat="false" ht="12.75" hidden="false" customHeight="false" outlineLevel="0" collapsed="false">
      <c r="X1278" s="1" t="n">
        <f aca="false">+M1278+O1278+P1278+V1278+W1278</f>
        <v>0</v>
      </c>
      <c r="Y1278" s="1"/>
      <c r="Z1278" s="1"/>
      <c r="AA1278" s="1" t="n">
        <f aca="false">+J1278-X1278</f>
        <v>0</v>
      </c>
    </row>
    <row r="1279" customFormat="false" ht="12.75" hidden="false" customHeight="false" outlineLevel="0" collapsed="false">
      <c r="X1279" s="1" t="n">
        <f aca="false">+M1279+O1279+P1279+V1279+W1279</f>
        <v>0</v>
      </c>
      <c r="Y1279" s="1"/>
      <c r="Z1279" s="1"/>
      <c r="AA1279" s="1" t="n">
        <f aca="false">+J1279-X1279</f>
        <v>0</v>
      </c>
    </row>
    <row r="1280" customFormat="false" ht="12.75" hidden="false" customHeight="false" outlineLevel="0" collapsed="false">
      <c r="X1280" s="1" t="n">
        <f aca="false">+M1280+O1280+P1280+V1280+W1280</f>
        <v>0</v>
      </c>
      <c r="Y1280" s="1"/>
      <c r="Z1280" s="1"/>
      <c r="AA1280" s="1" t="n">
        <f aca="false">+J1280-X1280</f>
        <v>0</v>
      </c>
    </row>
    <row r="1281" customFormat="false" ht="12.75" hidden="false" customHeight="false" outlineLevel="0" collapsed="false">
      <c r="X1281" s="1" t="n">
        <f aca="false">+M1281+O1281+P1281+V1281+W1281</f>
        <v>0</v>
      </c>
      <c r="Y1281" s="1"/>
      <c r="Z1281" s="1"/>
      <c r="AA1281" s="1" t="n">
        <f aca="false">+J1281-X1281</f>
        <v>0</v>
      </c>
    </row>
    <row r="1282" customFormat="false" ht="12.75" hidden="false" customHeight="false" outlineLevel="0" collapsed="false">
      <c r="X1282" s="1" t="n">
        <f aca="false">+M1282+O1282+P1282+V1282+W1282</f>
        <v>0</v>
      </c>
      <c r="Y1282" s="1"/>
      <c r="Z1282" s="1"/>
      <c r="AA1282" s="1" t="n">
        <f aca="false">+J1282-X1282</f>
        <v>0</v>
      </c>
    </row>
    <row r="1283" customFormat="false" ht="12.75" hidden="false" customHeight="false" outlineLevel="0" collapsed="false">
      <c r="X1283" s="1" t="n">
        <f aca="false">+M1283+O1283+P1283+V1283+W1283</f>
        <v>0</v>
      </c>
      <c r="Y1283" s="1"/>
      <c r="Z1283" s="1"/>
      <c r="AA1283" s="1" t="n">
        <f aca="false">+J1283-X1283</f>
        <v>0</v>
      </c>
    </row>
    <row r="1284" customFormat="false" ht="12.75" hidden="false" customHeight="false" outlineLevel="0" collapsed="false">
      <c r="X1284" s="1" t="n">
        <f aca="false">+M1284+O1284+P1284+V1284+W1284</f>
        <v>0</v>
      </c>
      <c r="Y1284" s="1"/>
      <c r="Z1284" s="1"/>
      <c r="AA1284" s="1" t="n">
        <f aca="false">+J1284-X1284</f>
        <v>0</v>
      </c>
    </row>
    <row r="1285" customFormat="false" ht="12.75" hidden="false" customHeight="false" outlineLevel="0" collapsed="false">
      <c r="X1285" s="1" t="n">
        <f aca="false">+M1285+O1285+P1285+V1285+W1285</f>
        <v>0</v>
      </c>
      <c r="Y1285" s="1"/>
      <c r="Z1285" s="1"/>
      <c r="AA1285" s="1" t="n">
        <f aca="false">+J1285-X1285</f>
        <v>0</v>
      </c>
    </row>
    <row r="1286" customFormat="false" ht="12.75" hidden="false" customHeight="false" outlineLevel="0" collapsed="false">
      <c r="X1286" s="1" t="n">
        <f aca="false">+M1286+O1286+P1286+V1286+W1286</f>
        <v>0</v>
      </c>
      <c r="Y1286" s="1"/>
      <c r="Z1286" s="1"/>
      <c r="AA1286" s="1" t="n">
        <f aca="false">+J1286-X1286</f>
        <v>0</v>
      </c>
    </row>
    <row r="1287" customFormat="false" ht="12.75" hidden="false" customHeight="false" outlineLevel="0" collapsed="false">
      <c r="X1287" s="1" t="n">
        <f aca="false">+M1287+O1287+P1287+V1287+W1287</f>
        <v>0</v>
      </c>
      <c r="Y1287" s="1"/>
      <c r="Z1287" s="1"/>
      <c r="AA1287" s="1" t="n">
        <f aca="false">+J1287-X1287</f>
        <v>0</v>
      </c>
    </row>
    <row r="1288" customFormat="false" ht="12.75" hidden="false" customHeight="false" outlineLevel="0" collapsed="false">
      <c r="X1288" s="1" t="n">
        <f aca="false">+M1288+O1288+P1288+V1288+W1288</f>
        <v>0</v>
      </c>
      <c r="Y1288" s="1"/>
      <c r="Z1288" s="1"/>
      <c r="AA1288" s="1" t="n">
        <f aca="false">+J1288-X1288</f>
        <v>0</v>
      </c>
    </row>
    <row r="1289" customFormat="false" ht="12.75" hidden="false" customHeight="false" outlineLevel="0" collapsed="false">
      <c r="X1289" s="1" t="n">
        <f aca="false">+M1289+O1289+P1289+V1289+W1289</f>
        <v>0</v>
      </c>
      <c r="Y1289" s="1"/>
      <c r="Z1289" s="1"/>
      <c r="AA1289" s="1" t="n">
        <f aca="false">+J1289-X1289</f>
        <v>0</v>
      </c>
    </row>
    <row r="1290" customFormat="false" ht="12.75" hidden="false" customHeight="false" outlineLevel="0" collapsed="false">
      <c r="X1290" s="1" t="n">
        <f aca="false">+M1290+O1290+P1290+V1290+W1290</f>
        <v>0</v>
      </c>
      <c r="Y1290" s="1"/>
      <c r="Z1290" s="1"/>
      <c r="AA1290" s="1" t="n">
        <f aca="false">+J1290-X1290</f>
        <v>0</v>
      </c>
    </row>
    <row r="1291" customFormat="false" ht="12.75" hidden="false" customHeight="false" outlineLevel="0" collapsed="false">
      <c r="X1291" s="1" t="n">
        <f aca="false">+M1291+O1291+P1291+V1291+W1291</f>
        <v>0</v>
      </c>
      <c r="Y1291" s="1"/>
      <c r="Z1291" s="1"/>
      <c r="AA1291" s="1" t="n">
        <f aca="false">+J1291-X1291</f>
        <v>0</v>
      </c>
    </row>
    <row r="1292" customFormat="false" ht="12.75" hidden="false" customHeight="false" outlineLevel="0" collapsed="false">
      <c r="X1292" s="1" t="n">
        <f aca="false">+M1292+O1292+P1292+V1292+W1292</f>
        <v>0</v>
      </c>
      <c r="Y1292" s="1"/>
      <c r="Z1292" s="1"/>
      <c r="AA1292" s="1" t="n">
        <f aca="false">+J1292-X1292</f>
        <v>0</v>
      </c>
    </row>
    <row r="1293" customFormat="false" ht="12.75" hidden="false" customHeight="false" outlineLevel="0" collapsed="false">
      <c r="X1293" s="1" t="n">
        <f aca="false">+M1293+O1293+P1293+V1293+W1293</f>
        <v>0</v>
      </c>
      <c r="Y1293" s="1"/>
      <c r="Z1293" s="1"/>
      <c r="AA1293" s="1" t="n">
        <f aca="false">+J1293-X1293</f>
        <v>0</v>
      </c>
    </row>
    <row r="1294" customFormat="false" ht="12.75" hidden="false" customHeight="false" outlineLevel="0" collapsed="false">
      <c r="X1294" s="1" t="n">
        <f aca="false">+M1294+O1294+P1294+V1294+W1294</f>
        <v>0</v>
      </c>
      <c r="Y1294" s="1"/>
      <c r="Z1294" s="1"/>
      <c r="AA1294" s="1" t="n">
        <f aca="false">+J1294-X1294</f>
        <v>0</v>
      </c>
    </row>
    <row r="1295" customFormat="false" ht="12.75" hidden="false" customHeight="false" outlineLevel="0" collapsed="false">
      <c r="X1295" s="1" t="n">
        <f aca="false">+M1295+O1295+P1295+V1295+W1295</f>
        <v>0</v>
      </c>
      <c r="Y1295" s="1"/>
      <c r="Z1295" s="1"/>
      <c r="AA1295" s="1" t="n">
        <f aca="false">+J1295-X1295</f>
        <v>0</v>
      </c>
    </row>
    <row r="1296" customFormat="false" ht="12.75" hidden="false" customHeight="false" outlineLevel="0" collapsed="false">
      <c r="X1296" s="1" t="n">
        <f aca="false">+M1296+O1296+P1296+V1296+W1296</f>
        <v>0</v>
      </c>
      <c r="Y1296" s="1"/>
      <c r="Z1296" s="1"/>
      <c r="AA1296" s="1" t="n">
        <f aca="false">+J1296-X1296</f>
        <v>0</v>
      </c>
    </row>
    <row r="1297" customFormat="false" ht="12.75" hidden="false" customHeight="false" outlineLevel="0" collapsed="false">
      <c r="X1297" s="1" t="n">
        <f aca="false">+M1297+O1297+P1297+V1297+W1297</f>
        <v>0</v>
      </c>
      <c r="Y1297" s="1"/>
      <c r="Z1297" s="1"/>
      <c r="AA1297" s="1" t="n">
        <f aca="false">+J1297-X1297</f>
        <v>0</v>
      </c>
    </row>
    <row r="1298" customFormat="false" ht="12.75" hidden="false" customHeight="false" outlineLevel="0" collapsed="false">
      <c r="X1298" s="1" t="n">
        <f aca="false">+M1298+O1298+P1298+V1298+W1298</f>
        <v>0</v>
      </c>
      <c r="Y1298" s="1"/>
      <c r="Z1298" s="1"/>
      <c r="AA1298" s="1" t="n">
        <f aca="false">+J1298-X1298</f>
        <v>0</v>
      </c>
    </row>
    <row r="1299" customFormat="false" ht="12.75" hidden="false" customHeight="false" outlineLevel="0" collapsed="false">
      <c r="X1299" s="1" t="n">
        <f aca="false">+M1299+O1299+P1299+V1299+W1299</f>
        <v>0</v>
      </c>
      <c r="Y1299" s="1"/>
      <c r="Z1299" s="1"/>
      <c r="AA1299" s="1" t="n">
        <f aca="false">+J1299-X1299</f>
        <v>0</v>
      </c>
    </row>
    <row r="1300" customFormat="false" ht="12.75" hidden="false" customHeight="false" outlineLevel="0" collapsed="false">
      <c r="X1300" s="1" t="n">
        <f aca="false">+M1300+O1300+P1300+V1300+W1300</f>
        <v>0</v>
      </c>
      <c r="Y1300" s="1"/>
      <c r="Z1300" s="1"/>
      <c r="AA1300" s="1" t="n">
        <f aca="false">+J1300-X1300</f>
        <v>0</v>
      </c>
    </row>
    <row r="1301" customFormat="false" ht="12.75" hidden="false" customHeight="false" outlineLevel="0" collapsed="false">
      <c r="X1301" s="1" t="n">
        <f aca="false">+M1301+O1301+P1301+V1301+W1301</f>
        <v>0</v>
      </c>
      <c r="Y1301" s="1"/>
      <c r="Z1301" s="1"/>
      <c r="AA1301" s="1" t="n">
        <f aca="false">+J1301-X1301</f>
        <v>0</v>
      </c>
    </row>
    <row r="1302" customFormat="false" ht="12.75" hidden="false" customHeight="false" outlineLevel="0" collapsed="false">
      <c r="X1302" s="1" t="n">
        <f aca="false">+M1302+O1302+P1302+V1302+W1302</f>
        <v>0</v>
      </c>
      <c r="Y1302" s="1"/>
      <c r="Z1302" s="1"/>
      <c r="AA1302" s="1" t="n">
        <f aca="false">+J1302-X1302</f>
        <v>0</v>
      </c>
    </row>
    <row r="1303" customFormat="false" ht="12.75" hidden="false" customHeight="false" outlineLevel="0" collapsed="false">
      <c r="X1303" s="1" t="n">
        <f aca="false">+M1303+O1303+P1303+V1303+W1303</f>
        <v>0</v>
      </c>
      <c r="Y1303" s="1"/>
      <c r="Z1303" s="1"/>
      <c r="AA1303" s="1" t="n">
        <f aca="false">+J1303-X1303</f>
        <v>0</v>
      </c>
    </row>
    <row r="1304" customFormat="false" ht="12.75" hidden="false" customHeight="false" outlineLevel="0" collapsed="false">
      <c r="X1304" s="1" t="n">
        <f aca="false">+M1304+O1304+P1304+V1304+W1304</f>
        <v>0</v>
      </c>
      <c r="Y1304" s="1"/>
      <c r="Z1304" s="1"/>
      <c r="AA1304" s="1" t="n">
        <f aca="false">+J1304-X1304</f>
        <v>0</v>
      </c>
    </row>
    <row r="1305" customFormat="false" ht="12.75" hidden="false" customHeight="false" outlineLevel="0" collapsed="false">
      <c r="X1305" s="1" t="n">
        <f aca="false">+M1305+O1305+P1305+V1305+W1305</f>
        <v>0</v>
      </c>
      <c r="Y1305" s="1"/>
      <c r="Z1305" s="1"/>
      <c r="AA1305" s="1" t="n">
        <f aca="false">+J1305-X1305</f>
        <v>0</v>
      </c>
    </row>
    <row r="1306" customFormat="false" ht="12.75" hidden="false" customHeight="false" outlineLevel="0" collapsed="false">
      <c r="X1306" s="1" t="n">
        <f aca="false">+M1306+O1306+P1306+V1306+W1306</f>
        <v>0</v>
      </c>
      <c r="Y1306" s="1"/>
      <c r="Z1306" s="1"/>
      <c r="AA1306" s="1" t="n">
        <f aca="false">+J1306-X1306</f>
        <v>0</v>
      </c>
    </row>
    <row r="1307" customFormat="false" ht="12.75" hidden="false" customHeight="false" outlineLevel="0" collapsed="false">
      <c r="X1307" s="1" t="n">
        <f aca="false">+M1307+O1307+P1307+V1307+W1307</f>
        <v>0</v>
      </c>
      <c r="Y1307" s="1"/>
      <c r="Z1307" s="1"/>
      <c r="AA1307" s="1" t="n">
        <f aca="false">+J1307-X1307</f>
        <v>0</v>
      </c>
    </row>
    <row r="1308" customFormat="false" ht="12.75" hidden="false" customHeight="false" outlineLevel="0" collapsed="false">
      <c r="X1308" s="1" t="n">
        <f aca="false">+M1308+O1308+P1308+V1308+W1308</f>
        <v>0</v>
      </c>
      <c r="Y1308" s="1"/>
      <c r="Z1308" s="1"/>
      <c r="AA1308" s="1" t="n">
        <f aca="false">+J1308-X1308</f>
        <v>0</v>
      </c>
    </row>
    <row r="1309" customFormat="false" ht="12.75" hidden="false" customHeight="false" outlineLevel="0" collapsed="false">
      <c r="X1309" s="1" t="n">
        <f aca="false">+M1309+O1309+P1309+V1309+W1309</f>
        <v>0</v>
      </c>
      <c r="Y1309" s="1"/>
      <c r="Z1309" s="1"/>
      <c r="AA1309" s="1" t="n">
        <f aca="false">+J1309-X1309</f>
        <v>0</v>
      </c>
    </row>
    <row r="1310" customFormat="false" ht="12.75" hidden="false" customHeight="false" outlineLevel="0" collapsed="false">
      <c r="X1310" s="1" t="n">
        <f aca="false">+M1310+O1310+P1310+V1310+W1310</f>
        <v>0</v>
      </c>
      <c r="Y1310" s="1"/>
      <c r="Z1310" s="1"/>
      <c r="AA1310" s="1" t="n">
        <f aca="false">+J1310-X1310</f>
        <v>0</v>
      </c>
    </row>
    <row r="1311" customFormat="false" ht="12.75" hidden="false" customHeight="false" outlineLevel="0" collapsed="false">
      <c r="X1311" s="1" t="n">
        <f aca="false">+M1311+O1311+P1311+V1311+W1311</f>
        <v>0</v>
      </c>
      <c r="Y1311" s="1"/>
      <c r="Z1311" s="1"/>
      <c r="AA1311" s="1" t="n">
        <f aca="false">+J1311-X1311</f>
        <v>0</v>
      </c>
    </row>
    <row r="1312" customFormat="false" ht="12.75" hidden="false" customHeight="false" outlineLevel="0" collapsed="false">
      <c r="X1312" s="1" t="n">
        <f aca="false">+M1312+O1312+P1312+V1312+W1312</f>
        <v>0</v>
      </c>
      <c r="Y1312" s="1"/>
      <c r="Z1312" s="1"/>
      <c r="AA1312" s="1" t="n">
        <f aca="false">+J1312-X1312</f>
        <v>0</v>
      </c>
    </row>
    <row r="1313" customFormat="false" ht="12.75" hidden="false" customHeight="false" outlineLevel="0" collapsed="false">
      <c r="X1313" s="1" t="n">
        <f aca="false">+M1313+O1313+P1313+V1313+W1313</f>
        <v>0</v>
      </c>
      <c r="Y1313" s="1"/>
      <c r="Z1313" s="1"/>
      <c r="AA1313" s="1" t="n">
        <f aca="false">+J1313-X1313</f>
        <v>0</v>
      </c>
    </row>
    <row r="1314" customFormat="false" ht="12.75" hidden="false" customHeight="false" outlineLevel="0" collapsed="false">
      <c r="X1314" s="1" t="n">
        <f aca="false">+M1314+O1314+P1314+V1314+W1314</f>
        <v>0</v>
      </c>
      <c r="Y1314" s="1"/>
      <c r="Z1314" s="1"/>
      <c r="AA1314" s="1" t="n">
        <f aca="false">+J1314-X1314</f>
        <v>0</v>
      </c>
    </row>
    <row r="1315" customFormat="false" ht="12.75" hidden="false" customHeight="false" outlineLevel="0" collapsed="false">
      <c r="X1315" s="1" t="n">
        <f aca="false">+M1315+O1315+P1315+V1315+W1315</f>
        <v>0</v>
      </c>
      <c r="Y1315" s="1"/>
      <c r="Z1315" s="1"/>
      <c r="AA1315" s="1" t="n">
        <f aca="false">+J1315-X1315</f>
        <v>0</v>
      </c>
    </row>
    <row r="1316" customFormat="false" ht="12.75" hidden="false" customHeight="false" outlineLevel="0" collapsed="false">
      <c r="X1316" s="1" t="n">
        <f aca="false">+M1316+O1316+P1316+V1316+W1316</f>
        <v>0</v>
      </c>
      <c r="Y1316" s="1"/>
      <c r="Z1316" s="1"/>
      <c r="AA1316" s="1" t="n">
        <f aca="false">+J1316-X1316</f>
        <v>0</v>
      </c>
    </row>
    <row r="1317" customFormat="false" ht="12.75" hidden="false" customHeight="false" outlineLevel="0" collapsed="false">
      <c r="X1317" s="1" t="n">
        <f aca="false">+M1317+O1317+P1317+V1317+W1317</f>
        <v>0</v>
      </c>
      <c r="Y1317" s="1"/>
      <c r="Z1317" s="1"/>
      <c r="AA1317" s="1" t="n">
        <f aca="false">+J1317-X1317</f>
        <v>0</v>
      </c>
    </row>
    <row r="1318" customFormat="false" ht="12.75" hidden="false" customHeight="false" outlineLevel="0" collapsed="false">
      <c r="X1318" s="1" t="n">
        <f aca="false">+M1318+O1318+P1318+V1318+W1318</f>
        <v>0</v>
      </c>
      <c r="Y1318" s="1"/>
      <c r="Z1318" s="1"/>
      <c r="AA1318" s="1" t="n">
        <f aca="false">+J1318-X1318</f>
        <v>0</v>
      </c>
    </row>
    <row r="1319" customFormat="false" ht="12.75" hidden="false" customHeight="false" outlineLevel="0" collapsed="false">
      <c r="X1319" s="1" t="n">
        <f aca="false">+M1319+O1319+P1319+V1319+W1319</f>
        <v>0</v>
      </c>
      <c r="Y1319" s="1"/>
      <c r="Z1319" s="1"/>
      <c r="AA1319" s="1" t="n">
        <f aca="false">+J1319-X1319</f>
        <v>0</v>
      </c>
    </row>
    <row r="1320" customFormat="false" ht="12.75" hidden="false" customHeight="false" outlineLevel="0" collapsed="false">
      <c r="X1320" s="1" t="n">
        <f aca="false">+M1320+O1320+P1320+V1320+W1320</f>
        <v>0</v>
      </c>
      <c r="Y1320" s="1"/>
      <c r="Z1320" s="1"/>
      <c r="AA1320" s="1" t="n">
        <f aca="false">+J1320-X1320</f>
        <v>0</v>
      </c>
    </row>
    <row r="1321" customFormat="false" ht="12.75" hidden="false" customHeight="false" outlineLevel="0" collapsed="false">
      <c r="X1321" s="1" t="n">
        <f aca="false">+M1321+O1321+P1321+V1321+W1321</f>
        <v>0</v>
      </c>
      <c r="Y1321" s="1"/>
      <c r="Z1321" s="1"/>
      <c r="AA1321" s="1" t="n">
        <f aca="false">+J1321-X1321</f>
        <v>0</v>
      </c>
    </row>
    <row r="1322" customFormat="false" ht="12.75" hidden="false" customHeight="false" outlineLevel="0" collapsed="false">
      <c r="X1322" s="1" t="n">
        <f aca="false">+M1322+O1322+P1322+V1322+W1322</f>
        <v>0</v>
      </c>
      <c r="Y1322" s="1"/>
      <c r="Z1322" s="1"/>
      <c r="AA1322" s="1" t="n">
        <f aca="false">+J1322-X1322</f>
        <v>0</v>
      </c>
    </row>
    <row r="1323" customFormat="false" ht="12.75" hidden="false" customHeight="false" outlineLevel="0" collapsed="false">
      <c r="X1323" s="1" t="n">
        <f aca="false">+M1323+O1323+P1323+V1323+W1323</f>
        <v>0</v>
      </c>
      <c r="Y1323" s="1"/>
      <c r="Z1323" s="1"/>
      <c r="AA1323" s="1" t="n">
        <f aca="false">+J1323-X1323</f>
        <v>0</v>
      </c>
    </row>
    <row r="1324" customFormat="false" ht="12.75" hidden="false" customHeight="false" outlineLevel="0" collapsed="false">
      <c r="X1324" s="1" t="n">
        <f aca="false">+M1324+O1324+P1324+V1324+W1324</f>
        <v>0</v>
      </c>
      <c r="Y1324" s="1"/>
      <c r="Z1324" s="1"/>
      <c r="AA1324" s="1" t="n">
        <f aca="false">+J1324-X1324</f>
        <v>0</v>
      </c>
    </row>
    <row r="1325" customFormat="false" ht="12.75" hidden="false" customHeight="false" outlineLevel="0" collapsed="false">
      <c r="X1325" s="1" t="n">
        <f aca="false">+M1325+O1325+P1325+V1325+W1325</f>
        <v>0</v>
      </c>
      <c r="Y1325" s="1"/>
      <c r="Z1325" s="1"/>
      <c r="AA1325" s="1" t="n">
        <f aca="false">+J1325-X1325</f>
        <v>0</v>
      </c>
    </row>
    <row r="1326" customFormat="false" ht="12.75" hidden="false" customHeight="false" outlineLevel="0" collapsed="false">
      <c r="X1326" s="1" t="n">
        <f aca="false">+M1326+O1326+P1326+V1326+W1326</f>
        <v>0</v>
      </c>
      <c r="Y1326" s="1"/>
      <c r="Z1326" s="1"/>
      <c r="AA1326" s="1" t="n">
        <f aca="false">+J1326-X1326</f>
        <v>0</v>
      </c>
    </row>
    <row r="1327" customFormat="false" ht="12.75" hidden="false" customHeight="false" outlineLevel="0" collapsed="false">
      <c r="X1327" s="1" t="n">
        <f aca="false">+M1327+O1327+P1327+V1327+W1327</f>
        <v>0</v>
      </c>
      <c r="Y1327" s="1"/>
      <c r="Z1327" s="1"/>
      <c r="AA1327" s="1" t="n">
        <f aca="false">+J1327-X1327</f>
        <v>0</v>
      </c>
    </row>
    <row r="1328" customFormat="false" ht="12.75" hidden="false" customHeight="false" outlineLevel="0" collapsed="false">
      <c r="X1328" s="1" t="n">
        <f aca="false">+M1328+O1328+P1328+V1328+W1328</f>
        <v>0</v>
      </c>
      <c r="Y1328" s="1"/>
      <c r="Z1328" s="1"/>
      <c r="AA1328" s="1" t="n">
        <f aca="false">+J1328-X1328</f>
        <v>0</v>
      </c>
    </row>
    <row r="1329" customFormat="false" ht="12.75" hidden="false" customHeight="false" outlineLevel="0" collapsed="false">
      <c r="X1329" s="1" t="n">
        <f aca="false">+M1329+O1329+P1329+V1329+W1329</f>
        <v>0</v>
      </c>
      <c r="Y1329" s="1"/>
      <c r="Z1329" s="1"/>
      <c r="AA1329" s="1" t="n">
        <f aca="false">+J1329-X1329</f>
        <v>0</v>
      </c>
    </row>
    <row r="1330" customFormat="false" ht="12.75" hidden="false" customHeight="false" outlineLevel="0" collapsed="false">
      <c r="X1330" s="1" t="n">
        <f aca="false">+M1330+O1330+P1330+V1330+W1330</f>
        <v>0</v>
      </c>
      <c r="Y1330" s="1"/>
      <c r="Z1330" s="1"/>
      <c r="AA1330" s="1" t="n">
        <f aca="false">+J1330-X1330</f>
        <v>0</v>
      </c>
    </row>
    <row r="1331" customFormat="false" ht="12.75" hidden="false" customHeight="false" outlineLevel="0" collapsed="false">
      <c r="X1331" s="1" t="n">
        <f aca="false">+M1331+O1331+P1331+V1331+W1331</f>
        <v>0</v>
      </c>
      <c r="Y1331" s="1"/>
      <c r="Z1331" s="1"/>
      <c r="AA1331" s="1" t="n">
        <f aca="false">+J1331-X1331</f>
        <v>0</v>
      </c>
    </row>
    <row r="1332" customFormat="false" ht="12.75" hidden="false" customHeight="false" outlineLevel="0" collapsed="false">
      <c r="X1332" s="1" t="n">
        <f aca="false">+M1332+O1332+P1332+V1332+W1332</f>
        <v>0</v>
      </c>
      <c r="Y1332" s="1"/>
      <c r="Z1332" s="1"/>
      <c r="AA1332" s="1" t="n">
        <f aca="false">+J1332-X1332</f>
        <v>0</v>
      </c>
    </row>
    <row r="1333" customFormat="false" ht="12.75" hidden="false" customHeight="false" outlineLevel="0" collapsed="false">
      <c r="X1333" s="1" t="n">
        <f aca="false">+M1333+O1333+P1333+V1333+W1333</f>
        <v>0</v>
      </c>
      <c r="Y1333" s="1"/>
      <c r="Z1333" s="1"/>
      <c r="AA1333" s="1" t="n">
        <f aca="false">+J1333-X1333</f>
        <v>0</v>
      </c>
    </row>
    <row r="1334" customFormat="false" ht="12.75" hidden="false" customHeight="false" outlineLevel="0" collapsed="false">
      <c r="X1334" s="1" t="n">
        <f aca="false">+M1334+O1334+P1334+V1334+W1334</f>
        <v>0</v>
      </c>
      <c r="Y1334" s="1"/>
      <c r="Z1334" s="1"/>
      <c r="AA1334" s="1" t="n">
        <f aca="false">+J1334-X1334</f>
        <v>0</v>
      </c>
    </row>
    <row r="1335" customFormat="false" ht="12.75" hidden="false" customHeight="false" outlineLevel="0" collapsed="false">
      <c r="X1335" s="1" t="n">
        <f aca="false">+M1335+O1335+P1335+V1335+W1335</f>
        <v>0</v>
      </c>
      <c r="Y1335" s="1"/>
      <c r="Z1335" s="1"/>
      <c r="AA1335" s="1" t="n">
        <f aca="false">+J1335-X1335</f>
        <v>0</v>
      </c>
    </row>
    <row r="1336" customFormat="false" ht="12.75" hidden="false" customHeight="false" outlineLevel="0" collapsed="false">
      <c r="X1336" s="1" t="n">
        <f aca="false">+M1336+O1336+P1336+V1336+W1336</f>
        <v>0</v>
      </c>
      <c r="Y1336" s="1"/>
      <c r="Z1336" s="1"/>
      <c r="AA1336" s="1" t="n">
        <f aca="false">+J1336-X1336</f>
        <v>0</v>
      </c>
    </row>
    <row r="1337" customFormat="false" ht="12.75" hidden="false" customHeight="false" outlineLevel="0" collapsed="false">
      <c r="X1337" s="1" t="n">
        <f aca="false">+M1337+O1337+P1337+V1337+W1337</f>
        <v>0</v>
      </c>
      <c r="Y1337" s="1"/>
      <c r="Z1337" s="1"/>
      <c r="AA1337" s="1" t="n">
        <f aca="false">+J1337-X1337</f>
        <v>0</v>
      </c>
    </row>
    <row r="1338" customFormat="false" ht="12.75" hidden="false" customHeight="false" outlineLevel="0" collapsed="false">
      <c r="X1338" s="1" t="n">
        <f aca="false">+M1338+O1338+P1338+V1338+W1338</f>
        <v>0</v>
      </c>
      <c r="Y1338" s="1"/>
      <c r="Z1338" s="1"/>
      <c r="AA1338" s="1" t="n">
        <f aca="false">+J1338-X1338</f>
        <v>0</v>
      </c>
    </row>
    <row r="1339" customFormat="false" ht="12.75" hidden="false" customHeight="false" outlineLevel="0" collapsed="false">
      <c r="X1339" s="1" t="n">
        <f aca="false">+M1339+O1339+P1339+V1339+W1339</f>
        <v>0</v>
      </c>
      <c r="Y1339" s="1"/>
      <c r="Z1339" s="1"/>
      <c r="AA1339" s="1" t="n">
        <f aca="false">+J1339-X1339</f>
        <v>0</v>
      </c>
    </row>
    <row r="1340" customFormat="false" ht="12.75" hidden="false" customHeight="false" outlineLevel="0" collapsed="false">
      <c r="X1340" s="1" t="n">
        <f aca="false">+M1340+O1340+P1340+V1340+W1340</f>
        <v>0</v>
      </c>
      <c r="Y1340" s="1"/>
      <c r="Z1340" s="1"/>
      <c r="AA1340" s="1" t="n">
        <f aca="false">+J1340-X1340</f>
        <v>0</v>
      </c>
    </row>
    <row r="1341" customFormat="false" ht="12.75" hidden="false" customHeight="false" outlineLevel="0" collapsed="false">
      <c r="X1341" s="1" t="n">
        <f aca="false">+M1341+O1341+P1341+V1341+W1341</f>
        <v>0</v>
      </c>
      <c r="Y1341" s="1"/>
      <c r="Z1341" s="1"/>
      <c r="AA1341" s="1" t="n">
        <f aca="false">+J1341-X1341</f>
        <v>0</v>
      </c>
    </row>
    <row r="1342" customFormat="false" ht="12.75" hidden="false" customHeight="false" outlineLevel="0" collapsed="false">
      <c r="X1342" s="1" t="n">
        <f aca="false">+M1342+O1342+P1342+V1342+W1342</f>
        <v>0</v>
      </c>
      <c r="Y1342" s="1"/>
      <c r="Z1342" s="1"/>
      <c r="AA1342" s="1" t="n">
        <f aca="false">+J1342-X1342</f>
        <v>0</v>
      </c>
    </row>
    <row r="1343" customFormat="false" ht="12.75" hidden="false" customHeight="false" outlineLevel="0" collapsed="false">
      <c r="X1343" s="1" t="n">
        <f aca="false">+M1343+O1343+P1343+V1343+W1343</f>
        <v>0</v>
      </c>
      <c r="Y1343" s="1"/>
      <c r="Z1343" s="1"/>
      <c r="AA1343" s="1" t="n">
        <f aca="false">+J1343-X1343</f>
        <v>0</v>
      </c>
    </row>
    <row r="1344" customFormat="false" ht="12.75" hidden="false" customHeight="false" outlineLevel="0" collapsed="false">
      <c r="X1344" s="1" t="n">
        <f aca="false">+M1344+O1344+P1344+V1344+W1344</f>
        <v>0</v>
      </c>
      <c r="Y1344" s="1"/>
      <c r="Z1344" s="1"/>
      <c r="AA1344" s="1" t="n">
        <f aca="false">+J1344-X1344</f>
        <v>0</v>
      </c>
    </row>
    <row r="1345" customFormat="false" ht="12.75" hidden="false" customHeight="false" outlineLevel="0" collapsed="false">
      <c r="X1345" s="1" t="n">
        <f aca="false">+M1345+O1345+P1345+V1345+W1345</f>
        <v>0</v>
      </c>
      <c r="Y1345" s="1"/>
      <c r="Z1345" s="1"/>
      <c r="AA1345" s="1" t="n">
        <f aca="false">+J1345-X1345</f>
        <v>0</v>
      </c>
    </row>
    <row r="1346" customFormat="false" ht="12.75" hidden="false" customHeight="false" outlineLevel="0" collapsed="false">
      <c r="X1346" s="1" t="n">
        <f aca="false">+M1346+O1346+P1346+V1346+W1346</f>
        <v>0</v>
      </c>
      <c r="Y1346" s="1"/>
      <c r="Z1346" s="1"/>
      <c r="AA1346" s="1" t="n">
        <f aca="false">+J1346-X1346</f>
        <v>0</v>
      </c>
    </row>
    <row r="1347" customFormat="false" ht="12.75" hidden="false" customHeight="false" outlineLevel="0" collapsed="false">
      <c r="X1347" s="1" t="n">
        <f aca="false">+M1347+O1347+P1347+V1347+W1347</f>
        <v>0</v>
      </c>
      <c r="Y1347" s="1"/>
      <c r="Z1347" s="1"/>
      <c r="AA1347" s="1" t="n">
        <f aca="false">+J1347-X1347</f>
        <v>0</v>
      </c>
    </row>
    <row r="1348" customFormat="false" ht="12.75" hidden="false" customHeight="false" outlineLevel="0" collapsed="false">
      <c r="X1348" s="1" t="n">
        <f aca="false">+M1348+O1348+P1348+V1348+W1348</f>
        <v>0</v>
      </c>
      <c r="Y1348" s="1"/>
      <c r="Z1348" s="1"/>
      <c r="AA1348" s="1" t="n">
        <f aca="false">+J1348-X1348</f>
        <v>0</v>
      </c>
    </row>
    <row r="1349" customFormat="false" ht="12.75" hidden="false" customHeight="false" outlineLevel="0" collapsed="false">
      <c r="X1349" s="1" t="n">
        <f aca="false">+M1349+O1349+P1349+V1349+W1349</f>
        <v>0</v>
      </c>
      <c r="Y1349" s="1"/>
      <c r="Z1349" s="1"/>
      <c r="AA1349" s="1" t="n">
        <f aca="false">+J1349-X1349</f>
        <v>0</v>
      </c>
    </row>
    <row r="1350" customFormat="false" ht="12.75" hidden="false" customHeight="false" outlineLevel="0" collapsed="false">
      <c r="X1350" s="1" t="n">
        <f aca="false">+M1350+O1350+P1350+V1350+W1350</f>
        <v>0</v>
      </c>
      <c r="Y1350" s="1"/>
      <c r="Z1350" s="1"/>
      <c r="AA1350" s="1" t="n">
        <f aca="false">+J1350-X1350</f>
        <v>0</v>
      </c>
    </row>
    <row r="1351" customFormat="false" ht="12.75" hidden="false" customHeight="false" outlineLevel="0" collapsed="false">
      <c r="X1351" s="1" t="n">
        <f aca="false">+M1351+O1351+P1351+V1351+W1351</f>
        <v>0</v>
      </c>
      <c r="Y1351" s="1"/>
      <c r="Z1351" s="1"/>
      <c r="AA1351" s="1" t="n">
        <f aca="false">+J1351-X1351</f>
        <v>0</v>
      </c>
    </row>
    <row r="1352" customFormat="false" ht="12.75" hidden="false" customHeight="false" outlineLevel="0" collapsed="false">
      <c r="X1352" s="1" t="n">
        <f aca="false">+M1352+O1352+P1352+V1352+W1352</f>
        <v>0</v>
      </c>
      <c r="Y1352" s="1"/>
      <c r="Z1352" s="1"/>
      <c r="AA1352" s="1" t="n">
        <f aca="false">+J1352-X1352</f>
        <v>0</v>
      </c>
    </row>
    <row r="1353" customFormat="false" ht="12.75" hidden="false" customHeight="false" outlineLevel="0" collapsed="false">
      <c r="X1353" s="1" t="n">
        <f aca="false">+M1353+O1353+P1353+V1353+W1353</f>
        <v>0</v>
      </c>
      <c r="Y1353" s="1"/>
      <c r="Z1353" s="1"/>
      <c r="AA1353" s="1" t="n">
        <f aca="false">+J1353-X1353</f>
        <v>0</v>
      </c>
    </row>
    <row r="1354" customFormat="false" ht="12.75" hidden="false" customHeight="false" outlineLevel="0" collapsed="false">
      <c r="X1354" s="1" t="n">
        <f aca="false">+M1354+O1354+P1354+V1354+W1354</f>
        <v>0</v>
      </c>
      <c r="Y1354" s="1"/>
      <c r="Z1354" s="1"/>
      <c r="AA1354" s="1" t="n">
        <f aca="false">+J1354-X1354</f>
        <v>0</v>
      </c>
    </row>
    <row r="1355" customFormat="false" ht="12.75" hidden="false" customHeight="false" outlineLevel="0" collapsed="false">
      <c r="X1355" s="1" t="n">
        <f aca="false">+M1355+O1355+P1355+V1355+W1355</f>
        <v>0</v>
      </c>
      <c r="Y1355" s="1"/>
      <c r="Z1355" s="1"/>
      <c r="AA1355" s="1" t="n">
        <f aca="false">+J1355-X1355</f>
        <v>0</v>
      </c>
    </row>
    <row r="1356" customFormat="false" ht="12.75" hidden="false" customHeight="false" outlineLevel="0" collapsed="false">
      <c r="X1356" s="1" t="n">
        <f aca="false">+M1356+O1356+P1356+V1356+W1356</f>
        <v>0</v>
      </c>
      <c r="Y1356" s="1"/>
      <c r="Z1356" s="1"/>
      <c r="AA1356" s="1" t="n">
        <f aca="false">+J1356-X1356</f>
        <v>0</v>
      </c>
    </row>
    <row r="1357" customFormat="false" ht="12.75" hidden="false" customHeight="false" outlineLevel="0" collapsed="false">
      <c r="X1357" s="1" t="n">
        <f aca="false">+M1357+O1357+P1357+V1357+W1357</f>
        <v>0</v>
      </c>
      <c r="Y1357" s="1"/>
      <c r="Z1357" s="1"/>
      <c r="AA1357" s="1" t="n">
        <f aca="false">+J1357-X1357</f>
        <v>0</v>
      </c>
    </row>
    <row r="1358" customFormat="false" ht="12.75" hidden="false" customHeight="false" outlineLevel="0" collapsed="false">
      <c r="X1358" s="1" t="n">
        <f aca="false">+M1358+O1358+P1358+V1358+W1358</f>
        <v>0</v>
      </c>
      <c r="Y1358" s="1"/>
      <c r="Z1358" s="1"/>
      <c r="AA1358" s="1" t="n">
        <f aca="false">+J1358-X1358</f>
        <v>0</v>
      </c>
    </row>
    <row r="1359" customFormat="false" ht="12.75" hidden="false" customHeight="false" outlineLevel="0" collapsed="false">
      <c r="X1359" s="1" t="n">
        <f aca="false">+M1359+O1359+P1359+V1359+W1359</f>
        <v>0</v>
      </c>
      <c r="Y1359" s="1"/>
      <c r="Z1359" s="1"/>
      <c r="AA1359" s="1" t="n">
        <f aca="false">+J1359-X1359</f>
        <v>0</v>
      </c>
    </row>
    <row r="1360" customFormat="false" ht="12.75" hidden="false" customHeight="false" outlineLevel="0" collapsed="false">
      <c r="X1360" s="1" t="n">
        <f aca="false">+M1360+O1360+P1360+V1360+W1360</f>
        <v>0</v>
      </c>
      <c r="Y1360" s="1"/>
      <c r="Z1360" s="1"/>
      <c r="AA1360" s="1" t="n">
        <f aca="false">+J1360-X1360</f>
        <v>0</v>
      </c>
    </row>
    <row r="1361" customFormat="false" ht="12.75" hidden="false" customHeight="false" outlineLevel="0" collapsed="false">
      <c r="X1361" s="1" t="n">
        <f aca="false">+M1361+O1361+P1361+V1361+W1361</f>
        <v>0</v>
      </c>
      <c r="Y1361" s="1"/>
      <c r="Z1361" s="1"/>
      <c r="AA1361" s="1" t="n">
        <f aca="false">+J1361-X1361</f>
        <v>0</v>
      </c>
    </row>
    <row r="1362" customFormat="false" ht="12.75" hidden="false" customHeight="false" outlineLevel="0" collapsed="false">
      <c r="X1362" s="1" t="n">
        <f aca="false">+M1362+O1362+P1362+V1362+W1362</f>
        <v>0</v>
      </c>
      <c r="Y1362" s="1"/>
      <c r="Z1362" s="1"/>
      <c r="AA1362" s="1" t="n">
        <f aca="false">+J1362-X1362</f>
        <v>0</v>
      </c>
    </row>
    <row r="1363" customFormat="false" ht="12.75" hidden="false" customHeight="false" outlineLevel="0" collapsed="false">
      <c r="X1363" s="1" t="n">
        <f aca="false">+M1363+O1363+P1363+V1363+W1363</f>
        <v>0</v>
      </c>
      <c r="Y1363" s="1"/>
      <c r="Z1363" s="1"/>
      <c r="AA1363" s="1" t="n">
        <f aca="false">+J1363-X1363</f>
        <v>0</v>
      </c>
    </row>
    <row r="1364" customFormat="false" ht="12.75" hidden="false" customHeight="false" outlineLevel="0" collapsed="false">
      <c r="X1364" s="1" t="n">
        <f aca="false">+M1364+O1364+P1364+V1364+W1364</f>
        <v>0</v>
      </c>
      <c r="Y1364" s="1"/>
      <c r="Z1364" s="1"/>
      <c r="AA1364" s="1" t="n">
        <f aca="false">+J1364-X1364</f>
        <v>0</v>
      </c>
    </row>
    <row r="1365" customFormat="false" ht="12.75" hidden="false" customHeight="false" outlineLevel="0" collapsed="false">
      <c r="X1365" s="1" t="n">
        <f aca="false">+M1365+O1365+P1365+V1365+W1365</f>
        <v>0</v>
      </c>
      <c r="Y1365" s="1"/>
      <c r="Z1365" s="1"/>
      <c r="AA1365" s="1" t="n">
        <f aca="false">+J1365-X1365</f>
        <v>0</v>
      </c>
    </row>
    <row r="1366" customFormat="false" ht="12.75" hidden="false" customHeight="false" outlineLevel="0" collapsed="false">
      <c r="X1366" s="1" t="n">
        <f aca="false">+M1366+O1366+P1366+V1366+W1366</f>
        <v>0</v>
      </c>
      <c r="Y1366" s="1"/>
      <c r="Z1366" s="1"/>
      <c r="AA1366" s="1" t="n">
        <f aca="false">+J1366-X1366</f>
        <v>0</v>
      </c>
    </row>
    <row r="1367" customFormat="false" ht="12.75" hidden="false" customHeight="false" outlineLevel="0" collapsed="false">
      <c r="X1367" s="1" t="n">
        <f aca="false">+M1367+O1367+P1367+V1367+W1367</f>
        <v>0</v>
      </c>
      <c r="Y1367" s="1"/>
      <c r="Z1367" s="1"/>
      <c r="AA1367" s="1" t="n">
        <f aca="false">+J1367-X1367</f>
        <v>0</v>
      </c>
    </row>
    <row r="1368" customFormat="false" ht="12.75" hidden="false" customHeight="false" outlineLevel="0" collapsed="false">
      <c r="X1368" s="1" t="n">
        <f aca="false">+M1368+O1368+P1368+V1368+W1368</f>
        <v>0</v>
      </c>
      <c r="Y1368" s="1"/>
      <c r="Z1368" s="1"/>
      <c r="AA1368" s="1" t="n">
        <f aca="false">+J1368-X1368</f>
        <v>0</v>
      </c>
    </row>
    <row r="1369" customFormat="false" ht="12.75" hidden="false" customHeight="false" outlineLevel="0" collapsed="false">
      <c r="X1369" s="1" t="n">
        <f aca="false">+M1369+O1369+P1369+V1369+W1369</f>
        <v>0</v>
      </c>
      <c r="Y1369" s="1"/>
      <c r="Z1369" s="1"/>
      <c r="AA1369" s="1" t="n">
        <f aca="false">+J1369-X1369</f>
        <v>0</v>
      </c>
    </row>
    <row r="1370" customFormat="false" ht="12.75" hidden="false" customHeight="false" outlineLevel="0" collapsed="false">
      <c r="X1370" s="1" t="n">
        <f aca="false">+M1370+O1370+P1370+V1370+W1370</f>
        <v>0</v>
      </c>
      <c r="Y1370" s="1"/>
      <c r="Z1370" s="1"/>
      <c r="AA1370" s="1" t="n">
        <f aca="false">+J1370-X1370</f>
        <v>0</v>
      </c>
    </row>
    <row r="1371" customFormat="false" ht="12.75" hidden="false" customHeight="false" outlineLevel="0" collapsed="false">
      <c r="X1371" s="1" t="n">
        <f aca="false">+M1371+O1371+P1371+V1371+W1371</f>
        <v>0</v>
      </c>
      <c r="Y1371" s="1"/>
      <c r="Z1371" s="1"/>
      <c r="AA1371" s="1" t="n">
        <f aca="false">+J1371-X1371</f>
        <v>0</v>
      </c>
    </row>
    <row r="1372" customFormat="false" ht="12.75" hidden="false" customHeight="false" outlineLevel="0" collapsed="false">
      <c r="X1372" s="1" t="n">
        <f aca="false">+M1372+O1372+P1372+V1372+W1372</f>
        <v>0</v>
      </c>
      <c r="Y1372" s="1"/>
      <c r="Z1372" s="1"/>
      <c r="AA1372" s="1" t="n">
        <f aca="false">+J1372-X1372</f>
        <v>0</v>
      </c>
    </row>
    <row r="1373" customFormat="false" ht="12.75" hidden="false" customHeight="false" outlineLevel="0" collapsed="false">
      <c r="X1373" s="1" t="n">
        <f aca="false">+M1373+O1373+P1373+V1373+W1373</f>
        <v>0</v>
      </c>
      <c r="Y1373" s="1"/>
      <c r="Z1373" s="1"/>
      <c r="AA1373" s="1" t="n">
        <f aca="false">+J1373-X1373</f>
        <v>0</v>
      </c>
    </row>
    <row r="1374" customFormat="false" ht="12.75" hidden="false" customHeight="false" outlineLevel="0" collapsed="false">
      <c r="X1374" s="1" t="n">
        <f aca="false">+M1374+O1374+P1374+V1374+W1374</f>
        <v>0</v>
      </c>
      <c r="Y1374" s="1"/>
      <c r="Z1374" s="1"/>
      <c r="AA1374" s="1" t="n">
        <f aca="false">+J1374-X1374</f>
        <v>0</v>
      </c>
    </row>
    <row r="1375" customFormat="false" ht="12.75" hidden="false" customHeight="false" outlineLevel="0" collapsed="false">
      <c r="X1375" s="1" t="n">
        <f aca="false">+M1375+O1375+P1375+V1375+W1375</f>
        <v>0</v>
      </c>
      <c r="Y1375" s="1"/>
      <c r="Z1375" s="1"/>
      <c r="AA1375" s="1" t="n">
        <f aca="false">+J1375-X1375</f>
        <v>0</v>
      </c>
    </row>
    <row r="1376" customFormat="false" ht="12.75" hidden="false" customHeight="false" outlineLevel="0" collapsed="false">
      <c r="X1376" s="1" t="n">
        <f aca="false">+M1376+O1376+P1376+V1376+W1376</f>
        <v>0</v>
      </c>
      <c r="Y1376" s="1"/>
      <c r="Z1376" s="1"/>
      <c r="AA1376" s="1" t="n">
        <f aca="false">+J1376-X1376</f>
        <v>0</v>
      </c>
    </row>
    <row r="1377" customFormat="false" ht="12.75" hidden="false" customHeight="false" outlineLevel="0" collapsed="false">
      <c r="X1377" s="1" t="n">
        <f aca="false">+M1377+O1377+P1377+V1377+W1377</f>
        <v>0</v>
      </c>
      <c r="Y1377" s="1"/>
      <c r="Z1377" s="1"/>
      <c r="AA1377" s="1" t="n">
        <f aca="false">+J1377-X1377</f>
        <v>0</v>
      </c>
    </row>
    <row r="1378" customFormat="false" ht="12.75" hidden="false" customHeight="false" outlineLevel="0" collapsed="false">
      <c r="X1378" s="1" t="n">
        <f aca="false">+M1378+O1378+P1378+V1378+W1378</f>
        <v>0</v>
      </c>
      <c r="Y1378" s="1"/>
      <c r="Z1378" s="1"/>
      <c r="AA1378" s="1" t="n">
        <f aca="false">+J1378-X1378</f>
        <v>0</v>
      </c>
    </row>
    <row r="1379" customFormat="false" ht="12.75" hidden="false" customHeight="false" outlineLevel="0" collapsed="false">
      <c r="X1379" s="1" t="n">
        <f aca="false">+M1379+O1379+P1379+V1379+W1379</f>
        <v>0</v>
      </c>
      <c r="Y1379" s="1"/>
      <c r="Z1379" s="1"/>
      <c r="AA1379" s="1" t="n">
        <f aca="false">+J1379-X1379</f>
        <v>0</v>
      </c>
    </row>
    <row r="1380" customFormat="false" ht="12.75" hidden="false" customHeight="false" outlineLevel="0" collapsed="false">
      <c r="X1380" s="1" t="n">
        <f aca="false">+M1380+O1380+P1380+V1380+W1380</f>
        <v>0</v>
      </c>
      <c r="Y1380" s="1"/>
      <c r="Z1380" s="1"/>
      <c r="AA1380" s="1" t="n">
        <f aca="false">+J1380-X1380</f>
        <v>0</v>
      </c>
    </row>
    <row r="1381" customFormat="false" ht="12.75" hidden="false" customHeight="false" outlineLevel="0" collapsed="false">
      <c r="X1381" s="1" t="n">
        <f aca="false">+M1381+O1381+P1381+V1381+W1381</f>
        <v>0</v>
      </c>
      <c r="Y1381" s="1"/>
      <c r="Z1381" s="1"/>
      <c r="AA1381" s="1" t="n">
        <f aca="false">+J1381-X1381</f>
        <v>0</v>
      </c>
    </row>
    <row r="1382" customFormat="false" ht="12.75" hidden="false" customHeight="false" outlineLevel="0" collapsed="false">
      <c r="X1382" s="1" t="n">
        <f aca="false">+M1382+O1382+P1382+V1382+W1382</f>
        <v>0</v>
      </c>
      <c r="Y1382" s="1"/>
      <c r="Z1382" s="1"/>
      <c r="AA1382" s="1" t="n">
        <f aca="false">+J1382-X1382</f>
        <v>0</v>
      </c>
    </row>
    <row r="1383" customFormat="false" ht="12.75" hidden="false" customHeight="false" outlineLevel="0" collapsed="false">
      <c r="X1383" s="1" t="n">
        <f aca="false">+M1383+O1383+P1383+V1383+W1383</f>
        <v>0</v>
      </c>
      <c r="Y1383" s="1"/>
      <c r="Z1383" s="1"/>
      <c r="AA1383" s="1" t="n">
        <f aca="false">+J1383-X1383</f>
        <v>0</v>
      </c>
    </row>
    <row r="1384" customFormat="false" ht="12.75" hidden="false" customHeight="false" outlineLevel="0" collapsed="false">
      <c r="X1384" s="1" t="n">
        <f aca="false">+M1384+O1384+P1384+V1384+W1384</f>
        <v>0</v>
      </c>
      <c r="Y1384" s="1"/>
      <c r="Z1384" s="1"/>
      <c r="AA1384" s="1" t="n">
        <f aca="false">+J1384-X1384</f>
        <v>0</v>
      </c>
    </row>
    <row r="1385" customFormat="false" ht="12.75" hidden="false" customHeight="false" outlineLevel="0" collapsed="false">
      <c r="X1385" s="1" t="n">
        <f aca="false">+M1385+O1385+P1385+V1385+W1385</f>
        <v>0</v>
      </c>
      <c r="Y1385" s="1"/>
      <c r="Z1385" s="1"/>
      <c r="AA1385" s="1" t="n">
        <f aca="false">+J1385-X1385</f>
        <v>0</v>
      </c>
    </row>
    <row r="1386" customFormat="false" ht="12.75" hidden="false" customHeight="false" outlineLevel="0" collapsed="false">
      <c r="X1386" s="1" t="n">
        <f aca="false">+M1386+O1386+P1386+V1386+W1386</f>
        <v>0</v>
      </c>
      <c r="Y1386" s="1"/>
      <c r="Z1386" s="1"/>
      <c r="AA1386" s="1" t="n">
        <f aca="false">+J1386-X1386</f>
        <v>0</v>
      </c>
    </row>
    <row r="1387" customFormat="false" ht="12.75" hidden="false" customHeight="false" outlineLevel="0" collapsed="false">
      <c r="X1387" s="1" t="n">
        <f aca="false">+M1387+O1387+P1387+V1387+W1387</f>
        <v>0</v>
      </c>
      <c r="Y1387" s="1"/>
      <c r="Z1387" s="1"/>
      <c r="AA1387" s="1" t="n">
        <f aca="false">+J1387-X1387</f>
        <v>0</v>
      </c>
    </row>
    <row r="1388" customFormat="false" ht="12.75" hidden="false" customHeight="false" outlineLevel="0" collapsed="false">
      <c r="X1388" s="1" t="n">
        <f aca="false">+M1388+O1388+P1388+V1388+W1388</f>
        <v>0</v>
      </c>
      <c r="Y1388" s="1"/>
      <c r="Z1388" s="1"/>
      <c r="AA1388" s="1" t="n">
        <f aca="false">+J1388-X1388</f>
        <v>0</v>
      </c>
    </row>
    <row r="1389" customFormat="false" ht="12.75" hidden="false" customHeight="false" outlineLevel="0" collapsed="false">
      <c r="X1389" s="1" t="n">
        <f aca="false">+M1389+O1389+P1389+V1389+W1389</f>
        <v>0</v>
      </c>
      <c r="Y1389" s="1"/>
      <c r="Z1389" s="1"/>
      <c r="AA1389" s="1" t="n">
        <f aca="false">+J1389-X1389</f>
        <v>0</v>
      </c>
    </row>
    <row r="1390" customFormat="false" ht="12.75" hidden="false" customHeight="false" outlineLevel="0" collapsed="false">
      <c r="X1390" s="1" t="n">
        <f aca="false">+M1390+O1390+P1390+V1390+W1390</f>
        <v>0</v>
      </c>
      <c r="Y1390" s="1"/>
      <c r="Z1390" s="1"/>
      <c r="AA1390" s="1" t="n">
        <f aca="false">+J1390-X1390</f>
        <v>0</v>
      </c>
    </row>
    <row r="1391" customFormat="false" ht="12.75" hidden="false" customHeight="false" outlineLevel="0" collapsed="false">
      <c r="X1391" s="1" t="n">
        <f aca="false">+M1391+O1391+P1391+V1391+W1391</f>
        <v>0</v>
      </c>
      <c r="Y1391" s="1"/>
      <c r="Z1391" s="1"/>
      <c r="AA1391" s="1" t="n">
        <f aca="false">+J1391-X1391</f>
        <v>0</v>
      </c>
    </row>
    <row r="1392" customFormat="false" ht="12.75" hidden="false" customHeight="false" outlineLevel="0" collapsed="false">
      <c r="X1392" s="1" t="n">
        <f aca="false">+M1392+O1392+P1392+V1392+W1392</f>
        <v>0</v>
      </c>
      <c r="Y1392" s="1"/>
      <c r="Z1392" s="1"/>
      <c r="AA1392" s="1" t="n">
        <f aca="false">+J1392-X1392</f>
        <v>0</v>
      </c>
    </row>
    <row r="1393" customFormat="false" ht="12.75" hidden="false" customHeight="false" outlineLevel="0" collapsed="false">
      <c r="X1393" s="1" t="n">
        <f aca="false">+M1393+O1393+P1393+V1393+W1393</f>
        <v>0</v>
      </c>
      <c r="Y1393" s="1"/>
      <c r="Z1393" s="1"/>
      <c r="AA1393" s="1" t="n">
        <f aca="false">+J1393-X1393</f>
        <v>0</v>
      </c>
    </row>
    <row r="1394" customFormat="false" ht="12.75" hidden="false" customHeight="false" outlineLevel="0" collapsed="false">
      <c r="X1394" s="1" t="n">
        <f aca="false">+M1394+O1394+P1394+V1394+W1394</f>
        <v>0</v>
      </c>
      <c r="Y1394" s="1"/>
      <c r="Z1394" s="1"/>
      <c r="AA1394" s="1" t="n">
        <f aca="false">+J1394-X1394</f>
        <v>0</v>
      </c>
    </row>
    <row r="1395" customFormat="false" ht="12.75" hidden="false" customHeight="false" outlineLevel="0" collapsed="false">
      <c r="X1395" s="1" t="n">
        <f aca="false">+M1395+O1395+P1395+V1395+W1395</f>
        <v>0</v>
      </c>
      <c r="Y1395" s="1"/>
      <c r="Z1395" s="1"/>
      <c r="AA1395" s="1" t="n">
        <f aca="false">+J1395-X1395</f>
        <v>0</v>
      </c>
    </row>
    <row r="1396" customFormat="false" ht="12.75" hidden="false" customHeight="false" outlineLevel="0" collapsed="false">
      <c r="X1396" s="1" t="n">
        <f aca="false">+M1396+O1396+P1396+V1396+W1396</f>
        <v>0</v>
      </c>
      <c r="Y1396" s="1"/>
      <c r="Z1396" s="1"/>
      <c r="AA1396" s="1" t="n">
        <f aca="false">+J1396-X1396</f>
        <v>0</v>
      </c>
    </row>
    <row r="1397" customFormat="false" ht="12.75" hidden="false" customHeight="false" outlineLevel="0" collapsed="false">
      <c r="X1397" s="1" t="n">
        <f aca="false">+M1397+O1397+P1397+V1397+W1397</f>
        <v>0</v>
      </c>
      <c r="Y1397" s="1"/>
      <c r="Z1397" s="1"/>
      <c r="AA1397" s="1" t="n">
        <f aca="false">+J1397-X1397</f>
        <v>0</v>
      </c>
    </row>
    <row r="1398" customFormat="false" ht="12.75" hidden="false" customHeight="false" outlineLevel="0" collapsed="false">
      <c r="X1398" s="1" t="n">
        <f aca="false">+M1398+O1398+P1398+V1398+W1398</f>
        <v>0</v>
      </c>
      <c r="Y1398" s="1"/>
      <c r="Z1398" s="1"/>
      <c r="AA1398" s="1" t="n">
        <f aca="false">+J1398-X1398</f>
        <v>0</v>
      </c>
    </row>
    <row r="1399" customFormat="false" ht="12.75" hidden="false" customHeight="false" outlineLevel="0" collapsed="false">
      <c r="X1399" s="1" t="n">
        <f aca="false">+M1399+O1399+P1399+V1399+W1399</f>
        <v>0</v>
      </c>
      <c r="Y1399" s="1"/>
      <c r="Z1399" s="1"/>
      <c r="AA1399" s="1" t="n">
        <f aca="false">+J1399-X1399</f>
        <v>0</v>
      </c>
    </row>
    <row r="1400" customFormat="false" ht="12.75" hidden="false" customHeight="false" outlineLevel="0" collapsed="false">
      <c r="X1400" s="1" t="n">
        <f aca="false">+M1400+O1400+P1400+V1400+W1400</f>
        <v>0</v>
      </c>
      <c r="Y1400" s="1"/>
      <c r="Z1400" s="1"/>
      <c r="AA1400" s="1" t="n">
        <f aca="false">+J1400-X1400</f>
        <v>0</v>
      </c>
    </row>
    <row r="1401" customFormat="false" ht="12.75" hidden="false" customHeight="false" outlineLevel="0" collapsed="false">
      <c r="X1401" s="1" t="n">
        <f aca="false">+M1401+O1401+P1401+V1401+W1401</f>
        <v>0</v>
      </c>
      <c r="Y1401" s="1"/>
      <c r="Z1401" s="1"/>
      <c r="AA1401" s="1" t="n">
        <f aca="false">+J1401-X1401</f>
        <v>0</v>
      </c>
    </row>
    <row r="1402" customFormat="false" ht="12.75" hidden="false" customHeight="false" outlineLevel="0" collapsed="false">
      <c r="X1402" s="1" t="n">
        <f aca="false">+M1402+O1402+P1402+V1402+W1402</f>
        <v>0</v>
      </c>
      <c r="Y1402" s="1"/>
      <c r="Z1402" s="1"/>
      <c r="AA1402" s="1" t="n">
        <f aca="false">+J1402-X1402</f>
        <v>0</v>
      </c>
    </row>
    <row r="1403" customFormat="false" ht="12.75" hidden="false" customHeight="false" outlineLevel="0" collapsed="false">
      <c r="X1403" s="1" t="n">
        <f aca="false">+M1403+O1403+P1403+V1403+W1403</f>
        <v>0</v>
      </c>
      <c r="Y1403" s="1"/>
      <c r="Z1403" s="1"/>
      <c r="AA1403" s="1" t="n">
        <f aca="false">+J1403-X1403</f>
        <v>0</v>
      </c>
    </row>
    <row r="1404" customFormat="false" ht="12.75" hidden="false" customHeight="false" outlineLevel="0" collapsed="false">
      <c r="X1404" s="1" t="n">
        <f aca="false">+M1404+O1404+P1404+V1404+W1404</f>
        <v>0</v>
      </c>
      <c r="Y1404" s="1"/>
      <c r="Z1404" s="1"/>
      <c r="AA1404" s="1" t="n">
        <f aca="false">+J1404-X1404</f>
        <v>0</v>
      </c>
    </row>
    <row r="1405" customFormat="false" ht="12.75" hidden="false" customHeight="false" outlineLevel="0" collapsed="false">
      <c r="X1405" s="1" t="n">
        <f aca="false">+M1405+O1405+P1405+V1405+W1405</f>
        <v>0</v>
      </c>
      <c r="Y1405" s="1"/>
      <c r="Z1405" s="1"/>
      <c r="AA1405" s="1" t="n">
        <f aca="false">+J1405-X1405</f>
        <v>0</v>
      </c>
    </row>
    <row r="1406" customFormat="false" ht="12.75" hidden="false" customHeight="false" outlineLevel="0" collapsed="false">
      <c r="X1406" s="1" t="n">
        <f aca="false">+M1406+O1406+P1406+V1406+W1406</f>
        <v>0</v>
      </c>
      <c r="Y1406" s="1"/>
      <c r="Z1406" s="1"/>
      <c r="AA1406" s="1" t="n">
        <f aca="false">+J1406-X1406</f>
        <v>0</v>
      </c>
    </row>
    <row r="1407" customFormat="false" ht="12.75" hidden="false" customHeight="false" outlineLevel="0" collapsed="false">
      <c r="X1407" s="1" t="n">
        <f aca="false">+M1407+O1407+P1407+V1407+W1407</f>
        <v>0</v>
      </c>
      <c r="Y1407" s="1"/>
      <c r="Z1407" s="1"/>
      <c r="AA1407" s="1" t="n">
        <f aca="false">+J1407-X1407</f>
        <v>0</v>
      </c>
    </row>
    <row r="1408" customFormat="false" ht="12.75" hidden="false" customHeight="false" outlineLevel="0" collapsed="false">
      <c r="X1408" s="1" t="n">
        <f aca="false">+M1408+O1408+P1408+V1408+W1408</f>
        <v>0</v>
      </c>
      <c r="Y1408" s="1"/>
      <c r="Z1408" s="1"/>
      <c r="AA1408" s="1" t="n">
        <f aca="false">+J1408-X1408</f>
        <v>0</v>
      </c>
    </row>
    <row r="1409" customFormat="false" ht="12.75" hidden="false" customHeight="false" outlineLevel="0" collapsed="false">
      <c r="X1409" s="1" t="n">
        <f aca="false">+M1409+O1409+P1409+V1409+W1409</f>
        <v>0</v>
      </c>
      <c r="Y1409" s="1"/>
      <c r="Z1409" s="1"/>
      <c r="AA1409" s="1" t="n">
        <f aca="false">+J1409-X1409</f>
        <v>0</v>
      </c>
    </row>
    <row r="1410" customFormat="false" ht="12.75" hidden="false" customHeight="false" outlineLevel="0" collapsed="false">
      <c r="X1410" s="1" t="n">
        <f aca="false">+M1410+O1410+P1410+V1410+W1410</f>
        <v>0</v>
      </c>
      <c r="Y1410" s="1"/>
      <c r="Z1410" s="1"/>
      <c r="AA1410" s="1" t="n">
        <f aca="false">+J1410-X1410</f>
        <v>0</v>
      </c>
    </row>
    <row r="1411" customFormat="false" ht="12.75" hidden="false" customHeight="false" outlineLevel="0" collapsed="false">
      <c r="X1411" s="1" t="n">
        <f aca="false">+M1411+O1411+P1411+V1411+W1411</f>
        <v>0</v>
      </c>
      <c r="Y1411" s="1"/>
      <c r="Z1411" s="1"/>
      <c r="AA1411" s="1" t="n">
        <f aca="false">+J1411-X1411</f>
        <v>0</v>
      </c>
    </row>
    <row r="1412" customFormat="false" ht="12.75" hidden="false" customHeight="false" outlineLevel="0" collapsed="false">
      <c r="X1412" s="1" t="n">
        <f aca="false">+M1412+O1412+P1412+V1412+W1412</f>
        <v>0</v>
      </c>
      <c r="Y1412" s="1"/>
      <c r="Z1412" s="1"/>
      <c r="AA1412" s="1" t="n">
        <f aca="false">+J1412-X1412</f>
        <v>0</v>
      </c>
    </row>
    <row r="1413" customFormat="false" ht="12.75" hidden="false" customHeight="false" outlineLevel="0" collapsed="false">
      <c r="X1413" s="1" t="n">
        <f aca="false">+M1413+O1413+P1413+V1413+W1413</f>
        <v>0</v>
      </c>
      <c r="Y1413" s="1"/>
      <c r="Z1413" s="1"/>
      <c r="AA1413" s="1" t="n">
        <f aca="false">+J1413-X1413</f>
        <v>0</v>
      </c>
    </row>
    <row r="1414" customFormat="false" ht="12.75" hidden="false" customHeight="false" outlineLevel="0" collapsed="false">
      <c r="X1414" s="1" t="n">
        <f aca="false">+M1414+O1414+P1414+V1414+W1414</f>
        <v>0</v>
      </c>
      <c r="Y1414" s="1"/>
      <c r="Z1414" s="1"/>
      <c r="AA1414" s="1" t="n">
        <f aca="false">+J1414-X1414</f>
        <v>0</v>
      </c>
    </row>
    <row r="1415" customFormat="false" ht="12.75" hidden="false" customHeight="false" outlineLevel="0" collapsed="false">
      <c r="X1415" s="1" t="n">
        <f aca="false">+M1415+O1415+P1415+V1415+W1415</f>
        <v>0</v>
      </c>
      <c r="Y1415" s="1"/>
      <c r="Z1415" s="1"/>
      <c r="AA1415" s="1" t="n">
        <f aca="false">+J1415-X1415</f>
        <v>0</v>
      </c>
    </row>
    <row r="1416" customFormat="false" ht="12.75" hidden="false" customHeight="false" outlineLevel="0" collapsed="false">
      <c r="X1416" s="1" t="n">
        <f aca="false">+M1416+O1416+P1416+V1416+W1416</f>
        <v>0</v>
      </c>
      <c r="Y1416" s="1"/>
      <c r="Z1416" s="1"/>
      <c r="AA1416" s="1" t="n">
        <f aca="false">+J1416-X1416</f>
        <v>0</v>
      </c>
    </row>
    <row r="1417" customFormat="false" ht="12.75" hidden="false" customHeight="false" outlineLevel="0" collapsed="false">
      <c r="X1417" s="1" t="n">
        <f aca="false">+M1417+O1417+P1417+V1417+W1417</f>
        <v>0</v>
      </c>
      <c r="Y1417" s="1"/>
      <c r="Z1417" s="1"/>
      <c r="AA1417" s="1" t="n">
        <f aca="false">+J1417-X1417</f>
        <v>0</v>
      </c>
    </row>
    <row r="1418" customFormat="false" ht="12.75" hidden="false" customHeight="false" outlineLevel="0" collapsed="false">
      <c r="X1418" s="1" t="n">
        <f aca="false">+M1418+O1418+P1418+V1418+W1418</f>
        <v>0</v>
      </c>
      <c r="Y1418" s="1"/>
      <c r="Z1418" s="1"/>
      <c r="AA1418" s="1" t="n">
        <f aca="false">+J1418-X1418</f>
        <v>0</v>
      </c>
    </row>
    <row r="1419" customFormat="false" ht="12.75" hidden="false" customHeight="false" outlineLevel="0" collapsed="false">
      <c r="X1419" s="1" t="n">
        <f aca="false">+M1419+O1419+P1419+V1419+W1419</f>
        <v>0</v>
      </c>
      <c r="Y1419" s="1"/>
      <c r="Z1419" s="1"/>
      <c r="AA1419" s="1" t="n">
        <f aca="false">+J1419-X1419</f>
        <v>0</v>
      </c>
    </row>
    <row r="1420" customFormat="false" ht="12.75" hidden="false" customHeight="false" outlineLevel="0" collapsed="false">
      <c r="X1420" s="1" t="n">
        <f aca="false">+M1420+O1420+P1420+V1420+W1420</f>
        <v>0</v>
      </c>
      <c r="Y1420" s="1"/>
      <c r="Z1420" s="1"/>
      <c r="AA1420" s="1" t="n">
        <f aca="false">+J1420-X1420</f>
        <v>0</v>
      </c>
    </row>
    <row r="1421" customFormat="false" ht="12.75" hidden="false" customHeight="false" outlineLevel="0" collapsed="false">
      <c r="X1421" s="1" t="n">
        <f aca="false">+M1421+O1421+P1421+V1421+W1421</f>
        <v>0</v>
      </c>
      <c r="Y1421" s="1"/>
      <c r="Z1421" s="1"/>
      <c r="AA1421" s="1" t="n">
        <f aca="false">+J1421-X1421</f>
        <v>0</v>
      </c>
    </row>
    <row r="1422" customFormat="false" ht="12.75" hidden="false" customHeight="false" outlineLevel="0" collapsed="false">
      <c r="X1422" s="1" t="n">
        <f aca="false">+M1422+O1422+P1422+V1422+W1422</f>
        <v>0</v>
      </c>
      <c r="Y1422" s="1"/>
      <c r="Z1422" s="1"/>
      <c r="AA1422" s="1" t="n">
        <f aca="false">+J1422-X1422</f>
        <v>0</v>
      </c>
    </row>
    <row r="1423" customFormat="false" ht="12.75" hidden="false" customHeight="false" outlineLevel="0" collapsed="false">
      <c r="X1423" s="1" t="n">
        <f aca="false">+M1423+O1423+P1423+V1423+W1423</f>
        <v>0</v>
      </c>
      <c r="Y1423" s="1"/>
      <c r="Z1423" s="1"/>
      <c r="AA1423" s="1" t="n">
        <f aca="false">+J1423-X1423</f>
        <v>0</v>
      </c>
    </row>
    <row r="1424" customFormat="false" ht="12.75" hidden="false" customHeight="false" outlineLevel="0" collapsed="false">
      <c r="X1424" s="1" t="n">
        <f aca="false">+M1424+O1424+P1424+V1424+W1424</f>
        <v>0</v>
      </c>
      <c r="Y1424" s="1"/>
      <c r="Z1424" s="1"/>
      <c r="AA1424" s="1" t="n">
        <f aca="false">+J1424-X1424</f>
        <v>0</v>
      </c>
    </row>
    <row r="1425" customFormat="false" ht="12.75" hidden="false" customHeight="false" outlineLevel="0" collapsed="false">
      <c r="X1425" s="1" t="n">
        <f aca="false">+M1425+O1425+P1425+V1425+W1425</f>
        <v>0</v>
      </c>
      <c r="Y1425" s="1"/>
      <c r="Z1425" s="1"/>
      <c r="AA1425" s="1" t="n">
        <f aca="false">+J1425-X1425</f>
        <v>0</v>
      </c>
    </row>
    <row r="1426" customFormat="false" ht="12.75" hidden="false" customHeight="false" outlineLevel="0" collapsed="false">
      <c r="X1426" s="1" t="n">
        <f aca="false">+M1426+O1426+P1426+V1426+W1426</f>
        <v>0</v>
      </c>
      <c r="Y1426" s="1"/>
      <c r="Z1426" s="1"/>
      <c r="AA1426" s="1" t="n">
        <f aca="false">+J1426-X1426</f>
        <v>0</v>
      </c>
    </row>
    <row r="1427" customFormat="false" ht="12.75" hidden="false" customHeight="false" outlineLevel="0" collapsed="false">
      <c r="X1427" s="1" t="n">
        <f aca="false">+M1427+O1427+P1427+V1427+W1427</f>
        <v>0</v>
      </c>
      <c r="Y1427" s="1"/>
      <c r="Z1427" s="1"/>
      <c r="AA1427" s="1" t="n">
        <f aca="false">+J1427-X1427</f>
        <v>0</v>
      </c>
    </row>
    <row r="1428" customFormat="false" ht="12.75" hidden="false" customHeight="false" outlineLevel="0" collapsed="false">
      <c r="X1428" s="1" t="n">
        <f aca="false">+M1428+O1428+P1428+V1428+W1428</f>
        <v>0</v>
      </c>
      <c r="Y1428" s="1"/>
      <c r="Z1428" s="1"/>
      <c r="AA1428" s="1" t="n">
        <f aca="false">+J1428-X1428</f>
        <v>0</v>
      </c>
    </row>
    <row r="1429" customFormat="false" ht="12.75" hidden="false" customHeight="false" outlineLevel="0" collapsed="false">
      <c r="X1429" s="1" t="n">
        <f aca="false">+M1429+O1429+P1429+V1429+W1429</f>
        <v>0</v>
      </c>
      <c r="Y1429" s="1"/>
      <c r="Z1429" s="1"/>
      <c r="AA1429" s="1" t="n">
        <f aca="false">+J1429-X1429</f>
        <v>0</v>
      </c>
    </row>
    <row r="1430" customFormat="false" ht="12.75" hidden="false" customHeight="false" outlineLevel="0" collapsed="false">
      <c r="X1430" s="1" t="n">
        <f aca="false">+M1430+O1430+P1430+V1430+W1430</f>
        <v>0</v>
      </c>
      <c r="Y1430" s="1"/>
      <c r="Z1430" s="1"/>
      <c r="AA1430" s="1" t="n">
        <f aca="false">+J1430-X1430</f>
        <v>0</v>
      </c>
    </row>
    <row r="1431" customFormat="false" ht="12.75" hidden="false" customHeight="false" outlineLevel="0" collapsed="false">
      <c r="X1431" s="1" t="n">
        <f aca="false">+M1431+O1431+P1431+V1431+W1431</f>
        <v>0</v>
      </c>
      <c r="Y1431" s="1"/>
      <c r="Z1431" s="1"/>
      <c r="AA1431" s="1" t="n">
        <f aca="false">+J1431-X1431</f>
        <v>0</v>
      </c>
    </row>
    <row r="1432" customFormat="false" ht="12.75" hidden="false" customHeight="false" outlineLevel="0" collapsed="false">
      <c r="X1432" s="1" t="n">
        <f aca="false">+M1432+O1432+P1432+V1432+W1432</f>
        <v>0</v>
      </c>
      <c r="Y1432" s="1"/>
      <c r="Z1432" s="1"/>
      <c r="AA1432" s="1" t="n">
        <f aca="false">+J1432-X1432</f>
        <v>0</v>
      </c>
    </row>
    <row r="1433" customFormat="false" ht="12.75" hidden="false" customHeight="false" outlineLevel="0" collapsed="false">
      <c r="X1433" s="1" t="n">
        <f aca="false">+M1433+O1433+P1433+V1433+W1433</f>
        <v>0</v>
      </c>
      <c r="Y1433" s="1"/>
      <c r="Z1433" s="1"/>
      <c r="AA1433" s="1" t="n">
        <f aca="false">+J1433-X1433</f>
        <v>0</v>
      </c>
    </row>
    <row r="1434" customFormat="false" ht="12.75" hidden="false" customHeight="false" outlineLevel="0" collapsed="false">
      <c r="X1434" s="1" t="n">
        <f aca="false">+M1434+O1434+P1434+V1434+W1434</f>
        <v>0</v>
      </c>
      <c r="Y1434" s="1"/>
      <c r="Z1434" s="1"/>
      <c r="AA1434" s="1" t="n">
        <f aca="false">+J1434-X1434</f>
        <v>0</v>
      </c>
    </row>
    <row r="1435" customFormat="false" ht="12.75" hidden="false" customHeight="false" outlineLevel="0" collapsed="false">
      <c r="X1435" s="1" t="n">
        <f aca="false">+M1435+O1435+P1435+V1435+W1435</f>
        <v>0</v>
      </c>
      <c r="Y1435" s="1"/>
      <c r="Z1435" s="1"/>
      <c r="AA1435" s="1" t="n">
        <f aca="false">+J1435-X1435</f>
        <v>0</v>
      </c>
    </row>
    <row r="1436" customFormat="false" ht="12.75" hidden="false" customHeight="false" outlineLevel="0" collapsed="false">
      <c r="X1436" s="1" t="n">
        <f aca="false">+M1436+O1436+P1436+V1436+W1436</f>
        <v>0</v>
      </c>
      <c r="Y1436" s="1"/>
      <c r="Z1436" s="1"/>
      <c r="AA1436" s="1" t="n">
        <f aca="false">+J1436-X1436</f>
        <v>0</v>
      </c>
    </row>
    <row r="1437" customFormat="false" ht="12.75" hidden="false" customHeight="false" outlineLevel="0" collapsed="false">
      <c r="X1437" s="1" t="n">
        <f aca="false">+M1437+O1437+P1437+V1437+W1437</f>
        <v>0</v>
      </c>
      <c r="Y1437" s="1"/>
      <c r="Z1437" s="1"/>
      <c r="AA1437" s="1" t="n">
        <f aca="false">+J1437-X1437</f>
        <v>0</v>
      </c>
    </row>
    <row r="1438" customFormat="false" ht="12.75" hidden="false" customHeight="false" outlineLevel="0" collapsed="false">
      <c r="X1438" s="1" t="n">
        <f aca="false">+M1438+O1438+P1438+V1438+W1438</f>
        <v>0</v>
      </c>
      <c r="Y1438" s="1"/>
      <c r="Z1438" s="1"/>
      <c r="AA1438" s="1" t="n">
        <f aca="false">+J1438-X1438</f>
        <v>0</v>
      </c>
    </row>
    <row r="1439" customFormat="false" ht="12.75" hidden="false" customHeight="false" outlineLevel="0" collapsed="false">
      <c r="X1439" s="1" t="n">
        <f aca="false">+M1439+O1439+P1439+V1439+W1439</f>
        <v>0</v>
      </c>
      <c r="Y1439" s="1"/>
      <c r="Z1439" s="1"/>
      <c r="AA1439" s="1" t="n">
        <f aca="false">+J1439-X1439</f>
        <v>0</v>
      </c>
    </row>
    <row r="1440" customFormat="false" ht="12.75" hidden="false" customHeight="false" outlineLevel="0" collapsed="false">
      <c r="X1440" s="1" t="n">
        <f aca="false">+M1440+O1440+P1440+V1440+W1440</f>
        <v>0</v>
      </c>
      <c r="Y1440" s="1"/>
      <c r="Z1440" s="1"/>
      <c r="AA1440" s="1" t="n">
        <f aca="false">+J1440-X1440</f>
        <v>0</v>
      </c>
    </row>
    <row r="1441" customFormat="false" ht="12.75" hidden="false" customHeight="false" outlineLevel="0" collapsed="false">
      <c r="X1441" s="1" t="n">
        <f aca="false">+M1441+O1441+P1441+V1441+W1441</f>
        <v>0</v>
      </c>
      <c r="Y1441" s="1"/>
      <c r="Z1441" s="1"/>
      <c r="AA1441" s="1" t="n">
        <f aca="false">+J1441-X1441</f>
        <v>0</v>
      </c>
    </row>
    <row r="1442" customFormat="false" ht="12.75" hidden="false" customHeight="false" outlineLevel="0" collapsed="false">
      <c r="X1442" s="1" t="n">
        <f aca="false">+M1442+O1442+P1442+V1442+W1442</f>
        <v>0</v>
      </c>
      <c r="Y1442" s="1"/>
      <c r="Z1442" s="1"/>
      <c r="AA1442" s="1" t="n">
        <f aca="false">+J1442-X1442</f>
        <v>0</v>
      </c>
    </row>
    <row r="1443" customFormat="false" ht="12.75" hidden="false" customHeight="false" outlineLevel="0" collapsed="false">
      <c r="X1443" s="1" t="n">
        <f aca="false">+M1443+O1443+P1443+V1443+W1443</f>
        <v>0</v>
      </c>
      <c r="Y1443" s="1"/>
      <c r="Z1443" s="1"/>
      <c r="AA1443" s="1" t="n">
        <f aca="false">+J1443-X1443</f>
        <v>0</v>
      </c>
    </row>
    <row r="1444" customFormat="false" ht="12.75" hidden="false" customHeight="false" outlineLevel="0" collapsed="false">
      <c r="X1444" s="1" t="n">
        <f aca="false">+M1444+O1444+P1444+V1444+W1444</f>
        <v>0</v>
      </c>
      <c r="Y1444" s="1"/>
      <c r="Z1444" s="1"/>
      <c r="AA1444" s="1" t="n">
        <f aca="false">+J1444-X1444</f>
        <v>0</v>
      </c>
    </row>
    <row r="1445" customFormat="false" ht="12.75" hidden="false" customHeight="false" outlineLevel="0" collapsed="false">
      <c r="X1445" s="1" t="n">
        <f aca="false">+M1445+O1445+P1445+V1445+W1445</f>
        <v>0</v>
      </c>
      <c r="Y1445" s="1"/>
      <c r="Z1445" s="1"/>
      <c r="AA1445" s="1" t="n">
        <f aca="false">+J1445-X1445</f>
        <v>0</v>
      </c>
    </row>
    <row r="1446" customFormat="false" ht="12.75" hidden="false" customHeight="false" outlineLevel="0" collapsed="false">
      <c r="X1446" s="1" t="n">
        <f aca="false">+M1446+O1446+P1446+V1446+W1446</f>
        <v>0</v>
      </c>
      <c r="Y1446" s="1"/>
      <c r="Z1446" s="1"/>
      <c r="AA1446" s="1" t="n">
        <f aca="false">+J1446-X1446</f>
        <v>0</v>
      </c>
    </row>
    <row r="1447" customFormat="false" ht="12.75" hidden="false" customHeight="false" outlineLevel="0" collapsed="false">
      <c r="X1447" s="1" t="n">
        <f aca="false">+M1447+O1447+P1447+V1447+W1447</f>
        <v>0</v>
      </c>
      <c r="Y1447" s="1"/>
      <c r="Z1447" s="1"/>
      <c r="AA1447" s="1" t="n">
        <f aca="false">+J1447-X1447</f>
        <v>0</v>
      </c>
    </row>
    <row r="1448" customFormat="false" ht="12.75" hidden="false" customHeight="false" outlineLevel="0" collapsed="false">
      <c r="X1448" s="1" t="n">
        <f aca="false">+M1448+O1448+P1448+V1448+W1448</f>
        <v>0</v>
      </c>
      <c r="Y1448" s="1"/>
      <c r="Z1448" s="1"/>
      <c r="AA1448" s="1" t="n">
        <f aca="false">+J1448-X1448</f>
        <v>0</v>
      </c>
    </row>
    <row r="1449" customFormat="false" ht="12.75" hidden="false" customHeight="false" outlineLevel="0" collapsed="false">
      <c r="X1449" s="1" t="n">
        <f aca="false">+M1449+O1449+P1449+V1449+W1449</f>
        <v>0</v>
      </c>
      <c r="Y1449" s="1"/>
      <c r="Z1449" s="1"/>
      <c r="AA1449" s="1" t="n">
        <f aca="false">+J1449-X1449</f>
        <v>0</v>
      </c>
    </row>
    <row r="1450" customFormat="false" ht="12.75" hidden="false" customHeight="false" outlineLevel="0" collapsed="false">
      <c r="X1450" s="1" t="n">
        <f aca="false">+M1450+O1450+P1450+V1450+W1450</f>
        <v>0</v>
      </c>
      <c r="Y1450" s="1"/>
      <c r="Z1450" s="1"/>
      <c r="AA1450" s="1" t="n">
        <f aca="false">+J1450-X1450</f>
        <v>0</v>
      </c>
    </row>
    <row r="1451" customFormat="false" ht="12.75" hidden="false" customHeight="false" outlineLevel="0" collapsed="false">
      <c r="X1451" s="1" t="n">
        <f aca="false">+M1451+O1451+P1451+V1451+W1451</f>
        <v>0</v>
      </c>
      <c r="Y1451" s="1"/>
      <c r="Z1451" s="1"/>
      <c r="AA1451" s="1" t="n">
        <f aca="false">+J1451-X1451</f>
        <v>0</v>
      </c>
    </row>
    <row r="1452" customFormat="false" ht="12.75" hidden="false" customHeight="false" outlineLevel="0" collapsed="false">
      <c r="X1452" s="1" t="n">
        <f aca="false">+M1452+O1452+P1452+V1452+W1452</f>
        <v>0</v>
      </c>
      <c r="Y1452" s="1"/>
      <c r="Z1452" s="1"/>
      <c r="AA1452" s="1" t="n">
        <f aca="false">+J1452-X1452</f>
        <v>0</v>
      </c>
    </row>
    <row r="1453" customFormat="false" ht="12.75" hidden="false" customHeight="false" outlineLevel="0" collapsed="false">
      <c r="X1453" s="1" t="n">
        <f aca="false">+M1453+O1453+P1453+V1453+W1453</f>
        <v>0</v>
      </c>
      <c r="Y1453" s="1"/>
      <c r="Z1453" s="1"/>
      <c r="AA1453" s="1" t="n">
        <f aca="false">+J1453-X1453</f>
        <v>0</v>
      </c>
    </row>
    <row r="1454" customFormat="false" ht="12.75" hidden="false" customHeight="false" outlineLevel="0" collapsed="false">
      <c r="X1454" s="1" t="n">
        <f aca="false">+M1454+O1454+P1454+V1454+W1454</f>
        <v>0</v>
      </c>
      <c r="Y1454" s="1"/>
      <c r="Z1454" s="1"/>
      <c r="AA1454" s="1" t="n">
        <f aca="false">+J1454-X1454</f>
        <v>0</v>
      </c>
    </row>
    <row r="1455" customFormat="false" ht="12.75" hidden="false" customHeight="false" outlineLevel="0" collapsed="false">
      <c r="X1455" s="1" t="n">
        <f aca="false">+M1455+O1455+P1455+V1455+W1455</f>
        <v>0</v>
      </c>
      <c r="Y1455" s="1"/>
      <c r="Z1455" s="1"/>
      <c r="AA1455" s="1" t="n">
        <f aca="false">+J1455-X1455</f>
        <v>0</v>
      </c>
    </row>
    <row r="1456" customFormat="false" ht="12.75" hidden="false" customHeight="false" outlineLevel="0" collapsed="false">
      <c r="X1456" s="1" t="n">
        <f aca="false">+M1456+O1456+P1456+V1456+W1456</f>
        <v>0</v>
      </c>
      <c r="Y1456" s="1"/>
      <c r="Z1456" s="1"/>
      <c r="AA1456" s="1" t="n">
        <f aca="false">+J1456-X1456</f>
        <v>0</v>
      </c>
    </row>
    <row r="1457" customFormat="false" ht="12.75" hidden="false" customHeight="false" outlineLevel="0" collapsed="false">
      <c r="X1457" s="1" t="n">
        <f aca="false">+M1457+O1457+P1457+V1457+W1457</f>
        <v>0</v>
      </c>
      <c r="Y1457" s="1"/>
      <c r="Z1457" s="1"/>
      <c r="AA1457" s="1" t="n">
        <f aca="false">+J1457-X1457</f>
        <v>0</v>
      </c>
    </row>
    <row r="1458" customFormat="false" ht="12.75" hidden="false" customHeight="false" outlineLevel="0" collapsed="false">
      <c r="X1458" s="1" t="n">
        <f aca="false">+M1458+O1458+P1458+V1458+W1458</f>
        <v>0</v>
      </c>
      <c r="Y1458" s="1"/>
      <c r="Z1458" s="1"/>
      <c r="AA1458" s="1" t="n">
        <f aca="false">+J1458-X1458</f>
        <v>0</v>
      </c>
    </row>
    <row r="1459" customFormat="false" ht="12.75" hidden="false" customHeight="false" outlineLevel="0" collapsed="false">
      <c r="X1459" s="1" t="n">
        <f aca="false">+M1459+O1459+P1459+V1459+W1459</f>
        <v>0</v>
      </c>
      <c r="Y1459" s="1"/>
      <c r="Z1459" s="1"/>
      <c r="AA1459" s="1" t="n">
        <f aca="false">+J1459-X1459</f>
        <v>0</v>
      </c>
    </row>
    <row r="1460" customFormat="false" ht="12.75" hidden="false" customHeight="false" outlineLevel="0" collapsed="false">
      <c r="X1460" s="1" t="n">
        <f aca="false">+M1460+O1460+P1460+V1460+W1460</f>
        <v>0</v>
      </c>
      <c r="Y1460" s="1"/>
      <c r="Z1460" s="1"/>
      <c r="AA1460" s="1" t="n">
        <f aca="false">+J1460-X1460</f>
        <v>0</v>
      </c>
    </row>
    <row r="1461" customFormat="false" ht="12.75" hidden="false" customHeight="false" outlineLevel="0" collapsed="false">
      <c r="X1461" s="1" t="n">
        <f aca="false">+M1461+O1461+P1461+V1461+W1461</f>
        <v>0</v>
      </c>
      <c r="Y1461" s="1"/>
      <c r="Z1461" s="1"/>
      <c r="AA1461" s="1" t="n">
        <f aca="false">+J1461-X1461</f>
        <v>0</v>
      </c>
    </row>
    <row r="1462" customFormat="false" ht="12.75" hidden="false" customHeight="false" outlineLevel="0" collapsed="false">
      <c r="X1462" s="1" t="n">
        <f aca="false">+M1462+O1462+P1462+V1462+W1462</f>
        <v>0</v>
      </c>
      <c r="Y1462" s="1"/>
      <c r="Z1462" s="1"/>
      <c r="AA1462" s="1" t="n">
        <f aca="false">+J1462-X1462</f>
        <v>0</v>
      </c>
    </row>
    <row r="1463" customFormat="false" ht="12.75" hidden="false" customHeight="false" outlineLevel="0" collapsed="false">
      <c r="X1463" s="1" t="n">
        <f aca="false">+M1463+O1463+P1463+V1463+W1463</f>
        <v>0</v>
      </c>
      <c r="Y1463" s="1"/>
      <c r="Z1463" s="1"/>
      <c r="AA1463" s="1" t="n">
        <f aca="false">+J1463-X1463</f>
        <v>0</v>
      </c>
    </row>
    <row r="1464" customFormat="false" ht="12.75" hidden="false" customHeight="false" outlineLevel="0" collapsed="false">
      <c r="X1464" s="1" t="n">
        <f aca="false">+M1464+O1464+P1464+V1464+W1464</f>
        <v>0</v>
      </c>
      <c r="Y1464" s="1"/>
      <c r="Z1464" s="1"/>
      <c r="AA1464" s="1" t="n">
        <f aca="false">+J1464-X1464</f>
        <v>0</v>
      </c>
    </row>
    <row r="1465" customFormat="false" ht="12.75" hidden="false" customHeight="false" outlineLevel="0" collapsed="false">
      <c r="X1465" s="1" t="n">
        <f aca="false">+M1465+O1465+P1465+V1465+W1465</f>
        <v>0</v>
      </c>
      <c r="Y1465" s="1"/>
      <c r="Z1465" s="1"/>
      <c r="AA1465" s="1" t="n">
        <f aca="false">+J1465-X1465</f>
        <v>0</v>
      </c>
    </row>
    <row r="1466" customFormat="false" ht="12.75" hidden="false" customHeight="false" outlineLevel="0" collapsed="false">
      <c r="X1466" s="1" t="n">
        <f aca="false">+M1466+O1466+P1466+V1466+W1466</f>
        <v>0</v>
      </c>
      <c r="Y1466" s="1"/>
      <c r="Z1466" s="1"/>
      <c r="AA1466" s="1" t="n">
        <f aca="false">+J1466-X1466</f>
        <v>0</v>
      </c>
    </row>
    <row r="1467" customFormat="false" ht="12.75" hidden="false" customHeight="false" outlineLevel="0" collapsed="false">
      <c r="X1467" s="1" t="n">
        <f aca="false">+M1467+O1467+P1467+V1467+W1467</f>
        <v>0</v>
      </c>
      <c r="Y1467" s="1"/>
      <c r="Z1467" s="1"/>
      <c r="AA1467" s="1" t="n">
        <f aca="false">+J1467-X1467</f>
        <v>0</v>
      </c>
    </row>
    <row r="1468" customFormat="false" ht="12.75" hidden="false" customHeight="false" outlineLevel="0" collapsed="false">
      <c r="X1468" s="1" t="n">
        <f aca="false">+M1468+O1468+P1468+V1468+W1468</f>
        <v>0</v>
      </c>
      <c r="Y1468" s="1"/>
      <c r="Z1468" s="1"/>
      <c r="AA1468" s="1" t="n">
        <f aca="false">+J1468-X1468</f>
        <v>0</v>
      </c>
    </row>
    <row r="1469" customFormat="false" ht="12.75" hidden="false" customHeight="false" outlineLevel="0" collapsed="false">
      <c r="X1469" s="1" t="n">
        <f aca="false">+M1469+O1469+P1469+V1469+W1469</f>
        <v>0</v>
      </c>
      <c r="Y1469" s="1"/>
      <c r="Z1469" s="1"/>
      <c r="AA1469" s="1" t="n">
        <f aca="false">+J1469-X1469</f>
        <v>0</v>
      </c>
    </row>
    <row r="1470" customFormat="false" ht="12.75" hidden="false" customHeight="false" outlineLevel="0" collapsed="false">
      <c r="X1470" s="1" t="n">
        <f aca="false">+M1470+O1470+P1470+V1470+W1470</f>
        <v>0</v>
      </c>
      <c r="Y1470" s="1"/>
      <c r="Z1470" s="1"/>
      <c r="AA1470" s="1" t="n">
        <f aca="false">+J1470-X1470</f>
        <v>0</v>
      </c>
    </row>
    <row r="1471" customFormat="false" ht="12.75" hidden="false" customHeight="false" outlineLevel="0" collapsed="false">
      <c r="X1471" s="1" t="n">
        <f aca="false">+M1471+O1471+P1471+V1471+W1471</f>
        <v>0</v>
      </c>
      <c r="Y1471" s="1"/>
      <c r="Z1471" s="1"/>
      <c r="AA1471" s="1" t="n">
        <f aca="false">+J1471-X1471</f>
        <v>0</v>
      </c>
    </row>
    <row r="1472" customFormat="false" ht="12.75" hidden="false" customHeight="false" outlineLevel="0" collapsed="false">
      <c r="X1472" s="1" t="n">
        <f aca="false">+M1472+O1472+P1472+V1472+W1472</f>
        <v>0</v>
      </c>
      <c r="Y1472" s="1"/>
      <c r="Z1472" s="1"/>
      <c r="AA1472" s="1" t="n">
        <f aca="false">+J1472-X1472</f>
        <v>0</v>
      </c>
    </row>
    <row r="1473" customFormat="false" ht="12.75" hidden="false" customHeight="false" outlineLevel="0" collapsed="false">
      <c r="X1473" s="1" t="n">
        <f aca="false">+M1473+O1473+P1473+V1473+W1473</f>
        <v>0</v>
      </c>
      <c r="Y1473" s="1"/>
      <c r="Z1473" s="1"/>
      <c r="AA1473" s="1" t="n">
        <f aca="false">+J1473-X1473</f>
        <v>0</v>
      </c>
    </row>
    <row r="1474" customFormat="false" ht="12.75" hidden="false" customHeight="false" outlineLevel="0" collapsed="false">
      <c r="X1474" s="1" t="n">
        <f aca="false">+M1474+O1474+P1474+V1474+W1474</f>
        <v>0</v>
      </c>
      <c r="Y1474" s="1"/>
      <c r="Z1474" s="1"/>
      <c r="AA1474" s="1" t="n">
        <f aca="false">+J1474-X1474</f>
        <v>0</v>
      </c>
    </row>
    <row r="1475" customFormat="false" ht="12.75" hidden="false" customHeight="false" outlineLevel="0" collapsed="false">
      <c r="X1475" s="1" t="n">
        <f aca="false">+M1475+O1475+P1475+V1475+W1475</f>
        <v>0</v>
      </c>
      <c r="Y1475" s="1"/>
      <c r="Z1475" s="1"/>
      <c r="AA1475" s="1" t="n">
        <f aca="false">+J1475-X1475</f>
        <v>0</v>
      </c>
    </row>
    <row r="1476" customFormat="false" ht="12.75" hidden="false" customHeight="false" outlineLevel="0" collapsed="false">
      <c r="X1476" s="1" t="n">
        <f aca="false">+M1476+O1476+P1476+V1476+W1476</f>
        <v>0</v>
      </c>
      <c r="Y1476" s="1"/>
      <c r="Z1476" s="1"/>
      <c r="AA1476" s="1" t="n">
        <f aca="false">+J1476-X1476</f>
        <v>0</v>
      </c>
    </row>
    <row r="1477" customFormat="false" ht="12.75" hidden="false" customHeight="false" outlineLevel="0" collapsed="false">
      <c r="X1477" s="1" t="n">
        <f aca="false">+M1477+O1477+P1477+V1477+W1477</f>
        <v>0</v>
      </c>
      <c r="Y1477" s="1"/>
      <c r="Z1477" s="1"/>
      <c r="AA1477" s="1" t="n">
        <f aca="false">+J1477-X1477</f>
        <v>0</v>
      </c>
    </row>
    <row r="1478" customFormat="false" ht="12.75" hidden="false" customHeight="false" outlineLevel="0" collapsed="false">
      <c r="X1478" s="1" t="n">
        <f aca="false">+M1478+O1478+P1478+V1478+W1478</f>
        <v>0</v>
      </c>
      <c r="Y1478" s="1"/>
      <c r="Z1478" s="1"/>
      <c r="AA1478" s="1" t="n">
        <f aca="false">+J1478-X1478</f>
        <v>0</v>
      </c>
    </row>
    <row r="1479" customFormat="false" ht="12.75" hidden="false" customHeight="false" outlineLevel="0" collapsed="false">
      <c r="X1479" s="1" t="n">
        <f aca="false">+M1479+O1479+P1479+V1479+W1479</f>
        <v>0</v>
      </c>
      <c r="Y1479" s="1"/>
      <c r="Z1479" s="1"/>
      <c r="AA1479" s="1" t="n">
        <f aca="false">+J1479-X1479</f>
        <v>0</v>
      </c>
    </row>
    <row r="1480" customFormat="false" ht="12.75" hidden="false" customHeight="false" outlineLevel="0" collapsed="false">
      <c r="X1480" s="1" t="n">
        <f aca="false">+M1480+O1480+P1480+V1480+W1480</f>
        <v>0</v>
      </c>
      <c r="Y1480" s="1"/>
      <c r="Z1480" s="1"/>
      <c r="AA1480" s="1" t="n">
        <f aca="false">+J1480-X1480</f>
        <v>0</v>
      </c>
    </row>
    <row r="1481" customFormat="false" ht="12.75" hidden="false" customHeight="false" outlineLevel="0" collapsed="false">
      <c r="X1481" s="1" t="n">
        <f aca="false">+M1481+O1481+P1481+V1481+W1481</f>
        <v>0</v>
      </c>
      <c r="Y1481" s="1"/>
      <c r="Z1481" s="1"/>
      <c r="AA1481" s="1" t="n">
        <f aca="false">+J1481-X1481</f>
        <v>0</v>
      </c>
    </row>
    <row r="1482" customFormat="false" ht="12.75" hidden="false" customHeight="false" outlineLevel="0" collapsed="false">
      <c r="X1482" s="1" t="n">
        <f aca="false">+M1482+O1482+P1482+V1482+W1482</f>
        <v>0</v>
      </c>
      <c r="Y1482" s="1"/>
      <c r="Z1482" s="1"/>
      <c r="AA1482" s="1" t="n">
        <f aca="false">+J1482-X1482</f>
        <v>0</v>
      </c>
    </row>
    <row r="1483" customFormat="false" ht="12.75" hidden="false" customHeight="false" outlineLevel="0" collapsed="false">
      <c r="X1483" s="1" t="n">
        <f aca="false">+M1483+O1483+P1483+V1483+W1483</f>
        <v>0</v>
      </c>
      <c r="Y1483" s="1"/>
      <c r="Z1483" s="1"/>
      <c r="AA1483" s="1" t="n">
        <f aca="false">+J1483-X1483</f>
        <v>0</v>
      </c>
    </row>
    <row r="1484" customFormat="false" ht="12.75" hidden="false" customHeight="false" outlineLevel="0" collapsed="false">
      <c r="X1484" s="1" t="n">
        <f aca="false">+M1484+O1484+P1484+V1484+W1484</f>
        <v>0</v>
      </c>
      <c r="Y1484" s="1"/>
      <c r="Z1484" s="1"/>
      <c r="AA1484" s="1" t="n">
        <f aca="false">+J1484-X1484</f>
        <v>0</v>
      </c>
    </row>
    <row r="1485" customFormat="false" ht="12.75" hidden="false" customHeight="false" outlineLevel="0" collapsed="false">
      <c r="X1485" s="1" t="n">
        <f aca="false">+M1485+O1485+P1485+V1485+W1485</f>
        <v>0</v>
      </c>
      <c r="Y1485" s="1"/>
      <c r="Z1485" s="1"/>
      <c r="AA1485" s="1" t="n">
        <f aca="false">+J1485-X1485</f>
        <v>0</v>
      </c>
    </row>
    <row r="1486" customFormat="false" ht="12.75" hidden="false" customHeight="false" outlineLevel="0" collapsed="false">
      <c r="X1486" s="1" t="n">
        <f aca="false">+M1486+O1486+P1486+V1486+W1486</f>
        <v>0</v>
      </c>
      <c r="Y1486" s="1"/>
      <c r="Z1486" s="1"/>
      <c r="AA1486" s="1" t="n">
        <f aca="false">+J1486-X1486</f>
        <v>0</v>
      </c>
    </row>
    <row r="1487" customFormat="false" ht="12.75" hidden="false" customHeight="false" outlineLevel="0" collapsed="false">
      <c r="X1487" s="1" t="n">
        <f aca="false">+M1487+O1487+P1487+V1487+W1487</f>
        <v>0</v>
      </c>
      <c r="Y1487" s="1"/>
      <c r="Z1487" s="1"/>
      <c r="AA1487" s="1" t="n">
        <f aca="false">+J1487-X1487</f>
        <v>0</v>
      </c>
    </row>
    <row r="1488" customFormat="false" ht="12.75" hidden="false" customHeight="false" outlineLevel="0" collapsed="false">
      <c r="X1488" s="1" t="n">
        <f aca="false">+M1488+O1488+P1488+V1488+W1488</f>
        <v>0</v>
      </c>
      <c r="Y1488" s="1"/>
      <c r="Z1488" s="1"/>
      <c r="AA1488" s="1" t="n">
        <f aca="false">+J1488-X1488</f>
        <v>0</v>
      </c>
    </row>
    <row r="1489" customFormat="false" ht="12.75" hidden="false" customHeight="false" outlineLevel="0" collapsed="false">
      <c r="X1489" s="1" t="n">
        <f aca="false">+M1489+O1489+P1489+V1489+W1489</f>
        <v>0</v>
      </c>
      <c r="Y1489" s="1"/>
      <c r="Z1489" s="1"/>
      <c r="AA1489" s="1" t="n">
        <f aca="false">+J1489-X1489</f>
        <v>0</v>
      </c>
    </row>
    <row r="1490" customFormat="false" ht="12.75" hidden="false" customHeight="false" outlineLevel="0" collapsed="false">
      <c r="X1490" s="1" t="n">
        <f aca="false">+M1490+O1490+P1490+V1490+W1490</f>
        <v>0</v>
      </c>
      <c r="Y1490" s="1"/>
      <c r="Z1490" s="1"/>
      <c r="AA1490" s="1" t="n">
        <f aca="false">+J1490-X1490</f>
        <v>0</v>
      </c>
    </row>
    <row r="1491" customFormat="false" ht="12.75" hidden="false" customHeight="false" outlineLevel="0" collapsed="false">
      <c r="X1491" s="1" t="n">
        <f aca="false">+M1491+O1491+P1491+V1491+W1491</f>
        <v>0</v>
      </c>
      <c r="Y1491" s="1"/>
      <c r="Z1491" s="1"/>
      <c r="AA1491" s="1" t="n">
        <f aca="false">+J1491-X1491</f>
        <v>0</v>
      </c>
    </row>
    <row r="1492" customFormat="false" ht="12.75" hidden="false" customHeight="false" outlineLevel="0" collapsed="false">
      <c r="X1492" s="1" t="n">
        <f aca="false">+M1492+O1492+P1492+V1492+W1492</f>
        <v>0</v>
      </c>
      <c r="Y1492" s="1"/>
      <c r="Z1492" s="1"/>
      <c r="AA1492" s="1" t="n">
        <f aca="false">+J1492-X1492</f>
        <v>0</v>
      </c>
    </row>
    <row r="1493" customFormat="false" ht="12.75" hidden="false" customHeight="false" outlineLevel="0" collapsed="false">
      <c r="X1493" s="1" t="n">
        <f aca="false">+M1493+O1493+P1493+V1493+W1493</f>
        <v>0</v>
      </c>
      <c r="Y1493" s="1"/>
      <c r="Z1493" s="1"/>
      <c r="AA1493" s="1" t="n">
        <f aca="false">+J1493-X1493</f>
        <v>0</v>
      </c>
    </row>
    <row r="1494" customFormat="false" ht="12.75" hidden="false" customHeight="false" outlineLevel="0" collapsed="false">
      <c r="X1494" s="1" t="n">
        <f aca="false">+M1494+O1494+P1494+V1494+W1494</f>
        <v>0</v>
      </c>
      <c r="Y1494" s="1"/>
      <c r="Z1494" s="1"/>
      <c r="AA1494" s="1" t="n">
        <f aca="false">+J1494-X1494</f>
        <v>0</v>
      </c>
    </row>
    <row r="1495" customFormat="false" ht="12.75" hidden="false" customHeight="false" outlineLevel="0" collapsed="false">
      <c r="X1495" s="1" t="n">
        <f aca="false">+M1495+O1495+P1495+V1495+W1495</f>
        <v>0</v>
      </c>
      <c r="Y1495" s="1"/>
      <c r="Z1495" s="1"/>
      <c r="AA1495" s="1" t="n">
        <f aca="false">+J1495-X1495</f>
        <v>0</v>
      </c>
    </row>
    <row r="1496" customFormat="false" ht="12.75" hidden="false" customHeight="false" outlineLevel="0" collapsed="false">
      <c r="X1496" s="1" t="n">
        <f aca="false">+M1496+O1496+P1496+V1496+W1496</f>
        <v>0</v>
      </c>
      <c r="Y1496" s="1"/>
      <c r="Z1496" s="1"/>
      <c r="AA1496" s="1" t="n">
        <f aca="false">+J1496-X1496</f>
        <v>0</v>
      </c>
    </row>
    <row r="1497" customFormat="false" ht="12.75" hidden="false" customHeight="false" outlineLevel="0" collapsed="false">
      <c r="X1497" s="1" t="n">
        <f aca="false">+M1497+O1497+P1497+V1497+W1497</f>
        <v>0</v>
      </c>
      <c r="Y1497" s="1"/>
      <c r="Z1497" s="1"/>
      <c r="AA1497" s="1" t="n">
        <f aca="false">+J1497-X1497</f>
        <v>0</v>
      </c>
    </row>
    <row r="1498" customFormat="false" ht="12.75" hidden="false" customHeight="false" outlineLevel="0" collapsed="false">
      <c r="X1498" s="1" t="n">
        <f aca="false">+M1498+O1498+P1498+V1498+W1498</f>
        <v>0</v>
      </c>
      <c r="Y1498" s="1"/>
      <c r="Z1498" s="1"/>
      <c r="AA1498" s="1" t="n">
        <f aca="false">+J1498-X1498</f>
        <v>0</v>
      </c>
    </row>
    <row r="1499" customFormat="false" ht="12.75" hidden="false" customHeight="false" outlineLevel="0" collapsed="false">
      <c r="X1499" s="1" t="n">
        <f aca="false">+M1499+O1499+P1499+V1499+W1499</f>
        <v>0</v>
      </c>
      <c r="Y1499" s="1"/>
      <c r="Z1499" s="1"/>
      <c r="AA1499" s="1" t="n">
        <f aca="false">+J1499-X1499</f>
        <v>0</v>
      </c>
    </row>
    <row r="1500" customFormat="false" ht="12.75" hidden="false" customHeight="false" outlineLevel="0" collapsed="false">
      <c r="X1500" s="1" t="n">
        <f aca="false">+M1500+O1500+P1500+V1500+W1500</f>
        <v>0</v>
      </c>
      <c r="Y1500" s="1"/>
      <c r="Z1500" s="1"/>
      <c r="AA1500" s="1" t="n">
        <f aca="false">+J1500-X1500</f>
        <v>0</v>
      </c>
    </row>
    <row r="1501" customFormat="false" ht="12.75" hidden="false" customHeight="false" outlineLevel="0" collapsed="false">
      <c r="X1501" s="1" t="n">
        <f aca="false">+M1501+O1501+P1501+V1501+W1501</f>
        <v>0</v>
      </c>
      <c r="Y1501" s="1"/>
      <c r="Z1501" s="1"/>
      <c r="AA1501" s="1" t="n">
        <f aca="false">+J1501-X1501</f>
        <v>0</v>
      </c>
    </row>
    <row r="1502" customFormat="false" ht="12.75" hidden="false" customHeight="false" outlineLevel="0" collapsed="false">
      <c r="X1502" s="1" t="n">
        <f aca="false">+M1502+O1502+P1502+V1502+W1502</f>
        <v>0</v>
      </c>
      <c r="Y1502" s="1"/>
      <c r="Z1502" s="1"/>
      <c r="AA1502" s="1" t="n">
        <f aca="false">+J1502-X1502</f>
        <v>0</v>
      </c>
    </row>
    <row r="1503" customFormat="false" ht="12.75" hidden="false" customHeight="false" outlineLevel="0" collapsed="false">
      <c r="X1503" s="1" t="n">
        <f aca="false">+M1503+O1503+P1503+V1503+W1503</f>
        <v>0</v>
      </c>
      <c r="Y1503" s="1"/>
      <c r="Z1503" s="1"/>
      <c r="AA1503" s="1" t="n">
        <f aca="false">+J1503-X1503</f>
        <v>0</v>
      </c>
    </row>
    <row r="1504" customFormat="false" ht="12.75" hidden="false" customHeight="false" outlineLevel="0" collapsed="false">
      <c r="X1504" s="1" t="n">
        <f aca="false">+M1504+O1504+P1504+V1504+W1504</f>
        <v>0</v>
      </c>
      <c r="Y1504" s="1"/>
      <c r="Z1504" s="1"/>
      <c r="AA1504" s="1" t="n">
        <f aca="false">+J1504-X1504</f>
        <v>0</v>
      </c>
    </row>
    <row r="1505" customFormat="false" ht="12.75" hidden="false" customHeight="false" outlineLevel="0" collapsed="false">
      <c r="X1505" s="1" t="n">
        <f aca="false">+M1505+O1505+P1505+V1505+W1505</f>
        <v>0</v>
      </c>
      <c r="Y1505" s="1"/>
      <c r="Z1505" s="1"/>
      <c r="AA1505" s="1" t="n">
        <f aca="false">+J1505-X1505</f>
        <v>0</v>
      </c>
    </row>
    <row r="1506" customFormat="false" ht="12.75" hidden="false" customHeight="false" outlineLevel="0" collapsed="false">
      <c r="X1506" s="1" t="n">
        <f aca="false">+M1506+O1506+P1506+V1506+W1506</f>
        <v>0</v>
      </c>
      <c r="Y1506" s="1"/>
      <c r="Z1506" s="1"/>
      <c r="AA1506" s="1" t="n">
        <f aca="false">+J1506-X1506</f>
        <v>0</v>
      </c>
    </row>
    <row r="1507" customFormat="false" ht="12.75" hidden="false" customHeight="false" outlineLevel="0" collapsed="false">
      <c r="X1507" s="1" t="n">
        <f aca="false">+M1507+O1507+P1507+V1507+W1507</f>
        <v>0</v>
      </c>
      <c r="Y1507" s="1"/>
      <c r="Z1507" s="1"/>
      <c r="AA1507" s="1" t="n">
        <f aca="false">+J1507-X1507</f>
        <v>0</v>
      </c>
    </row>
    <row r="1508" customFormat="false" ht="12.75" hidden="false" customHeight="false" outlineLevel="0" collapsed="false">
      <c r="X1508" s="1" t="n">
        <f aca="false">+M1508+O1508+P1508+V1508+W1508</f>
        <v>0</v>
      </c>
      <c r="Y1508" s="1"/>
      <c r="Z1508" s="1"/>
      <c r="AA1508" s="1" t="n">
        <f aca="false">+J1508-X1508</f>
        <v>0</v>
      </c>
    </row>
    <row r="1509" customFormat="false" ht="12.75" hidden="false" customHeight="false" outlineLevel="0" collapsed="false">
      <c r="X1509" s="1" t="n">
        <f aca="false">+M1509+O1509+P1509+V1509+W1509</f>
        <v>0</v>
      </c>
      <c r="Y1509" s="1"/>
      <c r="Z1509" s="1"/>
      <c r="AA1509" s="1" t="n">
        <f aca="false">+J1509-X1509</f>
        <v>0</v>
      </c>
    </row>
    <row r="1510" customFormat="false" ht="12.75" hidden="false" customHeight="false" outlineLevel="0" collapsed="false">
      <c r="X1510" s="1" t="n">
        <f aca="false">+M1510+O1510+P1510+V1510+W1510</f>
        <v>0</v>
      </c>
      <c r="Y1510" s="1"/>
      <c r="Z1510" s="1"/>
      <c r="AA1510" s="1" t="n">
        <f aca="false">+J1510-X1510</f>
        <v>0</v>
      </c>
    </row>
    <row r="1511" customFormat="false" ht="12.75" hidden="false" customHeight="false" outlineLevel="0" collapsed="false">
      <c r="X1511" s="1" t="n">
        <f aca="false">+M1511+O1511+P1511+V1511+W1511</f>
        <v>0</v>
      </c>
      <c r="Y1511" s="1"/>
      <c r="Z1511" s="1"/>
      <c r="AA1511" s="1" t="n">
        <f aca="false">+J1511-X1511</f>
        <v>0</v>
      </c>
    </row>
    <row r="1512" customFormat="false" ht="12.75" hidden="false" customHeight="false" outlineLevel="0" collapsed="false">
      <c r="X1512" s="1" t="n">
        <f aca="false">+M1512+O1512+P1512+V1512+W1512</f>
        <v>0</v>
      </c>
      <c r="Y1512" s="1"/>
      <c r="Z1512" s="1"/>
      <c r="AA1512" s="1" t="n">
        <f aca="false">+J1512-X1512</f>
        <v>0</v>
      </c>
    </row>
    <row r="1513" customFormat="false" ht="12.75" hidden="false" customHeight="false" outlineLevel="0" collapsed="false">
      <c r="X1513" s="1" t="n">
        <f aca="false">+M1513+O1513+P1513+V1513+W1513</f>
        <v>0</v>
      </c>
      <c r="Y1513" s="1"/>
      <c r="Z1513" s="1"/>
      <c r="AA1513" s="1" t="n">
        <f aca="false">+J1513-X1513</f>
        <v>0</v>
      </c>
    </row>
    <row r="1514" customFormat="false" ht="12.75" hidden="false" customHeight="false" outlineLevel="0" collapsed="false">
      <c r="X1514" s="1" t="n">
        <f aca="false">+M1514+O1514+P1514+V1514+W1514</f>
        <v>0</v>
      </c>
      <c r="Y1514" s="1"/>
      <c r="Z1514" s="1"/>
      <c r="AA1514" s="1" t="n">
        <f aca="false">+J1514-X1514</f>
        <v>0</v>
      </c>
    </row>
    <row r="1515" customFormat="false" ht="12.75" hidden="false" customHeight="false" outlineLevel="0" collapsed="false">
      <c r="X1515" s="1" t="n">
        <f aca="false">+M1515+O1515+P1515+V1515+W1515</f>
        <v>0</v>
      </c>
      <c r="Y1515" s="1"/>
      <c r="Z1515" s="1"/>
      <c r="AA1515" s="1" t="n">
        <f aca="false">+J1515-X1515</f>
        <v>0</v>
      </c>
    </row>
    <row r="1516" customFormat="false" ht="12.75" hidden="false" customHeight="false" outlineLevel="0" collapsed="false">
      <c r="X1516" s="1" t="n">
        <f aca="false">+M1516+O1516+P1516+V1516+W1516</f>
        <v>0</v>
      </c>
      <c r="Y1516" s="1"/>
      <c r="Z1516" s="1"/>
      <c r="AA1516" s="1" t="n">
        <f aca="false">+J1516-X1516</f>
        <v>0</v>
      </c>
    </row>
    <row r="1517" customFormat="false" ht="12.75" hidden="false" customHeight="false" outlineLevel="0" collapsed="false">
      <c r="X1517" s="1" t="n">
        <f aca="false">+M1517+O1517+P1517+V1517+W1517</f>
        <v>0</v>
      </c>
      <c r="Y1517" s="1"/>
      <c r="Z1517" s="1"/>
      <c r="AA1517" s="1" t="n">
        <f aca="false">+J1517-X1517</f>
        <v>0</v>
      </c>
    </row>
    <row r="1518" customFormat="false" ht="12.75" hidden="false" customHeight="false" outlineLevel="0" collapsed="false">
      <c r="X1518" s="1" t="n">
        <f aca="false">+M1518+O1518+P1518+V1518+W1518</f>
        <v>0</v>
      </c>
      <c r="Y1518" s="1"/>
      <c r="Z1518" s="1"/>
      <c r="AA1518" s="1" t="n">
        <f aca="false">+J1518-X1518</f>
        <v>0</v>
      </c>
    </row>
    <row r="1519" customFormat="false" ht="12.75" hidden="false" customHeight="false" outlineLevel="0" collapsed="false">
      <c r="X1519" s="1" t="n">
        <f aca="false">+M1519+O1519+P1519+V1519+W1519</f>
        <v>0</v>
      </c>
      <c r="Y1519" s="1"/>
      <c r="Z1519" s="1"/>
      <c r="AA1519" s="1" t="n">
        <f aca="false">+J1519-X1519</f>
        <v>0</v>
      </c>
    </row>
    <row r="1520" customFormat="false" ht="12.75" hidden="false" customHeight="false" outlineLevel="0" collapsed="false">
      <c r="X1520" s="1" t="n">
        <f aca="false">+M1520+O1520+P1520+V1520+W1520</f>
        <v>0</v>
      </c>
      <c r="Y1520" s="1"/>
      <c r="Z1520" s="1"/>
      <c r="AA1520" s="1" t="n">
        <f aca="false">+J1520-X1520</f>
        <v>0</v>
      </c>
    </row>
    <row r="1521" customFormat="false" ht="12.75" hidden="false" customHeight="false" outlineLevel="0" collapsed="false">
      <c r="X1521" s="1" t="n">
        <f aca="false">+M1521+O1521+P1521+V1521+W1521</f>
        <v>0</v>
      </c>
      <c r="Y1521" s="1"/>
      <c r="Z1521" s="1"/>
      <c r="AA1521" s="1" t="n">
        <f aca="false">+J1521-X1521</f>
        <v>0</v>
      </c>
    </row>
    <row r="1522" customFormat="false" ht="12.75" hidden="false" customHeight="false" outlineLevel="0" collapsed="false">
      <c r="X1522" s="1" t="n">
        <f aca="false">+M1522+O1522+P1522+V1522+W1522</f>
        <v>0</v>
      </c>
      <c r="Y1522" s="1"/>
      <c r="Z1522" s="1"/>
      <c r="AA1522" s="1" t="n">
        <f aca="false">+J1522-X1522</f>
        <v>0</v>
      </c>
    </row>
    <row r="1523" customFormat="false" ht="12.75" hidden="false" customHeight="false" outlineLevel="0" collapsed="false">
      <c r="X1523" s="1" t="n">
        <f aca="false">+M1523+O1523+P1523+V1523+W1523</f>
        <v>0</v>
      </c>
      <c r="Y1523" s="1"/>
      <c r="Z1523" s="1"/>
      <c r="AA1523" s="1" t="n">
        <f aca="false">+J1523-X1523</f>
        <v>0</v>
      </c>
    </row>
    <row r="1524" customFormat="false" ht="12.75" hidden="false" customHeight="false" outlineLevel="0" collapsed="false">
      <c r="X1524" s="1" t="n">
        <f aca="false">+M1524+O1524+P1524+V1524+W1524</f>
        <v>0</v>
      </c>
      <c r="Y1524" s="1"/>
      <c r="Z1524" s="1"/>
      <c r="AA1524" s="1" t="n">
        <f aca="false">+J1524-X1524</f>
        <v>0</v>
      </c>
    </row>
    <row r="1525" customFormat="false" ht="12.75" hidden="false" customHeight="false" outlineLevel="0" collapsed="false">
      <c r="X1525" s="1" t="n">
        <f aca="false">+M1525+O1525+P1525+V1525+W1525</f>
        <v>0</v>
      </c>
      <c r="Y1525" s="1"/>
      <c r="Z1525" s="1"/>
      <c r="AA1525" s="1" t="n">
        <f aca="false">+J1525-X1525</f>
        <v>0</v>
      </c>
    </row>
    <row r="1526" customFormat="false" ht="12.75" hidden="false" customHeight="false" outlineLevel="0" collapsed="false">
      <c r="X1526" s="1" t="n">
        <f aca="false">+M1526+O1526+P1526+V1526+W1526</f>
        <v>0</v>
      </c>
      <c r="Y1526" s="1"/>
      <c r="Z1526" s="1"/>
      <c r="AA1526" s="1" t="n">
        <f aca="false">+J1526-X1526</f>
        <v>0</v>
      </c>
    </row>
    <row r="1527" customFormat="false" ht="12.75" hidden="false" customHeight="false" outlineLevel="0" collapsed="false">
      <c r="X1527" s="1" t="n">
        <f aca="false">+M1527+O1527+P1527+V1527+W1527</f>
        <v>0</v>
      </c>
      <c r="Y1527" s="1"/>
      <c r="Z1527" s="1"/>
      <c r="AA1527" s="1" t="n">
        <f aca="false">+J1527-X1527</f>
        <v>0</v>
      </c>
    </row>
    <row r="1528" customFormat="false" ht="12.75" hidden="false" customHeight="false" outlineLevel="0" collapsed="false">
      <c r="X1528" s="1" t="n">
        <f aca="false">+M1528+O1528+P1528+V1528+W1528</f>
        <v>0</v>
      </c>
      <c r="Y1528" s="1"/>
      <c r="Z1528" s="1"/>
      <c r="AA1528" s="1" t="n">
        <f aca="false">+J1528-X1528</f>
        <v>0</v>
      </c>
    </row>
    <row r="1529" customFormat="false" ht="12.75" hidden="false" customHeight="false" outlineLevel="0" collapsed="false">
      <c r="X1529" s="1" t="n">
        <f aca="false">+M1529+O1529+P1529+V1529+W1529</f>
        <v>0</v>
      </c>
      <c r="Y1529" s="1"/>
      <c r="Z1529" s="1"/>
      <c r="AA1529" s="1" t="n">
        <f aca="false">+J1529-X1529</f>
        <v>0</v>
      </c>
    </row>
    <row r="1530" customFormat="false" ht="12.75" hidden="false" customHeight="false" outlineLevel="0" collapsed="false">
      <c r="X1530" s="1" t="n">
        <f aca="false">+M1530+O1530+P1530+V1530+W1530</f>
        <v>0</v>
      </c>
      <c r="Y1530" s="1"/>
      <c r="Z1530" s="1"/>
      <c r="AA1530" s="1" t="n">
        <f aca="false">+J1530-X1530</f>
        <v>0</v>
      </c>
    </row>
    <row r="1531" customFormat="false" ht="12.75" hidden="false" customHeight="false" outlineLevel="0" collapsed="false">
      <c r="X1531" s="1" t="n">
        <f aca="false">+M1531+O1531+P1531+V1531+W1531</f>
        <v>0</v>
      </c>
      <c r="Y1531" s="1"/>
      <c r="Z1531" s="1"/>
      <c r="AA1531" s="1" t="n">
        <f aca="false">+J1531-X1531</f>
        <v>0</v>
      </c>
    </row>
    <row r="1532" customFormat="false" ht="12.75" hidden="false" customHeight="false" outlineLevel="0" collapsed="false">
      <c r="X1532" s="1" t="n">
        <f aca="false">+M1532+O1532+P1532+V1532+W1532</f>
        <v>0</v>
      </c>
      <c r="Y1532" s="1"/>
      <c r="Z1532" s="1"/>
      <c r="AA1532" s="1" t="n">
        <f aca="false">+J1532-X1532</f>
        <v>0</v>
      </c>
    </row>
    <row r="1533" customFormat="false" ht="12.75" hidden="false" customHeight="false" outlineLevel="0" collapsed="false">
      <c r="X1533" s="1" t="n">
        <f aca="false">+M1533+O1533+P1533+V1533+W1533</f>
        <v>0</v>
      </c>
      <c r="Y1533" s="1"/>
      <c r="Z1533" s="1"/>
      <c r="AA1533" s="1" t="n">
        <f aca="false">+J1533-X1533</f>
        <v>0</v>
      </c>
    </row>
    <row r="1534" customFormat="false" ht="12.75" hidden="false" customHeight="false" outlineLevel="0" collapsed="false">
      <c r="X1534" s="1" t="n">
        <f aca="false">+M1534+O1534+P1534+V1534+W1534</f>
        <v>0</v>
      </c>
      <c r="Y1534" s="1"/>
      <c r="Z1534" s="1"/>
      <c r="AA1534" s="1" t="n">
        <f aca="false">+J1534-X1534</f>
        <v>0</v>
      </c>
    </row>
    <row r="1535" customFormat="false" ht="12.75" hidden="false" customHeight="false" outlineLevel="0" collapsed="false">
      <c r="X1535" s="1" t="n">
        <f aca="false">+M1535+O1535+P1535+V1535+W1535</f>
        <v>0</v>
      </c>
      <c r="Y1535" s="1"/>
      <c r="Z1535" s="1"/>
      <c r="AA1535" s="1" t="n">
        <f aca="false">+J1535-X1535</f>
        <v>0</v>
      </c>
    </row>
    <row r="1536" customFormat="false" ht="12.75" hidden="false" customHeight="false" outlineLevel="0" collapsed="false">
      <c r="X1536" s="1" t="n">
        <f aca="false">+M1536+O1536+P1536+V1536+W1536</f>
        <v>0</v>
      </c>
      <c r="Y1536" s="1"/>
      <c r="Z1536" s="1"/>
      <c r="AA1536" s="1" t="n">
        <f aca="false">+J1536-X1536</f>
        <v>0</v>
      </c>
    </row>
    <row r="1537" customFormat="false" ht="12.75" hidden="false" customHeight="false" outlineLevel="0" collapsed="false">
      <c r="X1537" s="1" t="n">
        <f aca="false">+M1537+O1537+P1537+V1537+W1537</f>
        <v>0</v>
      </c>
      <c r="Y1537" s="1"/>
      <c r="Z1537" s="1"/>
      <c r="AA1537" s="1" t="n">
        <f aca="false">+J1537-X1537</f>
        <v>0</v>
      </c>
    </row>
    <row r="1538" customFormat="false" ht="12.75" hidden="false" customHeight="false" outlineLevel="0" collapsed="false">
      <c r="X1538" s="1" t="n">
        <f aca="false">+M1538+O1538+P1538+V1538+W1538</f>
        <v>0</v>
      </c>
      <c r="Y1538" s="1"/>
      <c r="Z1538" s="1"/>
      <c r="AA1538" s="1" t="n">
        <f aca="false">+J1538-X1538</f>
        <v>0</v>
      </c>
    </row>
    <row r="1539" customFormat="false" ht="12.75" hidden="false" customHeight="false" outlineLevel="0" collapsed="false">
      <c r="X1539" s="1" t="n">
        <f aca="false">+M1539+O1539+P1539+V1539+W1539</f>
        <v>0</v>
      </c>
      <c r="Y1539" s="1"/>
      <c r="Z1539" s="1"/>
      <c r="AA1539" s="1" t="n">
        <f aca="false">+J1539-X1539</f>
        <v>0</v>
      </c>
    </row>
    <row r="1540" customFormat="false" ht="12.75" hidden="false" customHeight="false" outlineLevel="0" collapsed="false">
      <c r="X1540" s="1" t="n">
        <f aca="false">+M1540+O1540+P1540+V1540+W1540</f>
        <v>0</v>
      </c>
      <c r="Y1540" s="1"/>
      <c r="Z1540" s="1"/>
      <c r="AA1540" s="1" t="n">
        <f aca="false">+J1540-X1540</f>
        <v>0</v>
      </c>
    </row>
    <row r="1541" customFormat="false" ht="12.75" hidden="false" customHeight="false" outlineLevel="0" collapsed="false">
      <c r="X1541" s="1" t="n">
        <f aca="false">+M1541+O1541+P1541+V1541+W1541</f>
        <v>0</v>
      </c>
      <c r="Y1541" s="1"/>
      <c r="Z1541" s="1"/>
      <c r="AA1541" s="1" t="n">
        <f aca="false">+J1541-X1541</f>
        <v>0</v>
      </c>
    </row>
    <row r="1542" customFormat="false" ht="12.75" hidden="false" customHeight="false" outlineLevel="0" collapsed="false">
      <c r="X1542" s="1" t="n">
        <f aca="false">+M1542+O1542+P1542+V1542+W1542</f>
        <v>0</v>
      </c>
      <c r="Y1542" s="1"/>
      <c r="Z1542" s="1"/>
      <c r="AA1542" s="1" t="n">
        <f aca="false">+J1542-X1542</f>
        <v>0</v>
      </c>
    </row>
    <row r="1543" customFormat="false" ht="12.75" hidden="false" customHeight="false" outlineLevel="0" collapsed="false">
      <c r="X1543" s="1" t="n">
        <f aca="false">+M1543+O1543+P1543+V1543+W1543</f>
        <v>0</v>
      </c>
      <c r="Y1543" s="1"/>
      <c r="Z1543" s="1"/>
      <c r="AA1543" s="1" t="n">
        <f aca="false">+J1543-X1543</f>
        <v>0</v>
      </c>
    </row>
    <row r="1544" customFormat="false" ht="12.75" hidden="false" customHeight="false" outlineLevel="0" collapsed="false">
      <c r="X1544" s="1" t="n">
        <f aca="false">+M1544+O1544+P1544+V1544+W1544</f>
        <v>0</v>
      </c>
      <c r="Y1544" s="1"/>
      <c r="Z1544" s="1"/>
      <c r="AA1544" s="1" t="n">
        <f aca="false">+J1544-X1544</f>
        <v>0</v>
      </c>
    </row>
    <row r="1545" customFormat="false" ht="12.75" hidden="false" customHeight="false" outlineLevel="0" collapsed="false">
      <c r="X1545" s="1" t="n">
        <f aca="false">+M1545+O1545+P1545+V1545+W1545</f>
        <v>0</v>
      </c>
      <c r="Y1545" s="1"/>
      <c r="Z1545" s="1"/>
      <c r="AA1545" s="1" t="n">
        <f aca="false">+J1545-X1545</f>
        <v>0</v>
      </c>
    </row>
    <row r="1546" customFormat="false" ht="12.75" hidden="false" customHeight="false" outlineLevel="0" collapsed="false">
      <c r="X1546" s="1" t="n">
        <f aca="false">+M1546+O1546+P1546+V1546+W1546</f>
        <v>0</v>
      </c>
      <c r="Y1546" s="1"/>
      <c r="Z1546" s="1"/>
      <c r="AA1546" s="1" t="n">
        <f aca="false">+J1546-X1546</f>
        <v>0</v>
      </c>
    </row>
    <row r="1547" customFormat="false" ht="12.75" hidden="false" customHeight="false" outlineLevel="0" collapsed="false">
      <c r="X1547" s="1" t="n">
        <f aca="false">+M1547+O1547+P1547+V1547+W1547</f>
        <v>0</v>
      </c>
      <c r="Y1547" s="1"/>
      <c r="Z1547" s="1"/>
      <c r="AA1547" s="1" t="n">
        <f aca="false">+J1547-X1547</f>
        <v>0</v>
      </c>
    </row>
    <row r="1548" customFormat="false" ht="12.75" hidden="false" customHeight="false" outlineLevel="0" collapsed="false">
      <c r="X1548" s="1" t="n">
        <f aca="false">+M1548+O1548+P1548+V1548+W1548</f>
        <v>0</v>
      </c>
      <c r="Y1548" s="1"/>
      <c r="Z1548" s="1"/>
      <c r="AA1548" s="1" t="n">
        <f aca="false">+J1548-X1548</f>
        <v>0</v>
      </c>
    </row>
    <row r="1549" customFormat="false" ht="12.75" hidden="false" customHeight="false" outlineLevel="0" collapsed="false">
      <c r="X1549" s="1" t="n">
        <f aca="false">+M1549+O1549+P1549+V1549+W1549</f>
        <v>0</v>
      </c>
      <c r="Y1549" s="1"/>
      <c r="Z1549" s="1"/>
      <c r="AA1549" s="1" t="n">
        <f aca="false">+J1549-X1549</f>
        <v>0</v>
      </c>
    </row>
    <row r="1550" customFormat="false" ht="12.75" hidden="false" customHeight="false" outlineLevel="0" collapsed="false">
      <c r="X1550" s="1" t="n">
        <f aca="false">+M1550+O1550+P1550+V1550+W1550</f>
        <v>0</v>
      </c>
      <c r="Y1550" s="1"/>
      <c r="Z1550" s="1"/>
      <c r="AA1550" s="1" t="n">
        <f aca="false">+J1550-X1550</f>
        <v>0</v>
      </c>
    </row>
    <row r="1551" customFormat="false" ht="12.75" hidden="false" customHeight="false" outlineLevel="0" collapsed="false">
      <c r="X1551" s="1" t="n">
        <f aca="false">+M1551+O1551+P1551+V1551+W1551</f>
        <v>0</v>
      </c>
      <c r="Y1551" s="1"/>
      <c r="Z1551" s="1"/>
      <c r="AA1551" s="1" t="n">
        <f aca="false">+J1551-X1551</f>
        <v>0</v>
      </c>
    </row>
    <row r="1552" customFormat="false" ht="12.75" hidden="false" customHeight="false" outlineLevel="0" collapsed="false">
      <c r="X1552" s="1" t="n">
        <f aca="false">+M1552+O1552+P1552+V1552+W1552</f>
        <v>0</v>
      </c>
      <c r="Y1552" s="1"/>
      <c r="Z1552" s="1"/>
      <c r="AA1552" s="1" t="n">
        <f aca="false">+J1552-X1552</f>
        <v>0</v>
      </c>
    </row>
    <row r="1553" customFormat="false" ht="12.75" hidden="false" customHeight="false" outlineLevel="0" collapsed="false">
      <c r="X1553" s="1" t="n">
        <f aca="false">+M1553+O1553+P1553+V1553+W1553</f>
        <v>0</v>
      </c>
      <c r="Y1553" s="1"/>
      <c r="Z1553" s="1"/>
      <c r="AA1553" s="1" t="n">
        <f aca="false">+J1553-X1553</f>
        <v>0</v>
      </c>
    </row>
    <row r="1554" customFormat="false" ht="12.75" hidden="false" customHeight="false" outlineLevel="0" collapsed="false">
      <c r="X1554" s="1" t="n">
        <f aca="false">+M1554+O1554+P1554+V1554+W1554</f>
        <v>0</v>
      </c>
      <c r="Y1554" s="1"/>
      <c r="Z1554" s="1"/>
      <c r="AA1554" s="1" t="n">
        <f aca="false">+J1554-X1554</f>
        <v>0</v>
      </c>
    </row>
    <row r="1555" customFormat="false" ht="12.75" hidden="false" customHeight="false" outlineLevel="0" collapsed="false">
      <c r="X1555" s="1" t="n">
        <f aca="false">+M1555+O1555+P1555+V1555+W1555</f>
        <v>0</v>
      </c>
      <c r="Y1555" s="1"/>
      <c r="Z1555" s="1"/>
      <c r="AA1555" s="1" t="n">
        <f aca="false">+J1555-X1555</f>
        <v>0</v>
      </c>
    </row>
    <row r="1556" customFormat="false" ht="12.75" hidden="false" customHeight="false" outlineLevel="0" collapsed="false">
      <c r="X1556" s="1" t="n">
        <f aca="false">+M1556+O1556+P1556+V1556+W1556</f>
        <v>0</v>
      </c>
      <c r="Y1556" s="1"/>
      <c r="Z1556" s="1"/>
      <c r="AA1556" s="1" t="n">
        <f aca="false">+J1556-X1556</f>
        <v>0</v>
      </c>
    </row>
    <row r="1557" customFormat="false" ht="12.75" hidden="false" customHeight="false" outlineLevel="0" collapsed="false">
      <c r="X1557" s="1" t="n">
        <f aca="false">+M1557+O1557+P1557+V1557+W1557</f>
        <v>0</v>
      </c>
      <c r="Y1557" s="1"/>
      <c r="Z1557" s="1"/>
      <c r="AA1557" s="1" t="n">
        <f aca="false">+J1557-X1557</f>
        <v>0</v>
      </c>
    </row>
    <row r="1558" customFormat="false" ht="12.75" hidden="false" customHeight="false" outlineLevel="0" collapsed="false">
      <c r="X1558" s="1" t="n">
        <f aca="false">+M1558+O1558+P1558+V1558+W1558</f>
        <v>0</v>
      </c>
      <c r="Y1558" s="1"/>
      <c r="Z1558" s="1"/>
      <c r="AA1558" s="1" t="n">
        <f aca="false">+J1558-X1558</f>
        <v>0</v>
      </c>
    </row>
    <row r="1559" customFormat="false" ht="12.75" hidden="false" customHeight="false" outlineLevel="0" collapsed="false">
      <c r="X1559" s="1" t="n">
        <f aca="false">+M1559+O1559+P1559+V1559+W1559</f>
        <v>0</v>
      </c>
      <c r="Y1559" s="1"/>
      <c r="Z1559" s="1"/>
      <c r="AA1559" s="1" t="n">
        <f aca="false">+J1559-X1559</f>
        <v>0</v>
      </c>
    </row>
    <row r="1560" customFormat="false" ht="12.75" hidden="false" customHeight="false" outlineLevel="0" collapsed="false">
      <c r="X1560" s="1" t="n">
        <f aca="false">+M1560+O1560+P1560+V1560+W1560</f>
        <v>0</v>
      </c>
      <c r="Y1560" s="1"/>
      <c r="Z1560" s="1"/>
      <c r="AA1560" s="1" t="n">
        <f aca="false">+J1560-X1560</f>
        <v>0</v>
      </c>
    </row>
    <row r="1561" customFormat="false" ht="12.75" hidden="false" customHeight="false" outlineLevel="0" collapsed="false">
      <c r="X1561" s="1" t="n">
        <f aca="false">+M1561+O1561+P1561+V1561+W1561</f>
        <v>0</v>
      </c>
      <c r="Y1561" s="1"/>
      <c r="Z1561" s="1"/>
      <c r="AA1561" s="1" t="n">
        <f aca="false">+J1561-X1561</f>
        <v>0</v>
      </c>
    </row>
    <row r="1562" customFormat="false" ht="12.75" hidden="false" customHeight="false" outlineLevel="0" collapsed="false">
      <c r="X1562" s="1" t="n">
        <f aca="false">+M1562+O1562+P1562+V1562+W1562</f>
        <v>0</v>
      </c>
      <c r="Y1562" s="1"/>
      <c r="Z1562" s="1"/>
      <c r="AA1562" s="1" t="n">
        <f aca="false">+J1562-X1562</f>
        <v>0</v>
      </c>
    </row>
    <row r="1563" customFormat="false" ht="12.75" hidden="false" customHeight="false" outlineLevel="0" collapsed="false">
      <c r="X1563" s="1" t="n">
        <f aca="false">+M1563+O1563+P1563+V1563+W1563</f>
        <v>0</v>
      </c>
      <c r="Y1563" s="1"/>
      <c r="Z1563" s="1"/>
      <c r="AA1563" s="1" t="n">
        <f aca="false">+J1563-X1563</f>
        <v>0</v>
      </c>
    </row>
    <row r="1564" customFormat="false" ht="12.75" hidden="false" customHeight="false" outlineLevel="0" collapsed="false">
      <c r="X1564" s="1" t="n">
        <f aca="false">+M1564+O1564+P1564+V1564+W1564</f>
        <v>0</v>
      </c>
      <c r="Y1564" s="1"/>
      <c r="Z1564" s="1"/>
      <c r="AA1564" s="1" t="n">
        <f aca="false">+J1564-X1564</f>
        <v>0</v>
      </c>
    </row>
    <row r="1565" customFormat="false" ht="12.75" hidden="false" customHeight="false" outlineLevel="0" collapsed="false">
      <c r="X1565" s="1" t="n">
        <f aca="false">+M1565+O1565+P1565+V1565+W1565</f>
        <v>0</v>
      </c>
      <c r="Y1565" s="1"/>
      <c r="Z1565" s="1"/>
      <c r="AA1565" s="1" t="n">
        <f aca="false">+J1565-X1565</f>
        <v>0</v>
      </c>
    </row>
    <row r="1566" customFormat="false" ht="12.75" hidden="false" customHeight="false" outlineLevel="0" collapsed="false">
      <c r="X1566" s="1" t="n">
        <f aca="false">+M1566+O1566+P1566+V1566+W1566</f>
        <v>0</v>
      </c>
      <c r="Y1566" s="1"/>
      <c r="Z1566" s="1"/>
      <c r="AA1566" s="1" t="n">
        <f aca="false">+J1566-X1566</f>
        <v>0</v>
      </c>
    </row>
    <row r="1567" customFormat="false" ht="12.75" hidden="false" customHeight="false" outlineLevel="0" collapsed="false">
      <c r="X1567" s="1" t="n">
        <f aca="false">+M1567+O1567+P1567+V1567+W1567</f>
        <v>0</v>
      </c>
      <c r="Y1567" s="1"/>
      <c r="Z1567" s="1"/>
      <c r="AA1567" s="1" t="n">
        <f aca="false">+J1567-X1567</f>
        <v>0</v>
      </c>
    </row>
    <row r="1568" customFormat="false" ht="12.75" hidden="false" customHeight="false" outlineLevel="0" collapsed="false">
      <c r="X1568" s="1" t="n">
        <f aca="false">+M1568+O1568+P1568+V1568+W1568</f>
        <v>0</v>
      </c>
      <c r="Y1568" s="1"/>
      <c r="Z1568" s="1"/>
      <c r="AA1568" s="1" t="n">
        <f aca="false">+J1568-X1568</f>
        <v>0</v>
      </c>
    </row>
    <row r="1569" customFormat="false" ht="12.75" hidden="false" customHeight="false" outlineLevel="0" collapsed="false">
      <c r="X1569" s="1" t="n">
        <f aca="false">+M1569+O1569+P1569+V1569+W1569</f>
        <v>0</v>
      </c>
      <c r="Y1569" s="1"/>
      <c r="Z1569" s="1"/>
      <c r="AA1569" s="1" t="n">
        <f aca="false">+J1569-X1569</f>
        <v>0</v>
      </c>
    </row>
    <row r="1570" customFormat="false" ht="12.75" hidden="false" customHeight="false" outlineLevel="0" collapsed="false">
      <c r="X1570" s="1" t="n">
        <f aca="false">+M1570+O1570+P1570+V1570+W1570</f>
        <v>0</v>
      </c>
      <c r="Y1570" s="1"/>
      <c r="Z1570" s="1"/>
      <c r="AA1570" s="1" t="n">
        <f aca="false">+J1570-X1570</f>
        <v>0</v>
      </c>
    </row>
    <row r="1571" customFormat="false" ht="12.75" hidden="false" customHeight="false" outlineLevel="0" collapsed="false">
      <c r="X1571" s="1" t="n">
        <f aca="false">+M1571+O1571+P1571+V1571+W1571</f>
        <v>0</v>
      </c>
      <c r="Y1571" s="1"/>
      <c r="Z1571" s="1"/>
      <c r="AA1571" s="1" t="n">
        <f aca="false">+J1571-X1571</f>
        <v>0</v>
      </c>
    </row>
    <row r="1572" customFormat="false" ht="12.75" hidden="false" customHeight="false" outlineLevel="0" collapsed="false">
      <c r="X1572" s="1" t="n">
        <f aca="false">+M1572+O1572+P1572+V1572+W1572</f>
        <v>0</v>
      </c>
      <c r="Y1572" s="1"/>
      <c r="Z1572" s="1"/>
      <c r="AA1572" s="1" t="n">
        <f aca="false">+J1572-X1572</f>
        <v>0</v>
      </c>
    </row>
    <row r="1573" customFormat="false" ht="12.75" hidden="false" customHeight="false" outlineLevel="0" collapsed="false">
      <c r="X1573" s="1" t="n">
        <f aca="false">+M1573+O1573+P1573+V1573+W1573</f>
        <v>0</v>
      </c>
      <c r="Y1573" s="1"/>
      <c r="Z1573" s="1"/>
      <c r="AA1573" s="1" t="n">
        <f aca="false">+J1573-X1573</f>
        <v>0</v>
      </c>
    </row>
    <row r="1574" customFormat="false" ht="12.75" hidden="false" customHeight="false" outlineLevel="0" collapsed="false">
      <c r="X1574" s="1" t="n">
        <f aca="false">+M1574+O1574+P1574+V1574+W1574</f>
        <v>0</v>
      </c>
      <c r="Y1574" s="1"/>
      <c r="Z1574" s="1"/>
      <c r="AA1574" s="1" t="n">
        <f aca="false">+J1574-X1574</f>
        <v>0</v>
      </c>
    </row>
    <row r="1575" customFormat="false" ht="12.75" hidden="false" customHeight="false" outlineLevel="0" collapsed="false">
      <c r="X1575" s="1" t="n">
        <f aca="false">+M1575+O1575+P1575+V1575+W1575</f>
        <v>0</v>
      </c>
      <c r="Y1575" s="1"/>
      <c r="Z1575" s="1"/>
      <c r="AA1575" s="1" t="n">
        <f aca="false">+J1575-X1575</f>
        <v>0</v>
      </c>
    </row>
    <row r="1576" customFormat="false" ht="12.75" hidden="false" customHeight="false" outlineLevel="0" collapsed="false">
      <c r="X1576" s="1" t="n">
        <f aca="false">+M1576+O1576+P1576+V1576+W1576</f>
        <v>0</v>
      </c>
      <c r="Y1576" s="1"/>
      <c r="Z1576" s="1"/>
      <c r="AA1576" s="1" t="n">
        <f aca="false">+J1576-X1576</f>
        <v>0</v>
      </c>
    </row>
    <row r="1577" customFormat="false" ht="12.75" hidden="false" customHeight="false" outlineLevel="0" collapsed="false">
      <c r="X1577" s="1" t="n">
        <f aca="false">+M1577+O1577+P1577+V1577+W1577</f>
        <v>0</v>
      </c>
      <c r="Y1577" s="1"/>
      <c r="Z1577" s="1"/>
      <c r="AA1577" s="1" t="n">
        <f aca="false">+J1577-X1577</f>
        <v>0</v>
      </c>
    </row>
    <row r="1578" customFormat="false" ht="12.75" hidden="false" customHeight="false" outlineLevel="0" collapsed="false">
      <c r="X1578" s="1" t="n">
        <f aca="false">+M1578+O1578+P1578+V1578+W1578</f>
        <v>0</v>
      </c>
      <c r="Y1578" s="1"/>
      <c r="Z1578" s="1"/>
      <c r="AA1578" s="1" t="n">
        <f aca="false">+J1578-X1578</f>
        <v>0</v>
      </c>
    </row>
    <row r="1579" customFormat="false" ht="12.75" hidden="false" customHeight="false" outlineLevel="0" collapsed="false">
      <c r="X1579" s="1" t="n">
        <f aca="false">+M1579+O1579+P1579+V1579+W1579</f>
        <v>0</v>
      </c>
      <c r="Y1579" s="1"/>
      <c r="Z1579" s="1"/>
      <c r="AA1579" s="1" t="n">
        <f aca="false">+J1579-X1579</f>
        <v>0</v>
      </c>
    </row>
    <row r="1580" customFormat="false" ht="12.75" hidden="false" customHeight="false" outlineLevel="0" collapsed="false">
      <c r="X1580" s="1" t="n">
        <f aca="false">+M1580+O1580+P1580+V1580+W1580</f>
        <v>0</v>
      </c>
      <c r="Y1580" s="1"/>
      <c r="Z1580" s="1"/>
      <c r="AA1580" s="1" t="n">
        <f aca="false">+J1580-X1580</f>
        <v>0</v>
      </c>
    </row>
    <row r="1581" customFormat="false" ht="12.75" hidden="false" customHeight="false" outlineLevel="0" collapsed="false">
      <c r="X1581" s="1" t="n">
        <f aca="false">+M1581+O1581+P1581+V1581+W1581</f>
        <v>0</v>
      </c>
      <c r="Y1581" s="1"/>
      <c r="Z1581" s="1"/>
      <c r="AA1581" s="1" t="n">
        <f aca="false">+J1581-X1581</f>
        <v>0</v>
      </c>
    </row>
    <row r="1582" customFormat="false" ht="12.75" hidden="false" customHeight="false" outlineLevel="0" collapsed="false">
      <c r="X1582" s="1" t="n">
        <f aca="false">+M1582+O1582+P1582+V1582+W1582</f>
        <v>0</v>
      </c>
      <c r="Y1582" s="1"/>
      <c r="Z1582" s="1"/>
      <c r="AA1582" s="1" t="n">
        <f aca="false">+J1582-X1582</f>
        <v>0</v>
      </c>
    </row>
    <row r="1583" customFormat="false" ht="12.75" hidden="false" customHeight="false" outlineLevel="0" collapsed="false">
      <c r="X1583" s="1" t="n">
        <f aca="false">+M1583+O1583+P1583+V1583+W1583</f>
        <v>0</v>
      </c>
      <c r="Y1583" s="1"/>
      <c r="Z1583" s="1"/>
      <c r="AA1583" s="1" t="n">
        <f aca="false">+J1583-X1583</f>
        <v>0</v>
      </c>
    </row>
    <row r="1584" customFormat="false" ht="12.75" hidden="false" customHeight="false" outlineLevel="0" collapsed="false">
      <c r="X1584" s="1" t="n">
        <f aca="false">+M1584+O1584+P1584+V1584+W1584</f>
        <v>0</v>
      </c>
      <c r="Y1584" s="1"/>
      <c r="Z1584" s="1"/>
      <c r="AA1584" s="1" t="n">
        <f aca="false">+J1584-X1584</f>
        <v>0</v>
      </c>
    </row>
    <row r="1585" customFormat="false" ht="12.75" hidden="false" customHeight="false" outlineLevel="0" collapsed="false">
      <c r="X1585" s="1" t="n">
        <f aca="false">+M1585+O1585+P1585+V1585+W1585</f>
        <v>0</v>
      </c>
      <c r="Y1585" s="1"/>
      <c r="Z1585" s="1"/>
      <c r="AA1585" s="1" t="n">
        <f aca="false">+J1585-X1585</f>
        <v>0</v>
      </c>
    </row>
    <row r="1586" customFormat="false" ht="12.75" hidden="false" customHeight="false" outlineLevel="0" collapsed="false">
      <c r="X1586" s="1" t="n">
        <f aca="false">+M1586+O1586+P1586+V1586+W1586</f>
        <v>0</v>
      </c>
      <c r="Y1586" s="1"/>
      <c r="Z1586" s="1"/>
      <c r="AA1586" s="1" t="n">
        <f aca="false">+J1586-X1586</f>
        <v>0</v>
      </c>
    </row>
    <row r="1587" customFormat="false" ht="12.75" hidden="false" customHeight="false" outlineLevel="0" collapsed="false">
      <c r="X1587" s="1" t="n">
        <f aca="false">+M1587+O1587+P1587+V1587+W1587</f>
        <v>0</v>
      </c>
      <c r="Y1587" s="1"/>
      <c r="Z1587" s="1"/>
      <c r="AA1587" s="1" t="n">
        <f aca="false">+J1587-X1587</f>
        <v>0</v>
      </c>
    </row>
    <row r="1588" customFormat="false" ht="12.75" hidden="false" customHeight="false" outlineLevel="0" collapsed="false">
      <c r="X1588" s="1" t="n">
        <f aca="false">+M1588+O1588+P1588+V1588+W1588</f>
        <v>0</v>
      </c>
      <c r="Y1588" s="1"/>
      <c r="Z1588" s="1"/>
      <c r="AA1588" s="1" t="n">
        <f aca="false">+J1588-X1588</f>
        <v>0</v>
      </c>
    </row>
    <row r="1589" customFormat="false" ht="12.75" hidden="false" customHeight="false" outlineLevel="0" collapsed="false">
      <c r="X1589" s="1" t="n">
        <f aca="false">+M1589+O1589+P1589+V1589+W1589</f>
        <v>0</v>
      </c>
      <c r="Y1589" s="1"/>
      <c r="Z1589" s="1"/>
      <c r="AA1589" s="1" t="n">
        <f aca="false">+J1589-X1589</f>
        <v>0</v>
      </c>
    </row>
    <row r="1590" customFormat="false" ht="12.75" hidden="false" customHeight="false" outlineLevel="0" collapsed="false">
      <c r="X1590" s="1" t="n">
        <f aca="false">+M1590+O1590+P1590+V1590+W1590</f>
        <v>0</v>
      </c>
      <c r="Y1590" s="1"/>
      <c r="Z1590" s="1"/>
      <c r="AA1590" s="1" t="n">
        <f aca="false">+J1590-X1590</f>
        <v>0</v>
      </c>
    </row>
    <row r="1591" customFormat="false" ht="12.75" hidden="false" customHeight="false" outlineLevel="0" collapsed="false">
      <c r="X1591" s="1" t="n">
        <f aca="false">+M1591+O1591+P1591+V1591+W1591</f>
        <v>0</v>
      </c>
      <c r="Y1591" s="1"/>
      <c r="Z1591" s="1"/>
      <c r="AA1591" s="1" t="n">
        <f aca="false">+J1591-X1591</f>
        <v>0</v>
      </c>
    </row>
    <row r="1592" customFormat="false" ht="12.75" hidden="false" customHeight="false" outlineLevel="0" collapsed="false">
      <c r="X1592" s="1" t="n">
        <f aca="false">+M1592+O1592+P1592+V1592+W1592</f>
        <v>0</v>
      </c>
      <c r="Y1592" s="1"/>
      <c r="Z1592" s="1"/>
      <c r="AA1592" s="1" t="n">
        <f aca="false">+J1592-X1592</f>
        <v>0</v>
      </c>
    </row>
    <row r="1593" customFormat="false" ht="12.75" hidden="false" customHeight="false" outlineLevel="0" collapsed="false">
      <c r="X1593" s="1" t="n">
        <f aca="false">+M1593+O1593+P1593+V1593+W1593</f>
        <v>0</v>
      </c>
      <c r="Y1593" s="1"/>
      <c r="Z1593" s="1"/>
      <c r="AA1593" s="1" t="n">
        <f aca="false">+J1593-X1593</f>
        <v>0</v>
      </c>
    </row>
    <row r="1594" customFormat="false" ht="12.75" hidden="false" customHeight="false" outlineLevel="0" collapsed="false">
      <c r="X1594" s="1" t="n">
        <f aca="false">+M1594+O1594+P1594+V1594+W1594</f>
        <v>0</v>
      </c>
      <c r="Y1594" s="1"/>
      <c r="Z1594" s="1"/>
      <c r="AA1594" s="1" t="n">
        <f aca="false">+J1594-X1594</f>
        <v>0</v>
      </c>
    </row>
    <row r="1595" customFormat="false" ht="12.75" hidden="false" customHeight="false" outlineLevel="0" collapsed="false">
      <c r="X1595" s="1" t="n">
        <f aca="false">+M1595+O1595+P1595+V1595+W1595</f>
        <v>0</v>
      </c>
      <c r="Y1595" s="1"/>
      <c r="Z1595" s="1"/>
      <c r="AA1595" s="1" t="n">
        <f aca="false">+J1595-X1595</f>
        <v>0</v>
      </c>
    </row>
    <row r="1596" customFormat="false" ht="12.75" hidden="false" customHeight="false" outlineLevel="0" collapsed="false">
      <c r="X1596" s="1" t="n">
        <f aca="false">+M1596+O1596+P1596+V1596+W1596</f>
        <v>0</v>
      </c>
      <c r="Y1596" s="1"/>
      <c r="Z1596" s="1"/>
      <c r="AA1596" s="1" t="n">
        <f aca="false">+J1596-X1596</f>
        <v>0</v>
      </c>
    </row>
    <row r="1597" customFormat="false" ht="12.75" hidden="false" customHeight="false" outlineLevel="0" collapsed="false">
      <c r="X1597" s="1" t="n">
        <f aca="false">+M1597+O1597+P1597+V1597+W1597</f>
        <v>0</v>
      </c>
      <c r="Y1597" s="1"/>
      <c r="Z1597" s="1"/>
      <c r="AA1597" s="1" t="n">
        <f aca="false">+J1597-X1597</f>
        <v>0</v>
      </c>
    </row>
    <row r="1598" customFormat="false" ht="12.75" hidden="false" customHeight="false" outlineLevel="0" collapsed="false">
      <c r="X1598" s="1" t="n">
        <f aca="false">+M1598+O1598+P1598+V1598+W1598</f>
        <v>0</v>
      </c>
      <c r="Y1598" s="1"/>
      <c r="Z1598" s="1"/>
      <c r="AA1598" s="1" t="n">
        <f aca="false">+J1598-X1598</f>
        <v>0</v>
      </c>
    </row>
    <row r="1599" customFormat="false" ht="12.75" hidden="false" customHeight="false" outlineLevel="0" collapsed="false">
      <c r="X1599" s="1" t="n">
        <f aca="false">+M1599+O1599+P1599+V1599+W1599</f>
        <v>0</v>
      </c>
      <c r="Y1599" s="1"/>
      <c r="Z1599" s="1"/>
      <c r="AA1599" s="1" t="n">
        <f aca="false">+J1599-X1599</f>
        <v>0</v>
      </c>
    </row>
    <row r="1600" customFormat="false" ht="12.75" hidden="false" customHeight="false" outlineLevel="0" collapsed="false">
      <c r="X1600" s="1" t="n">
        <f aca="false">+M1600+O1600+P1600+V1600+W1600</f>
        <v>0</v>
      </c>
      <c r="Y1600" s="1"/>
      <c r="Z1600" s="1"/>
      <c r="AA1600" s="1" t="n">
        <f aca="false">+J1600-X1600</f>
        <v>0</v>
      </c>
    </row>
    <row r="1601" customFormat="false" ht="12.75" hidden="false" customHeight="false" outlineLevel="0" collapsed="false">
      <c r="X1601" s="1" t="n">
        <f aca="false">+M1601+O1601+P1601+V1601+W1601</f>
        <v>0</v>
      </c>
      <c r="Y1601" s="1"/>
      <c r="Z1601" s="1"/>
      <c r="AA1601" s="1" t="n">
        <f aca="false">+J1601-X1601</f>
        <v>0</v>
      </c>
    </row>
    <row r="1602" customFormat="false" ht="12.75" hidden="false" customHeight="false" outlineLevel="0" collapsed="false">
      <c r="X1602" s="1" t="n">
        <f aca="false">+M1602+O1602+P1602+V1602+W1602</f>
        <v>0</v>
      </c>
      <c r="Y1602" s="1"/>
      <c r="Z1602" s="1"/>
      <c r="AA1602" s="1" t="n">
        <f aca="false">+J1602-X1602</f>
        <v>0</v>
      </c>
    </row>
    <row r="1603" customFormat="false" ht="12.75" hidden="false" customHeight="false" outlineLevel="0" collapsed="false">
      <c r="X1603" s="1" t="n">
        <f aca="false">+M1603+O1603+P1603+V1603+W1603</f>
        <v>0</v>
      </c>
      <c r="Y1603" s="1"/>
      <c r="Z1603" s="1"/>
      <c r="AA1603" s="1" t="n">
        <f aca="false">+J1603-X1603</f>
        <v>0</v>
      </c>
    </row>
    <row r="1604" customFormat="false" ht="12.75" hidden="false" customHeight="false" outlineLevel="0" collapsed="false">
      <c r="X1604" s="1" t="n">
        <f aca="false">+M1604+O1604+P1604+V1604+W1604</f>
        <v>0</v>
      </c>
      <c r="Y1604" s="1"/>
      <c r="Z1604" s="1"/>
      <c r="AA1604" s="1" t="n">
        <f aca="false">+J1604-X1604</f>
        <v>0</v>
      </c>
    </row>
    <row r="1605" customFormat="false" ht="12.75" hidden="false" customHeight="false" outlineLevel="0" collapsed="false">
      <c r="X1605" s="1" t="n">
        <f aca="false">+M1605+O1605+P1605+V1605+W1605</f>
        <v>0</v>
      </c>
      <c r="Y1605" s="1"/>
      <c r="Z1605" s="1"/>
      <c r="AA1605" s="1" t="n">
        <f aca="false">+J1605-X1605</f>
        <v>0</v>
      </c>
    </row>
    <row r="1606" customFormat="false" ht="12.75" hidden="false" customHeight="false" outlineLevel="0" collapsed="false">
      <c r="X1606" s="1" t="n">
        <f aca="false">+M1606+O1606+P1606+V1606+W1606</f>
        <v>0</v>
      </c>
      <c r="Y1606" s="1"/>
      <c r="Z1606" s="1"/>
      <c r="AA1606" s="1" t="n">
        <f aca="false">+J1606-X1606</f>
        <v>0</v>
      </c>
    </row>
    <row r="1607" customFormat="false" ht="12.75" hidden="false" customHeight="false" outlineLevel="0" collapsed="false">
      <c r="X1607" s="1" t="n">
        <f aca="false">+M1607+O1607+P1607+V1607+W1607</f>
        <v>0</v>
      </c>
      <c r="Y1607" s="1"/>
      <c r="Z1607" s="1"/>
      <c r="AA1607" s="1" t="n">
        <f aca="false">+J1607-X1607</f>
        <v>0</v>
      </c>
    </row>
    <row r="1608" customFormat="false" ht="12.75" hidden="false" customHeight="false" outlineLevel="0" collapsed="false">
      <c r="X1608" s="1" t="n">
        <f aca="false">+M1608+O1608+P1608+V1608+W1608</f>
        <v>0</v>
      </c>
      <c r="Y1608" s="1"/>
      <c r="Z1608" s="1"/>
      <c r="AA1608" s="1" t="n">
        <f aca="false">+J1608-X1608</f>
        <v>0</v>
      </c>
    </row>
    <row r="1609" customFormat="false" ht="12.75" hidden="false" customHeight="false" outlineLevel="0" collapsed="false">
      <c r="X1609" s="1" t="n">
        <f aca="false">+M1609+O1609+P1609+V1609+W1609</f>
        <v>0</v>
      </c>
      <c r="Y1609" s="1"/>
      <c r="Z1609" s="1"/>
      <c r="AA1609" s="1" t="n">
        <f aca="false">+J1609-X1609</f>
        <v>0</v>
      </c>
    </row>
    <row r="1610" customFormat="false" ht="12.75" hidden="false" customHeight="false" outlineLevel="0" collapsed="false">
      <c r="X1610" s="1" t="n">
        <f aca="false">+M1610+O1610+P1610+V1610+W1610</f>
        <v>0</v>
      </c>
      <c r="Y1610" s="1"/>
      <c r="Z1610" s="1"/>
      <c r="AA1610" s="1" t="n">
        <f aca="false">+J1610-X1610</f>
        <v>0</v>
      </c>
    </row>
    <row r="1611" customFormat="false" ht="12.75" hidden="false" customHeight="false" outlineLevel="0" collapsed="false">
      <c r="X1611" s="1" t="n">
        <f aca="false">+M1611+O1611+P1611+V1611+W1611</f>
        <v>0</v>
      </c>
      <c r="Y1611" s="1"/>
      <c r="Z1611" s="1"/>
      <c r="AA1611" s="1" t="n">
        <f aca="false">+J1611-X1611</f>
        <v>0</v>
      </c>
    </row>
    <row r="1612" customFormat="false" ht="12.75" hidden="false" customHeight="false" outlineLevel="0" collapsed="false">
      <c r="X1612" s="1" t="n">
        <f aca="false">+M1612+O1612+P1612+V1612+W1612</f>
        <v>0</v>
      </c>
      <c r="Y1612" s="1"/>
      <c r="Z1612" s="1"/>
      <c r="AA1612" s="1" t="n">
        <f aca="false">+J1612-X1612</f>
        <v>0</v>
      </c>
    </row>
    <row r="1613" customFormat="false" ht="12.75" hidden="false" customHeight="false" outlineLevel="0" collapsed="false">
      <c r="X1613" s="1" t="n">
        <f aca="false">+M1613+O1613+P1613+V1613+W1613</f>
        <v>0</v>
      </c>
      <c r="Y1613" s="1"/>
      <c r="Z1613" s="1"/>
      <c r="AA1613" s="1" t="n">
        <f aca="false">+J1613-X1613</f>
        <v>0</v>
      </c>
    </row>
    <row r="1614" customFormat="false" ht="12.75" hidden="false" customHeight="false" outlineLevel="0" collapsed="false">
      <c r="X1614" s="1" t="n">
        <f aca="false">+M1614+O1614+P1614+V1614+W1614</f>
        <v>0</v>
      </c>
      <c r="Y1614" s="1"/>
      <c r="Z1614" s="1"/>
      <c r="AA1614" s="1" t="n">
        <f aca="false">+J1614-X1614</f>
        <v>0</v>
      </c>
    </row>
    <row r="1615" customFormat="false" ht="12.75" hidden="false" customHeight="false" outlineLevel="0" collapsed="false">
      <c r="X1615" s="1" t="n">
        <f aca="false">+M1615+O1615+P1615+V1615+W1615</f>
        <v>0</v>
      </c>
      <c r="Y1615" s="1"/>
      <c r="Z1615" s="1"/>
      <c r="AA1615" s="1" t="n">
        <f aca="false">+J1615-X1615</f>
        <v>0</v>
      </c>
    </row>
    <row r="1616" customFormat="false" ht="12.75" hidden="false" customHeight="false" outlineLevel="0" collapsed="false">
      <c r="X1616" s="1" t="n">
        <f aca="false">+M1616+O1616+P1616+V1616+W1616</f>
        <v>0</v>
      </c>
      <c r="Y1616" s="1"/>
      <c r="Z1616" s="1"/>
      <c r="AA1616" s="1" t="n">
        <f aca="false">+J1616-X1616</f>
        <v>0</v>
      </c>
    </row>
    <row r="1617" customFormat="false" ht="12.75" hidden="false" customHeight="false" outlineLevel="0" collapsed="false">
      <c r="X1617" s="1" t="n">
        <f aca="false">+M1617+O1617+P1617+V1617+W1617</f>
        <v>0</v>
      </c>
      <c r="Y1617" s="1"/>
      <c r="Z1617" s="1"/>
      <c r="AA1617" s="1" t="n">
        <f aca="false">+J1617-X1617</f>
        <v>0</v>
      </c>
    </row>
    <row r="1618" customFormat="false" ht="12.75" hidden="false" customHeight="false" outlineLevel="0" collapsed="false">
      <c r="X1618" s="1" t="n">
        <f aca="false">+M1618+O1618+P1618+V1618+W1618</f>
        <v>0</v>
      </c>
      <c r="Y1618" s="1"/>
      <c r="Z1618" s="1"/>
      <c r="AA1618" s="1" t="n">
        <f aca="false">+J1618-X1618</f>
        <v>0</v>
      </c>
    </row>
    <row r="1619" customFormat="false" ht="12.75" hidden="false" customHeight="false" outlineLevel="0" collapsed="false">
      <c r="X1619" s="1" t="n">
        <f aca="false">+M1619+O1619+P1619+V1619+W1619</f>
        <v>0</v>
      </c>
      <c r="Y1619" s="1"/>
      <c r="Z1619" s="1"/>
      <c r="AA1619" s="1" t="n">
        <f aca="false">+J1619-X1619</f>
        <v>0</v>
      </c>
    </row>
    <row r="1620" customFormat="false" ht="12.75" hidden="false" customHeight="false" outlineLevel="0" collapsed="false">
      <c r="X1620" s="1" t="n">
        <f aca="false">+M1620+O1620+P1620+V1620+W1620</f>
        <v>0</v>
      </c>
      <c r="Y1620" s="1"/>
      <c r="Z1620" s="1"/>
      <c r="AA1620" s="1" t="n">
        <f aca="false">+J1620-X1620</f>
        <v>0</v>
      </c>
    </row>
    <row r="1621" customFormat="false" ht="12.75" hidden="false" customHeight="false" outlineLevel="0" collapsed="false">
      <c r="X1621" s="1" t="n">
        <f aca="false">+M1621+O1621+P1621+V1621+W1621</f>
        <v>0</v>
      </c>
      <c r="Y1621" s="1"/>
      <c r="Z1621" s="1"/>
      <c r="AA1621" s="1" t="n">
        <f aca="false">+J1621-X1621</f>
        <v>0</v>
      </c>
    </row>
    <row r="1622" customFormat="false" ht="12.75" hidden="false" customHeight="false" outlineLevel="0" collapsed="false">
      <c r="X1622" s="1" t="n">
        <f aca="false">+M1622+O1622+P1622+V1622+W1622</f>
        <v>0</v>
      </c>
      <c r="Y1622" s="1"/>
      <c r="Z1622" s="1"/>
      <c r="AA1622" s="1" t="n">
        <f aca="false">+J1622-X1622</f>
        <v>0</v>
      </c>
    </row>
    <row r="1623" customFormat="false" ht="12.75" hidden="false" customHeight="false" outlineLevel="0" collapsed="false">
      <c r="X1623" s="1" t="n">
        <f aca="false">+M1623+O1623+P1623+V1623+W1623</f>
        <v>0</v>
      </c>
      <c r="Y1623" s="1"/>
      <c r="Z1623" s="1"/>
      <c r="AA1623" s="1" t="n">
        <f aca="false">+J1623-X1623</f>
        <v>0</v>
      </c>
    </row>
    <row r="1624" customFormat="false" ht="12.75" hidden="false" customHeight="false" outlineLevel="0" collapsed="false">
      <c r="X1624" s="1" t="n">
        <f aca="false">+M1624+O1624+P1624+V1624+W1624</f>
        <v>0</v>
      </c>
      <c r="Y1624" s="1"/>
      <c r="Z1624" s="1"/>
      <c r="AA1624" s="1" t="n">
        <f aca="false">+J1624-X1624</f>
        <v>0</v>
      </c>
    </row>
    <row r="1625" customFormat="false" ht="12.75" hidden="false" customHeight="false" outlineLevel="0" collapsed="false">
      <c r="X1625" s="1" t="n">
        <f aca="false">+M1625+O1625+P1625+V1625+W1625</f>
        <v>0</v>
      </c>
      <c r="Y1625" s="1"/>
      <c r="Z1625" s="1"/>
      <c r="AA1625" s="1" t="n">
        <f aca="false">+J1625-X1625</f>
        <v>0</v>
      </c>
    </row>
    <row r="1626" customFormat="false" ht="12.75" hidden="false" customHeight="false" outlineLevel="0" collapsed="false">
      <c r="X1626" s="1" t="n">
        <f aca="false">+M1626+O1626+P1626+V1626+W1626</f>
        <v>0</v>
      </c>
      <c r="Y1626" s="1"/>
      <c r="Z1626" s="1"/>
      <c r="AA1626" s="1" t="n">
        <f aca="false">+J1626-X1626</f>
        <v>0</v>
      </c>
    </row>
    <row r="1627" customFormat="false" ht="12.75" hidden="false" customHeight="false" outlineLevel="0" collapsed="false">
      <c r="AA1627" s="1" t="n">
        <f aca="false">+J1627-X1627</f>
        <v>0</v>
      </c>
    </row>
    <row r="1628" customFormat="false" ht="12.75" hidden="false" customHeight="false" outlineLevel="0" collapsed="false">
      <c r="AA1628" s="1" t="n">
        <f aca="false">+J1628-X1628</f>
        <v>0</v>
      </c>
    </row>
    <row r="1629" customFormat="false" ht="12.75" hidden="false" customHeight="false" outlineLevel="0" collapsed="false">
      <c r="AA1629" s="1" t="n">
        <f aca="false">+J1629-X1629</f>
        <v>0</v>
      </c>
    </row>
    <row r="1630" customFormat="false" ht="12.75" hidden="false" customHeight="false" outlineLevel="0" collapsed="false">
      <c r="AA1630" s="1" t="n">
        <f aca="false">+J1630-X1630</f>
        <v>0</v>
      </c>
    </row>
    <row r="1631" customFormat="false" ht="12.75" hidden="false" customHeight="false" outlineLevel="0" collapsed="false">
      <c r="AA1631" s="1" t="n">
        <f aca="false">+J1631-X1631</f>
        <v>0</v>
      </c>
    </row>
    <row r="1632" customFormat="false" ht="12.75" hidden="false" customHeight="false" outlineLevel="0" collapsed="false">
      <c r="AA1632" s="1" t="n">
        <f aca="false">+J1632-X1632</f>
        <v>0</v>
      </c>
    </row>
    <row r="1633" customFormat="false" ht="12.75" hidden="false" customHeight="false" outlineLevel="0" collapsed="false">
      <c r="AA1633" s="1" t="n">
        <f aca="false">+J1633-X1633</f>
        <v>0</v>
      </c>
    </row>
    <row r="1634" customFormat="false" ht="12.75" hidden="false" customHeight="false" outlineLevel="0" collapsed="false">
      <c r="AA1634" s="1" t="n">
        <f aca="false">+J1634-X1634</f>
        <v>0</v>
      </c>
    </row>
    <row r="1635" customFormat="false" ht="12.75" hidden="false" customHeight="false" outlineLevel="0" collapsed="false">
      <c r="AA1635" s="1" t="n">
        <f aca="false">+J1635-X1635</f>
        <v>0</v>
      </c>
    </row>
    <row r="1636" customFormat="false" ht="12.75" hidden="false" customHeight="false" outlineLevel="0" collapsed="false">
      <c r="AA1636" s="1" t="n">
        <f aca="false">+J1636-X1636</f>
        <v>0</v>
      </c>
    </row>
    <row r="1637" customFormat="false" ht="12.75" hidden="false" customHeight="false" outlineLevel="0" collapsed="false">
      <c r="AA1637" s="1" t="n">
        <f aca="false">+J1637-X1637</f>
        <v>0</v>
      </c>
    </row>
    <row r="1638" customFormat="false" ht="12.75" hidden="false" customHeight="false" outlineLevel="0" collapsed="false">
      <c r="AA1638" s="1" t="n">
        <f aca="false">+J1638-X1638</f>
        <v>0</v>
      </c>
    </row>
    <row r="1639" customFormat="false" ht="12.75" hidden="false" customHeight="false" outlineLevel="0" collapsed="false">
      <c r="AA1639" s="1" t="n">
        <f aca="false">+J1639-X1639</f>
        <v>0</v>
      </c>
    </row>
    <row r="1640" customFormat="false" ht="12.75" hidden="false" customHeight="false" outlineLevel="0" collapsed="false">
      <c r="AA1640" s="1" t="n">
        <f aca="false">+J1640-X1640</f>
        <v>0</v>
      </c>
    </row>
    <row r="1641" customFormat="false" ht="12.75" hidden="false" customHeight="false" outlineLevel="0" collapsed="false">
      <c r="AA1641" s="1" t="n">
        <f aca="false">+J1641-X1641</f>
        <v>0</v>
      </c>
    </row>
    <row r="1642" customFormat="false" ht="12.75" hidden="false" customHeight="false" outlineLevel="0" collapsed="false">
      <c r="AA1642" s="1" t="n">
        <f aca="false">+J1642-X1642</f>
        <v>0</v>
      </c>
    </row>
    <row r="1643" customFormat="false" ht="12.75" hidden="false" customHeight="false" outlineLevel="0" collapsed="false">
      <c r="AA1643" s="1" t="n">
        <f aca="false">+J1643-X1643</f>
        <v>0</v>
      </c>
    </row>
    <row r="1644" customFormat="false" ht="12.75" hidden="false" customHeight="false" outlineLevel="0" collapsed="false">
      <c r="AA1644" s="1" t="n">
        <f aca="false">+J1644-X1644</f>
        <v>0</v>
      </c>
    </row>
    <row r="1645" customFormat="false" ht="12.75" hidden="false" customHeight="false" outlineLevel="0" collapsed="false">
      <c r="AA1645" s="1" t="n">
        <f aca="false">+J1645-X1645</f>
        <v>0</v>
      </c>
    </row>
    <row r="1646" customFormat="false" ht="12.75" hidden="false" customHeight="false" outlineLevel="0" collapsed="false">
      <c r="AA1646" s="1" t="n">
        <f aca="false">+J1646-X1646</f>
        <v>0</v>
      </c>
    </row>
    <row r="1647" customFormat="false" ht="12.75" hidden="false" customHeight="false" outlineLevel="0" collapsed="false">
      <c r="AA1647" s="1" t="n">
        <f aca="false">+J1647-X1647</f>
        <v>0</v>
      </c>
    </row>
    <row r="1648" customFormat="false" ht="12.75" hidden="false" customHeight="false" outlineLevel="0" collapsed="false">
      <c r="AA1648" s="1" t="n">
        <f aca="false">+J1648-X1648</f>
        <v>0</v>
      </c>
    </row>
    <row r="1649" customFormat="false" ht="12.75" hidden="false" customHeight="false" outlineLevel="0" collapsed="false">
      <c r="AA1649" s="1" t="n">
        <f aca="false">+J1649-X1649</f>
        <v>0</v>
      </c>
    </row>
    <row r="1650" customFormat="false" ht="12.75" hidden="false" customHeight="false" outlineLevel="0" collapsed="false">
      <c r="AA1650" s="1" t="n">
        <f aca="false">+J1650-X1650</f>
        <v>0</v>
      </c>
    </row>
    <row r="1651" customFormat="false" ht="12.75" hidden="false" customHeight="false" outlineLevel="0" collapsed="false">
      <c r="AA1651" s="1" t="n">
        <f aca="false">+J1651-X1651</f>
        <v>0</v>
      </c>
    </row>
    <row r="1652" customFormat="false" ht="12.75" hidden="false" customHeight="false" outlineLevel="0" collapsed="false">
      <c r="AA1652" s="1" t="n">
        <f aca="false">+J1652-X1652</f>
        <v>0</v>
      </c>
    </row>
    <row r="1653" customFormat="false" ht="12.75" hidden="false" customHeight="false" outlineLevel="0" collapsed="false">
      <c r="AA1653" s="1" t="n">
        <f aca="false">+J1653-X1653</f>
        <v>0</v>
      </c>
    </row>
    <row r="1654" customFormat="false" ht="12.75" hidden="false" customHeight="false" outlineLevel="0" collapsed="false">
      <c r="AA1654" s="1" t="n">
        <f aca="false">+J1654-X1654</f>
        <v>0</v>
      </c>
    </row>
    <row r="1655" customFormat="false" ht="12.75" hidden="false" customHeight="false" outlineLevel="0" collapsed="false">
      <c r="AA1655" s="1" t="n">
        <f aca="false">+J1655-X1655</f>
        <v>0</v>
      </c>
    </row>
    <row r="1656" customFormat="false" ht="12.75" hidden="false" customHeight="false" outlineLevel="0" collapsed="false">
      <c r="AA1656" s="1" t="n">
        <f aca="false">+J1656-X1656</f>
        <v>0</v>
      </c>
    </row>
    <row r="1657" customFormat="false" ht="12.75" hidden="false" customHeight="false" outlineLevel="0" collapsed="false">
      <c r="AA1657" s="1" t="n">
        <f aca="false">+J1657-X1657</f>
        <v>0</v>
      </c>
    </row>
    <row r="1658" customFormat="false" ht="12.75" hidden="false" customHeight="false" outlineLevel="0" collapsed="false">
      <c r="AA1658" s="1" t="n">
        <f aca="false">+J1658-X1658</f>
        <v>0</v>
      </c>
    </row>
    <row r="1659" customFormat="false" ht="12.75" hidden="false" customHeight="false" outlineLevel="0" collapsed="false">
      <c r="AA1659" s="1" t="n">
        <f aca="false">+J1659-X1659</f>
        <v>0</v>
      </c>
    </row>
    <row r="1660" customFormat="false" ht="12.75" hidden="false" customHeight="false" outlineLevel="0" collapsed="false">
      <c r="AA1660" s="1" t="n">
        <f aca="false">+J1660-X1660</f>
        <v>0</v>
      </c>
    </row>
    <row r="1661" customFormat="false" ht="12.75" hidden="false" customHeight="false" outlineLevel="0" collapsed="false">
      <c r="AA1661" s="1" t="n">
        <f aca="false">+J1661-X1661</f>
        <v>0</v>
      </c>
    </row>
    <row r="1662" customFormat="false" ht="12.75" hidden="false" customHeight="false" outlineLevel="0" collapsed="false">
      <c r="AA1662" s="1" t="n">
        <f aca="false">+J1662-X1662</f>
        <v>0</v>
      </c>
    </row>
    <row r="1663" customFormat="false" ht="12.75" hidden="false" customHeight="false" outlineLevel="0" collapsed="false">
      <c r="AA1663" s="1" t="n">
        <f aca="false">+J1663-X1663</f>
        <v>0</v>
      </c>
    </row>
    <row r="1664" customFormat="false" ht="12.75" hidden="false" customHeight="false" outlineLevel="0" collapsed="false">
      <c r="AA1664" s="1" t="n">
        <f aca="false">+J1664-X1664</f>
        <v>0</v>
      </c>
    </row>
    <row r="1665" customFormat="false" ht="12.75" hidden="false" customHeight="false" outlineLevel="0" collapsed="false">
      <c r="AA1665" s="1" t="n">
        <f aca="false">+J1665-X1665</f>
        <v>0</v>
      </c>
    </row>
    <row r="1666" customFormat="false" ht="12.75" hidden="false" customHeight="false" outlineLevel="0" collapsed="false">
      <c r="AA1666" s="1" t="n">
        <f aca="false">+J1666-X1666</f>
        <v>0</v>
      </c>
    </row>
    <row r="1667" customFormat="false" ht="12.75" hidden="false" customHeight="false" outlineLevel="0" collapsed="false">
      <c r="AA1667" s="1" t="n">
        <f aca="false">+J1667-X1667</f>
        <v>0</v>
      </c>
    </row>
    <row r="1668" customFormat="false" ht="12.75" hidden="false" customHeight="false" outlineLevel="0" collapsed="false">
      <c r="AA1668" s="1" t="n">
        <f aca="false">+J1668-X1668</f>
        <v>0</v>
      </c>
    </row>
    <row r="1669" customFormat="false" ht="12.75" hidden="false" customHeight="false" outlineLevel="0" collapsed="false">
      <c r="AA1669" s="1" t="n">
        <f aca="false">+J1669-X1669</f>
        <v>0</v>
      </c>
    </row>
    <row r="1670" customFormat="false" ht="12.75" hidden="false" customHeight="false" outlineLevel="0" collapsed="false">
      <c r="AA1670" s="1" t="n">
        <f aca="false">+J1670-X1670</f>
        <v>0</v>
      </c>
    </row>
    <row r="1671" customFormat="false" ht="12.75" hidden="false" customHeight="false" outlineLevel="0" collapsed="false">
      <c r="AA1671" s="1" t="n">
        <f aca="false">+J1671-X1671</f>
        <v>0</v>
      </c>
    </row>
    <row r="1672" customFormat="false" ht="12.75" hidden="false" customHeight="false" outlineLevel="0" collapsed="false">
      <c r="AA1672" s="1" t="n">
        <f aca="false">+J1672-X1672</f>
        <v>0</v>
      </c>
    </row>
    <row r="1673" customFormat="false" ht="12.75" hidden="false" customHeight="false" outlineLevel="0" collapsed="false">
      <c r="AA1673" s="1" t="n">
        <f aca="false">+J1673-X1673</f>
        <v>0</v>
      </c>
    </row>
    <row r="1674" customFormat="false" ht="12.75" hidden="false" customHeight="false" outlineLevel="0" collapsed="false">
      <c r="AA1674" s="1" t="n">
        <f aca="false">+J1674-X1674</f>
        <v>0</v>
      </c>
    </row>
    <row r="1675" customFormat="false" ht="12.75" hidden="false" customHeight="false" outlineLevel="0" collapsed="false">
      <c r="AA1675" s="1" t="n">
        <f aca="false">+J1675-X1675</f>
        <v>0</v>
      </c>
    </row>
    <row r="1676" customFormat="false" ht="12.75" hidden="false" customHeight="false" outlineLevel="0" collapsed="false">
      <c r="AA1676" s="1" t="n">
        <f aca="false">+J1676-X1676</f>
        <v>0</v>
      </c>
    </row>
    <row r="1677" customFormat="false" ht="12.75" hidden="false" customHeight="false" outlineLevel="0" collapsed="false">
      <c r="AA1677" s="1" t="n">
        <f aca="false">+J1677-X1677</f>
        <v>0</v>
      </c>
    </row>
    <row r="1678" customFormat="false" ht="12.75" hidden="false" customHeight="false" outlineLevel="0" collapsed="false">
      <c r="AA1678" s="1" t="n">
        <f aca="false">+J1678-X1678</f>
        <v>0</v>
      </c>
    </row>
    <row r="1679" customFormat="false" ht="12.75" hidden="false" customHeight="false" outlineLevel="0" collapsed="false">
      <c r="AA1679" s="1" t="n">
        <f aca="false">+J1679-X1679</f>
        <v>0</v>
      </c>
    </row>
    <row r="1680" customFormat="false" ht="12.75" hidden="false" customHeight="false" outlineLevel="0" collapsed="false">
      <c r="AA1680" s="1" t="n">
        <f aca="false">+J1680-X1680</f>
        <v>0</v>
      </c>
    </row>
    <row r="1681" customFormat="false" ht="12.75" hidden="false" customHeight="false" outlineLevel="0" collapsed="false">
      <c r="AA1681" s="1" t="n">
        <f aca="false">+J1681-X1681</f>
        <v>0</v>
      </c>
    </row>
    <row r="1682" customFormat="false" ht="12.75" hidden="false" customHeight="false" outlineLevel="0" collapsed="false">
      <c r="AA1682" s="1" t="n">
        <f aca="false">+J1682-X1682</f>
        <v>0</v>
      </c>
    </row>
    <row r="1683" customFormat="false" ht="12.75" hidden="false" customHeight="false" outlineLevel="0" collapsed="false">
      <c r="AA1683" s="1" t="n">
        <f aca="false">+J1683-X1683</f>
        <v>0</v>
      </c>
    </row>
    <row r="1684" customFormat="false" ht="12.75" hidden="false" customHeight="false" outlineLevel="0" collapsed="false">
      <c r="AA1684" s="1" t="n">
        <f aca="false">+J1684-X1684</f>
        <v>0</v>
      </c>
    </row>
    <row r="1685" customFormat="false" ht="12.75" hidden="false" customHeight="false" outlineLevel="0" collapsed="false">
      <c r="AA1685" s="1" t="n">
        <f aca="false">+J1685-X1685</f>
        <v>0</v>
      </c>
    </row>
    <row r="1686" customFormat="false" ht="12.75" hidden="false" customHeight="false" outlineLevel="0" collapsed="false">
      <c r="AA1686" s="1" t="n">
        <f aca="false">+J1686-X1686</f>
        <v>0</v>
      </c>
    </row>
    <row r="1687" customFormat="false" ht="12.75" hidden="false" customHeight="false" outlineLevel="0" collapsed="false">
      <c r="AA1687" s="1" t="n">
        <f aca="false">+J1687-X1687</f>
        <v>0</v>
      </c>
    </row>
    <row r="1688" customFormat="false" ht="12.75" hidden="false" customHeight="false" outlineLevel="0" collapsed="false">
      <c r="AA1688" s="1" t="n">
        <f aca="false">+J1688-X1688</f>
        <v>0</v>
      </c>
    </row>
    <row r="1689" customFormat="false" ht="12.75" hidden="false" customHeight="false" outlineLevel="0" collapsed="false">
      <c r="AA1689" s="1" t="n">
        <f aca="false">+J1689-X1689</f>
        <v>0</v>
      </c>
    </row>
    <row r="1690" customFormat="false" ht="12.75" hidden="false" customHeight="false" outlineLevel="0" collapsed="false">
      <c r="AA1690" s="1" t="n">
        <f aca="false">+J1690-X1690</f>
        <v>0</v>
      </c>
    </row>
    <row r="1691" customFormat="false" ht="12.75" hidden="false" customHeight="false" outlineLevel="0" collapsed="false">
      <c r="AA1691" s="1" t="n">
        <f aca="false">+J1691-X1691</f>
        <v>0</v>
      </c>
    </row>
    <row r="1692" customFormat="false" ht="12.75" hidden="false" customHeight="false" outlineLevel="0" collapsed="false">
      <c r="AA1692" s="1" t="n">
        <f aca="false">+J1692-X1692</f>
        <v>0</v>
      </c>
    </row>
    <row r="1693" customFormat="false" ht="12.75" hidden="false" customHeight="false" outlineLevel="0" collapsed="false">
      <c r="AA1693" s="1" t="n">
        <f aca="false">+J1693-X1693</f>
        <v>0</v>
      </c>
    </row>
    <row r="1694" customFormat="false" ht="12.75" hidden="false" customHeight="false" outlineLevel="0" collapsed="false">
      <c r="AA1694" s="1" t="n">
        <f aca="false">+J1694-X1694</f>
        <v>0</v>
      </c>
    </row>
    <row r="1695" customFormat="false" ht="12.75" hidden="false" customHeight="false" outlineLevel="0" collapsed="false">
      <c r="AA1695" s="1" t="n">
        <f aca="false">+J1695-X1695</f>
        <v>0</v>
      </c>
    </row>
    <row r="1696" customFormat="false" ht="12.75" hidden="false" customHeight="false" outlineLevel="0" collapsed="false">
      <c r="AA1696" s="1" t="n">
        <f aca="false">+J1696-X1696</f>
        <v>0</v>
      </c>
    </row>
    <row r="1697" customFormat="false" ht="12.75" hidden="false" customHeight="false" outlineLevel="0" collapsed="false">
      <c r="AA1697" s="1" t="n">
        <f aca="false">+J1697-X1697</f>
        <v>0</v>
      </c>
    </row>
    <row r="1698" customFormat="false" ht="12.75" hidden="false" customHeight="false" outlineLevel="0" collapsed="false">
      <c r="AA1698" s="1" t="n">
        <f aca="false">+J1698-X1698</f>
        <v>0</v>
      </c>
    </row>
    <row r="1699" customFormat="false" ht="12.75" hidden="false" customHeight="false" outlineLevel="0" collapsed="false">
      <c r="AA1699" s="1" t="n">
        <f aca="false">+J1699-X1699</f>
        <v>0</v>
      </c>
    </row>
    <row r="1700" customFormat="false" ht="12.75" hidden="false" customHeight="false" outlineLevel="0" collapsed="false">
      <c r="AA1700" s="1" t="n">
        <f aca="false">+J1700-X1700</f>
        <v>0</v>
      </c>
    </row>
    <row r="1701" customFormat="false" ht="12.75" hidden="false" customHeight="false" outlineLevel="0" collapsed="false">
      <c r="AA1701" s="1" t="n">
        <f aca="false">+J1701-X1701</f>
        <v>0</v>
      </c>
    </row>
    <row r="1702" customFormat="false" ht="12.75" hidden="false" customHeight="false" outlineLevel="0" collapsed="false">
      <c r="AA1702" s="1" t="n">
        <f aca="false">+J1702-X1702</f>
        <v>0</v>
      </c>
    </row>
    <row r="1703" customFormat="false" ht="12.75" hidden="false" customHeight="false" outlineLevel="0" collapsed="false">
      <c r="AA1703" s="1" t="n">
        <f aca="false">+J1703-X1703</f>
        <v>0</v>
      </c>
    </row>
    <row r="1704" customFormat="false" ht="12.75" hidden="false" customHeight="false" outlineLevel="0" collapsed="false">
      <c r="AA1704" s="1" t="n">
        <f aca="false">+J1704-X1704</f>
        <v>0</v>
      </c>
    </row>
    <row r="1705" customFormat="false" ht="12.75" hidden="false" customHeight="false" outlineLevel="0" collapsed="false">
      <c r="AA1705" s="1" t="n">
        <f aca="false">+J1705-X1705</f>
        <v>0</v>
      </c>
    </row>
    <row r="1706" customFormat="false" ht="12.75" hidden="false" customHeight="false" outlineLevel="0" collapsed="false">
      <c r="AA1706" s="1" t="n">
        <f aca="false">+J1706-X1706</f>
        <v>0</v>
      </c>
    </row>
    <row r="1707" customFormat="false" ht="12.75" hidden="false" customHeight="false" outlineLevel="0" collapsed="false">
      <c r="AA1707" s="1" t="n">
        <f aca="false">+J1707-X1707</f>
        <v>0</v>
      </c>
    </row>
    <row r="1708" customFormat="false" ht="12.75" hidden="false" customHeight="false" outlineLevel="0" collapsed="false">
      <c r="AA1708" s="1" t="n">
        <f aca="false">+J1708-X1708</f>
        <v>0</v>
      </c>
    </row>
    <row r="1709" customFormat="false" ht="12.75" hidden="false" customHeight="false" outlineLevel="0" collapsed="false">
      <c r="AA1709" s="1" t="n">
        <f aca="false">+J1709-X1709</f>
        <v>0</v>
      </c>
    </row>
    <row r="1710" customFormat="false" ht="12.75" hidden="false" customHeight="false" outlineLevel="0" collapsed="false">
      <c r="AA1710" s="1" t="n">
        <f aca="false">+J1710-X1710</f>
        <v>0</v>
      </c>
    </row>
    <row r="1711" customFormat="false" ht="12.75" hidden="false" customHeight="false" outlineLevel="0" collapsed="false">
      <c r="AA1711" s="1" t="n">
        <f aca="false">+J1711-X1711</f>
        <v>0</v>
      </c>
    </row>
    <row r="1712" customFormat="false" ht="12.75" hidden="false" customHeight="false" outlineLevel="0" collapsed="false">
      <c r="AA1712" s="1" t="n">
        <f aca="false">+J1712-X1712</f>
        <v>0</v>
      </c>
    </row>
    <row r="1713" customFormat="false" ht="12.75" hidden="false" customHeight="false" outlineLevel="0" collapsed="false">
      <c r="AA1713" s="1" t="n">
        <f aca="false">+J1713-X1713</f>
        <v>0</v>
      </c>
    </row>
    <row r="1714" customFormat="false" ht="12.75" hidden="false" customHeight="false" outlineLevel="0" collapsed="false">
      <c r="AA1714" s="1" t="n">
        <f aca="false">+J1714-X1714</f>
        <v>0</v>
      </c>
    </row>
    <row r="1715" customFormat="false" ht="12.75" hidden="false" customHeight="false" outlineLevel="0" collapsed="false">
      <c r="AA1715" s="1" t="n">
        <f aca="false">+J1715-X1715</f>
        <v>0</v>
      </c>
    </row>
    <row r="1716" customFormat="false" ht="12.75" hidden="false" customHeight="false" outlineLevel="0" collapsed="false">
      <c r="AA1716" s="1" t="n">
        <f aca="false">+J1716-X1716</f>
        <v>0</v>
      </c>
    </row>
    <row r="1717" customFormat="false" ht="12.75" hidden="false" customHeight="false" outlineLevel="0" collapsed="false">
      <c r="AA1717" s="1" t="n">
        <f aca="false">+J1717-X1717</f>
        <v>0</v>
      </c>
    </row>
    <row r="1718" customFormat="false" ht="12.75" hidden="false" customHeight="false" outlineLevel="0" collapsed="false">
      <c r="AA1718" s="1" t="n">
        <f aca="false">+J1718-X1718</f>
        <v>0</v>
      </c>
    </row>
    <row r="1719" customFormat="false" ht="12.75" hidden="false" customHeight="false" outlineLevel="0" collapsed="false">
      <c r="AA1719" s="1" t="n">
        <f aca="false">+J1719-X1719</f>
        <v>0</v>
      </c>
    </row>
    <row r="1720" customFormat="false" ht="12.75" hidden="false" customHeight="false" outlineLevel="0" collapsed="false">
      <c r="AA1720" s="1" t="n">
        <f aca="false">+J1720-X1720</f>
        <v>0</v>
      </c>
    </row>
    <row r="1721" customFormat="false" ht="12.75" hidden="false" customHeight="false" outlineLevel="0" collapsed="false">
      <c r="AA1721" s="1" t="n">
        <f aca="false">+J1721-X1721</f>
        <v>0</v>
      </c>
    </row>
    <row r="1722" customFormat="false" ht="12.75" hidden="false" customHeight="false" outlineLevel="0" collapsed="false">
      <c r="AA1722" s="1" t="n">
        <f aca="false">+J1722-X1722</f>
        <v>0</v>
      </c>
    </row>
    <row r="1723" customFormat="false" ht="12.75" hidden="false" customHeight="false" outlineLevel="0" collapsed="false">
      <c r="AA1723" s="1" t="n">
        <f aca="false">+J1723-X1723</f>
        <v>0</v>
      </c>
    </row>
    <row r="1724" customFormat="false" ht="12.75" hidden="false" customHeight="false" outlineLevel="0" collapsed="false">
      <c r="AA1724" s="1" t="n">
        <f aca="false">+J1724-X1724</f>
        <v>0</v>
      </c>
    </row>
    <row r="1725" customFormat="false" ht="12.75" hidden="false" customHeight="false" outlineLevel="0" collapsed="false">
      <c r="AA1725" s="1" t="n">
        <f aca="false">+J1725-X1725</f>
        <v>0</v>
      </c>
    </row>
    <row r="1726" customFormat="false" ht="12.75" hidden="false" customHeight="false" outlineLevel="0" collapsed="false">
      <c r="AA1726" s="1" t="n">
        <f aca="false">+J1726-X1726</f>
        <v>0</v>
      </c>
    </row>
    <row r="1727" customFormat="false" ht="12.75" hidden="false" customHeight="false" outlineLevel="0" collapsed="false">
      <c r="AA1727" s="1" t="n">
        <f aca="false">+J1727-X1727</f>
        <v>0</v>
      </c>
    </row>
    <row r="1728" customFormat="false" ht="12.75" hidden="false" customHeight="false" outlineLevel="0" collapsed="false">
      <c r="AA1728" s="1" t="n">
        <f aca="false">+J1728-X1728</f>
        <v>0</v>
      </c>
    </row>
    <row r="1729" customFormat="false" ht="12.75" hidden="false" customHeight="false" outlineLevel="0" collapsed="false">
      <c r="AA1729" s="1" t="n">
        <f aca="false">+J1729-X1729</f>
        <v>0</v>
      </c>
    </row>
    <row r="1730" customFormat="false" ht="12.75" hidden="false" customHeight="false" outlineLevel="0" collapsed="false">
      <c r="AA1730" s="1" t="n">
        <f aca="false">+J1730-X1730</f>
        <v>0</v>
      </c>
    </row>
    <row r="1731" customFormat="false" ht="12.75" hidden="false" customHeight="false" outlineLevel="0" collapsed="false">
      <c r="AA1731" s="1" t="n">
        <f aca="false">+J1731-X1731</f>
        <v>0</v>
      </c>
    </row>
    <row r="1732" customFormat="false" ht="12.75" hidden="false" customHeight="false" outlineLevel="0" collapsed="false">
      <c r="AA1732" s="1" t="n">
        <f aca="false">+J1732-X1732</f>
        <v>0</v>
      </c>
    </row>
    <row r="1733" customFormat="false" ht="12.75" hidden="false" customHeight="false" outlineLevel="0" collapsed="false">
      <c r="AA1733" s="1" t="n">
        <f aca="false">+J1733-X1733</f>
        <v>0</v>
      </c>
    </row>
    <row r="1734" customFormat="false" ht="12.75" hidden="false" customHeight="false" outlineLevel="0" collapsed="false">
      <c r="AA1734" s="1" t="n">
        <f aca="false">+J1734-X1734</f>
        <v>0</v>
      </c>
    </row>
    <row r="1735" customFormat="false" ht="12.75" hidden="false" customHeight="false" outlineLevel="0" collapsed="false">
      <c r="AA1735" s="1" t="n">
        <f aca="false">+J1735-X1735</f>
        <v>0</v>
      </c>
    </row>
    <row r="1736" customFormat="false" ht="12.75" hidden="false" customHeight="false" outlineLevel="0" collapsed="false">
      <c r="AA1736" s="1" t="n">
        <f aca="false">+J1736-X1736</f>
        <v>0</v>
      </c>
    </row>
    <row r="1737" customFormat="false" ht="12.75" hidden="false" customHeight="false" outlineLevel="0" collapsed="false">
      <c r="AA1737" s="1" t="n">
        <f aca="false">+J1737-X1737</f>
        <v>0</v>
      </c>
    </row>
    <row r="1738" customFormat="false" ht="12.75" hidden="false" customHeight="false" outlineLevel="0" collapsed="false">
      <c r="AA1738" s="1" t="n">
        <f aca="false">+J1738-X1738</f>
        <v>0</v>
      </c>
    </row>
    <row r="1739" customFormat="false" ht="12.75" hidden="false" customHeight="false" outlineLevel="0" collapsed="false">
      <c r="AA1739" s="1" t="n">
        <f aca="false">+J1739-X1739</f>
        <v>0</v>
      </c>
    </row>
    <row r="1740" customFormat="false" ht="12.75" hidden="false" customHeight="false" outlineLevel="0" collapsed="false">
      <c r="AA1740" s="1" t="n">
        <f aca="false">+J1740-X1740</f>
        <v>0</v>
      </c>
    </row>
    <row r="1741" customFormat="false" ht="12.75" hidden="false" customHeight="false" outlineLevel="0" collapsed="false">
      <c r="AA1741" s="1" t="n">
        <f aca="false">+J1741-X1741</f>
        <v>0</v>
      </c>
    </row>
    <row r="1742" customFormat="false" ht="12.75" hidden="false" customHeight="false" outlineLevel="0" collapsed="false">
      <c r="AA1742" s="1" t="n">
        <f aca="false">+J1742-X1742</f>
        <v>0</v>
      </c>
    </row>
    <row r="1743" customFormat="false" ht="12.75" hidden="false" customHeight="false" outlineLevel="0" collapsed="false">
      <c r="AA1743" s="1" t="n">
        <f aca="false">+J1743-X1743</f>
        <v>0</v>
      </c>
    </row>
    <row r="1744" customFormat="false" ht="12.75" hidden="false" customHeight="false" outlineLevel="0" collapsed="false">
      <c r="AA1744" s="1" t="n">
        <f aca="false">+J1744-X1744</f>
        <v>0</v>
      </c>
    </row>
    <row r="1745" customFormat="false" ht="12.75" hidden="false" customHeight="false" outlineLevel="0" collapsed="false">
      <c r="AA1745" s="1" t="n">
        <f aca="false">+J1745-X1745</f>
        <v>0</v>
      </c>
    </row>
    <row r="1746" customFormat="false" ht="12.75" hidden="false" customHeight="false" outlineLevel="0" collapsed="false">
      <c r="AA1746" s="1" t="n">
        <f aca="false">+J1746-X1746</f>
        <v>0</v>
      </c>
    </row>
    <row r="1747" customFormat="false" ht="12.75" hidden="false" customHeight="false" outlineLevel="0" collapsed="false">
      <c r="AA1747" s="1" t="n">
        <f aca="false">+J1747-X1747</f>
        <v>0</v>
      </c>
    </row>
    <row r="1748" customFormat="false" ht="12.75" hidden="false" customHeight="false" outlineLevel="0" collapsed="false">
      <c r="AA1748" s="1" t="n">
        <f aca="false">+J1748-X1748</f>
        <v>0</v>
      </c>
    </row>
    <row r="1749" customFormat="false" ht="12.75" hidden="false" customHeight="false" outlineLevel="0" collapsed="false">
      <c r="AA1749" s="1" t="n">
        <f aca="false">+J1749-X1749</f>
        <v>0</v>
      </c>
    </row>
    <row r="1750" customFormat="false" ht="12.75" hidden="false" customHeight="false" outlineLevel="0" collapsed="false">
      <c r="AA1750" s="1" t="n">
        <f aca="false">+J1750-X1750</f>
        <v>0</v>
      </c>
    </row>
    <row r="1751" customFormat="false" ht="12.75" hidden="false" customHeight="false" outlineLevel="0" collapsed="false">
      <c r="AA1751" s="1" t="n">
        <f aca="false">+J1751-X1751</f>
        <v>0</v>
      </c>
    </row>
    <row r="1752" customFormat="false" ht="12.75" hidden="false" customHeight="false" outlineLevel="0" collapsed="false">
      <c r="AA1752" s="1" t="n">
        <f aca="false">+J1752-X1752</f>
        <v>0</v>
      </c>
    </row>
    <row r="1753" customFormat="false" ht="12.75" hidden="false" customHeight="false" outlineLevel="0" collapsed="false">
      <c r="AA1753" s="1" t="n">
        <f aca="false">+J1753-X1753</f>
        <v>0</v>
      </c>
    </row>
    <row r="1754" customFormat="false" ht="12.75" hidden="false" customHeight="false" outlineLevel="0" collapsed="false">
      <c r="AA1754" s="1" t="n">
        <f aca="false">+J1754-X1754</f>
        <v>0</v>
      </c>
    </row>
    <row r="1755" customFormat="false" ht="12.75" hidden="false" customHeight="false" outlineLevel="0" collapsed="false">
      <c r="AA1755" s="1" t="n">
        <f aca="false">+J1755-X1755</f>
        <v>0</v>
      </c>
    </row>
    <row r="1756" customFormat="false" ht="12.75" hidden="false" customHeight="false" outlineLevel="0" collapsed="false">
      <c r="AA1756" s="1" t="n">
        <f aca="false">+J1756-X1756</f>
        <v>0</v>
      </c>
    </row>
    <row r="1757" customFormat="false" ht="12.75" hidden="false" customHeight="false" outlineLevel="0" collapsed="false">
      <c r="AA1757" s="1" t="n">
        <f aca="false">+J1757-X1757</f>
        <v>0</v>
      </c>
    </row>
    <row r="1758" customFormat="false" ht="12.75" hidden="false" customHeight="false" outlineLevel="0" collapsed="false">
      <c r="AA1758" s="1" t="n">
        <f aca="false">+J1758-X1758</f>
        <v>0</v>
      </c>
    </row>
    <row r="1759" customFormat="false" ht="12.75" hidden="false" customHeight="false" outlineLevel="0" collapsed="false">
      <c r="AA1759" s="1" t="n">
        <f aca="false">+J1759-X1759</f>
        <v>0</v>
      </c>
    </row>
    <row r="1760" customFormat="false" ht="12.75" hidden="false" customHeight="false" outlineLevel="0" collapsed="false">
      <c r="AA1760" s="1" t="n">
        <f aca="false">+J1760-X1760</f>
        <v>0</v>
      </c>
    </row>
    <row r="1761" customFormat="false" ht="12.75" hidden="false" customHeight="false" outlineLevel="0" collapsed="false">
      <c r="AA1761" s="1" t="n">
        <f aca="false">+J1761-X1761</f>
        <v>0</v>
      </c>
    </row>
    <row r="1762" customFormat="false" ht="12.75" hidden="false" customHeight="false" outlineLevel="0" collapsed="false">
      <c r="AA1762" s="1" t="n">
        <f aca="false">+J1762-X1762</f>
        <v>0</v>
      </c>
    </row>
    <row r="1763" customFormat="false" ht="12.75" hidden="false" customHeight="false" outlineLevel="0" collapsed="false">
      <c r="AA1763" s="1" t="n">
        <f aca="false">+J1763-X1763</f>
        <v>0</v>
      </c>
    </row>
    <row r="1764" customFormat="false" ht="12.75" hidden="false" customHeight="false" outlineLevel="0" collapsed="false">
      <c r="AA1764" s="1" t="n">
        <f aca="false">+J1764-X1764</f>
        <v>0</v>
      </c>
    </row>
    <row r="1765" customFormat="false" ht="12.75" hidden="false" customHeight="false" outlineLevel="0" collapsed="false">
      <c r="AA1765" s="1" t="n">
        <f aca="false">+J1765-X1765</f>
        <v>0</v>
      </c>
    </row>
    <row r="1766" customFormat="false" ht="12.75" hidden="false" customHeight="false" outlineLevel="0" collapsed="false">
      <c r="AA1766" s="1" t="n">
        <f aca="false">+J1766-X1766</f>
        <v>0</v>
      </c>
    </row>
    <row r="1767" customFormat="false" ht="12.75" hidden="false" customHeight="false" outlineLevel="0" collapsed="false">
      <c r="AA1767" s="1" t="n">
        <f aca="false">+J1767-X1767</f>
        <v>0</v>
      </c>
    </row>
    <row r="1768" customFormat="false" ht="12.75" hidden="false" customHeight="false" outlineLevel="0" collapsed="false">
      <c r="AA1768" s="1" t="n">
        <f aca="false">+J1768-X1768</f>
        <v>0</v>
      </c>
    </row>
    <row r="1769" customFormat="false" ht="12.75" hidden="false" customHeight="false" outlineLevel="0" collapsed="false">
      <c r="AA1769" s="1" t="n">
        <f aca="false">+J1769-X1769</f>
        <v>0</v>
      </c>
    </row>
    <row r="1770" customFormat="false" ht="12.75" hidden="false" customHeight="false" outlineLevel="0" collapsed="false">
      <c r="AA1770" s="1" t="n">
        <f aca="false">+J1770-X1770</f>
        <v>0</v>
      </c>
    </row>
    <row r="1771" customFormat="false" ht="12.75" hidden="false" customHeight="false" outlineLevel="0" collapsed="false">
      <c r="AA1771" s="1" t="n">
        <f aca="false">+J1771-X1771</f>
        <v>0</v>
      </c>
    </row>
    <row r="1772" customFormat="false" ht="12.75" hidden="false" customHeight="false" outlineLevel="0" collapsed="false">
      <c r="AA1772" s="1" t="n">
        <f aca="false">+J1772-X1772</f>
        <v>0</v>
      </c>
    </row>
    <row r="1773" customFormat="false" ht="12.75" hidden="false" customHeight="false" outlineLevel="0" collapsed="false">
      <c r="AA1773" s="1" t="n">
        <f aca="false">+J1773-X1773</f>
        <v>0</v>
      </c>
    </row>
    <row r="1774" customFormat="false" ht="12.75" hidden="false" customHeight="false" outlineLevel="0" collapsed="false">
      <c r="AA1774" s="1" t="n">
        <f aca="false">+J1774-X1774</f>
        <v>0</v>
      </c>
    </row>
    <row r="1775" customFormat="false" ht="12.75" hidden="false" customHeight="false" outlineLevel="0" collapsed="false">
      <c r="AA1775" s="1" t="n">
        <f aca="false">+J1775-X1775</f>
        <v>0</v>
      </c>
    </row>
    <row r="1776" customFormat="false" ht="12.75" hidden="false" customHeight="false" outlineLevel="0" collapsed="false">
      <c r="AA1776" s="1" t="n">
        <f aca="false">+J1776-X1776</f>
        <v>0</v>
      </c>
    </row>
    <row r="1777" customFormat="false" ht="12.75" hidden="false" customHeight="false" outlineLevel="0" collapsed="false">
      <c r="AA1777" s="1" t="n">
        <f aca="false">+J1777-X1777</f>
        <v>0</v>
      </c>
    </row>
    <row r="1778" customFormat="false" ht="12.75" hidden="false" customHeight="false" outlineLevel="0" collapsed="false">
      <c r="AA1778" s="1" t="n">
        <f aca="false">+J1778-X1778</f>
        <v>0</v>
      </c>
    </row>
    <row r="1779" customFormat="false" ht="12.75" hidden="false" customHeight="false" outlineLevel="0" collapsed="false">
      <c r="AA1779" s="1" t="n">
        <f aca="false">+J1779-X1779</f>
        <v>0</v>
      </c>
    </row>
    <row r="1780" customFormat="false" ht="12.75" hidden="false" customHeight="false" outlineLevel="0" collapsed="false">
      <c r="AA1780" s="1" t="n">
        <f aca="false">+J1780-X1780</f>
        <v>0</v>
      </c>
    </row>
    <row r="1781" customFormat="false" ht="12.75" hidden="false" customHeight="false" outlineLevel="0" collapsed="false">
      <c r="AA1781" s="1" t="n">
        <f aca="false">+J1781-X1781</f>
        <v>0</v>
      </c>
    </row>
    <row r="1782" customFormat="false" ht="12.75" hidden="false" customHeight="false" outlineLevel="0" collapsed="false">
      <c r="AA1782" s="1" t="n">
        <f aca="false">+J1782-X1782</f>
        <v>0</v>
      </c>
    </row>
    <row r="1783" customFormat="false" ht="12.75" hidden="false" customHeight="false" outlineLevel="0" collapsed="false">
      <c r="AA1783" s="1" t="n">
        <f aca="false">+J1783-X1783</f>
        <v>0</v>
      </c>
    </row>
    <row r="1784" customFormat="false" ht="12.75" hidden="false" customHeight="false" outlineLevel="0" collapsed="false">
      <c r="AA1784" s="1" t="n">
        <f aca="false">+J1784-X1784</f>
        <v>0</v>
      </c>
    </row>
    <row r="1785" customFormat="false" ht="12.75" hidden="false" customHeight="false" outlineLevel="0" collapsed="false">
      <c r="AA1785" s="1" t="n">
        <f aca="false">+J1785-X1785</f>
        <v>0</v>
      </c>
    </row>
    <row r="1786" customFormat="false" ht="12.75" hidden="false" customHeight="false" outlineLevel="0" collapsed="false">
      <c r="AA1786" s="1" t="n">
        <f aca="false">+J1786-X1786</f>
        <v>0</v>
      </c>
    </row>
    <row r="1787" customFormat="false" ht="12.75" hidden="false" customHeight="false" outlineLevel="0" collapsed="false">
      <c r="AA1787" s="1" t="n">
        <f aca="false">+J1787-X1787</f>
        <v>0</v>
      </c>
    </row>
    <row r="1788" customFormat="false" ht="12.75" hidden="false" customHeight="false" outlineLevel="0" collapsed="false">
      <c r="AA1788" s="1" t="n">
        <f aca="false">+J1788-X1788</f>
        <v>0</v>
      </c>
    </row>
    <row r="1789" customFormat="false" ht="12.75" hidden="false" customHeight="false" outlineLevel="0" collapsed="false">
      <c r="AA1789" s="1" t="n">
        <f aca="false">+J1789-X1789</f>
        <v>0</v>
      </c>
    </row>
    <row r="1790" customFormat="false" ht="12.75" hidden="false" customHeight="false" outlineLevel="0" collapsed="false">
      <c r="AA1790" s="1" t="n">
        <f aca="false">+J1790-X1790</f>
        <v>0</v>
      </c>
    </row>
    <row r="1791" customFormat="false" ht="12.75" hidden="false" customHeight="false" outlineLevel="0" collapsed="false">
      <c r="AA1791" s="1" t="n">
        <f aca="false">+J1791-X1791</f>
        <v>0</v>
      </c>
    </row>
    <row r="1792" customFormat="false" ht="12.75" hidden="false" customHeight="false" outlineLevel="0" collapsed="false">
      <c r="AA1792" s="1" t="n">
        <f aca="false">+J1792-X1792</f>
        <v>0</v>
      </c>
    </row>
    <row r="1793" customFormat="false" ht="12.75" hidden="false" customHeight="false" outlineLevel="0" collapsed="false">
      <c r="AA1793" s="1" t="n">
        <f aca="false">+J1793-X1793</f>
        <v>0</v>
      </c>
    </row>
    <row r="1794" customFormat="false" ht="12.75" hidden="false" customHeight="false" outlineLevel="0" collapsed="false">
      <c r="AA1794" s="1" t="n">
        <f aca="false">+J1794-X1794</f>
        <v>0</v>
      </c>
    </row>
    <row r="1795" customFormat="false" ht="12.75" hidden="false" customHeight="false" outlineLevel="0" collapsed="false">
      <c r="AA1795" s="1" t="n">
        <f aca="false">+J1795-X1795</f>
        <v>0</v>
      </c>
    </row>
    <row r="1796" customFormat="false" ht="12.75" hidden="false" customHeight="false" outlineLevel="0" collapsed="false">
      <c r="AA1796" s="1" t="n">
        <f aca="false">+J1796-X1796</f>
        <v>0</v>
      </c>
    </row>
    <row r="1797" customFormat="false" ht="12.75" hidden="false" customHeight="false" outlineLevel="0" collapsed="false">
      <c r="AA1797" s="1" t="n">
        <f aca="false">+J1797-X1797</f>
        <v>0</v>
      </c>
    </row>
    <row r="1798" customFormat="false" ht="12.75" hidden="false" customHeight="false" outlineLevel="0" collapsed="false">
      <c r="AA1798" s="1" t="n">
        <f aca="false">+J1798-X1798</f>
        <v>0</v>
      </c>
    </row>
    <row r="1799" customFormat="false" ht="12.75" hidden="false" customHeight="false" outlineLevel="0" collapsed="false">
      <c r="AA1799" s="1" t="n">
        <f aca="false">+J1799-X1799</f>
        <v>0</v>
      </c>
    </row>
    <row r="1800" customFormat="false" ht="12.75" hidden="false" customHeight="false" outlineLevel="0" collapsed="false">
      <c r="AA1800" s="1" t="n">
        <f aca="false">+J1800-X1800</f>
        <v>0</v>
      </c>
    </row>
    <row r="1801" customFormat="false" ht="12.75" hidden="false" customHeight="false" outlineLevel="0" collapsed="false">
      <c r="AA1801" s="1" t="n">
        <f aca="false">+J1801-X1801</f>
        <v>0</v>
      </c>
    </row>
    <row r="1802" customFormat="false" ht="12.75" hidden="false" customHeight="false" outlineLevel="0" collapsed="false">
      <c r="AA1802" s="1" t="n">
        <f aca="false">+J1802-X1802</f>
        <v>0</v>
      </c>
    </row>
    <row r="1803" customFormat="false" ht="12.75" hidden="false" customHeight="false" outlineLevel="0" collapsed="false">
      <c r="AA1803" s="1" t="n">
        <f aca="false">+J1803-X1803</f>
        <v>0</v>
      </c>
    </row>
    <row r="1804" customFormat="false" ht="12.75" hidden="false" customHeight="false" outlineLevel="0" collapsed="false">
      <c r="AA1804" s="1" t="n">
        <f aca="false">+J1804-X1804</f>
        <v>0</v>
      </c>
    </row>
    <row r="1805" customFormat="false" ht="12.75" hidden="false" customHeight="false" outlineLevel="0" collapsed="false">
      <c r="AA1805" s="1" t="n">
        <f aca="false">+J1805-X1805</f>
        <v>0</v>
      </c>
    </row>
    <row r="1806" customFormat="false" ht="12.75" hidden="false" customHeight="false" outlineLevel="0" collapsed="false">
      <c r="AA1806" s="1" t="n">
        <f aca="false">+J1806-X1806</f>
        <v>0</v>
      </c>
    </row>
    <row r="1807" customFormat="false" ht="12.75" hidden="false" customHeight="false" outlineLevel="0" collapsed="false">
      <c r="AA1807" s="1" t="n">
        <f aca="false">+J1807-X1807</f>
        <v>0</v>
      </c>
    </row>
    <row r="1808" customFormat="false" ht="12.75" hidden="false" customHeight="false" outlineLevel="0" collapsed="false">
      <c r="AA1808" s="1" t="n">
        <f aca="false">+J1808-X1808</f>
        <v>0</v>
      </c>
    </row>
    <row r="1809" customFormat="false" ht="12.75" hidden="false" customHeight="false" outlineLevel="0" collapsed="false">
      <c r="AA1809" s="1" t="n">
        <f aca="false">+J1809-X1809</f>
        <v>0</v>
      </c>
    </row>
    <row r="1810" customFormat="false" ht="12.75" hidden="false" customHeight="false" outlineLevel="0" collapsed="false">
      <c r="AA1810" s="1" t="n">
        <f aca="false">+J1810-X1810</f>
        <v>0</v>
      </c>
    </row>
    <row r="1811" customFormat="false" ht="12.75" hidden="false" customHeight="false" outlineLevel="0" collapsed="false">
      <c r="AA1811" s="1" t="n">
        <f aca="false">+J1811-X1811</f>
        <v>0</v>
      </c>
    </row>
    <row r="1812" customFormat="false" ht="12.75" hidden="false" customHeight="false" outlineLevel="0" collapsed="false">
      <c r="AA1812" s="1" t="n">
        <f aca="false">+J1812-X1812</f>
        <v>0</v>
      </c>
    </row>
    <row r="1813" customFormat="false" ht="12.75" hidden="false" customHeight="false" outlineLevel="0" collapsed="false">
      <c r="AA1813" s="1" t="n">
        <f aca="false">+J1813-X1813</f>
        <v>0</v>
      </c>
    </row>
    <row r="1814" customFormat="false" ht="12.75" hidden="false" customHeight="false" outlineLevel="0" collapsed="false">
      <c r="AA1814" s="1" t="n">
        <f aca="false">+J1814-X1814</f>
        <v>0</v>
      </c>
    </row>
    <row r="1815" customFormat="false" ht="12.75" hidden="false" customHeight="false" outlineLevel="0" collapsed="false">
      <c r="AA1815" s="1" t="n">
        <f aca="false">+J1815-X1815</f>
        <v>0</v>
      </c>
    </row>
    <row r="1816" customFormat="false" ht="12.75" hidden="false" customHeight="false" outlineLevel="0" collapsed="false">
      <c r="AA1816" s="1" t="n">
        <f aca="false">+J1816-X1816</f>
        <v>0</v>
      </c>
    </row>
    <row r="1817" customFormat="false" ht="12.75" hidden="false" customHeight="false" outlineLevel="0" collapsed="false">
      <c r="AA1817" s="1" t="n">
        <f aca="false">+J1817-X1817</f>
        <v>0</v>
      </c>
    </row>
    <row r="1818" customFormat="false" ht="12.75" hidden="false" customHeight="false" outlineLevel="0" collapsed="false">
      <c r="AA1818" s="1" t="n">
        <f aca="false">+J1818-X1818</f>
        <v>0</v>
      </c>
    </row>
    <row r="1819" customFormat="false" ht="12.75" hidden="false" customHeight="false" outlineLevel="0" collapsed="false">
      <c r="AA1819" s="1" t="n">
        <f aca="false">+J1819-X1819</f>
        <v>0</v>
      </c>
    </row>
    <row r="1820" customFormat="false" ht="12.75" hidden="false" customHeight="false" outlineLevel="0" collapsed="false">
      <c r="AA1820" s="1" t="n">
        <f aca="false">+J1820-X1820</f>
        <v>0</v>
      </c>
    </row>
    <row r="1821" customFormat="false" ht="12.75" hidden="false" customHeight="false" outlineLevel="0" collapsed="false">
      <c r="AA1821" s="1" t="n">
        <f aca="false">+J1821-X1821</f>
        <v>0</v>
      </c>
    </row>
    <row r="1822" customFormat="false" ht="12.75" hidden="false" customHeight="false" outlineLevel="0" collapsed="false">
      <c r="AA1822" s="1" t="n">
        <f aca="false">+J1822-X1822</f>
        <v>0</v>
      </c>
    </row>
    <row r="1823" customFormat="false" ht="12.75" hidden="false" customHeight="false" outlineLevel="0" collapsed="false">
      <c r="AA1823" s="1" t="n">
        <f aca="false">+J1823-X1823</f>
        <v>0</v>
      </c>
    </row>
    <row r="1824" customFormat="false" ht="12.75" hidden="false" customHeight="false" outlineLevel="0" collapsed="false">
      <c r="AA1824" s="1" t="n">
        <f aca="false">+J1824-X1824</f>
        <v>0</v>
      </c>
    </row>
    <row r="1825" customFormat="false" ht="12.75" hidden="false" customHeight="false" outlineLevel="0" collapsed="false">
      <c r="AA1825" s="1" t="n">
        <f aca="false">+J1825-X1825</f>
        <v>0</v>
      </c>
    </row>
    <row r="1826" customFormat="false" ht="12.75" hidden="false" customHeight="false" outlineLevel="0" collapsed="false">
      <c r="AA1826" s="1" t="n">
        <f aca="false">+J1826-X1826</f>
        <v>0</v>
      </c>
    </row>
    <row r="1827" customFormat="false" ht="12.75" hidden="false" customHeight="false" outlineLevel="0" collapsed="false">
      <c r="AA1827" s="1" t="n">
        <f aca="false">+J1827-X1827</f>
        <v>0</v>
      </c>
    </row>
    <row r="1828" customFormat="false" ht="12.75" hidden="false" customHeight="false" outlineLevel="0" collapsed="false">
      <c r="AA1828" s="1" t="n">
        <f aca="false">+J1828-X1828</f>
        <v>0</v>
      </c>
    </row>
    <row r="1829" customFormat="false" ht="12.75" hidden="false" customHeight="false" outlineLevel="0" collapsed="false">
      <c r="AA1829" s="1" t="n">
        <f aca="false">+J1829-X1829</f>
        <v>0</v>
      </c>
    </row>
    <row r="1830" customFormat="false" ht="12.75" hidden="false" customHeight="false" outlineLevel="0" collapsed="false">
      <c r="AA1830" s="1" t="n">
        <f aca="false">+J1830-X1830</f>
        <v>0</v>
      </c>
    </row>
    <row r="1831" customFormat="false" ht="12.75" hidden="false" customHeight="false" outlineLevel="0" collapsed="false">
      <c r="AA1831" s="1" t="n">
        <f aca="false">+J1831-X1831</f>
        <v>0</v>
      </c>
    </row>
    <row r="1832" customFormat="false" ht="12.75" hidden="false" customHeight="false" outlineLevel="0" collapsed="false">
      <c r="AA1832" s="1" t="n">
        <f aca="false">+J1832-X1832</f>
        <v>0</v>
      </c>
    </row>
    <row r="1833" customFormat="false" ht="12.75" hidden="false" customHeight="false" outlineLevel="0" collapsed="false">
      <c r="AA1833" s="1" t="n">
        <f aca="false">+J1833-X1833</f>
        <v>0</v>
      </c>
    </row>
    <row r="1834" customFormat="false" ht="12.75" hidden="false" customHeight="false" outlineLevel="0" collapsed="false">
      <c r="AA1834" s="1" t="n">
        <f aca="false">+J1834-X1834</f>
        <v>0</v>
      </c>
    </row>
    <row r="1835" customFormat="false" ht="12.75" hidden="false" customHeight="false" outlineLevel="0" collapsed="false">
      <c r="AA1835" s="1" t="n">
        <f aca="false">+J1835-X1835</f>
        <v>0</v>
      </c>
    </row>
    <row r="1836" customFormat="false" ht="12.75" hidden="false" customHeight="false" outlineLevel="0" collapsed="false">
      <c r="AA1836" s="1" t="n">
        <f aca="false">+J1836-X1836</f>
        <v>0</v>
      </c>
    </row>
    <row r="1837" customFormat="false" ht="12.75" hidden="false" customHeight="false" outlineLevel="0" collapsed="false">
      <c r="AA1837" s="1" t="n">
        <f aca="false">+J1837-X1837</f>
        <v>0</v>
      </c>
    </row>
    <row r="1838" customFormat="false" ht="12.75" hidden="false" customHeight="false" outlineLevel="0" collapsed="false">
      <c r="AA1838" s="1" t="n">
        <f aca="false">+J1838-X1838</f>
        <v>0</v>
      </c>
    </row>
    <row r="1839" customFormat="false" ht="12.75" hidden="false" customHeight="false" outlineLevel="0" collapsed="false">
      <c r="AA1839" s="1" t="n">
        <f aca="false">+J1839-X1839</f>
        <v>0</v>
      </c>
    </row>
    <row r="1840" customFormat="false" ht="12.75" hidden="false" customHeight="false" outlineLevel="0" collapsed="false">
      <c r="AA1840" s="1" t="n">
        <f aca="false">+J1840-X1840</f>
        <v>0</v>
      </c>
    </row>
    <row r="1841" customFormat="false" ht="12.75" hidden="false" customHeight="false" outlineLevel="0" collapsed="false">
      <c r="AA1841" s="1" t="n">
        <f aca="false">+J1841-X1841</f>
        <v>0</v>
      </c>
    </row>
    <row r="1842" customFormat="false" ht="12.75" hidden="false" customHeight="false" outlineLevel="0" collapsed="false">
      <c r="AA1842" s="1" t="n">
        <f aca="false">+J1842-X1842</f>
        <v>0</v>
      </c>
    </row>
    <row r="1843" customFormat="false" ht="12.75" hidden="false" customHeight="false" outlineLevel="0" collapsed="false">
      <c r="AA1843" s="1" t="n">
        <f aca="false">+J1843-X1843</f>
        <v>0</v>
      </c>
    </row>
    <row r="1844" customFormat="false" ht="12.75" hidden="false" customHeight="false" outlineLevel="0" collapsed="false">
      <c r="AA1844" s="1" t="n">
        <f aca="false">+J1844-X1844</f>
        <v>0</v>
      </c>
    </row>
    <row r="1845" customFormat="false" ht="12.75" hidden="false" customHeight="false" outlineLevel="0" collapsed="false">
      <c r="AA1845" s="1" t="n">
        <f aca="false">+J1845-X1845</f>
        <v>0</v>
      </c>
    </row>
    <row r="1846" customFormat="false" ht="12.75" hidden="false" customHeight="false" outlineLevel="0" collapsed="false">
      <c r="AA1846" s="1" t="n">
        <f aca="false">+J1846-X1846</f>
        <v>0</v>
      </c>
    </row>
    <row r="1847" customFormat="false" ht="12.75" hidden="false" customHeight="false" outlineLevel="0" collapsed="false">
      <c r="AA1847" s="1" t="n">
        <f aca="false">+J1847-X1847</f>
        <v>0</v>
      </c>
    </row>
    <row r="1848" customFormat="false" ht="12.75" hidden="false" customHeight="false" outlineLevel="0" collapsed="false">
      <c r="AA1848" s="1" t="n">
        <f aca="false">+J1848-X1848</f>
        <v>0</v>
      </c>
    </row>
    <row r="1849" customFormat="false" ht="12.75" hidden="false" customHeight="false" outlineLevel="0" collapsed="false">
      <c r="AA1849" s="1" t="n">
        <f aca="false">+J1849-X1849</f>
        <v>0</v>
      </c>
    </row>
    <row r="1850" customFormat="false" ht="12.75" hidden="false" customHeight="false" outlineLevel="0" collapsed="false">
      <c r="AA1850" s="1" t="n">
        <f aca="false">+J1850-X1850</f>
        <v>0</v>
      </c>
    </row>
    <row r="1851" customFormat="false" ht="12.75" hidden="false" customHeight="false" outlineLevel="0" collapsed="false">
      <c r="AA1851" s="1" t="n">
        <f aca="false">+J1851-X1851</f>
        <v>0</v>
      </c>
    </row>
    <row r="1852" customFormat="false" ht="12.75" hidden="false" customHeight="false" outlineLevel="0" collapsed="false">
      <c r="AA1852" s="1" t="n">
        <f aca="false">+J1852-X1852</f>
        <v>0</v>
      </c>
    </row>
    <row r="1853" customFormat="false" ht="12.75" hidden="false" customHeight="false" outlineLevel="0" collapsed="false">
      <c r="AA1853" s="1" t="n">
        <f aca="false">+J1853-X1853</f>
        <v>0</v>
      </c>
    </row>
    <row r="1854" customFormat="false" ht="12.75" hidden="false" customHeight="false" outlineLevel="0" collapsed="false">
      <c r="AA1854" s="1" t="n">
        <f aca="false">+J1854-X1854</f>
        <v>0</v>
      </c>
    </row>
    <row r="1855" customFormat="false" ht="12.75" hidden="false" customHeight="false" outlineLevel="0" collapsed="false">
      <c r="AA1855" s="1" t="n">
        <f aca="false">+J1855-X1855</f>
        <v>0</v>
      </c>
    </row>
    <row r="1856" customFormat="false" ht="12.75" hidden="false" customHeight="false" outlineLevel="0" collapsed="false">
      <c r="AA1856" s="1" t="n">
        <f aca="false">+J1856-X1856</f>
        <v>0</v>
      </c>
    </row>
    <row r="1857" customFormat="false" ht="12.75" hidden="false" customHeight="false" outlineLevel="0" collapsed="false">
      <c r="AA1857" s="1" t="n">
        <f aca="false">+J1857-X1857</f>
        <v>0</v>
      </c>
    </row>
    <row r="1858" customFormat="false" ht="12.75" hidden="false" customHeight="false" outlineLevel="0" collapsed="false">
      <c r="AA1858" s="1" t="n">
        <f aca="false">+J1858-X1858</f>
        <v>0</v>
      </c>
    </row>
    <row r="1859" customFormat="false" ht="12.75" hidden="false" customHeight="false" outlineLevel="0" collapsed="false">
      <c r="AA1859" s="1" t="n">
        <f aca="false">+J1859-X1859</f>
        <v>0</v>
      </c>
    </row>
    <row r="1860" customFormat="false" ht="12.75" hidden="false" customHeight="false" outlineLevel="0" collapsed="false">
      <c r="AA1860" s="1" t="n">
        <f aca="false">+J1860-X1860</f>
        <v>0</v>
      </c>
    </row>
    <row r="1861" customFormat="false" ht="12.75" hidden="false" customHeight="false" outlineLevel="0" collapsed="false">
      <c r="AA1861" s="1" t="n">
        <f aca="false">+J1861-X1861</f>
        <v>0</v>
      </c>
    </row>
    <row r="1862" customFormat="false" ht="12.75" hidden="false" customHeight="false" outlineLevel="0" collapsed="false">
      <c r="AA1862" s="1" t="n">
        <f aca="false">+J1862-X1862</f>
        <v>0</v>
      </c>
    </row>
    <row r="1863" customFormat="false" ht="12.75" hidden="false" customHeight="false" outlineLevel="0" collapsed="false">
      <c r="AA1863" s="1" t="n">
        <f aca="false">+J1863-X1863</f>
        <v>0</v>
      </c>
    </row>
    <row r="1864" customFormat="false" ht="12.75" hidden="false" customHeight="false" outlineLevel="0" collapsed="false">
      <c r="AA1864" s="1" t="n">
        <f aca="false">+J1864-X1864</f>
        <v>0</v>
      </c>
    </row>
    <row r="1865" customFormat="false" ht="12.75" hidden="false" customHeight="false" outlineLevel="0" collapsed="false">
      <c r="AA1865" s="1" t="n">
        <f aca="false">+J1865-X1865</f>
        <v>0</v>
      </c>
    </row>
    <row r="1866" customFormat="false" ht="12.75" hidden="false" customHeight="false" outlineLevel="0" collapsed="false">
      <c r="AA1866" s="1" t="n">
        <f aca="false">+J1866-X1866</f>
        <v>0</v>
      </c>
    </row>
    <row r="1867" customFormat="false" ht="12.75" hidden="false" customHeight="false" outlineLevel="0" collapsed="false">
      <c r="AA1867" s="1" t="n">
        <f aca="false">+J1867-X1867</f>
        <v>0</v>
      </c>
    </row>
    <row r="1868" customFormat="false" ht="12.75" hidden="false" customHeight="false" outlineLevel="0" collapsed="false">
      <c r="AA1868" s="1" t="n">
        <f aca="false">+J1868-X1868</f>
        <v>0</v>
      </c>
    </row>
    <row r="1869" customFormat="false" ht="12.75" hidden="false" customHeight="false" outlineLevel="0" collapsed="false">
      <c r="AA1869" s="1" t="n">
        <f aca="false">+J1869-X1869</f>
        <v>0</v>
      </c>
    </row>
    <row r="1870" customFormat="false" ht="12.75" hidden="false" customHeight="false" outlineLevel="0" collapsed="false">
      <c r="AA1870" s="1" t="n">
        <f aca="false">+J1870-X1870</f>
        <v>0</v>
      </c>
    </row>
    <row r="1871" customFormat="false" ht="12.75" hidden="false" customHeight="false" outlineLevel="0" collapsed="false">
      <c r="AA1871" s="1" t="n">
        <f aca="false">+J1871-X1871</f>
        <v>0</v>
      </c>
    </row>
    <row r="1872" customFormat="false" ht="12.75" hidden="false" customHeight="false" outlineLevel="0" collapsed="false">
      <c r="AA1872" s="1" t="n">
        <f aca="false">+J1872-X1872</f>
        <v>0</v>
      </c>
    </row>
    <row r="1873" customFormat="false" ht="12.75" hidden="false" customHeight="false" outlineLevel="0" collapsed="false">
      <c r="AA1873" s="1" t="n">
        <f aca="false">+J1873-X1873</f>
        <v>0</v>
      </c>
    </row>
    <row r="1874" customFormat="false" ht="12.75" hidden="false" customHeight="false" outlineLevel="0" collapsed="false">
      <c r="AA1874" s="1" t="n">
        <f aca="false">+J1874-X1874</f>
        <v>0</v>
      </c>
    </row>
    <row r="1875" customFormat="false" ht="12.75" hidden="false" customHeight="false" outlineLevel="0" collapsed="false">
      <c r="AA1875" s="1" t="n">
        <f aca="false">+J1875-X1875</f>
        <v>0</v>
      </c>
    </row>
    <row r="1876" customFormat="false" ht="12.75" hidden="false" customHeight="false" outlineLevel="0" collapsed="false">
      <c r="AA1876" s="1" t="n">
        <f aca="false">+J1876-X1876</f>
        <v>0</v>
      </c>
    </row>
    <row r="1877" customFormat="false" ht="12.75" hidden="false" customHeight="false" outlineLevel="0" collapsed="false">
      <c r="AA1877" s="1" t="n">
        <f aca="false">+J1877-X1877</f>
        <v>0</v>
      </c>
    </row>
    <row r="1878" customFormat="false" ht="12.75" hidden="false" customHeight="false" outlineLevel="0" collapsed="false">
      <c r="AA1878" s="1" t="n">
        <f aca="false">+J1878-X1878</f>
        <v>0</v>
      </c>
    </row>
    <row r="1879" customFormat="false" ht="12.75" hidden="false" customHeight="false" outlineLevel="0" collapsed="false">
      <c r="AA1879" s="1" t="n">
        <f aca="false">+J1879-X1879</f>
        <v>0</v>
      </c>
    </row>
    <row r="1880" customFormat="false" ht="12.75" hidden="false" customHeight="false" outlineLevel="0" collapsed="false">
      <c r="AA1880" s="1" t="n">
        <f aca="false">+J1880-X1880</f>
        <v>0</v>
      </c>
    </row>
    <row r="1881" customFormat="false" ht="12.75" hidden="false" customHeight="false" outlineLevel="0" collapsed="false">
      <c r="AA1881" s="1" t="n">
        <f aca="false">+J1881-X1881</f>
        <v>0</v>
      </c>
    </row>
    <row r="1882" customFormat="false" ht="12.75" hidden="false" customHeight="false" outlineLevel="0" collapsed="false">
      <c r="AA1882" s="1" t="n">
        <f aca="false">+J1882-X1882</f>
        <v>0</v>
      </c>
    </row>
    <row r="1883" customFormat="false" ht="12.75" hidden="false" customHeight="false" outlineLevel="0" collapsed="false">
      <c r="AA1883" s="1" t="n">
        <f aca="false">+J1883-X1883</f>
        <v>0</v>
      </c>
    </row>
    <row r="1884" customFormat="false" ht="12.75" hidden="false" customHeight="false" outlineLevel="0" collapsed="false">
      <c r="AA1884" s="1" t="n">
        <f aca="false">+J1884-X1884</f>
        <v>0</v>
      </c>
    </row>
    <row r="1885" customFormat="false" ht="12.75" hidden="false" customHeight="false" outlineLevel="0" collapsed="false">
      <c r="AA1885" s="1" t="n">
        <f aca="false">+J1885-X1885</f>
        <v>0</v>
      </c>
    </row>
    <row r="1886" customFormat="false" ht="12.75" hidden="false" customHeight="false" outlineLevel="0" collapsed="false">
      <c r="AA1886" s="1" t="n">
        <f aca="false">+J1886-X1886</f>
        <v>0</v>
      </c>
    </row>
    <row r="1887" customFormat="false" ht="12.75" hidden="false" customHeight="false" outlineLevel="0" collapsed="false">
      <c r="AA1887" s="1" t="n">
        <f aca="false">+J1887-X1887</f>
        <v>0</v>
      </c>
    </row>
    <row r="1888" customFormat="false" ht="12.75" hidden="false" customHeight="false" outlineLevel="0" collapsed="false">
      <c r="AA1888" s="1" t="n">
        <f aca="false">+J1888-X1888</f>
        <v>0</v>
      </c>
    </row>
    <row r="1889" customFormat="false" ht="12.75" hidden="false" customHeight="false" outlineLevel="0" collapsed="false">
      <c r="AA1889" s="1" t="n">
        <f aca="false">+J1889-X1889</f>
        <v>0</v>
      </c>
    </row>
    <row r="1890" customFormat="false" ht="12.75" hidden="false" customHeight="false" outlineLevel="0" collapsed="false">
      <c r="AA1890" s="1" t="n">
        <f aca="false">+J1890-X1890</f>
        <v>0</v>
      </c>
    </row>
    <row r="1891" customFormat="false" ht="12.75" hidden="false" customHeight="false" outlineLevel="0" collapsed="false">
      <c r="AA1891" s="1" t="n">
        <f aca="false">+J1891-X1891</f>
        <v>0</v>
      </c>
    </row>
    <row r="1892" customFormat="false" ht="12.75" hidden="false" customHeight="false" outlineLevel="0" collapsed="false">
      <c r="AA1892" s="1" t="n">
        <f aca="false">+J1892-X1892</f>
        <v>0</v>
      </c>
    </row>
    <row r="1893" customFormat="false" ht="12.75" hidden="false" customHeight="false" outlineLevel="0" collapsed="false">
      <c r="AA1893" s="1" t="n">
        <f aca="false">+J1893-X1893</f>
        <v>0</v>
      </c>
    </row>
    <row r="1894" customFormat="false" ht="12.75" hidden="false" customHeight="false" outlineLevel="0" collapsed="false">
      <c r="AA1894" s="1" t="n">
        <f aca="false">+J1894-X1894</f>
        <v>0</v>
      </c>
    </row>
    <row r="1895" customFormat="false" ht="12.75" hidden="false" customHeight="false" outlineLevel="0" collapsed="false">
      <c r="AA1895" s="1" t="n">
        <f aca="false">+J1895-X1895</f>
        <v>0</v>
      </c>
    </row>
    <row r="1896" customFormat="false" ht="12.75" hidden="false" customHeight="false" outlineLevel="0" collapsed="false">
      <c r="AA1896" s="1" t="n">
        <f aca="false">+J1896-X1896</f>
        <v>0</v>
      </c>
    </row>
    <row r="1897" customFormat="false" ht="12.75" hidden="false" customHeight="false" outlineLevel="0" collapsed="false">
      <c r="AA1897" s="1" t="n">
        <f aca="false">+J1897-X1897</f>
        <v>0</v>
      </c>
    </row>
    <row r="1898" customFormat="false" ht="12.75" hidden="false" customHeight="false" outlineLevel="0" collapsed="false">
      <c r="AA1898" s="1" t="n">
        <f aca="false">+J1898-X1898</f>
        <v>0</v>
      </c>
    </row>
    <row r="1899" customFormat="false" ht="12.75" hidden="false" customHeight="false" outlineLevel="0" collapsed="false">
      <c r="AA1899" s="1" t="n">
        <f aca="false">+J1899-X1899</f>
        <v>0</v>
      </c>
    </row>
    <row r="1900" customFormat="false" ht="12.75" hidden="false" customHeight="false" outlineLevel="0" collapsed="false">
      <c r="AA1900" s="1" t="n">
        <f aca="false">+J1900-X1900</f>
        <v>0</v>
      </c>
    </row>
    <row r="1901" customFormat="false" ht="12.75" hidden="false" customHeight="false" outlineLevel="0" collapsed="false">
      <c r="AA1901" s="1" t="n">
        <f aca="false">+J1901-X1901</f>
        <v>0</v>
      </c>
    </row>
    <row r="1902" customFormat="false" ht="12.75" hidden="false" customHeight="false" outlineLevel="0" collapsed="false">
      <c r="AA1902" s="1" t="n">
        <f aca="false">+J1902-X1902</f>
        <v>0</v>
      </c>
    </row>
    <row r="1903" customFormat="false" ht="12.75" hidden="false" customHeight="false" outlineLevel="0" collapsed="false">
      <c r="AA1903" s="1" t="n">
        <f aca="false">+J1903-X1903</f>
        <v>0</v>
      </c>
    </row>
    <row r="1904" customFormat="false" ht="12.75" hidden="false" customHeight="false" outlineLevel="0" collapsed="false">
      <c r="AA1904" s="1" t="n">
        <f aca="false">+J1904-X1904</f>
        <v>0</v>
      </c>
    </row>
    <row r="1905" customFormat="false" ht="12.75" hidden="false" customHeight="false" outlineLevel="0" collapsed="false">
      <c r="AA1905" s="1" t="n">
        <f aca="false">+J1905-X1905</f>
        <v>0</v>
      </c>
    </row>
    <row r="1906" customFormat="false" ht="12.75" hidden="false" customHeight="false" outlineLevel="0" collapsed="false">
      <c r="AA1906" s="1" t="n">
        <f aca="false">+J1906-X1906</f>
        <v>0</v>
      </c>
    </row>
    <row r="1907" customFormat="false" ht="12.75" hidden="false" customHeight="false" outlineLevel="0" collapsed="false">
      <c r="AA1907" s="1" t="n">
        <f aca="false">+J1907-X1907</f>
        <v>0</v>
      </c>
    </row>
    <row r="1908" customFormat="false" ht="12.75" hidden="false" customHeight="false" outlineLevel="0" collapsed="false">
      <c r="AA1908" s="1" t="n">
        <f aca="false">+J1908-X1908</f>
        <v>0</v>
      </c>
    </row>
    <row r="1909" customFormat="false" ht="12.75" hidden="false" customHeight="false" outlineLevel="0" collapsed="false">
      <c r="AA1909" s="1" t="n">
        <f aca="false">+J1909-X1909</f>
        <v>0</v>
      </c>
    </row>
    <row r="1910" customFormat="false" ht="12.75" hidden="false" customHeight="false" outlineLevel="0" collapsed="false">
      <c r="AA1910" s="1" t="n">
        <f aca="false">+J1910-X1910</f>
        <v>0</v>
      </c>
    </row>
    <row r="1911" customFormat="false" ht="12.75" hidden="false" customHeight="false" outlineLevel="0" collapsed="false">
      <c r="AA1911" s="1" t="n">
        <f aca="false">+J1911-X1911</f>
        <v>0</v>
      </c>
    </row>
    <row r="1912" customFormat="false" ht="12.75" hidden="false" customHeight="false" outlineLevel="0" collapsed="false">
      <c r="AA1912" s="1" t="n">
        <f aca="false">+J1912-X1912</f>
        <v>0</v>
      </c>
    </row>
    <row r="1913" customFormat="false" ht="12.75" hidden="false" customHeight="false" outlineLevel="0" collapsed="false">
      <c r="AA1913" s="1" t="n">
        <f aca="false">+J1913-X1913</f>
        <v>0</v>
      </c>
    </row>
    <row r="1914" customFormat="false" ht="12.75" hidden="false" customHeight="false" outlineLevel="0" collapsed="false">
      <c r="AA1914" s="1" t="n">
        <f aca="false">+J1914-X1914</f>
        <v>0</v>
      </c>
    </row>
    <row r="1915" customFormat="false" ht="12.75" hidden="false" customHeight="false" outlineLevel="0" collapsed="false">
      <c r="AA1915" s="1" t="n">
        <f aca="false">+J1915-X1915</f>
        <v>0</v>
      </c>
    </row>
    <row r="1916" customFormat="false" ht="12.75" hidden="false" customHeight="false" outlineLevel="0" collapsed="false">
      <c r="AA1916" s="1" t="n">
        <f aca="false">+J1916-X1916</f>
        <v>0</v>
      </c>
    </row>
    <row r="1917" customFormat="false" ht="12.75" hidden="false" customHeight="false" outlineLevel="0" collapsed="false">
      <c r="AA1917" s="1" t="n">
        <f aca="false">+J1917-X1917</f>
        <v>0</v>
      </c>
    </row>
    <row r="1918" customFormat="false" ht="12.75" hidden="false" customHeight="false" outlineLevel="0" collapsed="false">
      <c r="AA1918" s="1" t="n">
        <f aca="false">+J1918-X1918</f>
        <v>0</v>
      </c>
    </row>
    <row r="1919" customFormat="false" ht="12.75" hidden="false" customHeight="false" outlineLevel="0" collapsed="false">
      <c r="AA1919" s="1" t="n">
        <f aca="false">+J1919-X1919</f>
        <v>0</v>
      </c>
    </row>
    <row r="1920" customFormat="false" ht="12.75" hidden="false" customHeight="false" outlineLevel="0" collapsed="false">
      <c r="AA1920" s="1" t="n">
        <f aca="false">+J1920-X1920</f>
        <v>0</v>
      </c>
    </row>
    <row r="1921" customFormat="false" ht="12.75" hidden="false" customHeight="false" outlineLevel="0" collapsed="false">
      <c r="AA1921" s="1" t="n">
        <f aca="false">+J1921-X1921</f>
        <v>0</v>
      </c>
    </row>
    <row r="1922" customFormat="false" ht="12.75" hidden="false" customHeight="false" outlineLevel="0" collapsed="false">
      <c r="AA1922" s="1" t="n">
        <f aca="false">+J1922-X1922</f>
        <v>0</v>
      </c>
    </row>
    <row r="1923" customFormat="false" ht="12.75" hidden="false" customHeight="false" outlineLevel="0" collapsed="false">
      <c r="AA1923" s="1" t="n">
        <f aca="false">+J1923-X1923</f>
        <v>0</v>
      </c>
    </row>
    <row r="1924" customFormat="false" ht="12.75" hidden="false" customHeight="false" outlineLevel="0" collapsed="false">
      <c r="AA1924" s="1" t="n">
        <f aca="false">+J1924-X1924</f>
        <v>0</v>
      </c>
    </row>
    <row r="1925" customFormat="false" ht="12.75" hidden="false" customHeight="false" outlineLevel="0" collapsed="false">
      <c r="AA1925" s="1" t="n">
        <f aca="false">+J1925-X1925</f>
        <v>0</v>
      </c>
    </row>
    <row r="1926" customFormat="false" ht="12.75" hidden="false" customHeight="false" outlineLevel="0" collapsed="false">
      <c r="AA1926" s="1" t="n">
        <f aca="false">+J1926-X1926</f>
        <v>0</v>
      </c>
    </row>
    <row r="1927" customFormat="false" ht="12.75" hidden="false" customHeight="false" outlineLevel="0" collapsed="false">
      <c r="AA1927" s="1" t="n">
        <f aca="false">+J1927-X1927</f>
        <v>0</v>
      </c>
    </row>
    <row r="1928" customFormat="false" ht="12.75" hidden="false" customHeight="false" outlineLevel="0" collapsed="false">
      <c r="AA1928" s="1" t="n">
        <f aca="false">+J1928-X1928</f>
        <v>0</v>
      </c>
    </row>
    <row r="1929" customFormat="false" ht="12.75" hidden="false" customHeight="false" outlineLevel="0" collapsed="false">
      <c r="AA1929" s="1" t="n">
        <f aca="false">+J1929-X1929</f>
        <v>0</v>
      </c>
    </row>
    <row r="1930" customFormat="false" ht="12.75" hidden="false" customHeight="false" outlineLevel="0" collapsed="false">
      <c r="AA1930" s="1" t="n">
        <f aca="false">+J1930-X1930</f>
        <v>0</v>
      </c>
    </row>
    <row r="1931" customFormat="false" ht="12.75" hidden="false" customHeight="false" outlineLevel="0" collapsed="false">
      <c r="AA1931" s="1" t="n">
        <f aca="false">+J1931-X1931</f>
        <v>0</v>
      </c>
    </row>
    <row r="1932" customFormat="false" ht="12.75" hidden="false" customHeight="false" outlineLevel="0" collapsed="false">
      <c r="AA1932" s="1" t="n">
        <f aca="false">+J1932-X1932</f>
        <v>0</v>
      </c>
    </row>
    <row r="1933" customFormat="false" ht="12.75" hidden="false" customHeight="false" outlineLevel="0" collapsed="false">
      <c r="AA1933" s="1" t="n">
        <f aca="false">+J1933-X1933</f>
        <v>0</v>
      </c>
    </row>
    <row r="1934" customFormat="false" ht="12.75" hidden="false" customHeight="false" outlineLevel="0" collapsed="false">
      <c r="AA1934" s="1" t="n">
        <f aca="false">+J1934-X1934</f>
        <v>0</v>
      </c>
    </row>
    <row r="1935" customFormat="false" ht="12.75" hidden="false" customHeight="false" outlineLevel="0" collapsed="false">
      <c r="AA1935" s="1" t="n">
        <f aca="false">+J1935-X1935</f>
        <v>0</v>
      </c>
    </row>
    <row r="1936" customFormat="false" ht="12.75" hidden="false" customHeight="false" outlineLevel="0" collapsed="false">
      <c r="AA1936" s="1" t="n">
        <f aca="false">+J1936-X1936</f>
        <v>0</v>
      </c>
    </row>
    <row r="1937" customFormat="false" ht="12.75" hidden="false" customHeight="false" outlineLevel="0" collapsed="false">
      <c r="AA1937" s="1" t="n">
        <f aca="false">+J1937-X1937</f>
        <v>0</v>
      </c>
    </row>
    <row r="1938" customFormat="false" ht="12.75" hidden="false" customHeight="false" outlineLevel="0" collapsed="false">
      <c r="AA1938" s="1" t="n">
        <f aca="false">+J1938-X1938</f>
        <v>0</v>
      </c>
    </row>
    <row r="1939" customFormat="false" ht="12.75" hidden="false" customHeight="false" outlineLevel="0" collapsed="false">
      <c r="AA1939" s="1" t="n">
        <f aca="false">+J1939-X1939</f>
        <v>0</v>
      </c>
    </row>
    <row r="1940" customFormat="false" ht="12.75" hidden="false" customHeight="false" outlineLevel="0" collapsed="false">
      <c r="AA1940" s="1" t="n">
        <f aca="false">+J1940-X1940</f>
        <v>0</v>
      </c>
    </row>
    <row r="1941" customFormat="false" ht="12.75" hidden="false" customHeight="false" outlineLevel="0" collapsed="false">
      <c r="AA1941" s="1" t="n">
        <f aca="false">+J1941-X1941</f>
        <v>0</v>
      </c>
    </row>
    <row r="1942" customFormat="false" ht="12.75" hidden="false" customHeight="false" outlineLevel="0" collapsed="false">
      <c r="AA1942" s="1" t="n">
        <f aca="false">+J1942-X1942</f>
        <v>0</v>
      </c>
    </row>
    <row r="1943" customFormat="false" ht="12.75" hidden="false" customHeight="false" outlineLevel="0" collapsed="false">
      <c r="AA1943" s="1" t="n">
        <f aca="false">+J1943-X1943</f>
        <v>0</v>
      </c>
    </row>
    <row r="1944" customFormat="false" ht="12.75" hidden="false" customHeight="false" outlineLevel="0" collapsed="false">
      <c r="AA1944" s="1" t="n">
        <f aca="false">+J1944-X1944</f>
        <v>0</v>
      </c>
    </row>
    <row r="1945" customFormat="false" ht="12.75" hidden="false" customHeight="false" outlineLevel="0" collapsed="false">
      <c r="AA1945" s="1" t="n">
        <f aca="false">+J1945-X1945</f>
        <v>0</v>
      </c>
    </row>
    <row r="1946" customFormat="false" ht="12.75" hidden="false" customHeight="false" outlineLevel="0" collapsed="false">
      <c r="AA1946" s="1" t="n">
        <f aca="false">+J1946-X1946</f>
        <v>0</v>
      </c>
    </row>
    <row r="1947" customFormat="false" ht="12.75" hidden="false" customHeight="false" outlineLevel="0" collapsed="false">
      <c r="AA1947" s="1" t="n">
        <f aca="false">+J1947-X1947</f>
        <v>0</v>
      </c>
    </row>
    <row r="1948" customFormat="false" ht="12.75" hidden="false" customHeight="false" outlineLevel="0" collapsed="false">
      <c r="AA1948" s="1" t="n">
        <f aca="false">+J1948-X1948</f>
        <v>0</v>
      </c>
    </row>
    <row r="1949" customFormat="false" ht="12.75" hidden="false" customHeight="false" outlineLevel="0" collapsed="false">
      <c r="AA1949" s="1" t="n">
        <f aca="false">+J1949-X1949</f>
        <v>0</v>
      </c>
    </row>
    <row r="1950" customFormat="false" ht="12.75" hidden="false" customHeight="false" outlineLevel="0" collapsed="false">
      <c r="AA1950" s="1" t="n">
        <f aca="false">+J1950-X1950</f>
        <v>0</v>
      </c>
    </row>
    <row r="1951" customFormat="false" ht="12.75" hidden="false" customHeight="false" outlineLevel="0" collapsed="false">
      <c r="AA1951" s="1" t="n">
        <f aca="false">+J1951-X1951</f>
        <v>0</v>
      </c>
    </row>
    <row r="1952" customFormat="false" ht="12.75" hidden="false" customHeight="false" outlineLevel="0" collapsed="false">
      <c r="AA1952" s="1" t="n">
        <f aca="false">+J1952-X1952</f>
        <v>0</v>
      </c>
    </row>
    <row r="1953" customFormat="false" ht="12.75" hidden="false" customHeight="false" outlineLevel="0" collapsed="false">
      <c r="AA1953" s="1" t="n">
        <f aca="false">+J1953-X1953</f>
        <v>0</v>
      </c>
    </row>
    <row r="1954" customFormat="false" ht="12.75" hidden="false" customHeight="false" outlineLevel="0" collapsed="false">
      <c r="AA1954" s="1" t="n">
        <f aca="false">+J1954-X1954</f>
        <v>0</v>
      </c>
    </row>
    <row r="1955" customFormat="false" ht="12.75" hidden="false" customHeight="false" outlineLevel="0" collapsed="false">
      <c r="AA1955" s="1" t="n">
        <f aca="false">+J1955-X1955</f>
        <v>0</v>
      </c>
    </row>
    <row r="1956" customFormat="false" ht="12.75" hidden="false" customHeight="false" outlineLevel="0" collapsed="false">
      <c r="AA1956" s="1" t="n">
        <f aca="false">+J1956-X1956</f>
        <v>0</v>
      </c>
    </row>
    <row r="1957" customFormat="false" ht="12.75" hidden="false" customHeight="false" outlineLevel="0" collapsed="false">
      <c r="AA1957" s="1" t="n">
        <f aca="false">+J1957-X1957</f>
        <v>0</v>
      </c>
    </row>
    <row r="1958" customFormat="false" ht="12.75" hidden="false" customHeight="false" outlineLevel="0" collapsed="false">
      <c r="AA1958" s="1" t="n">
        <f aca="false">+J1958-X1958</f>
        <v>0</v>
      </c>
    </row>
    <row r="1959" customFormat="false" ht="12.75" hidden="false" customHeight="false" outlineLevel="0" collapsed="false">
      <c r="AA1959" s="1" t="n">
        <f aca="false">+J1959-X1959</f>
        <v>0</v>
      </c>
    </row>
    <row r="1960" customFormat="false" ht="12.75" hidden="false" customHeight="false" outlineLevel="0" collapsed="false">
      <c r="AA1960" s="1" t="n">
        <f aca="false">+J1960-X1960</f>
        <v>0</v>
      </c>
    </row>
    <row r="1961" customFormat="false" ht="12.75" hidden="false" customHeight="false" outlineLevel="0" collapsed="false">
      <c r="AA1961" s="1" t="n">
        <f aca="false">+J1961-X1961</f>
        <v>0</v>
      </c>
    </row>
    <row r="1962" customFormat="false" ht="12.75" hidden="false" customHeight="false" outlineLevel="0" collapsed="false">
      <c r="AA1962" s="1" t="n">
        <f aca="false">+J1962-X1962</f>
        <v>0</v>
      </c>
    </row>
    <row r="1963" customFormat="false" ht="12.75" hidden="false" customHeight="false" outlineLevel="0" collapsed="false">
      <c r="AA1963" s="1" t="n">
        <f aca="false">+J1963-X1963</f>
        <v>0</v>
      </c>
    </row>
    <row r="1964" customFormat="false" ht="12.75" hidden="false" customHeight="false" outlineLevel="0" collapsed="false">
      <c r="AA1964" s="1" t="n">
        <f aca="false">+J1964-X1964</f>
        <v>0</v>
      </c>
    </row>
    <row r="1965" customFormat="false" ht="12.75" hidden="false" customHeight="false" outlineLevel="0" collapsed="false">
      <c r="AA1965" s="1" t="n">
        <f aca="false">+J1965-X1965</f>
        <v>0</v>
      </c>
    </row>
    <row r="1966" customFormat="false" ht="12.75" hidden="false" customHeight="false" outlineLevel="0" collapsed="false">
      <c r="AA1966" s="1" t="n">
        <f aca="false">+J1966-X1966</f>
        <v>0</v>
      </c>
    </row>
    <row r="1967" customFormat="false" ht="12.75" hidden="false" customHeight="false" outlineLevel="0" collapsed="false">
      <c r="AA1967" s="1" t="n">
        <f aca="false">+J1967-X1967</f>
        <v>0</v>
      </c>
    </row>
    <row r="1968" customFormat="false" ht="12.75" hidden="false" customHeight="false" outlineLevel="0" collapsed="false">
      <c r="AA1968" s="1" t="n">
        <f aca="false">+J1968-X1968</f>
        <v>0</v>
      </c>
    </row>
    <row r="1969" customFormat="false" ht="12.75" hidden="false" customHeight="false" outlineLevel="0" collapsed="false">
      <c r="AA1969" s="1" t="n">
        <f aca="false">+J1969-X1969</f>
        <v>0</v>
      </c>
    </row>
    <row r="1970" customFormat="false" ht="12.75" hidden="false" customHeight="false" outlineLevel="0" collapsed="false">
      <c r="AA1970" s="1" t="n">
        <f aca="false">+J1970-X1970</f>
        <v>0</v>
      </c>
    </row>
    <row r="1971" customFormat="false" ht="12.75" hidden="false" customHeight="false" outlineLevel="0" collapsed="false">
      <c r="AA1971" s="1" t="n">
        <f aca="false">+J1971-X1971</f>
        <v>0</v>
      </c>
    </row>
    <row r="1972" customFormat="false" ht="12.75" hidden="false" customHeight="false" outlineLevel="0" collapsed="false">
      <c r="AA1972" s="1" t="n">
        <f aca="false">+J1972-X1972</f>
        <v>0</v>
      </c>
    </row>
    <row r="1973" customFormat="false" ht="12.75" hidden="false" customHeight="false" outlineLevel="0" collapsed="false">
      <c r="AA1973" s="1" t="n">
        <f aca="false">+J1973-X1973</f>
        <v>0</v>
      </c>
    </row>
    <row r="1974" customFormat="false" ht="12.75" hidden="false" customHeight="false" outlineLevel="0" collapsed="false">
      <c r="AA1974" s="1" t="n">
        <f aca="false">+J1974-X1974</f>
        <v>0</v>
      </c>
    </row>
    <row r="1975" customFormat="false" ht="12.75" hidden="false" customHeight="false" outlineLevel="0" collapsed="false">
      <c r="AA1975" s="1" t="n">
        <f aca="false">+J1975-X1975</f>
        <v>0</v>
      </c>
    </row>
    <row r="1976" customFormat="false" ht="12.75" hidden="false" customHeight="false" outlineLevel="0" collapsed="false">
      <c r="AA1976" s="1" t="n">
        <f aca="false">+J1976-X1976</f>
        <v>0</v>
      </c>
    </row>
    <row r="1977" customFormat="false" ht="12.75" hidden="false" customHeight="false" outlineLevel="0" collapsed="false">
      <c r="AA1977" s="1" t="n">
        <f aca="false">+J1977-X1977</f>
        <v>0</v>
      </c>
    </row>
    <row r="1978" customFormat="false" ht="12.75" hidden="false" customHeight="false" outlineLevel="0" collapsed="false">
      <c r="AA1978" s="1" t="n">
        <f aca="false">+J1978-X1978</f>
        <v>0</v>
      </c>
    </row>
    <row r="1979" customFormat="false" ht="12.75" hidden="false" customHeight="false" outlineLevel="0" collapsed="false">
      <c r="AA1979" s="1" t="n">
        <f aca="false">+J1979-X1979</f>
        <v>0</v>
      </c>
    </row>
    <row r="1980" customFormat="false" ht="12.75" hidden="false" customHeight="false" outlineLevel="0" collapsed="false">
      <c r="AA1980" s="1" t="n">
        <f aca="false">+J1980-X1980</f>
        <v>0</v>
      </c>
    </row>
    <row r="1981" customFormat="false" ht="12.75" hidden="false" customHeight="false" outlineLevel="0" collapsed="false">
      <c r="AA1981" s="1" t="n">
        <f aca="false">+J1981-X1981</f>
        <v>0</v>
      </c>
    </row>
    <row r="1982" customFormat="false" ht="12.75" hidden="false" customHeight="false" outlineLevel="0" collapsed="false">
      <c r="AA1982" s="1" t="n">
        <f aca="false">+J1982-X1982</f>
        <v>0</v>
      </c>
    </row>
    <row r="1983" customFormat="false" ht="12.75" hidden="false" customHeight="false" outlineLevel="0" collapsed="false">
      <c r="AA1983" s="1" t="n">
        <f aca="false">+J1983-X1983</f>
        <v>0</v>
      </c>
    </row>
    <row r="1984" customFormat="false" ht="12.75" hidden="false" customHeight="false" outlineLevel="0" collapsed="false">
      <c r="AA1984" s="1" t="n">
        <f aca="false">+J1984-X1984</f>
        <v>0</v>
      </c>
    </row>
    <row r="1985" customFormat="false" ht="12.75" hidden="false" customHeight="false" outlineLevel="0" collapsed="false">
      <c r="AA1985" s="1" t="n">
        <f aca="false">+J1985-X1985</f>
        <v>0</v>
      </c>
    </row>
    <row r="1986" customFormat="false" ht="12.75" hidden="false" customHeight="false" outlineLevel="0" collapsed="false">
      <c r="AA1986" s="1" t="n">
        <f aca="false">+J1986-X1986</f>
        <v>0</v>
      </c>
    </row>
    <row r="1987" customFormat="false" ht="12.75" hidden="false" customHeight="false" outlineLevel="0" collapsed="false">
      <c r="AA1987" s="1" t="n">
        <f aca="false">+J1987-X1987</f>
        <v>0</v>
      </c>
    </row>
    <row r="1988" customFormat="false" ht="12.75" hidden="false" customHeight="false" outlineLevel="0" collapsed="false">
      <c r="AA1988" s="1" t="n">
        <f aca="false">+J1988-X1988</f>
        <v>0</v>
      </c>
    </row>
    <row r="1989" customFormat="false" ht="12.75" hidden="false" customHeight="false" outlineLevel="0" collapsed="false">
      <c r="AA1989" s="1" t="n">
        <f aca="false">+J1989-X1989</f>
        <v>0</v>
      </c>
    </row>
    <row r="1990" customFormat="false" ht="12.75" hidden="false" customHeight="false" outlineLevel="0" collapsed="false">
      <c r="AA1990" s="1" t="n">
        <f aca="false">+J1990-X1990</f>
        <v>0</v>
      </c>
    </row>
    <row r="1991" customFormat="false" ht="12.75" hidden="false" customHeight="false" outlineLevel="0" collapsed="false">
      <c r="AA1991" s="1" t="n">
        <f aca="false">+J1991-X1991</f>
        <v>0</v>
      </c>
    </row>
    <row r="1992" customFormat="false" ht="12.75" hidden="false" customHeight="false" outlineLevel="0" collapsed="false">
      <c r="AA1992" s="1" t="n">
        <f aca="false">+J1992-X1992</f>
        <v>0</v>
      </c>
    </row>
    <row r="1993" customFormat="false" ht="12.75" hidden="false" customHeight="false" outlineLevel="0" collapsed="false">
      <c r="AA1993" s="1" t="n">
        <f aca="false">+J1993-X1993</f>
        <v>0</v>
      </c>
    </row>
    <row r="1994" customFormat="false" ht="12.75" hidden="false" customHeight="false" outlineLevel="0" collapsed="false">
      <c r="AA1994" s="1" t="n">
        <f aca="false">+J1994-X1994</f>
        <v>0</v>
      </c>
    </row>
    <row r="1995" customFormat="false" ht="12.75" hidden="false" customHeight="false" outlineLevel="0" collapsed="false">
      <c r="AA1995" s="1" t="n">
        <f aca="false">+J1995-X1995</f>
        <v>0</v>
      </c>
    </row>
    <row r="1996" customFormat="false" ht="12.75" hidden="false" customHeight="false" outlineLevel="0" collapsed="false">
      <c r="AA1996" s="1" t="n">
        <f aca="false">+J1996-X1996</f>
        <v>0</v>
      </c>
    </row>
    <row r="1997" customFormat="false" ht="12.75" hidden="false" customHeight="false" outlineLevel="0" collapsed="false">
      <c r="AA1997" s="1" t="n">
        <f aca="false">+J1997-X1997</f>
        <v>0</v>
      </c>
    </row>
    <row r="1998" customFormat="false" ht="12.75" hidden="false" customHeight="false" outlineLevel="0" collapsed="false">
      <c r="AA1998" s="1" t="n">
        <f aca="false">+J1998-X1998</f>
        <v>0</v>
      </c>
    </row>
    <row r="1999" customFormat="false" ht="12.75" hidden="false" customHeight="false" outlineLevel="0" collapsed="false">
      <c r="AA1999" s="1" t="n">
        <f aca="false">+J1999-X1999</f>
        <v>0</v>
      </c>
    </row>
    <row r="2000" customFormat="false" ht="12.75" hidden="false" customHeight="false" outlineLevel="0" collapsed="false">
      <c r="AA2000" s="1" t="n">
        <f aca="false">+J2000-X2000</f>
        <v>0</v>
      </c>
    </row>
    <row r="2001" customFormat="false" ht="12.75" hidden="false" customHeight="false" outlineLevel="0" collapsed="false">
      <c r="AA2001" s="1" t="n">
        <f aca="false">+J2001-X2001</f>
        <v>0</v>
      </c>
    </row>
    <row r="2002" customFormat="false" ht="12.75" hidden="false" customHeight="false" outlineLevel="0" collapsed="false">
      <c r="AA2002" s="1" t="n">
        <f aca="false">+J2002-X2002</f>
        <v>0</v>
      </c>
    </row>
    <row r="2003" customFormat="false" ht="12.75" hidden="false" customHeight="false" outlineLevel="0" collapsed="false">
      <c r="AA2003" s="1" t="n">
        <f aca="false">+J2003-X2003</f>
        <v>0</v>
      </c>
    </row>
    <row r="2004" customFormat="false" ht="12.75" hidden="false" customHeight="false" outlineLevel="0" collapsed="false">
      <c r="AA2004" s="1" t="n">
        <f aca="false">+J2004-X2004</f>
        <v>0</v>
      </c>
    </row>
    <row r="2005" customFormat="false" ht="12.75" hidden="false" customHeight="false" outlineLevel="0" collapsed="false">
      <c r="AA2005" s="1" t="n">
        <f aca="false">+J2005-X2005</f>
        <v>0</v>
      </c>
    </row>
    <row r="2006" customFormat="false" ht="12.75" hidden="false" customHeight="false" outlineLevel="0" collapsed="false">
      <c r="AA2006" s="1" t="n">
        <f aca="false">+J2006-X2006</f>
        <v>0</v>
      </c>
    </row>
    <row r="2007" customFormat="false" ht="12.75" hidden="false" customHeight="false" outlineLevel="0" collapsed="false">
      <c r="AA2007" s="1" t="n">
        <f aca="false">+J2007-X2007</f>
        <v>0</v>
      </c>
    </row>
    <row r="2008" customFormat="false" ht="12.75" hidden="false" customHeight="false" outlineLevel="0" collapsed="false">
      <c r="AA2008" s="1" t="n">
        <f aca="false">+J2008-X2008</f>
        <v>0</v>
      </c>
    </row>
    <row r="2009" customFormat="false" ht="12.75" hidden="false" customHeight="false" outlineLevel="0" collapsed="false">
      <c r="AA2009" s="1" t="n">
        <f aca="false">+J2009-X2009</f>
        <v>0</v>
      </c>
    </row>
    <row r="2010" customFormat="false" ht="12.75" hidden="false" customHeight="false" outlineLevel="0" collapsed="false">
      <c r="AA2010" s="1" t="n">
        <f aca="false">+J2010-X2010</f>
        <v>0</v>
      </c>
    </row>
    <row r="2011" customFormat="false" ht="12.75" hidden="false" customHeight="false" outlineLevel="0" collapsed="false">
      <c r="AA2011" s="1" t="n">
        <f aca="false">+J2011-X2011</f>
        <v>0</v>
      </c>
    </row>
    <row r="2012" customFormat="false" ht="12.75" hidden="false" customHeight="false" outlineLevel="0" collapsed="false">
      <c r="AA2012" s="1" t="n">
        <f aca="false">+J2012-X2012</f>
        <v>0</v>
      </c>
    </row>
    <row r="2013" customFormat="false" ht="12.75" hidden="false" customHeight="false" outlineLevel="0" collapsed="false">
      <c r="AA2013" s="1" t="n">
        <f aca="false">+J2013-X2013</f>
        <v>0</v>
      </c>
    </row>
    <row r="2014" customFormat="false" ht="12.75" hidden="false" customHeight="false" outlineLevel="0" collapsed="false">
      <c r="AA2014" s="1" t="n">
        <f aca="false">+J2014-X2014</f>
        <v>0</v>
      </c>
    </row>
    <row r="2015" customFormat="false" ht="12.75" hidden="false" customHeight="false" outlineLevel="0" collapsed="false">
      <c r="AA2015" s="1" t="n">
        <f aca="false">+J2015-X2015</f>
        <v>0</v>
      </c>
    </row>
    <row r="2016" customFormat="false" ht="12.75" hidden="false" customHeight="false" outlineLevel="0" collapsed="false">
      <c r="AA2016" s="1" t="n">
        <f aca="false">+J2016-X2016</f>
        <v>0</v>
      </c>
    </row>
    <row r="2017" customFormat="false" ht="12.75" hidden="false" customHeight="false" outlineLevel="0" collapsed="false">
      <c r="AA2017" s="1" t="n">
        <f aca="false">+J2017-X2017</f>
        <v>0</v>
      </c>
    </row>
    <row r="2018" customFormat="false" ht="12.75" hidden="false" customHeight="false" outlineLevel="0" collapsed="false">
      <c r="AA2018" s="1" t="n">
        <f aca="false">+J2018-X2018</f>
        <v>0</v>
      </c>
    </row>
    <row r="2019" customFormat="false" ht="12.75" hidden="false" customHeight="false" outlineLevel="0" collapsed="false">
      <c r="AA2019" s="1" t="n">
        <f aca="false">+J2019-X2019</f>
        <v>0</v>
      </c>
    </row>
    <row r="2020" customFormat="false" ht="12.75" hidden="false" customHeight="false" outlineLevel="0" collapsed="false">
      <c r="AA2020" s="1" t="n">
        <f aca="false">+J2020-X2020</f>
        <v>0</v>
      </c>
    </row>
    <row r="2021" customFormat="false" ht="12.75" hidden="false" customHeight="false" outlineLevel="0" collapsed="false">
      <c r="AA2021" s="1" t="n">
        <f aca="false">+J2021-X2021</f>
        <v>0</v>
      </c>
    </row>
    <row r="2022" customFormat="false" ht="12.75" hidden="false" customHeight="false" outlineLevel="0" collapsed="false">
      <c r="AA2022" s="1" t="n">
        <f aca="false">+J2022-X2022</f>
        <v>0</v>
      </c>
    </row>
    <row r="2023" customFormat="false" ht="12.75" hidden="false" customHeight="false" outlineLevel="0" collapsed="false">
      <c r="AA2023" s="1" t="n">
        <f aca="false">+J2023-X2023</f>
        <v>0</v>
      </c>
    </row>
    <row r="2024" customFormat="false" ht="12.75" hidden="false" customHeight="false" outlineLevel="0" collapsed="false">
      <c r="AA2024" s="1" t="n">
        <f aca="false">+J2024-X2024</f>
        <v>0</v>
      </c>
    </row>
    <row r="2025" customFormat="false" ht="12.75" hidden="false" customHeight="false" outlineLevel="0" collapsed="false">
      <c r="AA2025" s="1" t="n">
        <f aca="false">+J2025-X2025</f>
        <v>0</v>
      </c>
    </row>
    <row r="2026" customFormat="false" ht="12.75" hidden="false" customHeight="false" outlineLevel="0" collapsed="false">
      <c r="AA2026" s="1" t="n">
        <f aca="false">+J2026-X2026</f>
        <v>0</v>
      </c>
    </row>
    <row r="2027" customFormat="false" ht="12.75" hidden="false" customHeight="false" outlineLevel="0" collapsed="false">
      <c r="AA2027" s="1" t="n">
        <f aca="false">+J2027-X2027</f>
        <v>0</v>
      </c>
    </row>
    <row r="2028" customFormat="false" ht="12.75" hidden="false" customHeight="false" outlineLevel="0" collapsed="false">
      <c r="AA2028" s="1" t="n">
        <f aca="false">+J2028-X2028</f>
        <v>0</v>
      </c>
    </row>
    <row r="2029" customFormat="false" ht="12.75" hidden="false" customHeight="false" outlineLevel="0" collapsed="false">
      <c r="AA2029" s="1" t="n">
        <f aca="false">+J2029-X2029</f>
        <v>0</v>
      </c>
    </row>
    <row r="2030" customFormat="false" ht="12.75" hidden="false" customHeight="false" outlineLevel="0" collapsed="false">
      <c r="AA2030" s="1" t="n">
        <f aca="false">+J2030-X2030</f>
        <v>0</v>
      </c>
    </row>
    <row r="2031" customFormat="false" ht="12.75" hidden="false" customHeight="false" outlineLevel="0" collapsed="false">
      <c r="AA2031" s="1" t="n">
        <f aca="false">+J2031-X2031</f>
        <v>0</v>
      </c>
    </row>
    <row r="2032" customFormat="false" ht="12.75" hidden="false" customHeight="false" outlineLevel="0" collapsed="false">
      <c r="AA2032" s="1" t="n">
        <f aca="false">+J2032-X2032</f>
        <v>0</v>
      </c>
    </row>
    <row r="2033" customFormat="false" ht="12.75" hidden="false" customHeight="false" outlineLevel="0" collapsed="false">
      <c r="AA2033" s="1" t="n">
        <f aca="false">+J2033-X2033</f>
        <v>0</v>
      </c>
    </row>
    <row r="2034" customFormat="false" ht="12.75" hidden="false" customHeight="false" outlineLevel="0" collapsed="false">
      <c r="AA2034" s="1" t="n">
        <f aca="false">+J2034-X2034</f>
        <v>0</v>
      </c>
    </row>
    <row r="2035" customFormat="false" ht="12.75" hidden="false" customHeight="false" outlineLevel="0" collapsed="false">
      <c r="AA2035" s="1" t="n">
        <f aca="false">+J2035-X2035</f>
        <v>0</v>
      </c>
    </row>
    <row r="2036" customFormat="false" ht="12.75" hidden="false" customHeight="false" outlineLevel="0" collapsed="false">
      <c r="AA2036" s="1" t="n">
        <f aca="false">+J2036-X2036</f>
        <v>0</v>
      </c>
    </row>
    <row r="2037" customFormat="false" ht="12.75" hidden="false" customHeight="false" outlineLevel="0" collapsed="false">
      <c r="AA2037" s="1" t="n">
        <f aca="false">+J2037-X2037</f>
        <v>0</v>
      </c>
    </row>
    <row r="2038" customFormat="false" ht="12.75" hidden="false" customHeight="false" outlineLevel="0" collapsed="false">
      <c r="AA2038" s="1" t="n">
        <f aca="false">+J2038-X2038</f>
        <v>0</v>
      </c>
    </row>
    <row r="2039" customFormat="false" ht="12.75" hidden="false" customHeight="false" outlineLevel="0" collapsed="false">
      <c r="AA2039" s="1" t="n">
        <f aca="false">+J2039-X2039</f>
        <v>0</v>
      </c>
    </row>
    <row r="2040" customFormat="false" ht="12.75" hidden="false" customHeight="false" outlineLevel="0" collapsed="false">
      <c r="AA2040" s="1" t="n">
        <f aca="false">+J2040-X2040</f>
        <v>0</v>
      </c>
    </row>
    <row r="2041" customFormat="false" ht="12.75" hidden="false" customHeight="false" outlineLevel="0" collapsed="false">
      <c r="AA2041" s="1" t="n">
        <f aca="false">+J2041-X2041</f>
        <v>0</v>
      </c>
    </row>
    <row r="2042" customFormat="false" ht="12.75" hidden="false" customHeight="false" outlineLevel="0" collapsed="false">
      <c r="AA2042" s="1" t="n">
        <f aca="false">+J2042-X2042</f>
        <v>0</v>
      </c>
    </row>
    <row r="2043" customFormat="false" ht="12.75" hidden="false" customHeight="false" outlineLevel="0" collapsed="false">
      <c r="AA2043" s="1" t="n">
        <f aca="false">+J2043-X2043</f>
        <v>0</v>
      </c>
    </row>
    <row r="2044" customFormat="false" ht="12.75" hidden="false" customHeight="false" outlineLevel="0" collapsed="false">
      <c r="AA2044" s="1" t="n">
        <f aca="false">+J2044-X2044</f>
        <v>0</v>
      </c>
    </row>
    <row r="2045" customFormat="false" ht="12.75" hidden="false" customHeight="false" outlineLevel="0" collapsed="false">
      <c r="AA2045" s="1" t="n">
        <f aca="false">+J2045-X2045</f>
        <v>0</v>
      </c>
    </row>
    <row r="2046" customFormat="false" ht="12.75" hidden="false" customHeight="false" outlineLevel="0" collapsed="false">
      <c r="AA2046" s="1" t="n">
        <f aca="false">+J2046-X2046</f>
        <v>0</v>
      </c>
    </row>
    <row r="2047" customFormat="false" ht="12.75" hidden="false" customHeight="false" outlineLevel="0" collapsed="false">
      <c r="AA2047" s="1" t="n">
        <f aca="false">+J2047-X2047</f>
        <v>0</v>
      </c>
    </row>
    <row r="2048" customFormat="false" ht="12.75" hidden="false" customHeight="false" outlineLevel="0" collapsed="false">
      <c r="AA2048" s="1" t="n">
        <f aca="false">+J2048-X2048</f>
        <v>0</v>
      </c>
    </row>
    <row r="2049" customFormat="false" ht="12.75" hidden="false" customHeight="false" outlineLevel="0" collapsed="false">
      <c r="AA2049" s="1" t="n">
        <f aca="false">+J2049-X2049</f>
        <v>0</v>
      </c>
    </row>
    <row r="2050" customFormat="false" ht="12.75" hidden="false" customHeight="false" outlineLevel="0" collapsed="false">
      <c r="AA2050" s="1" t="n">
        <f aca="false">+J2050-X2050</f>
        <v>0</v>
      </c>
    </row>
    <row r="2051" customFormat="false" ht="12.75" hidden="false" customHeight="false" outlineLevel="0" collapsed="false">
      <c r="AA2051" s="1" t="n">
        <f aca="false">+J2051-X2051</f>
        <v>0</v>
      </c>
    </row>
    <row r="2052" customFormat="false" ht="12.75" hidden="false" customHeight="false" outlineLevel="0" collapsed="false">
      <c r="AA2052" s="1" t="n">
        <f aca="false">+J2052-X2052</f>
        <v>0</v>
      </c>
    </row>
    <row r="2053" customFormat="false" ht="12.75" hidden="false" customHeight="false" outlineLevel="0" collapsed="false">
      <c r="AA2053" s="1" t="n">
        <f aca="false">+J2053-X2053</f>
        <v>0</v>
      </c>
    </row>
    <row r="2054" customFormat="false" ht="12.75" hidden="false" customHeight="false" outlineLevel="0" collapsed="false">
      <c r="AA2054" s="1" t="n">
        <f aca="false">+J2054-X2054</f>
        <v>0</v>
      </c>
    </row>
    <row r="2055" customFormat="false" ht="12.75" hidden="false" customHeight="false" outlineLevel="0" collapsed="false">
      <c r="AA2055" s="1" t="n">
        <f aca="false">+J2055-X2055</f>
        <v>0</v>
      </c>
    </row>
    <row r="2056" customFormat="false" ht="12.75" hidden="false" customHeight="false" outlineLevel="0" collapsed="false">
      <c r="AA2056" s="1" t="n">
        <f aca="false">+J2056-X2056</f>
        <v>0</v>
      </c>
    </row>
    <row r="2057" customFormat="false" ht="12.75" hidden="false" customHeight="false" outlineLevel="0" collapsed="false">
      <c r="AA2057" s="1" t="n">
        <f aca="false">+J2057-X2057</f>
        <v>0</v>
      </c>
    </row>
    <row r="2058" customFormat="false" ht="12.75" hidden="false" customHeight="false" outlineLevel="0" collapsed="false">
      <c r="AA2058" s="1" t="n">
        <f aca="false">+J2058-X2058</f>
        <v>0</v>
      </c>
    </row>
    <row r="2059" customFormat="false" ht="12.75" hidden="false" customHeight="false" outlineLevel="0" collapsed="false">
      <c r="AA2059" s="1" t="n">
        <f aca="false">+J2059-X2059</f>
        <v>0</v>
      </c>
    </row>
    <row r="2060" customFormat="false" ht="12.75" hidden="false" customHeight="false" outlineLevel="0" collapsed="false">
      <c r="AA2060" s="1" t="n">
        <f aca="false">+J2060-X2060</f>
        <v>0</v>
      </c>
    </row>
    <row r="2061" customFormat="false" ht="12.75" hidden="false" customHeight="false" outlineLevel="0" collapsed="false">
      <c r="AA2061" s="1" t="n">
        <f aca="false">+J2061-X2061</f>
        <v>0</v>
      </c>
    </row>
    <row r="2062" customFormat="false" ht="12.75" hidden="false" customHeight="false" outlineLevel="0" collapsed="false">
      <c r="AA2062" s="1" t="n">
        <f aca="false">+J2062-X2062</f>
        <v>0</v>
      </c>
    </row>
    <row r="2063" customFormat="false" ht="12.75" hidden="false" customHeight="false" outlineLevel="0" collapsed="false">
      <c r="AA2063" s="1" t="n">
        <f aca="false">+J2063-X2063</f>
        <v>0</v>
      </c>
    </row>
    <row r="2064" customFormat="false" ht="12.75" hidden="false" customHeight="false" outlineLevel="0" collapsed="false">
      <c r="AA2064" s="1" t="n">
        <f aca="false">+J2064-X2064</f>
        <v>0</v>
      </c>
    </row>
    <row r="2065" customFormat="false" ht="12.75" hidden="false" customHeight="false" outlineLevel="0" collapsed="false">
      <c r="AA2065" s="1" t="n">
        <f aca="false">+J2065-X2065</f>
        <v>0</v>
      </c>
    </row>
    <row r="2066" customFormat="false" ht="12.75" hidden="false" customHeight="false" outlineLevel="0" collapsed="false">
      <c r="AA2066" s="1" t="n">
        <f aca="false">+J2066-X2066</f>
        <v>0</v>
      </c>
    </row>
    <row r="2067" customFormat="false" ht="12.75" hidden="false" customHeight="false" outlineLevel="0" collapsed="false">
      <c r="AA2067" s="1" t="n">
        <f aca="false">+J2067-X2067</f>
        <v>0</v>
      </c>
    </row>
    <row r="2068" customFormat="false" ht="12.75" hidden="false" customHeight="false" outlineLevel="0" collapsed="false">
      <c r="AA2068" s="1" t="n">
        <f aca="false">+J2068-X2068</f>
        <v>0</v>
      </c>
    </row>
    <row r="2069" customFormat="false" ht="12.75" hidden="false" customHeight="false" outlineLevel="0" collapsed="false">
      <c r="AA2069" s="1" t="n">
        <f aca="false">+J2069-X2069</f>
        <v>0</v>
      </c>
    </row>
    <row r="2070" customFormat="false" ht="12.75" hidden="false" customHeight="false" outlineLevel="0" collapsed="false">
      <c r="AA2070" s="1" t="n">
        <f aca="false">+J2070-X2070</f>
        <v>0</v>
      </c>
    </row>
    <row r="2071" customFormat="false" ht="12.75" hidden="false" customHeight="false" outlineLevel="0" collapsed="false">
      <c r="AA2071" s="1" t="n">
        <f aca="false">+J2071-X2071</f>
        <v>0</v>
      </c>
    </row>
    <row r="2072" customFormat="false" ht="12.75" hidden="false" customHeight="false" outlineLevel="0" collapsed="false">
      <c r="AA2072" s="1" t="n">
        <f aca="false">+J2072-X2072</f>
        <v>0</v>
      </c>
    </row>
    <row r="2073" customFormat="false" ht="12.75" hidden="false" customHeight="false" outlineLevel="0" collapsed="false">
      <c r="AA2073" s="1" t="n">
        <f aca="false">+J2073-X2073</f>
        <v>0</v>
      </c>
    </row>
    <row r="2074" customFormat="false" ht="12.75" hidden="false" customHeight="false" outlineLevel="0" collapsed="false">
      <c r="AA2074" s="1" t="n">
        <f aca="false">+J2074-X2074</f>
        <v>0</v>
      </c>
    </row>
    <row r="2075" customFormat="false" ht="12.75" hidden="false" customHeight="false" outlineLevel="0" collapsed="false">
      <c r="AA2075" s="1" t="n">
        <f aca="false">+J2075-X2075</f>
        <v>0</v>
      </c>
    </row>
    <row r="2076" customFormat="false" ht="12.75" hidden="false" customHeight="false" outlineLevel="0" collapsed="false">
      <c r="AA2076" s="1" t="n">
        <f aca="false">+J2076-X2076</f>
        <v>0</v>
      </c>
    </row>
    <row r="2077" customFormat="false" ht="12.75" hidden="false" customHeight="false" outlineLevel="0" collapsed="false">
      <c r="AA2077" s="1" t="n">
        <f aca="false">+J2077-X2077</f>
        <v>0</v>
      </c>
    </row>
    <row r="2078" customFormat="false" ht="12.75" hidden="false" customHeight="false" outlineLevel="0" collapsed="false">
      <c r="AA2078" s="1" t="n">
        <f aca="false">+J2078-X2078</f>
        <v>0</v>
      </c>
    </row>
    <row r="2079" customFormat="false" ht="12.75" hidden="false" customHeight="false" outlineLevel="0" collapsed="false">
      <c r="AA2079" s="1" t="n">
        <f aca="false">+J2079-X2079</f>
        <v>0</v>
      </c>
    </row>
    <row r="2080" customFormat="false" ht="12.75" hidden="false" customHeight="false" outlineLevel="0" collapsed="false">
      <c r="AA2080" s="1" t="n">
        <f aca="false">+J2080-X2080</f>
        <v>0</v>
      </c>
    </row>
    <row r="2081" customFormat="false" ht="12.75" hidden="false" customHeight="false" outlineLevel="0" collapsed="false">
      <c r="AA2081" s="1" t="n">
        <f aca="false">+J2081-X2081</f>
        <v>0</v>
      </c>
    </row>
    <row r="2082" customFormat="false" ht="12.75" hidden="false" customHeight="false" outlineLevel="0" collapsed="false">
      <c r="AA2082" s="1" t="n">
        <f aca="false">+J2082-X2082</f>
        <v>0</v>
      </c>
    </row>
    <row r="2083" customFormat="false" ht="12.75" hidden="false" customHeight="false" outlineLevel="0" collapsed="false">
      <c r="AA2083" s="1" t="n">
        <f aca="false">+J2083-X2083</f>
        <v>0</v>
      </c>
    </row>
    <row r="2084" customFormat="false" ht="12.75" hidden="false" customHeight="false" outlineLevel="0" collapsed="false">
      <c r="AA2084" s="1" t="n">
        <f aca="false">+J2084-X2084</f>
        <v>0</v>
      </c>
    </row>
    <row r="2085" customFormat="false" ht="12.75" hidden="false" customHeight="false" outlineLevel="0" collapsed="false">
      <c r="AA2085" s="1" t="n">
        <f aca="false">+J2085-X2085</f>
        <v>0</v>
      </c>
    </row>
    <row r="2086" customFormat="false" ht="12.75" hidden="false" customHeight="false" outlineLevel="0" collapsed="false">
      <c r="AA2086" s="1" t="n">
        <f aca="false">+J2086-X2086</f>
        <v>0</v>
      </c>
    </row>
    <row r="2087" customFormat="false" ht="12.75" hidden="false" customHeight="false" outlineLevel="0" collapsed="false">
      <c r="AA2087" s="1" t="n">
        <f aca="false">+J2087-X2087</f>
        <v>0</v>
      </c>
    </row>
    <row r="2088" customFormat="false" ht="12.75" hidden="false" customHeight="false" outlineLevel="0" collapsed="false">
      <c r="AA2088" s="1" t="n">
        <f aca="false">+J2088-X2088</f>
        <v>0</v>
      </c>
    </row>
    <row r="2089" customFormat="false" ht="12.75" hidden="false" customHeight="false" outlineLevel="0" collapsed="false">
      <c r="AA2089" s="1" t="n">
        <f aca="false">+J2089-X2089</f>
        <v>0</v>
      </c>
    </row>
    <row r="2090" customFormat="false" ht="12.75" hidden="false" customHeight="false" outlineLevel="0" collapsed="false">
      <c r="AA2090" s="1" t="n">
        <f aca="false">+J2090-X2090</f>
        <v>0</v>
      </c>
    </row>
    <row r="2091" customFormat="false" ht="12.75" hidden="false" customHeight="false" outlineLevel="0" collapsed="false">
      <c r="AA2091" s="1" t="n">
        <f aca="false">+J2091-X2091</f>
        <v>0</v>
      </c>
    </row>
    <row r="2092" customFormat="false" ht="12.75" hidden="false" customHeight="false" outlineLevel="0" collapsed="false">
      <c r="AA2092" s="1" t="n">
        <f aca="false">+J2092-X2092</f>
        <v>0</v>
      </c>
    </row>
    <row r="2093" customFormat="false" ht="12.75" hidden="false" customHeight="false" outlineLevel="0" collapsed="false">
      <c r="AA2093" s="1" t="n">
        <f aca="false">+J2093-X2093</f>
        <v>0</v>
      </c>
    </row>
    <row r="2094" customFormat="false" ht="12.75" hidden="false" customHeight="false" outlineLevel="0" collapsed="false">
      <c r="AA2094" s="1" t="n">
        <f aca="false">+J2094-X2094</f>
        <v>0</v>
      </c>
    </row>
    <row r="2095" customFormat="false" ht="12.75" hidden="false" customHeight="false" outlineLevel="0" collapsed="false">
      <c r="AA2095" s="1" t="n">
        <f aca="false">+J2095-X2095</f>
        <v>0</v>
      </c>
    </row>
    <row r="2096" customFormat="false" ht="12.75" hidden="false" customHeight="false" outlineLevel="0" collapsed="false">
      <c r="AA2096" s="1" t="n">
        <f aca="false">+J2096-X2096</f>
        <v>0</v>
      </c>
    </row>
    <row r="2097" customFormat="false" ht="12.75" hidden="false" customHeight="false" outlineLevel="0" collapsed="false">
      <c r="AA2097" s="1" t="n">
        <f aca="false">+J2097-X2097</f>
        <v>0</v>
      </c>
    </row>
    <row r="2098" customFormat="false" ht="12.75" hidden="false" customHeight="false" outlineLevel="0" collapsed="false">
      <c r="AA2098" s="1" t="n">
        <f aca="false">+J2098-X2098</f>
        <v>0</v>
      </c>
    </row>
    <row r="2099" customFormat="false" ht="12.75" hidden="false" customHeight="false" outlineLevel="0" collapsed="false">
      <c r="AA2099" s="1" t="n">
        <f aca="false">+J2099-X2099</f>
        <v>0</v>
      </c>
    </row>
    <row r="2100" customFormat="false" ht="12.75" hidden="false" customHeight="false" outlineLevel="0" collapsed="false">
      <c r="AA2100" s="1" t="n">
        <f aca="false">+J2100-X2100</f>
        <v>0</v>
      </c>
    </row>
    <row r="2101" customFormat="false" ht="12.75" hidden="false" customHeight="false" outlineLevel="0" collapsed="false">
      <c r="AA2101" s="1" t="n">
        <f aca="false">+J2101-X2101</f>
        <v>0</v>
      </c>
    </row>
    <row r="2102" customFormat="false" ht="12.75" hidden="false" customHeight="false" outlineLevel="0" collapsed="false">
      <c r="AA2102" s="1" t="n">
        <f aca="false">+J2102-X2102</f>
        <v>0</v>
      </c>
    </row>
    <row r="2103" customFormat="false" ht="12.75" hidden="false" customHeight="false" outlineLevel="0" collapsed="false">
      <c r="AA2103" s="1" t="n">
        <f aca="false">+J2103-X2103</f>
        <v>0</v>
      </c>
    </row>
    <row r="2104" customFormat="false" ht="12.75" hidden="false" customHeight="false" outlineLevel="0" collapsed="false">
      <c r="AA2104" s="1" t="n">
        <f aca="false">+J2104-X2104</f>
        <v>0</v>
      </c>
    </row>
    <row r="2105" customFormat="false" ht="12.75" hidden="false" customHeight="false" outlineLevel="0" collapsed="false">
      <c r="AA2105" s="1" t="n">
        <f aca="false">+J2105-X2105</f>
        <v>0</v>
      </c>
    </row>
    <row r="2106" customFormat="false" ht="12.75" hidden="false" customHeight="false" outlineLevel="0" collapsed="false">
      <c r="AA2106" s="1" t="n">
        <f aca="false">+J2106-X2106</f>
        <v>0</v>
      </c>
    </row>
    <row r="2107" customFormat="false" ht="12.75" hidden="false" customHeight="false" outlineLevel="0" collapsed="false">
      <c r="AA2107" s="1" t="n">
        <f aca="false">+J2107-X2107</f>
        <v>0</v>
      </c>
    </row>
    <row r="2108" customFormat="false" ht="12.75" hidden="false" customHeight="false" outlineLevel="0" collapsed="false">
      <c r="AA2108" s="1" t="n">
        <f aca="false">+J2108-X2108</f>
        <v>0</v>
      </c>
    </row>
    <row r="2109" customFormat="false" ht="12.75" hidden="false" customHeight="false" outlineLevel="0" collapsed="false">
      <c r="AA2109" s="1" t="n">
        <f aca="false">+J2109-X2109</f>
        <v>0</v>
      </c>
    </row>
    <row r="2110" customFormat="false" ht="12.75" hidden="false" customHeight="false" outlineLevel="0" collapsed="false">
      <c r="AA2110" s="1" t="n">
        <f aca="false">+J2110-X2110</f>
        <v>0</v>
      </c>
    </row>
    <row r="2111" customFormat="false" ht="12.75" hidden="false" customHeight="false" outlineLevel="0" collapsed="false">
      <c r="AA2111" s="1" t="n">
        <f aca="false">+J2111-X2111</f>
        <v>0</v>
      </c>
    </row>
    <row r="2112" customFormat="false" ht="12.75" hidden="false" customHeight="false" outlineLevel="0" collapsed="false">
      <c r="AA2112" s="1" t="n">
        <f aca="false">+J2112-X2112</f>
        <v>0</v>
      </c>
    </row>
    <row r="2113" customFormat="false" ht="12.75" hidden="false" customHeight="false" outlineLevel="0" collapsed="false">
      <c r="AA2113" s="1" t="n">
        <f aca="false">+J2113-X2113</f>
        <v>0</v>
      </c>
    </row>
    <row r="2114" customFormat="false" ht="12.75" hidden="false" customHeight="false" outlineLevel="0" collapsed="false">
      <c r="AA2114" s="1" t="n">
        <f aca="false">+J2114-X2114</f>
        <v>0</v>
      </c>
    </row>
    <row r="2115" customFormat="false" ht="12.75" hidden="false" customHeight="false" outlineLevel="0" collapsed="false">
      <c r="AA2115" s="1" t="n">
        <f aca="false">+J2115-X2115</f>
        <v>0</v>
      </c>
    </row>
    <row r="2116" customFormat="false" ht="12.75" hidden="false" customHeight="false" outlineLevel="0" collapsed="false">
      <c r="AA2116" s="1" t="n">
        <f aca="false">+J2116-X2116</f>
        <v>0</v>
      </c>
    </row>
    <row r="2117" customFormat="false" ht="12.75" hidden="false" customHeight="false" outlineLevel="0" collapsed="false">
      <c r="AA2117" s="1" t="n">
        <f aca="false">+J2117-X2117</f>
        <v>0</v>
      </c>
    </row>
    <row r="2118" customFormat="false" ht="12.75" hidden="false" customHeight="false" outlineLevel="0" collapsed="false">
      <c r="AA2118" s="1" t="n">
        <f aca="false">+J2118-X2118</f>
        <v>0</v>
      </c>
    </row>
    <row r="2119" customFormat="false" ht="12.75" hidden="false" customHeight="false" outlineLevel="0" collapsed="false">
      <c r="AA2119" s="1" t="n">
        <f aca="false">+J2119-X2119</f>
        <v>0</v>
      </c>
    </row>
    <row r="2120" customFormat="false" ht="12.75" hidden="false" customHeight="false" outlineLevel="0" collapsed="false">
      <c r="AA2120" s="1" t="n">
        <f aca="false">+J2120-X2120</f>
        <v>0</v>
      </c>
    </row>
    <row r="2121" customFormat="false" ht="12.75" hidden="false" customHeight="false" outlineLevel="0" collapsed="false">
      <c r="AA2121" s="1" t="n">
        <f aca="false">+J2121-X2121</f>
        <v>0</v>
      </c>
    </row>
    <row r="2122" customFormat="false" ht="12.75" hidden="false" customHeight="false" outlineLevel="0" collapsed="false">
      <c r="AA2122" s="1" t="n">
        <f aca="false">+J2122-X2122</f>
        <v>0</v>
      </c>
    </row>
    <row r="2123" customFormat="false" ht="12.75" hidden="false" customHeight="false" outlineLevel="0" collapsed="false">
      <c r="AA2123" s="1" t="n">
        <f aca="false">+J2123-X2123</f>
        <v>0</v>
      </c>
    </row>
    <row r="2124" customFormat="false" ht="12.75" hidden="false" customHeight="false" outlineLevel="0" collapsed="false">
      <c r="AA2124" s="1" t="n">
        <f aca="false">+J2124-X2124</f>
        <v>0</v>
      </c>
    </row>
    <row r="2125" customFormat="false" ht="12.75" hidden="false" customHeight="false" outlineLevel="0" collapsed="false">
      <c r="AA2125" s="1" t="n">
        <f aca="false">+J2125-X2125</f>
        <v>0</v>
      </c>
    </row>
    <row r="2126" customFormat="false" ht="12.75" hidden="false" customHeight="false" outlineLevel="0" collapsed="false">
      <c r="AA2126" s="1" t="n">
        <f aca="false">+J2126-X2126</f>
        <v>0</v>
      </c>
    </row>
    <row r="2127" customFormat="false" ht="12.75" hidden="false" customHeight="false" outlineLevel="0" collapsed="false">
      <c r="AA2127" s="1" t="n">
        <f aca="false">+J2127-X2127</f>
        <v>0</v>
      </c>
    </row>
    <row r="2128" customFormat="false" ht="12.75" hidden="false" customHeight="false" outlineLevel="0" collapsed="false">
      <c r="AA2128" s="1" t="n">
        <f aca="false">+J2128-X2128</f>
        <v>0</v>
      </c>
    </row>
    <row r="2129" customFormat="false" ht="12.75" hidden="false" customHeight="false" outlineLevel="0" collapsed="false">
      <c r="AA2129" s="1" t="n">
        <f aca="false">+J2129-X2129</f>
        <v>0</v>
      </c>
    </row>
    <row r="2130" customFormat="false" ht="12.75" hidden="false" customHeight="false" outlineLevel="0" collapsed="false">
      <c r="AA2130" s="1" t="n">
        <f aca="false">+J2130-X2130</f>
        <v>0</v>
      </c>
    </row>
    <row r="2131" customFormat="false" ht="12.75" hidden="false" customHeight="false" outlineLevel="0" collapsed="false">
      <c r="AA2131" s="1" t="n">
        <f aca="false">+J2131-X2131</f>
        <v>0</v>
      </c>
    </row>
    <row r="2132" customFormat="false" ht="12.75" hidden="false" customHeight="false" outlineLevel="0" collapsed="false">
      <c r="AA2132" s="1" t="n">
        <f aca="false">+J2132-X2132</f>
        <v>0</v>
      </c>
    </row>
    <row r="2133" customFormat="false" ht="12.75" hidden="false" customHeight="false" outlineLevel="0" collapsed="false">
      <c r="AA2133" s="1" t="n">
        <f aca="false">+J2133-X2133</f>
        <v>0</v>
      </c>
    </row>
    <row r="2134" customFormat="false" ht="12.75" hidden="false" customHeight="false" outlineLevel="0" collapsed="false">
      <c r="AA2134" s="1" t="n">
        <f aca="false">+J2134-X2134</f>
        <v>0</v>
      </c>
    </row>
    <row r="2135" customFormat="false" ht="12.75" hidden="false" customHeight="false" outlineLevel="0" collapsed="false">
      <c r="AA2135" s="1" t="n">
        <f aca="false">+J2135-X2135</f>
        <v>0</v>
      </c>
    </row>
    <row r="2136" customFormat="false" ht="12.75" hidden="false" customHeight="false" outlineLevel="0" collapsed="false">
      <c r="AA2136" s="1" t="n">
        <f aca="false">+J2136-X2136</f>
        <v>0</v>
      </c>
    </row>
    <row r="2137" customFormat="false" ht="12.75" hidden="false" customHeight="false" outlineLevel="0" collapsed="false">
      <c r="AA2137" s="1" t="n">
        <f aca="false">+J2137-X2137</f>
        <v>0</v>
      </c>
    </row>
    <row r="2138" customFormat="false" ht="12.75" hidden="false" customHeight="false" outlineLevel="0" collapsed="false">
      <c r="AA2138" s="1" t="n">
        <f aca="false">+J2138-X2138</f>
        <v>0</v>
      </c>
    </row>
    <row r="2139" customFormat="false" ht="12.75" hidden="false" customHeight="false" outlineLevel="0" collapsed="false">
      <c r="AA2139" s="1" t="n">
        <f aca="false">+J2139-X2139</f>
        <v>0</v>
      </c>
    </row>
    <row r="2140" customFormat="false" ht="12.75" hidden="false" customHeight="false" outlineLevel="0" collapsed="false">
      <c r="AA2140" s="1" t="n">
        <f aca="false">+J2140-X2140</f>
        <v>0</v>
      </c>
    </row>
    <row r="2141" customFormat="false" ht="12.75" hidden="false" customHeight="false" outlineLevel="0" collapsed="false">
      <c r="AA2141" s="1" t="n">
        <f aca="false">+J2141-X2141</f>
        <v>0</v>
      </c>
    </row>
    <row r="2142" customFormat="false" ht="12.75" hidden="false" customHeight="false" outlineLevel="0" collapsed="false">
      <c r="AA2142" s="1" t="n">
        <f aca="false">+J2142-X2142</f>
        <v>0</v>
      </c>
    </row>
    <row r="2143" customFormat="false" ht="12.75" hidden="false" customHeight="false" outlineLevel="0" collapsed="false">
      <c r="AA2143" s="1" t="n">
        <f aca="false">+J2143-X2143</f>
        <v>0</v>
      </c>
    </row>
    <row r="2144" customFormat="false" ht="12.75" hidden="false" customHeight="false" outlineLevel="0" collapsed="false">
      <c r="AA2144" s="1" t="n">
        <f aca="false">+J2144-X2144</f>
        <v>0</v>
      </c>
    </row>
    <row r="2145" customFormat="false" ht="12.75" hidden="false" customHeight="false" outlineLevel="0" collapsed="false">
      <c r="AA2145" s="1" t="n">
        <f aca="false">+J2145-X2145</f>
        <v>0</v>
      </c>
    </row>
    <row r="2146" customFormat="false" ht="12.75" hidden="false" customHeight="false" outlineLevel="0" collapsed="false">
      <c r="AA2146" s="1" t="n">
        <f aca="false">+J2146-X2146</f>
        <v>0</v>
      </c>
    </row>
    <row r="2147" customFormat="false" ht="12.75" hidden="false" customHeight="false" outlineLevel="0" collapsed="false">
      <c r="AA2147" s="1" t="n">
        <f aca="false">+J2147-X2147</f>
        <v>0</v>
      </c>
    </row>
    <row r="2148" customFormat="false" ht="12.75" hidden="false" customHeight="false" outlineLevel="0" collapsed="false">
      <c r="AA2148" s="1" t="n">
        <f aca="false">+J2148-X2148</f>
        <v>0</v>
      </c>
    </row>
    <row r="2149" customFormat="false" ht="12.75" hidden="false" customHeight="false" outlineLevel="0" collapsed="false">
      <c r="AA2149" s="1" t="n">
        <f aca="false">+J2149-X2149</f>
        <v>0</v>
      </c>
    </row>
    <row r="2150" customFormat="false" ht="12.75" hidden="false" customHeight="false" outlineLevel="0" collapsed="false">
      <c r="AA2150" s="1" t="n">
        <f aca="false">+J2150-X2150</f>
        <v>0</v>
      </c>
    </row>
    <row r="2151" customFormat="false" ht="12.75" hidden="false" customHeight="false" outlineLevel="0" collapsed="false">
      <c r="AA2151" s="1" t="n">
        <f aca="false">+J2151-X2151</f>
        <v>0</v>
      </c>
    </row>
    <row r="2152" customFormat="false" ht="12.75" hidden="false" customHeight="false" outlineLevel="0" collapsed="false">
      <c r="AA2152" s="1" t="n">
        <f aca="false">+J2152-X2152</f>
        <v>0</v>
      </c>
    </row>
    <row r="2153" customFormat="false" ht="12.75" hidden="false" customHeight="false" outlineLevel="0" collapsed="false">
      <c r="AA2153" s="1" t="n">
        <f aca="false">+J2153-X2153</f>
        <v>0</v>
      </c>
    </row>
    <row r="2154" customFormat="false" ht="12.75" hidden="false" customHeight="false" outlineLevel="0" collapsed="false">
      <c r="AA2154" s="1" t="n">
        <f aca="false">+J2154-X2154</f>
        <v>0</v>
      </c>
    </row>
    <row r="2155" customFormat="false" ht="12.75" hidden="false" customHeight="false" outlineLevel="0" collapsed="false">
      <c r="AA2155" s="1" t="n">
        <f aca="false">+J2155-X2155</f>
        <v>0</v>
      </c>
    </row>
    <row r="2156" customFormat="false" ht="12.75" hidden="false" customHeight="false" outlineLevel="0" collapsed="false">
      <c r="AA2156" s="1" t="n">
        <f aca="false">+J2156-X2156</f>
        <v>0</v>
      </c>
    </row>
    <row r="2157" customFormat="false" ht="12.75" hidden="false" customHeight="false" outlineLevel="0" collapsed="false">
      <c r="AA2157" s="1" t="n">
        <f aca="false">+J2157-X2157</f>
        <v>0</v>
      </c>
    </row>
    <row r="2158" customFormat="false" ht="12.75" hidden="false" customHeight="false" outlineLevel="0" collapsed="false">
      <c r="AA2158" s="1" t="n">
        <f aca="false">+J2158-X2158</f>
        <v>0</v>
      </c>
    </row>
    <row r="2159" customFormat="false" ht="12.75" hidden="false" customHeight="false" outlineLevel="0" collapsed="false">
      <c r="AA2159" s="1" t="n">
        <f aca="false">+J2159-X2159</f>
        <v>0</v>
      </c>
    </row>
    <row r="2160" customFormat="false" ht="12.75" hidden="false" customHeight="false" outlineLevel="0" collapsed="false">
      <c r="AA2160" s="1" t="n">
        <f aca="false">+J2160-X2160</f>
        <v>0</v>
      </c>
    </row>
    <row r="2161" customFormat="false" ht="12.75" hidden="false" customHeight="false" outlineLevel="0" collapsed="false">
      <c r="AA2161" s="1" t="n">
        <f aca="false">+J2161-X2161</f>
        <v>0</v>
      </c>
    </row>
    <row r="2162" customFormat="false" ht="12.75" hidden="false" customHeight="false" outlineLevel="0" collapsed="false">
      <c r="AA2162" s="1" t="n">
        <f aca="false">+J2162-X2162</f>
        <v>0</v>
      </c>
    </row>
    <row r="2163" customFormat="false" ht="12.75" hidden="false" customHeight="false" outlineLevel="0" collapsed="false">
      <c r="AA2163" s="1" t="n">
        <f aca="false">+J2163-X2163</f>
        <v>0</v>
      </c>
    </row>
    <row r="2164" customFormat="false" ht="12.75" hidden="false" customHeight="false" outlineLevel="0" collapsed="false">
      <c r="AA2164" s="1" t="n">
        <f aca="false">+J2164-X2164</f>
        <v>0</v>
      </c>
    </row>
    <row r="2165" customFormat="false" ht="12.75" hidden="false" customHeight="false" outlineLevel="0" collapsed="false">
      <c r="AA2165" s="1" t="n">
        <f aca="false">+J2165-X2165</f>
        <v>0</v>
      </c>
    </row>
    <row r="2166" customFormat="false" ht="12.75" hidden="false" customHeight="false" outlineLevel="0" collapsed="false">
      <c r="AA2166" s="1" t="n">
        <f aca="false">+J2166-X2166</f>
        <v>0</v>
      </c>
    </row>
    <row r="2167" customFormat="false" ht="12.75" hidden="false" customHeight="false" outlineLevel="0" collapsed="false">
      <c r="AA2167" s="1" t="n">
        <f aca="false">+J2167-X2167</f>
        <v>0</v>
      </c>
    </row>
    <row r="2168" customFormat="false" ht="12.75" hidden="false" customHeight="false" outlineLevel="0" collapsed="false">
      <c r="AA2168" s="1" t="n">
        <f aca="false">+J2168-X2168</f>
        <v>0</v>
      </c>
    </row>
    <row r="2169" customFormat="false" ht="12.75" hidden="false" customHeight="false" outlineLevel="0" collapsed="false">
      <c r="AA2169" s="1" t="n">
        <f aca="false">+J2169-X2169</f>
        <v>0</v>
      </c>
    </row>
    <row r="2170" customFormat="false" ht="12.75" hidden="false" customHeight="false" outlineLevel="0" collapsed="false">
      <c r="AA2170" s="1" t="n">
        <f aca="false">+J2170-X2170</f>
        <v>0</v>
      </c>
    </row>
    <row r="2171" customFormat="false" ht="12.75" hidden="false" customHeight="false" outlineLevel="0" collapsed="false">
      <c r="AA2171" s="1" t="n">
        <f aca="false">+J2171-X2171</f>
        <v>0</v>
      </c>
    </row>
    <row r="2172" customFormat="false" ht="12.75" hidden="false" customHeight="false" outlineLevel="0" collapsed="false">
      <c r="AA2172" s="1" t="n">
        <f aca="false">+J2172-X2172</f>
        <v>0</v>
      </c>
    </row>
    <row r="2173" customFormat="false" ht="12.75" hidden="false" customHeight="false" outlineLevel="0" collapsed="false">
      <c r="AA2173" s="1" t="n">
        <f aca="false">+J2173-X2173</f>
        <v>0</v>
      </c>
    </row>
    <row r="2174" customFormat="false" ht="12.75" hidden="false" customHeight="false" outlineLevel="0" collapsed="false">
      <c r="AA2174" s="1" t="n">
        <f aca="false">+J2174-X2174</f>
        <v>0</v>
      </c>
    </row>
    <row r="2175" customFormat="false" ht="12.75" hidden="false" customHeight="false" outlineLevel="0" collapsed="false">
      <c r="AA2175" s="1" t="n">
        <f aca="false">+J2175-X2175</f>
        <v>0</v>
      </c>
    </row>
    <row r="2176" customFormat="false" ht="12.75" hidden="false" customHeight="false" outlineLevel="0" collapsed="false">
      <c r="AA2176" s="1" t="n">
        <f aca="false">+J2176-X2176</f>
        <v>0</v>
      </c>
    </row>
    <row r="2177" customFormat="false" ht="12.75" hidden="false" customHeight="false" outlineLevel="0" collapsed="false">
      <c r="AA2177" s="1" t="n">
        <f aca="false">+J2177-X2177</f>
        <v>0</v>
      </c>
    </row>
    <row r="2178" customFormat="false" ht="12.75" hidden="false" customHeight="false" outlineLevel="0" collapsed="false">
      <c r="AA2178" s="1" t="n">
        <f aca="false">+J2178-X2178</f>
        <v>0</v>
      </c>
    </row>
    <row r="2179" customFormat="false" ht="12.75" hidden="false" customHeight="false" outlineLevel="0" collapsed="false">
      <c r="AA2179" s="1" t="n">
        <f aca="false">+J2179-X2179</f>
        <v>0</v>
      </c>
    </row>
    <row r="2180" customFormat="false" ht="12.75" hidden="false" customHeight="false" outlineLevel="0" collapsed="false">
      <c r="AA2180" s="1" t="n">
        <f aca="false">+J2180-X2180</f>
        <v>0</v>
      </c>
    </row>
    <row r="2181" customFormat="false" ht="12.75" hidden="false" customHeight="false" outlineLevel="0" collapsed="false">
      <c r="AA2181" s="1" t="n">
        <f aca="false">+J2181-X2181</f>
        <v>0</v>
      </c>
    </row>
    <row r="2182" customFormat="false" ht="12.75" hidden="false" customHeight="false" outlineLevel="0" collapsed="false">
      <c r="AA2182" s="1" t="n">
        <f aca="false">+J2182-X2182</f>
        <v>0</v>
      </c>
    </row>
    <row r="2183" customFormat="false" ht="12.75" hidden="false" customHeight="false" outlineLevel="0" collapsed="false">
      <c r="AA2183" s="1" t="n">
        <f aca="false">+J2183-X2183</f>
        <v>0</v>
      </c>
    </row>
    <row r="2184" customFormat="false" ht="12.75" hidden="false" customHeight="false" outlineLevel="0" collapsed="false">
      <c r="AA2184" s="1" t="n">
        <f aca="false">+J2184-X2184</f>
        <v>0</v>
      </c>
    </row>
    <row r="2185" customFormat="false" ht="12.75" hidden="false" customHeight="false" outlineLevel="0" collapsed="false">
      <c r="AA2185" s="1" t="n">
        <f aca="false">+J2185-X2185</f>
        <v>0</v>
      </c>
    </row>
    <row r="2186" customFormat="false" ht="12.75" hidden="false" customHeight="false" outlineLevel="0" collapsed="false">
      <c r="AA2186" s="1" t="n">
        <f aca="false">+J2186-X2186</f>
        <v>0</v>
      </c>
    </row>
    <row r="2187" customFormat="false" ht="12.75" hidden="false" customHeight="false" outlineLevel="0" collapsed="false">
      <c r="AA2187" s="1" t="n">
        <f aca="false">+J2187-X2187</f>
        <v>0</v>
      </c>
    </row>
    <row r="2188" customFormat="false" ht="12.75" hidden="false" customHeight="false" outlineLevel="0" collapsed="false">
      <c r="AA2188" s="1" t="n">
        <f aca="false">+J2188-X2188</f>
        <v>0</v>
      </c>
    </row>
    <row r="2189" customFormat="false" ht="12.75" hidden="false" customHeight="false" outlineLevel="0" collapsed="false">
      <c r="AA2189" s="1" t="n">
        <f aca="false">+J2189-X2189</f>
        <v>0</v>
      </c>
    </row>
    <row r="2190" customFormat="false" ht="12.75" hidden="false" customHeight="false" outlineLevel="0" collapsed="false">
      <c r="AA2190" s="1" t="n">
        <f aca="false">+J2190-X2190</f>
        <v>0</v>
      </c>
    </row>
    <row r="2191" customFormat="false" ht="12.75" hidden="false" customHeight="false" outlineLevel="0" collapsed="false">
      <c r="AA2191" s="1" t="n">
        <f aca="false">+J2191-X2191</f>
        <v>0</v>
      </c>
    </row>
    <row r="2192" customFormat="false" ht="12.75" hidden="false" customHeight="false" outlineLevel="0" collapsed="false">
      <c r="AA2192" s="1" t="n">
        <f aca="false">+J2192-X2192</f>
        <v>0</v>
      </c>
    </row>
    <row r="2193" customFormat="false" ht="12.75" hidden="false" customHeight="false" outlineLevel="0" collapsed="false">
      <c r="AA2193" s="1" t="n">
        <f aca="false">+J2193-X2193</f>
        <v>0</v>
      </c>
    </row>
    <row r="2194" customFormat="false" ht="12.75" hidden="false" customHeight="false" outlineLevel="0" collapsed="false">
      <c r="AA2194" s="1" t="n">
        <f aca="false">+J2194-X2194</f>
        <v>0</v>
      </c>
    </row>
    <row r="2195" customFormat="false" ht="12.75" hidden="false" customHeight="false" outlineLevel="0" collapsed="false">
      <c r="AA2195" s="1" t="n">
        <f aca="false">+J2195-X2195</f>
        <v>0</v>
      </c>
    </row>
    <row r="2196" customFormat="false" ht="12.75" hidden="false" customHeight="false" outlineLevel="0" collapsed="false">
      <c r="AA2196" s="1" t="n">
        <f aca="false">+J2196-X2196</f>
        <v>0</v>
      </c>
    </row>
    <row r="2197" customFormat="false" ht="12.75" hidden="false" customHeight="false" outlineLevel="0" collapsed="false">
      <c r="AA2197" s="1" t="n">
        <f aca="false">+J2197-X2197</f>
        <v>0</v>
      </c>
    </row>
    <row r="2198" customFormat="false" ht="12.75" hidden="false" customHeight="false" outlineLevel="0" collapsed="false">
      <c r="AA2198" s="1" t="n">
        <f aca="false">+J2198-X2198</f>
        <v>0</v>
      </c>
    </row>
    <row r="2199" customFormat="false" ht="12.75" hidden="false" customHeight="false" outlineLevel="0" collapsed="false">
      <c r="AA2199" s="1" t="n">
        <f aca="false">+J2199-X2199</f>
        <v>0</v>
      </c>
    </row>
    <row r="2200" customFormat="false" ht="12.75" hidden="false" customHeight="false" outlineLevel="0" collapsed="false">
      <c r="AA2200" s="1" t="n">
        <f aca="false">+J2200-X2200</f>
        <v>0</v>
      </c>
    </row>
    <row r="2201" customFormat="false" ht="12.75" hidden="false" customHeight="false" outlineLevel="0" collapsed="false">
      <c r="AA2201" s="1" t="n">
        <f aca="false">+J2201-X2201</f>
        <v>0</v>
      </c>
    </row>
    <row r="2202" customFormat="false" ht="12.75" hidden="false" customHeight="false" outlineLevel="0" collapsed="false">
      <c r="AA2202" s="1" t="n">
        <f aca="false">+J2202-X2202</f>
        <v>0</v>
      </c>
    </row>
    <row r="2203" customFormat="false" ht="12.75" hidden="false" customHeight="false" outlineLevel="0" collapsed="false">
      <c r="AA2203" s="1" t="n">
        <f aca="false">+J2203-X2203</f>
        <v>0</v>
      </c>
    </row>
    <row r="2204" customFormat="false" ht="12.75" hidden="false" customHeight="false" outlineLevel="0" collapsed="false">
      <c r="AA2204" s="1" t="n">
        <f aca="false">+J2204-X2204</f>
        <v>0</v>
      </c>
    </row>
    <row r="2205" customFormat="false" ht="12.75" hidden="false" customHeight="false" outlineLevel="0" collapsed="false">
      <c r="AA2205" s="1" t="n">
        <f aca="false">+J2205-X2205</f>
        <v>0</v>
      </c>
    </row>
    <row r="2206" customFormat="false" ht="12.75" hidden="false" customHeight="false" outlineLevel="0" collapsed="false">
      <c r="AA2206" s="1" t="n">
        <f aca="false">+J2206-X2206</f>
        <v>0</v>
      </c>
    </row>
    <row r="2207" customFormat="false" ht="12.75" hidden="false" customHeight="false" outlineLevel="0" collapsed="false">
      <c r="AA2207" s="1" t="n">
        <f aca="false">+J2207-X2207</f>
        <v>0</v>
      </c>
    </row>
    <row r="2208" customFormat="false" ht="12.75" hidden="false" customHeight="false" outlineLevel="0" collapsed="false">
      <c r="AA2208" s="1" t="n">
        <f aca="false">+J2208-X2208</f>
        <v>0</v>
      </c>
    </row>
    <row r="2209" customFormat="false" ht="12.75" hidden="false" customHeight="false" outlineLevel="0" collapsed="false">
      <c r="AA2209" s="1" t="n">
        <f aca="false">+J2209-X2209</f>
        <v>0</v>
      </c>
    </row>
    <row r="2210" customFormat="false" ht="12.75" hidden="false" customHeight="false" outlineLevel="0" collapsed="false">
      <c r="AA2210" s="1" t="n">
        <f aca="false">+J2210-X2210</f>
        <v>0</v>
      </c>
    </row>
    <row r="2211" customFormat="false" ht="12.75" hidden="false" customHeight="false" outlineLevel="0" collapsed="false">
      <c r="AA2211" s="1" t="n">
        <f aca="false">+J2211-X2211</f>
        <v>0</v>
      </c>
    </row>
    <row r="2212" customFormat="false" ht="12.75" hidden="false" customHeight="false" outlineLevel="0" collapsed="false">
      <c r="AA2212" s="1" t="n">
        <f aca="false">+J2212-X2212</f>
        <v>0</v>
      </c>
    </row>
    <row r="2213" customFormat="false" ht="12.75" hidden="false" customHeight="false" outlineLevel="0" collapsed="false">
      <c r="AA2213" s="1" t="n">
        <f aca="false">+J2213-X2213</f>
        <v>0</v>
      </c>
    </row>
    <row r="2214" customFormat="false" ht="12.75" hidden="false" customHeight="false" outlineLevel="0" collapsed="false">
      <c r="AA2214" s="1" t="n">
        <f aca="false">+J2214-X2214</f>
        <v>0</v>
      </c>
    </row>
    <row r="2215" customFormat="false" ht="12.75" hidden="false" customHeight="false" outlineLevel="0" collapsed="false">
      <c r="AA2215" s="1" t="n">
        <f aca="false">+J2215-X2215</f>
        <v>0</v>
      </c>
    </row>
    <row r="2216" customFormat="false" ht="12.75" hidden="false" customHeight="false" outlineLevel="0" collapsed="false">
      <c r="AA2216" s="1" t="n">
        <f aca="false">+J2216-X2216</f>
        <v>0</v>
      </c>
    </row>
    <row r="2217" customFormat="false" ht="12.75" hidden="false" customHeight="false" outlineLevel="0" collapsed="false">
      <c r="AA2217" s="1" t="n">
        <f aca="false">+J2217-X2217</f>
        <v>0</v>
      </c>
    </row>
    <row r="2218" customFormat="false" ht="12.75" hidden="false" customHeight="false" outlineLevel="0" collapsed="false">
      <c r="AA2218" s="1" t="n">
        <f aca="false">+J2218-X2218</f>
        <v>0</v>
      </c>
    </row>
    <row r="2219" customFormat="false" ht="12.75" hidden="false" customHeight="false" outlineLevel="0" collapsed="false">
      <c r="AA2219" s="1" t="n">
        <f aca="false">+J2219-X2219</f>
        <v>0</v>
      </c>
    </row>
    <row r="2220" customFormat="false" ht="12.75" hidden="false" customHeight="false" outlineLevel="0" collapsed="false">
      <c r="AA2220" s="1" t="n">
        <f aca="false">+J2220-X2220</f>
        <v>0</v>
      </c>
    </row>
    <row r="2221" customFormat="false" ht="12.75" hidden="false" customHeight="false" outlineLevel="0" collapsed="false">
      <c r="AA2221" s="1" t="n">
        <f aca="false">+J2221-X2221</f>
        <v>0</v>
      </c>
    </row>
    <row r="2222" customFormat="false" ht="12.75" hidden="false" customHeight="false" outlineLevel="0" collapsed="false">
      <c r="AA2222" s="1" t="n">
        <f aca="false">+J2222-X2222</f>
        <v>0</v>
      </c>
    </row>
    <row r="2223" customFormat="false" ht="12.75" hidden="false" customHeight="false" outlineLevel="0" collapsed="false">
      <c r="AA2223" s="1" t="n">
        <f aca="false">+J2223-X2223</f>
        <v>0</v>
      </c>
    </row>
    <row r="2224" customFormat="false" ht="12.75" hidden="false" customHeight="false" outlineLevel="0" collapsed="false">
      <c r="AA2224" s="1" t="n">
        <f aca="false">+J2224-X2224</f>
        <v>0</v>
      </c>
    </row>
    <row r="2225" customFormat="false" ht="12.75" hidden="false" customHeight="false" outlineLevel="0" collapsed="false">
      <c r="AA2225" s="1" t="n">
        <f aca="false">+J2225-X2225</f>
        <v>0</v>
      </c>
    </row>
    <row r="2226" customFormat="false" ht="12.75" hidden="false" customHeight="false" outlineLevel="0" collapsed="false">
      <c r="AA2226" s="1" t="n">
        <f aca="false">+J2226-X2226</f>
        <v>0</v>
      </c>
    </row>
    <row r="2227" customFormat="false" ht="12.75" hidden="false" customHeight="false" outlineLevel="0" collapsed="false">
      <c r="AA2227" s="1" t="n">
        <f aca="false">+J2227-X2227</f>
        <v>0</v>
      </c>
    </row>
    <row r="2228" customFormat="false" ht="12.75" hidden="false" customHeight="false" outlineLevel="0" collapsed="false">
      <c r="AA2228" s="1" t="n">
        <f aca="false">+J2228-X2228</f>
        <v>0</v>
      </c>
    </row>
    <row r="2229" customFormat="false" ht="12.75" hidden="false" customHeight="false" outlineLevel="0" collapsed="false">
      <c r="AA2229" s="1" t="n">
        <f aca="false">+J2229-X2229</f>
        <v>0</v>
      </c>
    </row>
    <row r="2230" customFormat="false" ht="12.75" hidden="false" customHeight="false" outlineLevel="0" collapsed="false">
      <c r="AA2230" s="1" t="n">
        <f aca="false">+J2230-X2230</f>
        <v>0</v>
      </c>
    </row>
    <row r="2231" customFormat="false" ht="12.75" hidden="false" customHeight="false" outlineLevel="0" collapsed="false">
      <c r="AA2231" s="1" t="n">
        <f aca="false">+J2231-X2231</f>
        <v>0</v>
      </c>
    </row>
    <row r="2232" customFormat="false" ht="12.75" hidden="false" customHeight="false" outlineLevel="0" collapsed="false">
      <c r="AA2232" s="1" t="n">
        <f aca="false">+J2232-X2232</f>
        <v>0</v>
      </c>
    </row>
    <row r="2233" customFormat="false" ht="12.75" hidden="false" customHeight="false" outlineLevel="0" collapsed="false">
      <c r="AA2233" s="1" t="n">
        <f aca="false">+J2233-X2233</f>
        <v>0</v>
      </c>
    </row>
    <row r="2234" customFormat="false" ht="12.75" hidden="false" customHeight="false" outlineLevel="0" collapsed="false">
      <c r="AA2234" s="1" t="n">
        <f aca="false">+J2234-X2234</f>
        <v>0</v>
      </c>
    </row>
    <row r="2235" customFormat="false" ht="12.75" hidden="false" customHeight="false" outlineLevel="0" collapsed="false">
      <c r="AA2235" s="1" t="n">
        <f aca="false">+J2235-X2235</f>
        <v>0</v>
      </c>
    </row>
    <row r="2236" customFormat="false" ht="12.75" hidden="false" customHeight="false" outlineLevel="0" collapsed="false">
      <c r="AA2236" s="1" t="n">
        <f aca="false">+J2236-X2236</f>
        <v>0</v>
      </c>
    </row>
    <row r="2237" customFormat="false" ht="12.75" hidden="false" customHeight="false" outlineLevel="0" collapsed="false">
      <c r="AA2237" s="1" t="n">
        <f aca="false">+J2237-X2237</f>
        <v>0</v>
      </c>
    </row>
    <row r="2238" customFormat="false" ht="12.75" hidden="false" customHeight="false" outlineLevel="0" collapsed="false">
      <c r="AA2238" s="1" t="n">
        <f aca="false">+J2238-X2238</f>
        <v>0</v>
      </c>
    </row>
    <row r="2239" customFormat="false" ht="12.75" hidden="false" customHeight="false" outlineLevel="0" collapsed="false">
      <c r="AA2239" s="1" t="n">
        <f aca="false">+J2239-X2239</f>
        <v>0</v>
      </c>
    </row>
    <row r="2240" customFormat="false" ht="12.75" hidden="false" customHeight="false" outlineLevel="0" collapsed="false">
      <c r="AA2240" s="1" t="n">
        <f aca="false">+J2240-X2240</f>
        <v>0</v>
      </c>
    </row>
    <row r="2241" customFormat="false" ht="12.75" hidden="false" customHeight="false" outlineLevel="0" collapsed="false">
      <c r="AA2241" s="1" t="n">
        <f aca="false">+J2241-X2241</f>
        <v>0</v>
      </c>
    </row>
    <row r="2242" customFormat="false" ht="12.75" hidden="false" customHeight="false" outlineLevel="0" collapsed="false">
      <c r="AA2242" s="1" t="n">
        <f aca="false">+J2242-X2242</f>
        <v>0</v>
      </c>
    </row>
    <row r="2243" customFormat="false" ht="12.75" hidden="false" customHeight="false" outlineLevel="0" collapsed="false">
      <c r="AA2243" s="1" t="n">
        <f aca="false">+J2243-X2243</f>
        <v>0</v>
      </c>
    </row>
    <row r="2244" customFormat="false" ht="12.75" hidden="false" customHeight="false" outlineLevel="0" collapsed="false">
      <c r="AA2244" s="1" t="n">
        <f aca="false">+J2244-X2244</f>
        <v>0</v>
      </c>
    </row>
    <row r="2245" customFormat="false" ht="12.75" hidden="false" customHeight="false" outlineLevel="0" collapsed="false">
      <c r="AA2245" s="1" t="n">
        <f aca="false">+J2245-X2245</f>
        <v>0</v>
      </c>
    </row>
    <row r="2246" customFormat="false" ht="12.75" hidden="false" customHeight="false" outlineLevel="0" collapsed="false">
      <c r="AA2246" s="1" t="n">
        <f aca="false">+J2246-X2246</f>
        <v>0</v>
      </c>
    </row>
    <row r="2247" customFormat="false" ht="12.75" hidden="false" customHeight="false" outlineLevel="0" collapsed="false">
      <c r="AA2247" s="1" t="n">
        <f aca="false">+J2247-X2247</f>
        <v>0</v>
      </c>
    </row>
    <row r="2248" customFormat="false" ht="12.75" hidden="false" customHeight="false" outlineLevel="0" collapsed="false">
      <c r="AA2248" s="1" t="n">
        <f aca="false">+J2248-X2248</f>
        <v>0</v>
      </c>
    </row>
    <row r="2249" customFormat="false" ht="12.75" hidden="false" customHeight="false" outlineLevel="0" collapsed="false">
      <c r="AA2249" s="1" t="n">
        <f aca="false">+J2249-X2249</f>
        <v>0</v>
      </c>
    </row>
    <row r="2250" customFormat="false" ht="12.75" hidden="false" customHeight="false" outlineLevel="0" collapsed="false">
      <c r="AA2250" s="1" t="n">
        <f aca="false">+J2250-X2250</f>
        <v>0</v>
      </c>
    </row>
    <row r="2251" customFormat="false" ht="12.75" hidden="false" customHeight="false" outlineLevel="0" collapsed="false">
      <c r="AA2251" s="1" t="n">
        <f aca="false">+J2251-X2251</f>
        <v>0</v>
      </c>
    </row>
    <row r="2252" customFormat="false" ht="12.75" hidden="false" customHeight="false" outlineLevel="0" collapsed="false">
      <c r="AA2252" s="1" t="n">
        <f aca="false">+J2252-X2252</f>
        <v>0</v>
      </c>
    </row>
    <row r="2253" customFormat="false" ht="12.75" hidden="false" customHeight="false" outlineLevel="0" collapsed="false">
      <c r="AA2253" s="1" t="n">
        <f aca="false">+J2253-X2253</f>
        <v>0</v>
      </c>
    </row>
    <row r="2254" customFormat="false" ht="12.75" hidden="false" customHeight="false" outlineLevel="0" collapsed="false">
      <c r="AA2254" s="1" t="n">
        <f aca="false">+J2254-X2254</f>
        <v>0</v>
      </c>
    </row>
    <row r="2255" customFormat="false" ht="12.75" hidden="false" customHeight="false" outlineLevel="0" collapsed="false">
      <c r="AA2255" s="1" t="n">
        <f aca="false">+J2255-X2255</f>
        <v>0</v>
      </c>
    </row>
    <row r="2256" customFormat="false" ht="12.75" hidden="false" customHeight="false" outlineLevel="0" collapsed="false">
      <c r="AA2256" s="1" t="n">
        <f aca="false">+J2256-X2256</f>
        <v>0</v>
      </c>
    </row>
    <row r="2257" customFormat="false" ht="12.75" hidden="false" customHeight="false" outlineLevel="0" collapsed="false">
      <c r="AA2257" s="1" t="n">
        <f aca="false">+J2257-X2257</f>
        <v>0</v>
      </c>
    </row>
    <row r="2258" customFormat="false" ht="12.75" hidden="false" customHeight="false" outlineLevel="0" collapsed="false">
      <c r="AA2258" s="1" t="n">
        <f aca="false">+J2258-X2258</f>
        <v>0</v>
      </c>
    </row>
    <row r="2259" customFormat="false" ht="12.75" hidden="false" customHeight="false" outlineLevel="0" collapsed="false">
      <c r="AA2259" s="1" t="n">
        <f aca="false">+J2259-X2259</f>
        <v>0</v>
      </c>
    </row>
    <row r="2260" customFormat="false" ht="12.75" hidden="false" customHeight="false" outlineLevel="0" collapsed="false">
      <c r="AA2260" s="1" t="n">
        <f aca="false">+J2260-X2260</f>
        <v>0</v>
      </c>
    </row>
    <row r="2261" customFormat="false" ht="12.75" hidden="false" customHeight="false" outlineLevel="0" collapsed="false">
      <c r="AA2261" s="1" t="n">
        <f aca="false">+J2261-X2261</f>
        <v>0</v>
      </c>
    </row>
    <row r="2262" customFormat="false" ht="12.75" hidden="false" customHeight="false" outlineLevel="0" collapsed="false">
      <c r="AA2262" s="1" t="n">
        <f aca="false">+J2262-X2262</f>
        <v>0</v>
      </c>
    </row>
    <row r="2263" customFormat="false" ht="12.75" hidden="false" customHeight="false" outlineLevel="0" collapsed="false">
      <c r="AA2263" s="1" t="n">
        <f aca="false">+J2263-X2263</f>
        <v>0</v>
      </c>
    </row>
    <row r="2264" customFormat="false" ht="12.75" hidden="false" customHeight="false" outlineLevel="0" collapsed="false">
      <c r="AA2264" s="1" t="n">
        <f aca="false">+J2264-X2264</f>
        <v>0</v>
      </c>
    </row>
    <row r="2265" customFormat="false" ht="12.75" hidden="false" customHeight="false" outlineLevel="0" collapsed="false">
      <c r="AA2265" s="1" t="n">
        <f aca="false">+J2265-X2265</f>
        <v>0</v>
      </c>
    </row>
    <row r="2266" customFormat="false" ht="12.75" hidden="false" customHeight="false" outlineLevel="0" collapsed="false">
      <c r="AA2266" s="1" t="n">
        <f aca="false">+J2266-X2266</f>
        <v>0</v>
      </c>
    </row>
    <row r="2267" customFormat="false" ht="12.75" hidden="false" customHeight="false" outlineLevel="0" collapsed="false">
      <c r="AA2267" s="1" t="n">
        <f aca="false">+J2267-X2267</f>
        <v>0</v>
      </c>
    </row>
    <row r="2268" customFormat="false" ht="12.75" hidden="false" customHeight="false" outlineLevel="0" collapsed="false">
      <c r="AA2268" s="1" t="n">
        <f aca="false">+J2268-X2268</f>
        <v>0</v>
      </c>
    </row>
    <row r="2269" customFormat="false" ht="12.75" hidden="false" customHeight="false" outlineLevel="0" collapsed="false">
      <c r="AA2269" s="1" t="n">
        <f aca="false">+J2269-X2269</f>
        <v>0</v>
      </c>
    </row>
    <row r="2270" customFormat="false" ht="12.75" hidden="false" customHeight="false" outlineLevel="0" collapsed="false">
      <c r="AA2270" s="1" t="n">
        <f aca="false">+J2270-X2270</f>
        <v>0</v>
      </c>
    </row>
    <row r="2271" customFormat="false" ht="12.75" hidden="false" customHeight="false" outlineLevel="0" collapsed="false">
      <c r="AA2271" s="1" t="n">
        <f aca="false">+J2271-X2271</f>
        <v>0</v>
      </c>
    </row>
    <row r="2272" customFormat="false" ht="12.75" hidden="false" customHeight="false" outlineLevel="0" collapsed="false">
      <c r="AA2272" s="1" t="n">
        <f aca="false">+J2272-X2272</f>
        <v>0</v>
      </c>
    </row>
    <row r="2273" customFormat="false" ht="12.75" hidden="false" customHeight="false" outlineLevel="0" collapsed="false">
      <c r="AA2273" s="1" t="n">
        <f aca="false">+J2273-X2273</f>
        <v>0</v>
      </c>
    </row>
    <row r="2274" customFormat="false" ht="12.75" hidden="false" customHeight="false" outlineLevel="0" collapsed="false">
      <c r="AA2274" s="1" t="n">
        <f aca="false">+J2274-X2274</f>
        <v>0</v>
      </c>
    </row>
    <row r="2275" customFormat="false" ht="12.75" hidden="false" customHeight="false" outlineLevel="0" collapsed="false">
      <c r="AA2275" s="1" t="n">
        <f aca="false">+J2275-X2275</f>
        <v>0</v>
      </c>
    </row>
    <row r="2276" customFormat="false" ht="12.75" hidden="false" customHeight="false" outlineLevel="0" collapsed="false">
      <c r="AA2276" s="1" t="n">
        <f aca="false">+J2276-X2276</f>
        <v>0</v>
      </c>
    </row>
    <row r="2277" customFormat="false" ht="12.75" hidden="false" customHeight="false" outlineLevel="0" collapsed="false">
      <c r="AA2277" s="1" t="n">
        <f aca="false">+J2277-X2277</f>
        <v>0</v>
      </c>
    </row>
    <row r="2278" customFormat="false" ht="12.75" hidden="false" customHeight="false" outlineLevel="0" collapsed="false">
      <c r="AA2278" s="1" t="n">
        <f aca="false">+J2278-X2278</f>
        <v>0</v>
      </c>
    </row>
    <row r="2279" customFormat="false" ht="12.75" hidden="false" customHeight="false" outlineLevel="0" collapsed="false">
      <c r="AA2279" s="1" t="n">
        <f aca="false">+J2279-X2279</f>
        <v>0</v>
      </c>
    </row>
    <row r="2280" customFormat="false" ht="12.75" hidden="false" customHeight="false" outlineLevel="0" collapsed="false">
      <c r="AA2280" s="1" t="n">
        <f aca="false">+J2280-X2280</f>
        <v>0</v>
      </c>
    </row>
    <row r="2281" customFormat="false" ht="12.75" hidden="false" customHeight="false" outlineLevel="0" collapsed="false">
      <c r="AA2281" s="1" t="n">
        <f aca="false">+J2281-X2281</f>
        <v>0</v>
      </c>
    </row>
    <row r="2282" customFormat="false" ht="12.75" hidden="false" customHeight="false" outlineLevel="0" collapsed="false">
      <c r="AA2282" s="1" t="n">
        <f aca="false">+J2282-X2282</f>
        <v>0</v>
      </c>
    </row>
    <row r="2283" customFormat="false" ht="12.75" hidden="false" customHeight="false" outlineLevel="0" collapsed="false">
      <c r="AA2283" s="1" t="n">
        <f aca="false">+J2283-X2283</f>
        <v>0</v>
      </c>
    </row>
    <row r="2284" customFormat="false" ht="12.75" hidden="false" customHeight="false" outlineLevel="0" collapsed="false">
      <c r="AA2284" s="1" t="n">
        <f aca="false">+J2284-X2284</f>
        <v>0</v>
      </c>
    </row>
    <row r="2285" customFormat="false" ht="12.75" hidden="false" customHeight="false" outlineLevel="0" collapsed="false">
      <c r="AA2285" s="1" t="n">
        <f aca="false">+J2285-X2285</f>
        <v>0</v>
      </c>
    </row>
    <row r="2286" customFormat="false" ht="12.75" hidden="false" customHeight="false" outlineLevel="0" collapsed="false">
      <c r="AA2286" s="1" t="n">
        <f aca="false">+J2286-X2286</f>
        <v>0</v>
      </c>
    </row>
    <row r="2287" customFormat="false" ht="12.75" hidden="false" customHeight="false" outlineLevel="0" collapsed="false">
      <c r="AA2287" s="1" t="n">
        <f aca="false">+J2287-X2287</f>
        <v>0</v>
      </c>
    </row>
    <row r="2288" customFormat="false" ht="12.75" hidden="false" customHeight="false" outlineLevel="0" collapsed="false">
      <c r="AA2288" s="1" t="n">
        <f aca="false">+J2288-X2288</f>
        <v>0</v>
      </c>
    </row>
    <row r="2289" customFormat="false" ht="12.75" hidden="false" customHeight="false" outlineLevel="0" collapsed="false">
      <c r="AA2289" s="1" t="n">
        <f aca="false">+J2289-X2289</f>
        <v>0</v>
      </c>
    </row>
    <row r="2290" customFormat="false" ht="12.75" hidden="false" customHeight="false" outlineLevel="0" collapsed="false">
      <c r="AA2290" s="1" t="n">
        <f aca="false">+J2290-X2290</f>
        <v>0</v>
      </c>
    </row>
    <row r="2291" customFormat="false" ht="12.75" hidden="false" customHeight="false" outlineLevel="0" collapsed="false">
      <c r="AA2291" s="1" t="n">
        <f aca="false">+J2291-X2291</f>
        <v>0</v>
      </c>
    </row>
    <row r="2292" customFormat="false" ht="12.75" hidden="false" customHeight="false" outlineLevel="0" collapsed="false">
      <c r="AA2292" s="1" t="n">
        <f aca="false">+J2292-X2292</f>
        <v>0</v>
      </c>
    </row>
    <row r="2293" customFormat="false" ht="12.75" hidden="false" customHeight="false" outlineLevel="0" collapsed="false">
      <c r="AA2293" s="1" t="n">
        <f aca="false">+J2293-X2293</f>
        <v>0</v>
      </c>
    </row>
    <row r="2294" customFormat="false" ht="12.75" hidden="false" customHeight="false" outlineLevel="0" collapsed="false">
      <c r="AA2294" s="1" t="n">
        <f aca="false">+J2294-X2294</f>
        <v>0</v>
      </c>
    </row>
    <row r="2295" customFormat="false" ht="12.75" hidden="false" customHeight="false" outlineLevel="0" collapsed="false">
      <c r="AA2295" s="1" t="n">
        <f aca="false">+J2295-X2295</f>
        <v>0</v>
      </c>
    </row>
    <row r="2296" customFormat="false" ht="12.75" hidden="false" customHeight="false" outlineLevel="0" collapsed="false">
      <c r="AA2296" s="1" t="n">
        <f aca="false">+J2296-X2296</f>
        <v>0</v>
      </c>
    </row>
    <row r="2297" customFormat="false" ht="12.75" hidden="false" customHeight="false" outlineLevel="0" collapsed="false">
      <c r="AA2297" s="1" t="n">
        <f aca="false">+J2297-X2297</f>
        <v>0</v>
      </c>
    </row>
    <row r="2298" customFormat="false" ht="12.75" hidden="false" customHeight="false" outlineLevel="0" collapsed="false">
      <c r="AA2298" s="1" t="n">
        <f aca="false">+J2298-X2298</f>
        <v>0</v>
      </c>
    </row>
    <row r="2299" customFormat="false" ht="12.75" hidden="false" customHeight="false" outlineLevel="0" collapsed="false">
      <c r="AA2299" s="1" t="n">
        <f aca="false">+J2299-X2299</f>
        <v>0</v>
      </c>
    </row>
    <row r="2300" customFormat="false" ht="12.75" hidden="false" customHeight="false" outlineLevel="0" collapsed="false">
      <c r="AA2300" s="1" t="n">
        <f aca="false">+J2300-X2300</f>
        <v>0</v>
      </c>
    </row>
    <row r="2301" customFormat="false" ht="12.75" hidden="false" customHeight="false" outlineLevel="0" collapsed="false">
      <c r="AA2301" s="1" t="n">
        <f aca="false">+J2301-X2301</f>
        <v>0</v>
      </c>
    </row>
    <row r="2302" customFormat="false" ht="12.75" hidden="false" customHeight="false" outlineLevel="0" collapsed="false">
      <c r="AA2302" s="1" t="n">
        <f aca="false">+J2302-X2302</f>
        <v>0</v>
      </c>
    </row>
    <row r="2303" customFormat="false" ht="12.75" hidden="false" customHeight="false" outlineLevel="0" collapsed="false">
      <c r="AA2303" s="1" t="n">
        <f aca="false">+J2303-X2303</f>
        <v>0</v>
      </c>
    </row>
    <row r="2304" customFormat="false" ht="12.75" hidden="false" customHeight="false" outlineLevel="0" collapsed="false">
      <c r="AA2304" s="1" t="n">
        <f aca="false">+J2304-X2304</f>
        <v>0</v>
      </c>
    </row>
    <row r="2305" customFormat="false" ht="12.75" hidden="false" customHeight="false" outlineLevel="0" collapsed="false">
      <c r="AA2305" s="1" t="n">
        <f aca="false">+J2305-X2305</f>
        <v>0</v>
      </c>
    </row>
    <row r="2306" customFormat="false" ht="12.75" hidden="false" customHeight="false" outlineLevel="0" collapsed="false">
      <c r="AA2306" s="1" t="n">
        <f aca="false">+J2306-X2306</f>
        <v>0</v>
      </c>
    </row>
    <row r="2307" customFormat="false" ht="12.75" hidden="false" customHeight="false" outlineLevel="0" collapsed="false">
      <c r="AA2307" s="1" t="n">
        <f aca="false">+J2307-X2307</f>
        <v>0</v>
      </c>
    </row>
    <row r="2308" customFormat="false" ht="12.75" hidden="false" customHeight="false" outlineLevel="0" collapsed="false">
      <c r="AA2308" s="1" t="n">
        <f aca="false">+J2308-X2308</f>
        <v>0</v>
      </c>
    </row>
    <row r="2309" customFormat="false" ht="12.75" hidden="false" customHeight="false" outlineLevel="0" collapsed="false">
      <c r="AA2309" s="1" t="n">
        <f aca="false">+J2309-X2309</f>
        <v>0</v>
      </c>
    </row>
    <row r="2310" customFormat="false" ht="12.75" hidden="false" customHeight="false" outlineLevel="0" collapsed="false">
      <c r="AA2310" s="1" t="n">
        <f aca="false">+J2310-X2310</f>
        <v>0</v>
      </c>
    </row>
    <row r="2311" customFormat="false" ht="12.75" hidden="false" customHeight="false" outlineLevel="0" collapsed="false">
      <c r="AA2311" s="1" t="n">
        <f aca="false">+J2311-X2311</f>
        <v>0</v>
      </c>
    </row>
    <row r="2312" customFormat="false" ht="12.75" hidden="false" customHeight="false" outlineLevel="0" collapsed="false">
      <c r="AA2312" s="1" t="n">
        <f aca="false">+J2312-X2312</f>
        <v>0</v>
      </c>
    </row>
    <row r="2313" customFormat="false" ht="12.75" hidden="false" customHeight="false" outlineLevel="0" collapsed="false">
      <c r="AA2313" s="1" t="n">
        <f aca="false">+J2313-X2313</f>
        <v>0</v>
      </c>
    </row>
    <row r="2314" customFormat="false" ht="12.75" hidden="false" customHeight="false" outlineLevel="0" collapsed="false">
      <c r="AA2314" s="1" t="n">
        <f aca="false">+J2314-X2314</f>
        <v>0</v>
      </c>
    </row>
    <row r="2315" customFormat="false" ht="12.75" hidden="false" customHeight="false" outlineLevel="0" collapsed="false">
      <c r="AA2315" s="1" t="n">
        <f aca="false">+J2315-X2315</f>
        <v>0</v>
      </c>
    </row>
    <row r="2316" customFormat="false" ht="12.75" hidden="false" customHeight="false" outlineLevel="0" collapsed="false">
      <c r="AA2316" s="1" t="n">
        <f aca="false">+J2316-X2316</f>
        <v>0</v>
      </c>
    </row>
    <row r="2317" customFormat="false" ht="12.75" hidden="false" customHeight="false" outlineLevel="0" collapsed="false">
      <c r="AA2317" s="1" t="n">
        <f aca="false">+J2317-X2317</f>
        <v>0</v>
      </c>
    </row>
    <row r="2318" customFormat="false" ht="12.75" hidden="false" customHeight="false" outlineLevel="0" collapsed="false">
      <c r="AA2318" s="1" t="n">
        <f aca="false">+J2318-X2318</f>
        <v>0</v>
      </c>
    </row>
    <row r="2319" customFormat="false" ht="12.75" hidden="false" customHeight="false" outlineLevel="0" collapsed="false">
      <c r="AA2319" s="1" t="n">
        <f aca="false">+J2319-X2319</f>
        <v>0</v>
      </c>
    </row>
    <row r="2320" customFormat="false" ht="12.75" hidden="false" customHeight="false" outlineLevel="0" collapsed="false">
      <c r="AA2320" s="1" t="n">
        <f aca="false">+J2320-X2320</f>
        <v>0</v>
      </c>
    </row>
    <row r="2321" customFormat="false" ht="12.75" hidden="false" customHeight="false" outlineLevel="0" collapsed="false">
      <c r="AA2321" s="1" t="n">
        <f aca="false">+J2321-X2321</f>
        <v>0</v>
      </c>
    </row>
    <row r="2322" customFormat="false" ht="12.75" hidden="false" customHeight="false" outlineLevel="0" collapsed="false">
      <c r="AA2322" s="1" t="n">
        <f aca="false">+J2322-X2322</f>
        <v>0</v>
      </c>
    </row>
    <row r="2323" customFormat="false" ht="12.75" hidden="false" customHeight="false" outlineLevel="0" collapsed="false">
      <c r="AA2323" s="1" t="n">
        <f aca="false">+J2323-X2323</f>
        <v>0</v>
      </c>
    </row>
    <row r="2324" customFormat="false" ht="12.75" hidden="false" customHeight="false" outlineLevel="0" collapsed="false">
      <c r="AA2324" s="1" t="n">
        <f aca="false">+J2324-X2324</f>
        <v>0</v>
      </c>
    </row>
    <row r="2325" customFormat="false" ht="12.75" hidden="false" customHeight="false" outlineLevel="0" collapsed="false">
      <c r="AA2325" s="1" t="n">
        <f aca="false">+J2325-X2325</f>
        <v>0</v>
      </c>
    </row>
    <row r="2326" customFormat="false" ht="12.75" hidden="false" customHeight="false" outlineLevel="0" collapsed="false">
      <c r="AA2326" s="1" t="n">
        <f aca="false">+J2326-X2326</f>
        <v>0</v>
      </c>
    </row>
    <row r="2327" customFormat="false" ht="12.75" hidden="false" customHeight="false" outlineLevel="0" collapsed="false">
      <c r="AA2327" s="1" t="n">
        <f aca="false">+J2327-X2327</f>
        <v>0</v>
      </c>
    </row>
    <row r="2328" customFormat="false" ht="12.75" hidden="false" customHeight="false" outlineLevel="0" collapsed="false">
      <c r="AA2328" s="1" t="n">
        <f aca="false">+J2328-X2328</f>
        <v>0</v>
      </c>
    </row>
    <row r="2329" customFormat="false" ht="12.75" hidden="false" customHeight="false" outlineLevel="0" collapsed="false">
      <c r="AA2329" s="1" t="n">
        <f aca="false">+J2329-X2329</f>
        <v>0</v>
      </c>
    </row>
    <row r="2330" customFormat="false" ht="12.75" hidden="false" customHeight="false" outlineLevel="0" collapsed="false">
      <c r="AA2330" s="1" t="n">
        <f aca="false">+J2330-X2330</f>
        <v>0</v>
      </c>
    </row>
    <row r="2331" customFormat="false" ht="12.75" hidden="false" customHeight="false" outlineLevel="0" collapsed="false">
      <c r="AA2331" s="1" t="n">
        <f aca="false">+J2331-X2331</f>
        <v>0</v>
      </c>
    </row>
    <row r="2332" customFormat="false" ht="12.75" hidden="false" customHeight="false" outlineLevel="0" collapsed="false">
      <c r="AA2332" s="1" t="n">
        <f aca="false">+J2332-X2332</f>
        <v>0</v>
      </c>
    </row>
    <row r="2333" customFormat="false" ht="12.75" hidden="false" customHeight="false" outlineLevel="0" collapsed="false">
      <c r="AA2333" s="1" t="n">
        <f aca="false">+J2333-X2333</f>
        <v>0</v>
      </c>
    </row>
    <row r="2334" customFormat="false" ht="12.75" hidden="false" customHeight="false" outlineLevel="0" collapsed="false">
      <c r="AA2334" s="1" t="n">
        <f aca="false">+J2334-X2334</f>
        <v>0</v>
      </c>
    </row>
    <row r="2335" customFormat="false" ht="12.75" hidden="false" customHeight="false" outlineLevel="0" collapsed="false">
      <c r="AA2335" s="1" t="n">
        <f aca="false">+J2335-X2335</f>
        <v>0</v>
      </c>
    </row>
    <row r="2336" customFormat="false" ht="12.75" hidden="false" customHeight="false" outlineLevel="0" collapsed="false">
      <c r="AA2336" s="1" t="n">
        <f aca="false">+J2336-X2336</f>
        <v>0</v>
      </c>
    </row>
    <row r="2337" customFormat="false" ht="12.75" hidden="false" customHeight="false" outlineLevel="0" collapsed="false">
      <c r="AA2337" s="1" t="n">
        <f aca="false">+J2337-X2337</f>
        <v>0</v>
      </c>
    </row>
    <row r="2338" customFormat="false" ht="12.75" hidden="false" customHeight="false" outlineLevel="0" collapsed="false">
      <c r="AA2338" s="1" t="n">
        <f aca="false">+J2338-X2338</f>
        <v>0</v>
      </c>
    </row>
    <row r="2339" customFormat="false" ht="12.75" hidden="false" customHeight="false" outlineLevel="0" collapsed="false">
      <c r="AA2339" s="1" t="n">
        <f aca="false">+J2339-X2339</f>
        <v>0</v>
      </c>
    </row>
    <row r="2340" customFormat="false" ht="12.75" hidden="false" customHeight="false" outlineLevel="0" collapsed="false">
      <c r="AA2340" s="1" t="n">
        <f aca="false">+J2340-X2340</f>
        <v>0</v>
      </c>
    </row>
    <row r="2341" customFormat="false" ht="12.75" hidden="false" customHeight="false" outlineLevel="0" collapsed="false">
      <c r="AA2341" s="1" t="n">
        <f aca="false">+J2341-X2341</f>
        <v>0</v>
      </c>
    </row>
    <row r="2342" customFormat="false" ht="12.75" hidden="false" customHeight="false" outlineLevel="0" collapsed="false">
      <c r="AA2342" s="1" t="n">
        <f aca="false">+J2342-X2342</f>
        <v>0</v>
      </c>
    </row>
    <row r="2343" customFormat="false" ht="12.75" hidden="false" customHeight="false" outlineLevel="0" collapsed="false">
      <c r="AA2343" s="1" t="n">
        <f aca="false">+J2343-X2343</f>
        <v>0</v>
      </c>
    </row>
    <row r="2344" customFormat="false" ht="12.75" hidden="false" customHeight="false" outlineLevel="0" collapsed="false">
      <c r="AA2344" s="1" t="n">
        <f aca="false">+J2344-X2344</f>
        <v>0</v>
      </c>
    </row>
    <row r="2345" customFormat="false" ht="12.75" hidden="false" customHeight="false" outlineLevel="0" collapsed="false">
      <c r="AA2345" s="1" t="n">
        <f aca="false">+J2345-X2345</f>
        <v>0</v>
      </c>
    </row>
    <row r="2346" customFormat="false" ht="12.75" hidden="false" customHeight="false" outlineLevel="0" collapsed="false">
      <c r="AA2346" s="1" t="n">
        <f aca="false">+J2346-X2346</f>
        <v>0</v>
      </c>
    </row>
    <row r="2347" customFormat="false" ht="12.75" hidden="false" customHeight="false" outlineLevel="0" collapsed="false">
      <c r="AA2347" s="1" t="n">
        <f aca="false">+J2347-X2347</f>
        <v>0</v>
      </c>
    </row>
    <row r="2348" customFormat="false" ht="12.75" hidden="false" customHeight="false" outlineLevel="0" collapsed="false">
      <c r="AA2348" s="1" t="n">
        <f aca="false">+J2348-X2348</f>
        <v>0</v>
      </c>
    </row>
    <row r="2349" customFormat="false" ht="12.75" hidden="false" customHeight="false" outlineLevel="0" collapsed="false">
      <c r="AA2349" s="1" t="n">
        <f aca="false">+J2349-X2349</f>
        <v>0</v>
      </c>
    </row>
    <row r="2350" customFormat="false" ht="12.75" hidden="false" customHeight="false" outlineLevel="0" collapsed="false">
      <c r="AA2350" s="1" t="n">
        <f aca="false">+J2350-X2350</f>
        <v>0</v>
      </c>
    </row>
    <row r="2351" customFormat="false" ht="12.75" hidden="false" customHeight="false" outlineLevel="0" collapsed="false">
      <c r="AA2351" s="1" t="n">
        <f aca="false">+J2351-X2351</f>
        <v>0</v>
      </c>
    </row>
    <row r="2352" customFormat="false" ht="12.75" hidden="false" customHeight="false" outlineLevel="0" collapsed="false">
      <c r="AA2352" s="1" t="n">
        <f aca="false">+J2352-X2352</f>
        <v>0</v>
      </c>
    </row>
    <row r="2353" customFormat="false" ht="12.75" hidden="false" customHeight="false" outlineLevel="0" collapsed="false">
      <c r="AA2353" s="1" t="n">
        <f aca="false">+J2353-X2353</f>
        <v>0</v>
      </c>
    </row>
    <row r="2354" customFormat="false" ht="12.75" hidden="false" customHeight="false" outlineLevel="0" collapsed="false">
      <c r="AA2354" s="1" t="n">
        <f aca="false">+J2354-X2354</f>
        <v>0</v>
      </c>
    </row>
    <row r="2355" customFormat="false" ht="12.75" hidden="false" customHeight="false" outlineLevel="0" collapsed="false">
      <c r="AA2355" s="1" t="n">
        <f aca="false">+J2355-X2355</f>
        <v>0</v>
      </c>
    </row>
    <row r="2356" customFormat="false" ht="12.75" hidden="false" customHeight="false" outlineLevel="0" collapsed="false">
      <c r="AA2356" s="1" t="n">
        <f aca="false">+J2356-X2356</f>
        <v>0</v>
      </c>
    </row>
    <row r="2357" customFormat="false" ht="12.75" hidden="false" customHeight="false" outlineLevel="0" collapsed="false">
      <c r="AA2357" s="1" t="n">
        <f aca="false">+J2357-X2357</f>
        <v>0</v>
      </c>
    </row>
    <row r="2358" customFormat="false" ht="12.75" hidden="false" customHeight="false" outlineLevel="0" collapsed="false">
      <c r="AA2358" s="1" t="n">
        <f aca="false">+J2358-X2358</f>
        <v>0</v>
      </c>
    </row>
    <row r="2359" customFormat="false" ht="12.75" hidden="false" customHeight="false" outlineLevel="0" collapsed="false">
      <c r="AA2359" s="1" t="n">
        <f aca="false">+J2359-X2359</f>
        <v>0</v>
      </c>
    </row>
    <row r="2360" customFormat="false" ht="12.75" hidden="false" customHeight="false" outlineLevel="0" collapsed="false">
      <c r="AA2360" s="1" t="n">
        <f aca="false">+J2360-X2360</f>
        <v>0</v>
      </c>
    </row>
    <row r="2361" customFormat="false" ht="12.75" hidden="false" customHeight="false" outlineLevel="0" collapsed="false">
      <c r="AA2361" s="1" t="n">
        <f aca="false">+J2361-X2361</f>
        <v>0</v>
      </c>
    </row>
    <row r="2362" customFormat="false" ht="12.75" hidden="false" customHeight="false" outlineLevel="0" collapsed="false">
      <c r="AA2362" s="1" t="n">
        <f aca="false">+J2362-X2362</f>
        <v>0</v>
      </c>
    </row>
    <row r="2363" customFormat="false" ht="12.75" hidden="false" customHeight="false" outlineLevel="0" collapsed="false">
      <c r="AA2363" s="1" t="n">
        <f aca="false">+J2363-X2363</f>
        <v>0</v>
      </c>
    </row>
    <row r="2364" customFormat="false" ht="12.75" hidden="false" customHeight="false" outlineLevel="0" collapsed="false">
      <c r="AA2364" s="1" t="n">
        <f aca="false">+J2364-X2364</f>
        <v>0</v>
      </c>
    </row>
    <row r="2365" customFormat="false" ht="12.75" hidden="false" customHeight="false" outlineLevel="0" collapsed="false">
      <c r="AA2365" s="1" t="n">
        <f aca="false">+J2365-X2365</f>
        <v>0</v>
      </c>
    </row>
    <row r="2366" customFormat="false" ht="12.75" hidden="false" customHeight="false" outlineLevel="0" collapsed="false">
      <c r="AA2366" s="1" t="n">
        <f aca="false">+J2366-X2366</f>
        <v>0</v>
      </c>
    </row>
    <row r="2367" customFormat="false" ht="12.75" hidden="false" customHeight="false" outlineLevel="0" collapsed="false">
      <c r="AA2367" s="1" t="n">
        <f aca="false">+J2367-X2367</f>
        <v>0</v>
      </c>
    </row>
    <row r="2368" customFormat="false" ht="12.75" hidden="false" customHeight="false" outlineLevel="0" collapsed="false">
      <c r="AA2368" s="1" t="n">
        <f aca="false">+J2368-X2368</f>
        <v>0</v>
      </c>
    </row>
    <row r="2369" customFormat="false" ht="12.75" hidden="false" customHeight="false" outlineLevel="0" collapsed="false">
      <c r="AA2369" s="1" t="n">
        <f aca="false">+J2369-X2369</f>
        <v>0</v>
      </c>
    </row>
    <row r="2370" customFormat="false" ht="12.75" hidden="false" customHeight="false" outlineLevel="0" collapsed="false">
      <c r="AA2370" s="1" t="n">
        <f aca="false">+J2370-X2370</f>
        <v>0</v>
      </c>
    </row>
    <row r="2371" customFormat="false" ht="12.75" hidden="false" customHeight="false" outlineLevel="0" collapsed="false">
      <c r="AA2371" s="1" t="n">
        <f aca="false">+J2371-X2371</f>
        <v>0</v>
      </c>
    </row>
    <row r="2372" customFormat="false" ht="12.75" hidden="false" customHeight="false" outlineLevel="0" collapsed="false">
      <c r="AA2372" s="1" t="n">
        <f aca="false">+J2372-X2372</f>
        <v>0</v>
      </c>
    </row>
    <row r="2373" customFormat="false" ht="12.75" hidden="false" customHeight="false" outlineLevel="0" collapsed="false">
      <c r="AA2373" s="1" t="n">
        <f aca="false">+J2373-X2373</f>
        <v>0</v>
      </c>
    </row>
    <row r="2374" customFormat="false" ht="12.75" hidden="false" customHeight="false" outlineLevel="0" collapsed="false">
      <c r="AA2374" s="1" t="n">
        <f aca="false">+J2374-X2374</f>
        <v>0</v>
      </c>
    </row>
    <row r="2375" customFormat="false" ht="12.75" hidden="false" customHeight="false" outlineLevel="0" collapsed="false">
      <c r="AA2375" s="1" t="n">
        <f aca="false">+J2375-X2375</f>
        <v>0</v>
      </c>
    </row>
    <row r="2376" customFormat="false" ht="12.75" hidden="false" customHeight="false" outlineLevel="0" collapsed="false">
      <c r="AA2376" s="1" t="n">
        <f aca="false">+J2376-X2376</f>
        <v>0</v>
      </c>
    </row>
    <row r="2377" customFormat="false" ht="12.75" hidden="false" customHeight="false" outlineLevel="0" collapsed="false">
      <c r="AA2377" s="1" t="n">
        <f aca="false">+J2377-X2377</f>
        <v>0</v>
      </c>
    </row>
    <row r="2378" customFormat="false" ht="12.75" hidden="false" customHeight="false" outlineLevel="0" collapsed="false">
      <c r="AA2378" s="1" t="n">
        <f aca="false">+J2378-X2378</f>
        <v>0</v>
      </c>
    </row>
    <row r="2379" customFormat="false" ht="12.75" hidden="false" customHeight="false" outlineLevel="0" collapsed="false">
      <c r="AA2379" s="1" t="n">
        <f aca="false">+J2379-X2379</f>
        <v>0</v>
      </c>
    </row>
    <row r="2380" customFormat="false" ht="12.75" hidden="false" customHeight="false" outlineLevel="0" collapsed="false">
      <c r="AA2380" s="1" t="n">
        <f aca="false">+J2380-X2380</f>
        <v>0</v>
      </c>
    </row>
    <row r="2381" customFormat="false" ht="12.75" hidden="false" customHeight="false" outlineLevel="0" collapsed="false">
      <c r="AA2381" s="1" t="n">
        <f aca="false">+J2381-X2381</f>
        <v>0</v>
      </c>
    </row>
    <row r="2382" customFormat="false" ht="12.75" hidden="false" customHeight="false" outlineLevel="0" collapsed="false">
      <c r="AA2382" s="1" t="n">
        <f aca="false">+J2382-X2382</f>
        <v>0</v>
      </c>
    </row>
    <row r="2383" customFormat="false" ht="12.75" hidden="false" customHeight="false" outlineLevel="0" collapsed="false">
      <c r="AA2383" s="1" t="n">
        <f aca="false">+J2383-X2383</f>
        <v>0</v>
      </c>
    </row>
    <row r="2384" customFormat="false" ht="12.75" hidden="false" customHeight="false" outlineLevel="0" collapsed="false">
      <c r="AA2384" s="1" t="n">
        <f aca="false">+J2384-X2384</f>
        <v>0</v>
      </c>
    </row>
    <row r="2385" customFormat="false" ht="12.75" hidden="false" customHeight="false" outlineLevel="0" collapsed="false">
      <c r="AA2385" s="1" t="n">
        <f aca="false">+J2385-X2385</f>
        <v>0</v>
      </c>
    </row>
    <row r="2386" customFormat="false" ht="12.75" hidden="false" customHeight="false" outlineLevel="0" collapsed="false">
      <c r="AA2386" s="1" t="n">
        <f aca="false">+J2386-X2386</f>
        <v>0</v>
      </c>
    </row>
    <row r="2387" customFormat="false" ht="12.75" hidden="false" customHeight="false" outlineLevel="0" collapsed="false">
      <c r="AA2387" s="1" t="n">
        <f aca="false">+J2387-X2387</f>
        <v>0</v>
      </c>
    </row>
    <row r="2388" customFormat="false" ht="12.75" hidden="false" customHeight="false" outlineLevel="0" collapsed="false">
      <c r="AA2388" s="1" t="n">
        <f aca="false">+J2388-X2388</f>
        <v>0</v>
      </c>
    </row>
    <row r="2389" customFormat="false" ht="12.75" hidden="false" customHeight="false" outlineLevel="0" collapsed="false">
      <c r="AA2389" s="1" t="n">
        <f aca="false">+J2389-X2389</f>
        <v>0</v>
      </c>
    </row>
    <row r="2390" customFormat="false" ht="12.75" hidden="false" customHeight="false" outlineLevel="0" collapsed="false">
      <c r="AA2390" s="1" t="n">
        <f aca="false">+J2390-X2390</f>
        <v>0</v>
      </c>
    </row>
    <row r="2391" customFormat="false" ht="12.75" hidden="false" customHeight="false" outlineLevel="0" collapsed="false">
      <c r="AA2391" s="1" t="n">
        <f aca="false">+J2391-X2391</f>
        <v>0</v>
      </c>
    </row>
    <row r="2392" customFormat="false" ht="12.75" hidden="false" customHeight="false" outlineLevel="0" collapsed="false">
      <c r="AA2392" s="1" t="n">
        <f aca="false">+J2392-X2392</f>
        <v>0</v>
      </c>
    </row>
    <row r="2393" customFormat="false" ht="12.75" hidden="false" customHeight="false" outlineLevel="0" collapsed="false">
      <c r="AA2393" s="1" t="n">
        <f aca="false">+J2393-X2393</f>
        <v>0</v>
      </c>
    </row>
    <row r="2394" customFormat="false" ht="12.75" hidden="false" customHeight="false" outlineLevel="0" collapsed="false">
      <c r="AA2394" s="1" t="n">
        <f aca="false">+J2394-X2394</f>
        <v>0</v>
      </c>
    </row>
    <row r="2395" customFormat="false" ht="12.75" hidden="false" customHeight="false" outlineLevel="0" collapsed="false">
      <c r="AA2395" s="1" t="n">
        <f aca="false">+J2395-X2395</f>
        <v>0</v>
      </c>
    </row>
    <row r="2396" customFormat="false" ht="12.75" hidden="false" customHeight="false" outlineLevel="0" collapsed="false">
      <c r="AA2396" s="1" t="n">
        <f aca="false">+J2396-X2396</f>
        <v>0</v>
      </c>
    </row>
    <row r="2397" customFormat="false" ht="12.75" hidden="false" customHeight="false" outlineLevel="0" collapsed="false">
      <c r="AA2397" s="1" t="n">
        <f aca="false">+J2397-X2397</f>
        <v>0</v>
      </c>
    </row>
    <row r="2398" customFormat="false" ht="12.75" hidden="false" customHeight="false" outlineLevel="0" collapsed="false">
      <c r="AA2398" s="1" t="n">
        <f aca="false">+J2398-X2398</f>
        <v>0</v>
      </c>
    </row>
    <row r="2399" customFormat="false" ht="12.75" hidden="false" customHeight="false" outlineLevel="0" collapsed="false">
      <c r="AA2399" s="1" t="n">
        <f aca="false">+J2399-X2399</f>
        <v>0</v>
      </c>
    </row>
    <row r="2400" customFormat="false" ht="12.75" hidden="false" customHeight="false" outlineLevel="0" collapsed="false">
      <c r="AA2400" s="1" t="n">
        <f aca="false">+J2400-X2400</f>
        <v>0</v>
      </c>
    </row>
    <row r="2401" customFormat="false" ht="12.75" hidden="false" customHeight="false" outlineLevel="0" collapsed="false">
      <c r="AA2401" s="1" t="n">
        <f aca="false">+J2401-X2401</f>
        <v>0</v>
      </c>
    </row>
    <row r="2402" customFormat="false" ht="12.75" hidden="false" customHeight="false" outlineLevel="0" collapsed="false">
      <c r="AA2402" s="1" t="n">
        <f aca="false">+J2402-X2402</f>
        <v>0</v>
      </c>
    </row>
    <row r="2403" customFormat="false" ht="12.75" hidden="false" customHeight="false" outlineLevel="0" collapsed="false">
      <c r="AA2403" s="1" t="n">
        <f aca="false">+J2403-X2403</f>
        <v>0</v>
      </c>
    </row>
    <row r="2404" customFormat="false" ht="12.75" hidden="false" customHeight="false" outlineLevel="0" collapsed="false">
      <c r="AA2404" s="1" t="n">
        <f aca="false">+J2404-X2404</f>
        <v>0</v>
      </c>
    </row>
    <row r="2405" customFormat="false" ht="12.75" hidden="false" customHeight="false" outlineLevel="0" collapsed="false">
      <c r="AA2405" s="1" t="n">
        <f aca="false">+J2405-X2405</f>
        <v>0</v>
      </c>
    </row>
    <row r="2406" customFormat="false" ht="12.75" hidden="false" customHeight="false" outlineLevel="0" collapsed="false">
      <c r="AA2406" s="1" t="n">
        <f aca="false">+J2406-X2406</f>
        <v>0</v>
      </c>
    </row>
    <row r="2407" customFormat="false" ht="12.75" hidden="false" customHeight="false" outlineLevel="0" collapsed="false">
      <c r="AA2407" s="1" t="n">
        <f aca="false">+J2407-X2407</f>
        <v>0</v>
      </c>
    </row>
    <row r="2408" customFormat="false" ht="12.75" hidden="false" customHeight="false" outlineLevel="0" collapsed="false">
      <c r="AA2408" s="1" t="n">
        <f aca="false">+J2408-X2408</f>
        <v>0</v>
      </c>
    </row>
    <row r="2409" customFormat="false" ht="12.75" hidden="false" customHeight="false" outlineLevel="0" collapsed="false">
      <c r="AA2409" s="1" t="n">
        <f aca="false">+J2409-X2409</f>
        <v>0</v>
      </c>
    </row>
    <row r="2410" customFormat="false" ht="12.75" hidden="false" customHeight="false" outlineLevel="0" collapsed="false">
      <c r="AA2410" s="1" t="n">
        <f aca="false">+J2410-X2410</f>
        <v>0</v>
      </c>
    </row>
    <row r="2411" customFormat="false" ht="12.75" hidden="false" customHeight="false" outlineLevel="0" collapsed="false">
      <c r="AA2411" s="1" t="n">
        <f aca="false">+J2411-X2411</f>
        <v>0</v>
      </c>
    </row>
    <row r="2412" customFormat="false" ht="12.75" hidden="false" customHeight="false" outlineLevel="0" collapsed="false">
      <c r="AA2412" s="1" t="n">
        <f aca="false">+J2412-X2412</f>
        <v>0</v>
      </c>
    </row>
    <row r="2413" customFormat="false" ht="12.75" hidden="false" customHeight="false" outlineLevel="0" collapsed="false">
      <c r="AA2413" s="1" t="n">
        <f aca="false">+J2413-X2413</f>
        <v>0</v>
      </c>
    </row>
    <row r="2414" customFormat="false" ht="12.75" hidden="false" customHeight="false" outlineLevel="0" collapsed="false">
      <c r="AA2414" s="1" t="n">
        <f aca="false">+J2414-X2414</f>
        <v>0</v>
      </c>
    </row>
    <row r="2415" customFormat="false" ht="12.75" hidden="false" customHeight="false" outlineLevel="0" collapsed="false">
      <c r="AA2415" s="1" t="n">
        <f aca="false">+J2415-X2415</f>
        <v>0</v>
      </c>
    </row>
    <row r="2416" customFormat="false" ht="12.75" hidden="false" customHeight="false" outlineLevel="0" collapsed="false">
      <c r="AA2416" s="1" t="n">
        <f aca="false">+J2416-X2416</f>
        <v>0</v>
      </c>
    </row>
    <row r="2417" customFormat="false" ht="12.75" hidden="false" customHeight="false" outlineLevel="0" collapsed="false">
      <c r="AA2417" s="1" t="n">
        <f aca="false">+J2417-X2417</f>
        <v>0</v>
      </c>
    </row>
    <row r="2418" customFormat="false" ht="12.75" hidden="false" customHeight="false" outlineLevel="0" collapsed="false">
      <c r="AA2418" s="1" t="n">
        <f aca="false">+J2418-X2418</f>
        <v>0</v>
      </c>
    </row>
    <row r="2419" customFormat="false" ht="12.75" hidden="false" customHeight="false" outlineLevel="0" collapsed="false">
      <c r="AA2419" s="1" t="n">
        <f aca="false">+J2419-X2419</f>
        <v>0</v>
      </c>
    </row>
    <row r="2420" customFormat="false" ht="12.75" hidden="false" customHeight="false" outlineLevel="0" collapsed="false">
      <c r="AA2420" s="1" t="n">
        <f aca="false">+J2420-X2420</f>
        <v>0</v>
      </c>
    </row>
    <row r="2421" customFormat="false" ht="12.75" hidden="false" customHeight="false" outlineLevel="0" collapsed="false">
      <c r="AA2421" s="1" t="n">
        <f aca="false">+J2421-X2421</f>
        <v>0</v>
      </c>
    </row>
    <row r="2422" customFormat="false" ht="12.75" hidden="false" customHeight="false" outlineLevel="0" collapsed="false">
      <c r="AA2422" s="1" t="n">
        <f aca="false">+J2422-X2422</f>
        <v>0</v>
      </c>
    </row>
    <row r="2423" customFormat="false" ht="12.75" hidden="false" customHeight="false" outlineLevel="0" collapsed="false">
      <c r="AA2423" s="1" t="n">
        <f aca="false">+J2423-X2423</f>
        <v>0</v>
      </c>
    </row>
    <row r="2424" customFormat="false" ht="12.75" hidden="false" customHeight="false" outlineLevel="0" collapsed="false">
      <c r="AA2424" s="1" t="n">
        <f aca="false">+J2424-X2424</f>
        <v>0</v>
      </c>
    </row>
    <row r="2425" customFormat="false" ht="12.75" hidden="false" customHeight="false" outlineLevel="0" collapsed="false">
      <c r="AA2425" s="1" t="n">
        <f aca="false">+J2425-X2425</f>
        <v>0</v>
      </c>
    </row>
    <row r="2426" customFormat="false" ht="12.75" hidden="false" customHeight="false" outlineLevel="0" collapsed="false">
      <c r="AA2426" s="1" t="n">
        <f aca="false">+J2426-X2426</f>
        <v>0</v>
      </c>
    </row>
    <row r="2427" customFormat="false" ht="12.75" hidden="false" customHeight="false" outlineLevel="0" collapsed="false">
      <c r="AA2427" s="1" t="n">
        <f aca="false">+J2427-X2427</f>
        <v>0</v>
      </c>
    </row>
    <row r="2428" customFormat="false" ht="12.75" hidden="false" customHeight="false" outlineLevel="0" collapsed="false">
      <c r="AA2428" s="1" t="n">
        <f aca="false">+J2428-X2428</f>
        <v>0</v>
      </c>
    </row>
    <row r="2429" customFormat="false" ht="12.75" hidden="false" customHeight="false" outlineLevel="0" collapsed="false">
      <c r="AA2429" s="1" t="n">
        <f aca="false">+J2429-X2429</f>
        <v>0</v>
      </c>
    </row>
    <row r="2430" customFormat="false" ht="12.75" hidden="false" customHeight="false" outlineLevel="0" collapsed="false">
      <c r="AA2430" s="1" t="n">
        <f aca="false">+J2430-X2430</f>
        <v>0</v>
      </c>
    </row>
    <row r="2431" customFormat="false" ht="12.75" hidden="false" customHeight="false" outlineLevel="0" collapsed="false">
      <c r="AA2431" s="1" t="n">
        <f aca="false">+J2431-X2431</f>
        <v>0</v>
      </c>
    </row>
    <row r="2432" customFormat="false" ht="12.75" hidden="false" customHeight="false" outlineLevel="0" collapsed="false">
      <c r="AA2432" s="1" t="n">
        <f aca="false">+J2432-X2432</f>
        <v>0</v>
      </c>
    </row>
    <row r="2433" customFormat="false" ht="12.75" hidden="false" customHeight="false" outlineLevel="0" collapsed="false">
      <c r="AA2433" s="1" t="n">
        <f aca="false">+J2433-X2433</f>
        <v>0</v>
      </c>
    </row>
    <row r="2434" customFormat="false" ht="12.75" hidden="false" customHeight="false" outlineLevel="0" collapsed="false">
      <c r="AA2434" s="1" t="n">
        <f aca="false">+J2434-X2434</f>
        <v>0</v>
      </c>
    </row>
    <row r="2435" customFormat="false" ht="12.75" hidden="false" customHeight="false" outlineLevel="0" collapsed="false">
      <c r="AA2435" s="1" t="n">
        <f aca="false">+J2435-X2435</f>
        <v>0</v>
      </c>
    </row>
    <row r="2436" customFormat="false" ht="12.75" hidden="false" customHeight="false" outlineLevel="0" collapsed="false">
      <c r="AA2436" s="1" t="n">
        <f aca="false">+J2436-X2436</f>
        <v>0</v>
      </c>
    </row>
    <row r="2437" customFormat="false" ht="12.75" hidden="false" customHeight="false" outlineLevel="0" collapsed="false">
      <c r="AA2437" s="1" t="n">
        <f aca="false">+J2437-X2437</f>
        <v>0</v>
      </c>
    </row>
    <row r="2438" customFormat="false" ht="12.75" hidden="false" customHeight="false" outlineLevel="0" collapsed="false">
      <c r="AA2438" s="1" t="n">
        <f aca="false">+J2438-X2438</f>
        <v>0</v>
      </c>
    </row>
    <row r="2439" customFormat="false" ht="12.75" hidden="false" customHeight="false" outlineLevel="0" collapsed="false">
      <c r="AA2439" s="1" t="n">
        <f aca="false">+J2439-X2439</f>
        <v>0</v>
      </c>
    </row>
    <row r="2440" customFormat="false" ht="12.75" hidden="false" customHeight="false" outlineLevel="0" collapsed="false">
      <c r="AA2440" s="1" t="n">
        <f aca="false">+J2440-X2440</f>
        <v>0</v>
      </c>
    </row>
    <row r="2441" customFormat="false" ht="12.75" hidden="false" customHeight="false" outlineLevel="0" collapsed="false">
      <c r="AA2441" s="1" t="n">
        <f aca="false">+J2441-X2441</f>
        <v>0</v>
      </c>
    </row>
    <row r="2442" customFormat="false" ht="12.75" hidden="false" customHeight="false" outlineLevel="0" collapsed="false">
      <c r="AA2442" s="1" t="n">
        <f aca="false">+J2442-X2442</f>
        <v>0</v>
      </c>
    </row>
    <row r="2443" customFormat="false" ht="12.75" hidden="false" customHeight="false" outlineLevel="0" collapsed="false">
      <c r="AA2443" s="1" t="n">
        <f aca="false">+J2443-X2443</f>
        <v>0</v>
      </c>
    </row>
    <row r="2444" customFormat="false" ht="12.75" hidden="false" customHeight="false" outlineLevel="0" collapsed="false">
      <c r="AA2444" s="1" t="n">
        <f aca="false">+J2444-X2444</f>
        <v>0</v>
      </c>
    </row>
    <row r="2445" customFormat="false" ht="12.75" hidden="false" customHeight="false" outlineLevel="0" collapsed="false">
      <c r="AA2445" s="1" t="n">
        <f aca="false">+J2445-X2445</f>
        <v>0</v>
      </c>
    </row>
    <row r="2446" customFormat="false" ht="12.75" hidden="false" customHeight="false" outlineLevel="0" collapsed="false">
      <c r="AA2446" s="1" t="n">
        <f aca="false">+J2446-X2446</f>
        <v>0</v>
      </c>
    </row>
    <row r="2447" customFormat="false" ht="12.75" hidden="false" customHeight="false" outlineLevel="0" collapsed="false">
      <c r="AA2447" s="1" t="n">
        <f aca="false">+J2447-X2447</f>
        <v>0</v>
      </c>
    </row>
    <row r="2448" customFormat="false" ht="12.75" hidden="false" customHeight="false" outlineLevel="0" collapsed="false">
      <c r="AA2448" s="1" t="n">
        <f aca="false">+J2448-X2448</f>
        <v>0</v>
      </c>
    </row>
    <row r="2449" customFormat="false" ht="12.75" hidden="false" customHeight="false" outlineLevel="0" collapsed="false">
      <c r="AA2449" s="1" t="n">
        <f aca="false">+J2449-X2449</f>
        <v>0</v>
      </c>
    </row>
    <row r="2450" customFormat="false" ht="12.75" hidden="false" customHeight="false" outlineLevel="0" collapsed="false">
      <c r="AA2450" s="1" t="n">
        <f aca="false">+J2450-X2450</f>
        <v>0</v>
      </c>
    </row>
    <row r="2451" customFormat="false" ht="12.75" hidden="false" customHeight="false" outlineLevel="0" collapsed="false">
      <c r="AA2451" s="1" t="n">
        <f aca="false">+J2451-X2451</f>
        <v>0</v>
      </c>
    </row>
    <row r="2452" customFormat="false" ht="12.75" hidden="false" customHeight="false" outlineLevel="0" collapsed="false">
      <c r="AA2452" s="1" t="n">
        <f aca="false">+J2452-X2452</f>
        <v>0</v>
      </c>
    </row>
    <row r="2453" customFormat="false" ht="12.75" hidden="false" customHeight="false" outlineLevel="0" collapsed="false">
      <c r="AA2453" s="1" t="n">
        <f aca="false">+J2453-X2453</f>
        <v>0</v>
      </c>
    </row>
    <row r="2454" customFormat="false" ht="12.75" hidden="false" customHeight="false" outlineLevel="0" collapsed="false">
      <c r="AA2454" s="1" t="n">
        <f aca="false">+J2454-X2454</f>
        <v>0</v>
      </c>
    </row>
    <row r="2455" customFormat="false" ht="12.75" hidden="false" customHeight="false" outlineLevel="0" collapsed="false">
      <c r="AA2455" s="1" t="n">
        <f aca="false">+J2455-X2455</f>
        <v>0</v>
      </c>
    </row>
    <row r="2456" customFormat="false" ht="12.75" hidden="false" customHeight="false" outlineLevel="0" collapsed="false">
      <c r="AA2456" s="1" t="n">
        <f aca="false">+J2456-X2456</f>
        <v>0</v>
      </c>
    </row>
    <row r="2457" customFormat="false" ht="12.75" hidden="false" customHeight="false" outlineLevel="0" collapsed="false">
      <c r="AA2457" s="1" t="n">
        <f aca="false">+J2457-X2457</f>
        <v>0</v>
      </c>
    </row>
    <row r="2458" customFormat="false" ht="12.75" hidden="false" customHeight="false" outlineLevel="0" collapsed="false">
      <c r="AA2458" s="1" t="n">
        <f aca="false">+J2458-X2458</f>
        <v>0</v>
      </c>
    </row>
    <row r="2459" customFormat="false" ht="12.75" hidden="false" customHeight="false" outlineLevel="0" collapsed="false">
      <c r="AA2459" s="1" t="n">
        <f aca="false">+J2459-X2459</f>
        <v>0</v>
      </c>
    </row>
    <row r="2460" customFormat="false" ht="12.75" hidden="false" customHeight="false" outlineLevel="0" collapsed="false">
      <c r="AA2460" s="1" t="n">
        <f aca="false">+J2460-X2460</f>
        <v>0</v>
      </c>
    </row>
    <row r="2461" customFormat="false" ht="12.75" hidden="false" customHeight="false" outlineLevel="0" collapsed="false">
      <c r="AA2461" s="1" t="n">
        <f aca="false">+J2461-X2461</f>
        <v>0</v>
      </c>
    </row>
    <row r="2462" customFormat="false" ht="12.75" hidden="false" customHeight="false" outlineLevel="0" collapsed="false">
      <c r="AA2462" s="1" t="n">
        <f aca="false">+J2462-X2462</f>
        <v>0</v>
      </c>
    </row>
    <row r="2463" customFormat="false" ht="12.75" hidden="false" customHeight="false" outlineLevel="0" collapsed="false">
      <c r="AA2463" s="1" t="n">
        <f aca="false">+J2463-X2463</f>
        <v>0</v>
      </c>
    </row>
    <row r="2464" customFormat="false" ht="12.75" hidden="false" customHeight="false" outlineLevel="0" collapsed="false">
      <c r="AA2464" s="1" t="n">
        <f aca="false">+J2464-X2464</f>
        <v>0</v>
      </c>
    </row>
    <row r="2465" customFormat="false" ht="12.75" hidden="false" customHeight="false" outlineLevel="0" collapsed="false">
      <c r="AA2465" s="1" t="n">
        <f aca="false">+J2465-X2465</f>
        <v>0</v>
      </c>
    </row>
    <row r="2466" customFormat="false" ht="12.75" hidden="false" customHeight="false" outlineLevel="0" collapsed="false">
      <c r="AA2466" s="1" t="n">
        <f aca="false">+J2466-X2466</f>
        <v>0</v>
      </c>
    </row>
    <row r="2467" customFormat="false" ht="12.75" hidden="false" customHeight="false" outlineLevel="0" collapsed="false">
      <c r="AA2467" s="1" t="n">
        <f aca="false">+J2467-X2467</f>
        <v>0</v>
      </c>
    </row>
    <row r="2468" customFormat="false" ht="12.75" hidden="false" customHeight="false" outlineLevel="0" collapsed="false">
      <c r="AA2468" s="1" t="n">
        <f aca="false">+J2468-X2468</f>
        <v>0</v>
      </c>
    </row>
    <row r="2469" customFormat="false" ht="12.75" hidden="false" customHeight="false" outlineLevel="0" collapsed="false">
      <c r="AA2469" s="1" t="n">
        <f aca="false">+J2469-X2469</f>
        <v>0</v>
      </c>
    </row>
    <row r="2470" customFormat="false" ht="12.75" hidden="false" customHeight="false" outlineLevel="0" collapsed="false">
      <c r="AA2470" s="1" t="n">
        <f aca="false">+J2470-X2470</f>
        <v>0</v>
      </c>
    </row>
    <row r="2471" customFormat="false" ht="12.75" hidden="false" customHeight="false" outlineLevel="0" collapsed="false">
      <c r="AA2471" s="1" t="n">
        <f aca="false">+J2471-X2471</f>
        <v>0</v>
      </c>
    </row>
    <row r="2472" customFormat="false" ht="12.75" hidden="false" customHeight="false" outlineLevel="0" collapsed="false">
      <c r="AA2472" s="1" t="n">
        <f aca="false">+J2472-X2472</f>
        <v>0</v>
      </c>
    </row>
    <row r="2473" customFormat="false" ht="12.75" hidden="false" customHeight="false" outlineLevel="0" collapsed="false">
      <c r="AA2473" s="1" t="n">
        <f aca="false">+J2473-X2473</f>
        <v>0</v>
      </c>
    </row>
    <row r="2474" customFormat="false" ht="12.75" hidden="false" customHeight="false" outlineLevel="0" collapsed="false">
      <c r="AA2474" s="1" t="n">
        <f aca="false">+J2474-X2474</f>
        <v>0</v>
      </c>
    </row>
    <row r="2475" customFormat="false" ht="12.75" hidden="false" customHeight="false" outlineLevel="0" collapsed="false">
      <c r="AA2475" s="1" t="n">
        <f aca="false">+J2475-X2475</f>
        <v>0</v>
      </c>
    </row>
    <row r="2476" customFormat="false" ht="12.75" hidden="false" customHeight="false" outlineLevel="0" collapsed="false">
      <c r="AA2476" s="1" t="n">
        <f aca="false">+J2476-X2476</f>
        <v>0</v>
      </c>
    </row>
    <row r="2477" customFormat="false" ht="12.75" hidden="false" customHeight="false" outlineLevel="0" collapsed="false">
      <c r="AA2477" s="1" t="n">
        <f aca="false">+J2477-X2477</f>
        <v>0</v>
      </c>
    </row>
    <row r="2478" customFormat="false" ht="12.75" hidden="false" customHeight="false" outlineLevel="0" collapsed="false">
      <c r="AA2478" s="1" t="n">
        <f aca="false">+J2478-X2478</f>
        <v>0</v>
      </c>
    </row>
    <row r="2479" customFormat="false" ht="12.75" hidden="false" customHeight="false" outlineLevel="0" collapsed="false">
      <c r="AA2479" s="1" t="n">
        <f aca="false">+J2479-X2479</f>
        <v>0</v>
      </c>
    </row>
    <row r="2480" customFormat="false" ht="12.75" hidden="false" customHeight="false" outlineLevel="0" collapsed="false">
      <c r="AA2480" s="1" t="n">
        <f aca="false">+J2480-X2480</f>
        <v>0</v>
      </c>
    </row>
    <row r="2481" customFormat="false" ht="12.75" hidden="false" customHeight="false" outlineLevel="0" collapsed="false">
      <c r="AA2481" s="1" t="n">
        <f aca="false">+J2481-X2481</f>
        <v>0</v>
      </c>
    </row>
    <row r="2482" customFormat="false" ht="12.75" hidden="false" customHeight="false" outlineLevel="0" collapsed="false">
      <c r="AA2482" s="1" t="n">
        <f aca="false">+J2482-X2482</f>
        <v>0</v>
      </c>
    </row>
    <row r="2483" customFormat="false" ht="12.75" hidden="false" customHeight="false" outlineLevel="0" collapsed="false">
      <c r="AA2483" s="1" t="n">
        <f aca="false">+J2483-X2483</f>
        <v>0</v>
      </c>
    </row>
    <row r="2484" customFormat="false" ht="12.75" hidden="false" customHeight="false" outlineLevel="0" collapsed="false">
      <c r="AA2484" s="1" t="n">
        <f aca="false">+J2484-X2484</f>
        <v>0</v>
      </c>
    </row>
    <row r="2485" customFormat="false" ht="12.75" hidden="false" customHeight="false" outlineLevel="0" collapsed="false">
      <c r="AA2485" s="1" t="n">
        <f aca="false">+J2485-X2485</f>
        <v>0</v>
      </c>
    </row>
    <row r="2486" customFormat="false" ht="12.75" hidden="false" customHeight="false" outlineLevel="0" collapsed="false">
      <c r="AA2486" s="1" t="n">
        <f aca="false">+J2486-X2486</f>
        <v>0</v>
      </c>
    </row>
    <row r="2487" customFormat="false" ht="12.75" hidden="false" customHeight="false" outlineLevel="0" collapsed="false">
      <c r="AA2487" s="1" t="n">
        <f aca="false">+J2487-X2487</f>
        <v>0</v>
      </c>
    </row>
    <row r="2488" customFormat="false" ht="12.75" hidden="false" customHeight="false" outlineLevel="0" collapsed="false">
      <c r="AA2488" s="1" t="n">
        <f aca="false">+J2488-X2488</f>
        <v>0</v>
      </c>
    </row>
    <row r="2489" customFormat="false" ht="12.75" hidden="false" customHeight="false" outlineLevel="0" collapsed="false">
      <c r="AA2489" s="1" t="n">
        <f aca="false">+J2489-X2489</f>
        <v>0</v>
      </c>
    </row>
    <row r="2490" customFormat="false" ht="12.75" hidden="false" customHeight="false" outlineLevel="0" collapsed="false">
      <c r="AA2490" s="1" t="n">
        <f aca="false">+J2490-X2490</f>
        <v>0</v>
      </c>
    </row>
    <row r="2491" customFormat="false" ht="12.75" hidden="false" customHeight="false" outlineLevel="0" collapsed="false">
      <c r="AA2491" s="1" t="n">
        <f aca="false">+J2491-X2491</f>
        <v>0</v>
      </c>
    </row>
    <row r="2492" customFormat="false" ht="12.75" hidden="false" customHeight="false" outlineLevel="0" collapsed="false">
      <c r="AA2492" s="1" t="n">
        <f aca="false">+J2492-X2492</f>
        <v>0</v>
      </c>
    </row>
    <row r="2493" customFormat="false" ht="12.75" hidden="false" customHeight="false" outlineLevel="0" collapsed="false">
      <c r="AA2493" s="1" t="n">
        <f aca="false">+J2493-X2493</f>
        <v>0</v>
      </c>
    </row>
    <row r="2494" customFormat="false" ht="12.75" hidden="false" customHeight="false" outlineLevel="0" collapsed="false">
      <c r="AA2494" s="1" t="n">
        <f aca="false">+J2494-X2494</f>
        <v>0</v>
      </c>
    </row>
    <row r="2495" customFormat="false" ht="12.75" hidden="false" customHeight="false" outlineLevel="0" collapsed="false">
      <c r="AA2495" s="1" t="n">
        <f aca="false">+J2495-X2495</f>
        <v>0</v>
      </c>
    </row>
    <row r="2496" customFormat="false" ht="12.75" hidden="false" customHeight="false" outlineLevel="0" collapsed="false">
      <c r="AA2496" s="1" t="n">
        <f aca="false">+J2496-X2496</f>
        <v>0</v>
      </c>
    </row>
    <row r="2497" customFormat="false" ht="12.75" hidden="false" customHeight="false" outlineLevel="0" collapsed="false">
      <c r="AA2497" s="1" t="n">
        <f aca="false">+J2497-X2497</f>
        <v>0</v>
      </c>
    </row>
    <row r="2498" customFormat="false" ht="12.75" hidden="false" customHeight="false" outlineLevel="0" collapsed="false">
      <c r="AA2498" s="1" t="n">
        <f aca="false">+J2498-X2498</f>
        <v>0</v>
      </c>
    </row>
    <row r="2499" customFormat="false" ht="12.75" hidden="false" customHeight="false" outlineLevel="0" collapsed="false">
      <c r="AA2499" s="1" t="n">
        <f aca="false">+J2499-X2499</f>
        <v>0</v>
      </c>
    </row>
    <row r="2500" customFormat="false" ht="12.75" hidden="false" customHeight="false" outlineLevel="0" collapsed="false">
      <c r="AA2500" s="1" t="n">
        <f aca="false">+J2500-X2500</f>
        <v>0</v>
      </c>
    </row>
    <row r="2501" customFormat="false" ht="12.75" hidden="false" customHeight="false" outlineLevel="0" collapsed="false">
      <c r="AA2501" s="1" t="n">
        <f aca="false">+J2501-X2501</f>
        <v>0</v>
      </c>
    </row>
    <row r="2502" customFormat="false" ht="12.75" hidden="false" customHeight="false" outlineLevel="0" collapsed="false">
      <c r="AA2502" s="1" t="n">
        <f aca="false">+J2502-X2502</f>
        <v>0</v>
      </c>
    </row>
    <row r="2503" customFormat="false" ht="12.75" hidden="false" customHeight="false" outlineLevel="0" collapsed="false">
      <c r="AA2503" s="1" t="n">
        <f aca="false">+J2503-X2503</f>
        <v>0</v>
      </c>
    </row>
    <row r="2504" customFormat="false" ht="12.75" hidden="false" customHeight="false" outlineLevel="0" collapsed="false">
      <c r="AA2504" s="1" t="n">
        <f aca="false">+J2504-X2504</f>
        <v>0</v>
      </c>
    </row>
    <row r="2505" customFormat="false" ht="12.75" hidden="false" customHeight="false" outlineLevel="0" collapsed="false">
      <c r="AA2505" s="1" t="n">
        <f aca="false">+J2505-X2505</f>
        <v>0</v>
      </c>
    </row>
    <row r="2506" customFormat="false" ht="12.75" hidden="false" customHeight="false" outlineLevel="0" collapsed="false">
      <c r="AA2506" s="1" t="n">
        <f aca="false">+J2506-X2506</f>
        <v>0</v>
      </c>
    </row>
    <row r="2507" customFormat="false" ht="12.75" hidden="false" customHeight="false" outlineLevel="0" collapsed="false">
      <c r="AA2507" s="1" t="n">
        <f aca="false">+J2507-X2507</f>
        <v>0</v>
      </c>
    </row>
    <row r="2508" customFormat="false" ht="12.75" hidden="false" customHeight="false" outlineLevel="0" collapsed="false">
      <c r="AA2508" s="1" t="n">
        <f aca="false">+J2508-X2508</f>
        <v>0</v>
      </c>
    </row>
    <row r="2509" customFormat="false" ht="12.75" hidden="false" customHeight="false" outlineLevel="0" collapsed="false">
      <c r="AA2509" s="1" t="n">
        <f aca="false">+J2509-X2509</f>
        <v>0</v>
      </c>
    </row>
    <row r="2510" customFormat="false" ht="12.75" hidden="false" customHeight="false" outlineLevel="0" collapsed="false">
      <c r="AA2510" s="1" t="n">
        <f aca="false">+J2510-X2510</f>
        <v>0</v>
      </c>
    </row>
    <row r="2511" customFormat="false" ht="12.75" hidden="false" customHeight="false" outlineLevel="0" collapsed="false">
      <c r="AA2511" s="1" t="n">
        <f aca="false">+J2511-X2511</f>
        <v>0</v>
      </c>
    </row>
    <row r="2512" customFormat="false" ht="12.75" hidden="false" customHeight="false" outlineLevel="0" collapsed="false">
      <c r="AA2512" s="1" t="n">
        <f aca="false">+J2512-X2512</f>
        <v>0</v>
      </c>
    </row>
    <row r="2513" customFormat="false" ht="12.75" hidden="false" customHeight="false" outlineLevel="0" collapsed="false">
      <c r="AA2513" s="1" t="n">
        <f aca="false">+J2513-X2513</f>
        <v>0</v>
      </c>
    </row>
    <row r="2514" customFormat="false" ht="12.75" hidden="false" customHeight="false" outlineLevel="0" collapsed="false">
      <c r="AA2514" s="1" t="n">
        <f aca="false">+J2514-X2514</f>
        <v>0</v>
      </c>
    </row>
    <row r="2515" customFormat="false" ht="12.75" hidden="false" customHeight="false" outlineLevel="0" collapsed="false">
      <c r="AA2515" s="1" t="n">
        <f aca="false">+J2515-X2515</f>
        <v>0</v>
      </c>
    </row>
    <row r="2516" customFormat="false" ht="12.75" hidden="false" customHeight="false" outlineLevel="0" collapsed="false">
      <c r="AA2516" s="1" t="n">
        <f aca="false">+J2516-X2516</f>
        <v>0</v>
      </c>
    </row>
    <row r="2517" customFormat="false" ht="12.75" hidden="false" customHeight="false" outlineLevel="0" collapsed="false">
      <c r="AA2517" s="1" t="n">
        <f aca="false">+J2517-X2517</f>
        <v>0</v>
      </c>
    </row>
    <row r="2518" customFormat="false" ht="12.75" hidden="false" customHeight="false" outlineLevel="0" collapsed="false">
      <c r="AA2518" s="1" t="n">
        <f aca="false">+J2518-X2518</f>
        <v>0</v>
      </c>
    </row>
    <row r="2519" customFormat="false" ht="12.75" hidden="false" customHeight="false" outlineLevel="0" collapsed="false">
      <c r="AA2519" s="1" t="n">
        <f aca="false">+J2519-X2519</f>
        <v>0</v>
      </c>
    </row>
    <row r="2520" customFormat="false" ht="12.75" hidden="false" customHeight="false" outlineLevel="0" collapsed="false">
      <c r="AA2520" s="1" t="n">
        <f aca="false">+J2520-X2520</f>
        <v>0</v>
      </c>
    </row>
    <row r="2521" customFormat="false" ht="12.75" hidden="false" customHeight="false" outlineLevel="0" collapsed="false">
      <c r="AA2521" s="1" t="n">
        <f aca="false">+J2521-X2521</f>
        <v>0</v>
      </c>
    </row>
    <row r="2522" customFormat="false" ht="12.75" hidden="false" customHeight="false" outlineLevel="0" collapsed="false">
      <c r="AA2522" s="1" t="n">
        <f aca="false">+J2522-X2522</f>
        <v>0</v>
      </c>
    </row>
    <row r="2523" customFormat="false" ht="12.75" hidden="false" customHeight="false" outlineLevel="0" collapsed="false">
      <c r="AA2523" s="1" t="n">
        <f aca="false">+J2523-X2523</f>
        <v>0</v>
      </c>
    </row>
    <row r="2524" customFormat="false" ht="12.75" hidden="false" customHeight="false" outlineLevel="0" collapsed="false">
      <c r="AA2524" s="1" t="n">
        <f aca="false">+J2524-X2524</f>
        <v>0</v>
      </c>
    </row>
    <row r="2525" customFormat="false" ht="12.75" hidden="false" customHeight="false" outlineLevel="0" collapsed="false">
      <c r="AA2525" s="1" t="n">
        <f aca="false">+J2525-X2525</f>
        <v>0</v>
      </c>
    </row>
    <row r="2526" customFormat="false" ht="12.75" hidden="false" customHeight="false" outlineLevel="0" collapsed="false">
      <c r="AA2526" s="1" t="n">
        <f aca="false">+J2526-X2526</f>
        <v>0</v>
      </c>
    </row>
    <row r="2527" customFormat="false" ht="12.75" hidden="false" customHeight="false" outlineLevel="0" collapsed="false">
      <c r="AA2527" s="1" t="n">
        <f aca="false">+J2527-X2527</f>
        <v>0</v>
      </c>
    </row>
    <row r="2528" customFormat="false" ht="12.75" hidden="false" customHeight="false" outlineLevel="0" collapsed="false">
      <c r="AA2528" s="1" t="n">
        <f aca="false">+J2528-X2528</f>
        <v>0</v>
      </c>
    </row>
    <row r="2529" customFormat="false" ht="12.75" hidden="false" customHeight="false" outlineLevel="0" collapsed="false">
      <c r="AA2529" s="1" t="n">
        <f aca="false">+J2529-X2529</f>
        <v>0</v>
      </c>
    </row>
    <row r="2530" customFormat="false" ht="12.75" hidden="false" customHeight="false" outlineLevel="0" collapsed="false">
      <c r="AA2530" s="1" t="n">
        <f aca="false">+J2530-X2530</f>
        <v>0</v>
      </c>
    </row>
    <row r="2531" customFormat="false" ht="12.75" hidden="false" customHeight="false" outlineLevel="0" collapsed="false">
      <c r="AA2531" s="1" t="n">
        <f aca="false">+J2531-X2531</f>
        <v>0</v>
      </c>
    </row>
    <row r="2532" customFormat="false" ht="12.75" hidden="false" customHeight="false" outlineLevel="0" collapsed="false">
      <c r="AA2532" s="1" t="n">
        <f aca="false">+J2532-X2532</f>
        <v>0</v>
      </c>
    </row>
    <row r="2533" customFormat="false" ht="12.75" hidden="false" customHeight="false" outlineLevel="0" collapsed="false">
      <c r="AA2533" s="1" t="n">
        <f aca="false">+J2533-X2533</f>
        <v>0</v>
      </c>
    </row>
    <row r="2534" customFormat="false" ht="12.75" hidden="false" customHeight="false" outlineLevel="0" collapsed="false">
      <c r="AA2534" s="1" t="n">
        <f aca="false">+J2534-X2534</f>
        <v>0</v>
      </c>
    </row>
    <row r="2535" customFormat="false" ht="12.75" hidden="false" customHeight="false" outlineLevel="0" collapsed="false">
      <c r="AA2535" s="1" t="n">
        <f aca="false">+J2535-X2535</f>
        <v>0</v>
      </c>
    </row>
    <row r="2536" customFormat="false" ht="12.75" hidden="false" customHeight="false" outlineLevel="0" collapsed="false">
      <c r="AA2536" s="1" t="n">
        <f aca="false">+J2536-X2536</f>
        <v>0</v>
      </c>
    </row>
    <row r="2537" customFormat="false" ht="12.75" hidden="false" customHeight="false" outlineLevel="0" collapsed="false">
      <c r="AA2537" s="1" t="n">
        <f aca="false">+J2537-X2537</f>
        <v>0</v>
      </c>
    </row>
    <row r="2538" customFormat="false" ht="12.75" hidden="false" customHeight="false" outlineLevel="0" collapsed="false">
      <c r="AA2538" s="1" t="n">
        <f aca="false">+J2538-X2538</f>
        <v>0</v>
      </c>
    </row>
    <row r="2539" customFormat="false" ht="12.75" hidden="false" customHeight="false" outlineLevel="0" collapsed="false">
      <c r="AA2539" s="1" t="n">
        <f aca="false">+J2539-X2539</f>
        <v>0</v>
      </c>
    </row>
    <row r="2540" customFormat="false" ht="12.75" hidden="false" customHeight="false" outlineLevel="0" collapsed="false">
      <c r="AA2540" s="1" t="n">
        <f aca="false">+J2540-X2540</f>
        <v>0</v>
      </c>
    </row>
    <row r="2541" customFormat="false" ht="12.75" hidden="false" customHeight="false" outlineLevel="0" collapsed="false">
      <c r="AA2541" s="1" t="n">
        <f aca="false">+J2541-X2541</f>
        <v>0</v>
      </c>
    </row>
    <row r="2542" customFormat="false" ht="12.75" hidden="false" customHeight="false" outlineLevel="0" collapsed="false">
      <c r="AA2542" s="1" t="n">
        <f aca="false">+J2542-X2542</f>
        <v>0</v>
      </c>
    </row>
    <row r="2543" customFormat="false" ht="12.75" hidden="false" customHeight="false" outlineLevel="0" collapsed="false">
      <c r="AA2543" s="1" t="n">
        <f aca="false">+J2543-X2543</f>
        <v>0</v>
      </c>
    </row>
    <row r="2544" customFormat="false" ht="12.75" hidden="false" customHeight="false" outlineLevel="0" collapsed="false">
      <c r="AA2544" s="1" t="n">
        <f aca="false">+J2544-X2544</f>
        <v>0</v>
      </c>
    </row>
    <row r="2545" customFormat="false" ht="12.75" hidden="false" customHeight="false" outlineLevel="0" collapsed="false">
      <c r="AA2545" s="1" t="n">
        <f aca="false">+J2545-X2545</f>
        <v>0</v>
      </c>
    </row>
    <row r="2546" customFormat="false" ht="12.75" hidden="false" customHeight="false" outlineLevel="0" collapsed="false">
      <c r="AA2546" s="1" t="n">
        <f aca="false">+J2546-X2546</f>
        <v>0</v>
      </c>
    </row>
    <row r="2547" customFormat="false" ht="12.75" hidden="false" customHeight="false" outlineLevel="0" collapsed="false">
      <c r="AA2547" s="1" t="n">
        <f aca="false">+J2547-X2547</f>
        <v>0</v>
      </c>
    </row>
    <row r="2548" customFormat="false" ht="12.75" hidden="false" customHeight="false" outlineLevel="0" collapsed="false">
      <c r="AA2548" s="1" t="n">
        <f aca="false">+J2548-X2548</f>
        <v>0</v>
      </c>
    </row>
    <row r="2549" customFormat="false" ht="12.75" hidden="false" customHeight="false" outlineLevel="0" collapsed="false">
      <c r="AA2549" s="1" t="n">
        <f aca="false">+J2549-X2549</f>
        <v>0</v>
      </c>
    </row>
    <row r="2550" customFormat="false" ht="12.75" hidden="false" customHeight="false" outlineLevel="0" collapsed="false">
      <c r="AA2550" s="1" t="n">
        <f aca="false">+J2550-X2550</f>
        <v>0</v>
      </c>
    </row>
    <row r="2551" customFormat="false" ht="12.75" hidden="false" customHeight="false" outlineLevel="0" collapsed="false">
      <c r="AA2551" s="1" t="n">
        <f aca="false">+J2551-X2551</f>
        <v>0</v>
      </c>
    </row>
    <row r="2552" customFormat="false" ht="12.75" hidden="false" customHeight="false" outlineLevel="0" collapsed="false">
      <c r="AA2552" s="1" t="n">
        <f aca="false">+J2552-X2552</f>
        <v>0</v>
      </c>
    </row>
    <row r="2553" customFormat="false" ht="12.75" hidden="false" customHeight="false" outlineLevel="0" collapsed="false">
      <c r="AA2553" s="1" t="n">
        <f aca="false">+J2553-X2553</f>
        <v>0</v>
      </c>
    </row>
    <row r="2554" customFormat="false" ht="12.75" hidden="false" customHeight="false" outlineLevel="0" collapsed="false">
      <c r="AA2554" s="1" t="n">
        <f aca="false">+J2554-X2554</f>
        <v>0</v>
      </c>
    </row>
    <row r="2555" customFormat="false" ht="12.75" hidden="false" customHeight="false" outlineLevel="0" collapsed="false">
      <c r="AA2555" s="1" t="n">
        <f aca="false">+J2555-X2555</f>
        <v>0</v>
      </c>
    </row>
    <row r="2556" customFormat="false" ht="12.75" hidden="false" customHeight="false" outlineLevel="0" collapsed="false">
      <c r="AA2556" s="1" t="n">
        <f aca="false">+J2556-X2556</f>
        <v>0</v>
      </c>
    </row>
    <row r="2557" customFormat="false" ht="12.75" hidden="false" customHeight="false" outlineLevel="0" collapsed="false">
      <c r="AA2557" s="1" t="n">
        <f aca="false">+J2557-X2557</f>
        <v>0</v>
      </c>
    </row>
    <row r="2558" customFormat="false" ht="12.75" hidden="false" customHeight="false" outlineLevel="0" collapsed="false">
      <c r="AA2558" s="1" t="n">
        <f aca="false">+J2558-X2558</f>
        <v>0</v>
      </c>
    </row>
    <row r="2559" customFormat="false" ht="12.75" hidden="false" customHeight="false" outlineLevel="0" collapsed="false">
      <c r="AA2559" s="1" t="n">
        <f aca="false">+J2559-X2559</f>
        <v>0</v>
      </c>
    </row>
    <row r="2560" customFormat="false" ht="12.75" hidden="false" customHeight="false" outlineLevel="0" collapsed="false">
      <c r="AA2560" s="1" t="n">
        <f aca="false">+J2560-X2560</f>
        <v>0</v>
      </c>
    </row>
    <row r="2561" customFormat="false" ht="12.75" hidden="false" customHeight="false" outlineLevel="0" collapsed="false">
      <c r="AA2561" s="1" t="n">
        <f aca="false">+J2561-X2561</f>
        <v>0</v>
      </c>
    </row>
    <row r="2562" customFormat="false" ht="12.75" hidden="false" customHeight="false" outlineLevel="0" collapsed="false">
      <c r="AA2562" s="1" t="n">
        <f aca="false">+J2562-X2562</f>
        <v>0</v>
      </c>
    </row>
    <row r="2563" customFormat="false" ht="12.75" hidden="false" customHeight="false" outlineLevel="0" collapsed="false">
      <c r="AA2563" s="1" t="n">
        <f aca="false">+J2563-X2563</f>
        <v>0</v>
      </c>
    </row>
    <row r="2564" customFormat="false" ht="12.75" hidden="false" customHeight="false" outlineLevel="0" collapsed="false">
      <c r="AA2564" s="1" t="n">
        <f aca="false">+J2564-X2564</f>
        <v>0</v>
      </c>
    </row>
    <row r="2565" customFormat="false" ht="12.75" hidden="false" customHeight="false" outlineLevel="0" collapsed="false">
      <c r="AA2565" s="1" t="n">
        <f aca="false">+J2565-X2565</f>
        <v>0</v>
      </c>
    </row>
    <row r="2566" customFormat="false" ht="12.75" hidden="false" customHeight="false" outlineLevel="0" collapsed="false">
      <c r="AA2566" s="1" t="n">
        <f aca="false">+J2566-X2566</f>
        <v>0</v>
      </c>
    </row>
    <row r="2567" customFormat="false" ht="12.75" hidden="false" customHeight="false" outlineLevel="0" collapsed="false">
      <c r="AA2567" s="1" t="n">
        <f aca="false">+J2567-X2567</f>
        <v>0</v>
      </c>
    </row>
    <row r="2568" customFormat="false" ht="12.75" hidden="false" customHeight="false" outlineLevel="0" collapsed="false">
      <c r="AA2568" s="1" t="n">
        <f aca="false">+J2568-X2568</f>
        <v>0</v>
      </c>
    </row>
    <row r="2569" customFormat="false" ht="12.75" hidden="false" customHeight="false" outlineLevel="0" collapsed="false">
      <c r="AA2569" s="1" t="n">
        <f aca="false">+J2569-X2569</f>
        <v>0</v>
      </c>
    </row>
    <row r="2570" customFormat="false" ht="12.75" hidden="false" customHeight="false" outlineLevel="0" collapsed="false">
      <c r="AA2570" s="1" t="n">
        <f aca="false">+J2570-X2570</f>
        <v>0</v>
      </c>
    </row>
    <row r="2571" customFormat="false" ht="12.75" hidden="false" customHeight="false" outlineLevel="0" collapsed="false">
      <c r="AA2571" s="1" t="n">
        <f aca="false">+J2571-X2571</f>
        <v>0</v>
      </c>
    </row>
    <row r="2572" customFormat="false" ht="12.75" hidden="false" customHeight="false" outlineLevel="0" collapsed="false">
      <c r="AA2572" s="1" t="n">
        <f aca="false">+J2572-X2572</f>
        <v>0</v>
      </c>
    </row>
    <row r="2573" customFormat="false" ht="12.75" hidden="false" customHeight="false" outlineLevel="0" collapsed="false">
      <c r="AA2573" s="1" t="n">
        <f aca="false">+J2573-X2573</f>
        <v>0</v>
      </c>
    </row>
    <row r="2574" customFormat="false" ht="12.75" hidden="false" customHeight="false" outlineLevel="0" collapsed="false">
      <c r="AA2574" s="1" t="n">
        <f aca="false">+J2574-X2574</f>
        <v>0</v>
      </c>
    </row>
    <row r="2575" customFormat="false" ht="12.75" hidden="false" customHeight="false" outlineLevel="0" collapsed="false">
      <c r="AA2575" s="1" t="n">
        <f aca="false">+J2575-X2575</f>
        <v>0</v>
      </c>
    </row>
    <row r="2576" customFormat="false" ht="12.75" hidden="false" customHeight="false" outlineLevel="0" collapsed="false">
      <c r="AA2576" s="1" t="n">
        <f aca="false">+J2576-X2576</f>
        <v>0</v>
      </c>
    </row>
    <row r="2577" customFormat="false" ht="12.75" hidden="false" customHeight="false" outlineLevel="0" collapsed="false">
      <c r="AA2577" s="1" t="n">
        <f aca="false">+J2577-X2577</f>
        <v>0</v>
      </c>
    </row>
    <row r="2578" customFormat="false" ht="12.75" hidden="false" customHeight="false" outlineLevel="0" collapsed="false">
      <c r="AA2578" s="1" t="n">
        <f aca="false">+J2578-X2578</f>
        <v>0</v>
      </c>
    </row>
    <row r="2579" customFormat="false" ht="12.75" hidden="false" customHeight="false" outlineLevel="0" collapsed="false">
      <c r="AA2579" s="1" t="n">
        <f aca="false">+J2579-X2579</f>
        <v>0</v>
      </c>
    </row>
    <row r="2580" customFormat="false" ht="12.75" hidden="false" customHeight="false" outlineLevel="0" collapsed="false">
      <c r="AA2580" s="1" t="n">
        <f aca="false">+J2580-X2580</f>
        <v>0</v>
      </c>
    </row>
    <row r="2581" customFormat="false" ht="12.75" hidden="false" customHeight="false" outlineLevel="0" collapsed="false">
      <c r="AA2581" s="1" t="n">
        <f aca="false">+J2581-X2581</f>
        <v>0</v>
      </c>
    </row>
    <row r="2582" customFormat="false" ht="12.75" hidden="false" customHeight="false" outlineLevel="0" collapsed="false">
      <c r="AA2582" s="1" t="n">
        <f aca="false">+J2582-X2582</f>
        <v>0</v>
      </c>
    </row>
    <row r="2583" customFormat="false" ht="12.75" hidden="false" customHeight="false" outlineLevel="0" collapsed="false">
      <c r="AA2583" s="1" t="n">
        <f aca="false">+J2583-X2583</f>
        <v>0</v>
      </c>
    </row>
    <row r="2584" customFormat="false" ht="12.75" hidden="false" customHeight="false" outlineLevel="0" collapsed="false">
      <c r="AA2584" s="1" t="n">
        <f aca="false">+J2584-X2584</f>
        <v>0</v>
      </c>
    </row>
    <row r="2585" customFormat="false" ht="12.75" hidden="false" customHeight="false" outlineLevel="0" collapsed="false">
      <c r="AA2585" s="1" t="n">
        <f aca="false">+J2585-X2585</f>
        <v>0</v>
      </c>
    </row>
    <row r="2586" customFormat="false" ht="12.75" hidden="false" customHeight="false" outlineLevel="0" collapsed="false">
      <c r="AA2586" s="1" t="n">
        <f aca="false">+J2586-X2586</f>
        <v>0</v>
      </c>
    </row>
    <row r="2587" customFormat="false" ht="12.75" hidden="false" customHeight="false" outlineLevel="0" collapsed="false">
      <c r="AA2587" s="1" t="n">
        <f aca="false">+J2587-X2587</f>
        <v>0</v>
      </c>
    </row>
    <row r="2588" customFormat="false" ht="12.75" hidden="false" customHeight="false" outlineLevel="0" collapsed="false">
      <c r="AA2588" s="1" t="n">
        <f aca="false">+J2588-X2588</f>
        <v>0</v>
      </c>
    </row>
    <row r="2589" customFormat="false" ht="12.75" hidden="false" customHeight="false" outlineLevel="0" collapsed="false">
      <c r="AA2589" s="1" t="n">
        <f aca="false">+J2589-X2589</f>
        <v>0</v>
      </c>
    </row>
    <row r="2590" customFormat="false" ht="12.75" hidden="false" customHeight="false" outlineLevel="0" collapsed="false">
      <c r="AA2590" s="1" t="n">
        <f aca="false">+J2590-X2590</f>
        <v>0</v>
      </c>
    </row>
    <row r="2591" customFormat="false" ht="12.75" hidden="false" customHeight="false" outlineLevel="0" collapsed="false">
      <c r="AA2591" s="1" t="n">
        <f aca="false">+J2591-X2591</f>
        <v>0</v>
      </c>
    </row>
    <row r="2592" customFormat="false" ht="12.75" hidden="false" customHeight="false" outlineLevel="0" collapsed="false">
      <c r="AA2592" s="1" t="n">
        <f aca="false">+J2592-X2592</f>
        <v>0</v>
      </c>
    </row>
    <row r="2593" customFormat="false" ht="12.75" hidden="false" customHeight="false" outlineLevel="0" collapsed="false">
      <c r="AA2593" s="1" t="n">
        <f aca="false">+J2593-X2593</f>
        <v>0</v>
      </c>
    </row>
    <row r="2594" customFormat="false" ht="12.75" hidden="false" customHeight="false" outlineLevel="0" collapsed="false">
      <c r="AA2594" s="1" t="n">
        <f aca="false">+J2594-X2594</f>
        <v>0</v>
      </c>
    </row>
    <row r="2595" customFormat="false" ht="12.75" hidden="false" customHeight="false" outlineLevel="0" collapsed="false">
      <c r="AA2595" s="1" t="n">
        <f aca="false">+J2595-X2595</f>
        <v>0</v>
      </c>
    </row>
    <row r="2596" customFormat="false" ht="12.75" hidden="false" customHeight="false" outlineLevel="0" collapsed="false">
      <c r="AA2596" s="1" t="n">
        <f aca="false">+J2596-X2596</f>
        <v>0</v>
      </c>
    </row>
    <row r="2597" customFormat="false" ht="12.75" hidden="false" customHeight="false" outlineLevel="0" collapsed="false">
      <c r="AA2597" s="1" t="n">
        <f aca="false">+J2597-X2597</f>
        <v>0</v>
      </c>
    </row>
    <row r="2598" customFormat="false" ht="12.75" hidden="false" customHeight="false" outlineLevel="0" collapsed="false">
      <c r="AA2598" s="1" t="n">
        <f aca="false">+J2598-X2598</f>
        <v>0</v>
      </c>
    </row>
    <row r="2599" customFormat="false" ht="12.75" hidden="false" customHeight="false" outlineLevel="0" collapsed="false">
      <c r="AA2599" s="1" t="n">
        <f aca="false">+J2599-X2599</f>
        <v>0</v>
      </c>
    </row>
    <row r="2600" customFormat="false" ht="12.75" hidden="false" customHeight="false" outlineLevel="0" collapsed="false">
      <c r="AA2600" s="1" t="n">
        <f aca="false">+J2600-X2600</f>
        <v>0</v>
      </c>
    </row>
    <row r="2601" customFormat="false" ht="12.75" hidden="false" customHeight="false" outlineLevel="0" collapsed="false">
      <c r="AA2601" s="1" t="n">
        <f aca="false">+J2601-X2601</f>
        <v>0</v>
      </c>
    </row>
    <row r="2602" customFormat="false" ht="12.75" hidden="false" customHeight="false" outlineLevel="0" collapsed="false">
      <c r="AA2602" s="1" t="n">
        <f aca="false">+J2602-X2602</f>
        <v>0</v>
      </c>
    </row>
    <row r="2603" customFormat="false" ht="12.75" hidden="false" customHeight="false" outlineLevel="0" collapsed="false">
      <c r="AA2603" s="1" t="n">
        <f aca="false">+J2603-X2603</f>
        <v>0</v>
      </c>
    </row>
    <row r="2604" customFormat="false" ht="12.75" hidden="false" customHeight="false" outlineLevel="0" collapsed="false">
      <c r="AA2604" s="1" t="n">
        <f aca="false">+J2604-X2604</f>
        <v>0</v>
      </c>
    </row>
    <row r="2605" customFormat="false" ht="12.75" hidden="false" customHeight="false" outlineLevel="0" collapsed="false">
      <c r="AA2605" s="1" t="n">
        <f aca="false">+J2605-X2605</f>
        <v>0</v>
      </c>
    </row>
    <row r="2606" customFormat="false" ht="12.75" hidden="false" customHeight="false" outlineLevel="0" collapsed="false">
      <c r="AA2606" s="1" t="n">
        <f aca="false">+J2606-X2606</f>
        <v>0</v>
      </c>
    </row>
    <row r="2607" customFormat="false" ht="12.75" hidden="false" customHeight="false" outlineLevel="0" collapsed="false">
      <c r="AA2607" s="1" t="n">
        <f aca="false">+J2607-X2607</f>
        <v>0</v>
      </c>
    </row>
    <row r="2608" customFormat="false" ht="12.75" hidden="false" customHeight="false" outlineLevel="0" collapsed="false">
      <c r="AA2608" s="1" t="n">
        <f aca="false">+J2608-X2608</f>
        <v>0</v>
      </c>
    </row>
    <row r="2609" customFormat="false" ht="12.75" hidden="false" customHeight="false" outlineLevel="0" collapsed="false">
      <c r="AA2609" s="1" t="n">
        <f aca="false">+J2609-X2609</f>
        <v>0</v>
      </c>
    </row>
    <row r="2610" customFormat="false" ht="12.75" hidden="false" customHeight="false" outlineLevel="0" collapsed="false">
      <c r="AA2610" s="1" t="n">
        <f aca="false">+J2610-X2610</f>
        <v>0</v>
      </c>
    </row>
    <row r="2611" customFormat="false" ht="12.75" hidden="false" customHeight="false" outlineLevel="0" collapsed="false">
      <c r="AA2611" s="1" t="n">
        <f aca="false">+J2611-X2611</f>
        <v>0</v>
      </c>
    </row>
    <row r="2612" customFormat="false" ht="12.75" hidden="false" customHeight="false" outlineLevel="0" collapsed="false">
      <c r="AA2612" s="1" t="n">
        <f aca="false">+J2612-X2612</f>
        <v>0</v>
      </c>
    </row>
    <row r="2613" customFormat="false" ht="12.75" hidden="false" customHeight="false" outlineLevel="0" collapsed="false">
      <c r="AA2613" s="1" t="n">
        <f aca="false">+J2613-X2613</f>
        <v>0</v>
      </c>
    </row>
    <row r="2614" customFormat="false" ht="12.75" hidden="false" customHeight="false" outlineLevel="0" collapsed="false">
      <c r="AA2614" s="1" t="n">
        <f aca="false">+J2614-X2614</f>
        <v>0</v>
      </c>
    </row>
    <row r="2615" customFormat="false" ht="12.75" hidden="false" customHeight="false" outlineLevel="0" collapsed="false">
      <c r="AA2615" s="1" t="n">
        <f aca="false">+J2615-X2615</f>
        <v>0</v>
      </c>
    </row>
    <row r="2616" customFormat="false" ht="12.75" hidden="false" customHeight="false" outlineLevel="0" collapsed="false">
      <c r="AA2616" s="1" t="n">
        <f aca="false">+J2616-X2616</f>
        <v>0</v>
      </c>
    </row>
    <row r="2617" customFormat="false" ht="12.75" hidden="false" customHeight="false" outlineLevel="0" collapsed="false">
      <c r="AA2617" s="1" t="n">
        <f aca="false">+J2617-X2617</f>
        <v>0</v>
      </c>
    </row>
    <row r="2618" customFormat="false" ht="12.75" hidden="false" customHeight="false" outlineLevel="0" collapsed="false">
      <c r="AA2618" s="1" t="n">
        <f aca="false">+J2618-X2618</f>
        <v>0</v>
      </c>
    </row>
    <row r="2619" customFormat="false" ht="12.75" hidden="false" customHeight="false" outlineLevel="0" collapsed="false">
      <c r="AA2619" s="1" t="n">
        <f aca="false">+J2619-X2619</f>
        <v>0</v>
      </c>
    </row>
    <row r="2620" customFormat="false" ht="12.75" hidden="false" customHeight="false" outlineLevel="0" collapsed="false">
      <c r="AA2620" s="1" t="n">
        <f aca="false">+J2620-X2620</f>
        <v>0</v>
      </c>
    </row>
    <row r="2621" customFormat="false" ht="12.75" hidden="false" customHeight="false" outlineLevel="0" collapsed="false">
      <c r="AA2621" s="1" t="n">
        <f aca="false">+J2621-X2621</f>
        <v>0</v>
      </c>
    </row>
    <row r="2622" customFormat="false" ht="12.75" hidden="false" customHeight="false" outlineLevel="0" collapsed="false">
      <c r="AA2622" s="1" t="n">
        <f aca="false">+J2622-X2622</f>
        <v>0</v>
      </c>
    </row>
    <row r="2623" customFormat="false" ht="12.75" hidden="false" customHeight="false" outlineLevel="0" collapsed="false">
      <c r="AA2623" s="1" t="n">
        <f aca="false">+J2623-X2623</f>
        <v>0</v>
      </c>
    </row>
    <row r="2624" customFormat="false" ht="12.75" hidden="false" customHeight="false" outlineLevel="0" collapsed="false">
      <c r="AA2624" s="1" t="n">
        <f aca="false">+J2624-X2624</f>
        <v>0</v>
      </c>
    </row>
    <row r="2625" customFormat="false" ht="12.75" hidden="false" customHeight="false" outlineLevel="0" collapsed="false">
      <c r="AA2625" s="1" t="n">
        <f aca="false">+J2625-X2625</f>
        <v>0</v>
      </c>
    </row>
    <row r="2626" customFormat="false" ht="12.75" hidden="false" customHeight="false" outlineLevel="0" collapsed="false">
      <c r="AA2626" s="1" t="n">
        <f aca="false">+J2626-X2626</f>
        <v>0</v>
      </c>
    </row>
    <row r="2627" customFormat="false" ht="12.75" hidden="false" customHeight="false" outlineLevel="0" collapsed="false">
      <c r="AA2627" s="1" t="n">
        <f aca="false">+J2627-X2627</f>
        <v>0</v>
      </c>
    </row>
    <row r="2628" customFormat="false" ht="12.75" hidden="false" customHeight="false" outlineLevel="0" collapsed="false">
      <c r="AA2628" s="1" t="n">
        <f aca="false">+J2628-X2628</f>
        <v>0</v>
      </c>
    </row>
    <row r="2629" customFormat="false" ht="12.75" hidden="false" customHeight="false" outlineLevel="0" collapsed="false">
      <c r="AA2629" s="1" t="n">
        <f aca="false">+J2629-X2629</f>
        <v>0</v>
      </c>
    </row>
    <row r="2630" customFormat="false" ht="12.75" hidden="false" customHeight="false" outlineLevel="0" collapsed="false">
      <c r="AA2630" s="1" t="n">
        <f aca="false">+J2630-X2630</f>
        <v>0</v>
      </c>
    </row>
    <row r="2631" customFormat="false" ht="12.75" hidden="false" customHeight="false" outlineLevel="0" collapsed="false">
      <c r="AA2631" s="1" t="n">
        <f aca="false">+J2631-X2631</f>
        <v>0</v>
      </c>
    </row>
    <row r="2632" customFormat="false" ht="12.75" hidden="false" customHeight="false" outlineLevel="0" collapsed="false">
      <c r="AA2632" s="1" t="n">
        <f aca="false">+J2632-X2632</f>
        <v>0</v>
      </c>
    </row>
    <row r="2633" customFormat="false" ht="12.75" hidden="false" customHeight="false" outlineLevel="0" collapsed="false">
      <c r="AA2633" s="1" t="n">
        <f aca="false">+J2633-X2633</f>
        <v>0</v>
      </c>
    </row>
    <row r="2634" customFormat="false" ht="12.75" hidden="false" customHeight="false" outlineLevel="0" collapsed="false">
      <c r="AA2634" s="1" t="n">
        <f aca="false">+J2634-X2634</f>
        <v>0</v>
      </c>
    </row>
    <row r="2635" customFormat="false" ht="12.75" hidden="false" customHeight="false" outlineLevel="0" collapsed="false">
      <c r="AA2635" s="1" t="n">
        <f aca="false">+J2635-X2635</f>
        <v>0</v>
      </c>
    </row>
    <row r="2636" customFormat="false" ht="12.75" hidden="false" customHeight="false" outlineLevel="0" collapsed="false">
      <c r="AA2636" s="1" t="n">
        <f aca="false">+J2636-X2636</f>
        <v>0</v>
      </c>
    </row>
    <row r="2637" customFormat="false" ht="12.75" hidden="false" customHeight="false" outlineLevel="0" collapsed="false">
      <c r="AA2637" s="1" t="n">
        <f aca="false">+J2637-X2637</f>
        <v>0</v>
      </c>
    </row>
    <row r="2638" customFormat="false" ht="12.75" hidden="false" customHeight="false" outlineLevel="0" collapsed="false">
      <c r="AA2638" s="1" t="n">
        <f aca="false">+J2638-X2638</f>
        <v>0</v>
      </c>
    </row>
    <row r="2639" customFormat="false" ht="12.75" hidden="false" customHeight="false" outlineLevel="0" collapsed="false">
      <c r="AA2639" s="1" t="n">
        <f aca="false">+J2639-X2639</f>
        <v>0</v>
      </c>
    </row>
    <row r="2640" customFormat="false" ht="12.75" hidden="false" customHeight="false" outlineLevel="0" collapsed="false">
      <c r="AA2640" s="1" t="n">
        <f aca="false">+J2640-X2640</f>
        <v>0</v>
      </c>
    </row>
    <row r="2641" customFormat="false" ht="12.75" hidden="false" customHeight="false" outlineLevel="0" collapsed="false">
      <c r="AA2641" s="1" t="n">
        <f aca="false">+J2641-X2641</f>
        <v>0</v>
      </c>
    </row>
    <row r="2642" customFormat="false" ht="12.75" hidden="false" customHeight="false" outlineLevel="0" collapsed="false">
      <c r="AA2642" s="1" t="n">
        <f aca="false">+J2642-X2642</f>
        <v>0</v>
      </c>
    </row>
    <row r="2643" customFormat="false" ht="12.75" hidden="false" customHeight="false" outlineLevel="0" collapsed="false">
      <c r="AA2643" s="1" t="n">
        <f aca="false">+J2643-X2643</f>
        <v>0</v>
      </c>
    </row>
    <row r="2644" customFormat="false" ht="12.75" hidden="false" customHeight="false" outlineLevel="0" collapsed="false">
      <c r="AA2644" s="1" t="n">
        <f aca="false">+J2644-X2644</f>
        <v>0</v>
      </c>
    </row>
    <row r="2645" customFormat="false" ht="12.75" hidden="false" customHeight="false" outlineLevel="0" collapsed="false">
      <c r="AA2645" s="1" t="n">
        <f aca="false">+J2645-X2645</f>
        <v>0</v>
      </c>
    </row>
    <row r="2646" customFormat="false" ht="12.75" hidden="false" customHeight="false" outlineLevel="0" collapsed="false">
      <c r="AA2646" s="1" t="n">
        <f aca="false">+J2646-X2646</f>
        <v>0</v>
      </c>
    </row>
    <row r="2647" customFormat="false" ht="12.75" hidden="false" customHeight="false" outlineLevel="0" collapsed="false">
      <c r="AA2647" s="1" t="n">
        <f aca="false">+J2647-X2647</f>
        <v>0</v>
      </c>
    </row>
    <row r="2648" customFormat="false" ht="12.75" hidden="false" customHeight="false" outlineLevel="0" collapsed="false">
      <c r="AA2648" s="1" t="n">
        <f aca="false">+J2648-X2648</f>
        <v>0</v>
      </c>
    </row>
    <row r="2649" customFormat="false" ht="12.75" hidden="false" customHeight="false" outlineLevel="0" collapsed="false">
      <c r="AA2649" s="1" t="n">
        <f aca="false">+J2649-X2649</f>
        <v>0</v>
      </c>
    </row>
    <row r="2650" customFormat="false" ht="12.75" hidden="false" customHeight="false" outlineLevel="0" collapsed="false">
      <c r="AA2650" s="1" t="n">
        <f aca="false">+J2650-X2650</f>
        <v>0</v>
      </c>
    </row>
    <row r="2651" customFormat="false" ht="12.75" hidden="false" customHeight="false" outlineLevel="0" collapsed="false">
      <c r="AA2651" s="1" t="n">
        <f aca="false">+J2651-X2651</f>
        <v>0</v>
      </c>
    </row>
    <row r="2652" customFormat="false" ht="12.75" hidden="false" customHeight="false" outlineLevel="0" collapsed="false">
      <c r="AA2652" s="1" t="n">
        <f aca="false">+J2652-X2652</f>
        <v>0</v>
      </c>
    </row>
    <row r="2653" customFormat="false" ht="12.75" hidden="false" customHeight="false" outlineLevel="0" collapsed="false">
      <c r="AA2653" s="1" t="n">
        <f aca="false">+J2653-X2653</f>
        <v>0</v>
      </c>
    </row>
    <row r="2654" customFormat="false" ht="12.75" hidden="false" customHeight="false" outlineLevel="0" collapsed="false">
      <c r="AA2654" s="1" t="n">
        <f aca="false">+J2654-X2654</f>
        <v>0</v>
      </c>
    </row>
    <row r="2655" customFormat="false" ht="12.75" hidden="false" customHeight="false" outlineLevel="0" collapsed="false">
      <c r="AA2655" s="1" t="n">
        <f aca="false">+J2655-X2655</f>
        <v>0</v>
      </c>
    </row>
    <row r="2656" customFormat="false" ht="12.75" hidden="false" customHeight="false" outlineLevel="0" collapsed="false">
      <c r="AA2656" s="1" t="n">
        <f aca="false">+J2656-X2656</f>
        <v>0</v>
      </c>
    </row>
    <row r="2657" customFormat="false" ht="12.75" hidden="false" customHeight="false" outlineLevel="0" collapsed="false">
      <c r="AA2657" s="1" t="n">
        <f aca="false">+J2657-X2657</f>
        <v>0</v>
      </c>
    </row>
    <row r="2658" customFormat="false" ht="12.75" hidden="false" customHeight="false" outlineLevel="0" collapsed="false">
      <c r="AA2658" s="1" t="n">
        <f aca="false">+J2658-X2658</f>
        <v>0</v>
      </c>
    </row>
    <row r="2659" customFormat="false" ht="12.75" hidden="false" customHeight="false" outlineLevel="0" collapsed="false">
      <c r="AA2659" s="1" t="n">
        <f aca="false">+J2659-X2659</f>
        <v>0</v>
      </c>
    </row>
    <row r="2660" customFormat="false" ht="12.75" hidden="false" customHeight="false" outlineLevel="0" collapsed="false">
      <c r="AA2660" s="1" t="n">
        <f aca="false">+J2660-X2660</f>
        <v>0</v>
      </c>
    </row>
    <row r="2661" customFormat="false" ht="12.75" hidden="false" customHeight="false" outlineLevel="0" collapsed="false">
      <c r="AA2661" s="1" t="n">
        <f aca="false">+J2661-X2661</f>
        <v>0</v>
      </c>
    </row>
    <row r="2662" customFormat="false" ht="12.75" hidden="false" customHeight="false" outlineLevel="0" collapsed="false">
      <c r="AA2662" s="1" t="n">
        <f aca="false">+J2662-X2662</f>
        <v>0</v>
      </c>
    </row>
    <row r="2663" customFormat="false" ht="12.75" hidden="false" customHeight="false" outlineLevel="0" collapsed="false">
      <c r="AA2663" s="1" t="n">
        <f aca="false">+J2663-X2663</f>
        <v>0</v>
      </c>
    </row>
    <row r="2664" customFormat="false" ht="12.75" hidden="false" customHeight="false" outlineLevel="0" collapsed="false">
      <c r="AA2664" s="1" t="n">
        <f aca="false">+J2664-X2664</f>
        <v>0</v>
      </c>
    </row>
    <row r="2665" customFormat="false" ht="12.75" hidden="false" customHeight="false" outlineLevel="0" collapsed="false">
      <c r="AA2665" s="1" t="n">
        <f aca="false">+J2665-X2665</f>
        <v>0</v>
      </c>
    </row>
    <row r="2666" customFormat="false" ht="12.75" hidden="false" customHeight="false" outlineLevel="0" collapsed="false">
      <c r="AA2666" s="1" t="n">
        <f aca="false">+J2666-X2666</f>
        <v>0</v>
      </c>
    </row>
    <row r="2667" customFormat="false" ht="12.75" hidden="false" customHeight="false" outlineLevel="0" collapsed="false">
      <c r="AA2667" s="1" t="n">
        <f aca="false">+J2667-X2667</f>
        <v>0</v>
      </c>
    </row>
    <row r="2668" customFormat="false" ht="12.75" hidden="false" customHeight="false" outlineLevel="0" collapsed="false">
      <c r="AA2668" s="1" t="n">
        <f aca="false">+J2668-X2668</f>
        <v>0</v>
      </c>
    </row>
    <row r="2669" customFormat="false" ht="12.75" hidden="false" customHeight="false" outlineLevel="0" collapsed="false">
      <c r="AA2669" s="1" t="n">
        <f aca="false">+J2669-X2669</f>
        <v>0</v>
      </c>
    </row>
    <row r="2670" customFormat="false" ht="12.75" hidden="false" customHeight="false" outlineLevel="0" collapsed="false">
      <c r="AA2670" s="1" t="n">
        <f aca="false">+J2670-X2670</f>
        <v>0</v>
      </c>
    </row>
    <row r="2671" customFormat="false" ht="12.75" hidden="false" customHeight="false" outlineLevel="0" collapsed="false">
      <c r="AA2671" s="1" t="n">
        <f aca="false">+J2671-X2671</f>
        <v>0</v>
      </c>
    </row>
    <row r="2672" customFormat="false" ht="12.75" hidden="false" customHeight="false" outlineLevel="0" collapsed="false">
      <c r="AA2672" s="1" t="n">
        <f aca="false">+J2672-X2672</f>
        <v>0</v>
      </c>
    </row>
    <row r="2673" customFormat="false" ht="12.75" hidden="false" customHeight="false" outlineLevel="0" collapsed="false">
      <c r="AA2673" s="1" t="n">
        <f aca="false">+J2673-X2673</f>
        <v>0</v>
      </c>
    </row>
    <row r="2674" customFormat="false" ht="12.75" hidden="false" customHeight="false" outlineLevel="0" collapsed="false">
      <c r="AA2674" s="1" t="n">
        <f aca="false">+J2674-X2674</f>
        <v>0</v>
      </c>
    </row>
    <row r="2675" customFormat="false" ht="12.75" hidden="false" customHeight="false" outlineLevel="0" collapsed="false">
      <c r="AA2675" s="1" t="n">
        <f aca="false">+J2675-X2675</f>
        <v>0</v>
      </c>
    </row>
    <row r="2676" customFormat="false" ht="12.75" hidden="false" customHeight="false" outlineLevel="0" collapsed="false">
      <c r="AA2676" s="1" t="n">
        <f aca="false">+J2676-X2676</f>
        <v>0</v>
      </c>
    </row>
    <row r="2677" customFormat="false" ht="12.75" hidden="false" customHeight="false" outlineLevel="0" collapsed="false">
      <c r="AA2677" s="1" t="n">
        <f aca="false">+J2677-X2677</f>
        <v>0</v>
      </c>
    </row>
    <row r="2678" customFormat="false" ht="12.75" hidden="false" customHeight="false" outlineLevel="0" collapsed="false">
      <c r="AA2678" s="1" t="n">
        <f aca="false">+J2678-X2678</f>
        <v>0</v>
      </c>
    </row>
    <row r="2679" customFormat="false" ht="12.75" hidden="false" customHeight="false" outlineLevel="0" collapsed="false">
      <c r="AA2679" s="1" t="n">
        <f aca="false">+J2679-X2679</f>
        <v>0</v>
      </c>
    </row>
    <row r="2680" customFormat="false" ht="12.75" hidden="false" customHeight="false" outlineLevel="0" collapsed="false">
      <c r="AA2680" s="1" t="n">
        <f aca="false">+J2680-X2680</f>
        <v>0</v>
      </c>
    </row>
    <row r="2681" customFormat="false" ht="12.75" hidden="false" customHeight="false" outlineLevel="0" collapsed="false">
      <c r="AA2681" s="1" t="n">
        <f aca="false">+J2681-X2681</f>
        <v>0</v>
      </c>
    </row>
    <row r="2682" customFormat="false" ht="12.75" hidden="false" customHeight="false" outlineLevel="0" collapsed="false">
      <c r="AA2682" s="1" t="n">
        <f aca="false">+J2682-X2682</f>
        <v>0</v>
      </c>
    </row>
    <row r="2683" customFormat="false" ht="12.75" hidden="false" customHeight="false" outlineLevel="0" collapsed="false">
      <c r="AA2683" s="1" t="n">
        <f aca="false">+J2683-X2683</f>
        <v>0</v>
      </c>
    </row>
    <row r="2684" customFormat="false" ht="12.75" hidden="false" customHeight="false" outlineLevel="0" collapsed="false">
      <c r="AA2684" s="1" t="n">
        <f aca="false">+J2684-X2684</f>
        <v>0</v>
      </c>
    </row>
    <row r="2685" customFormat="false" ht="12.75" hidden="false" customHeight="false" outlineLevel="0" collapsed="false">
      <c r="AA2685" s="1" t="n">
        <f aca="false">+J2685-X2685</f>
        <v>0</v>
      </c>
    </row>
    <row r="2686" customFormat="false" ht="12.75" hidden="false" customHeight="false" outlineLevel="0" collapsed="false">
      <c r="AA2686" s="1" t="n">
        <f aca="false">+J2686-X2686</f>
        <v>0</v>
      </c>
    </row>
    <row r="2687" customFormat="false" ht="12.75" hidden="false" customHeight="false" outlineLevel="0" collapsed="false">
      <c r="AA2687" s="1" t="n">
        <f aca="false">+J2687-X2687</f>
        <v>0</v>
      </c>
    </row>
    <row r="2688" customFormat="false" ht="12.75" hidden="false" customHeight="false" outlineLevel="0" collapsed="false">
      <c r="AA2688" s="1" t="n">
        <f aca="false">+J2688-X2688</f>
        <v>0</v>
      </c>
    </row>
    <row r="2689" customFormat="false" ht="12.75" hidden="false" customHeight="false" outlineLevel="0" collapsed="false">
      <c r="AA2689" s="1" t="n">
        <f aca="false">+J2689-X2689</f>
        <v>0</v>
      </c>
    </row>
    <row r="2690" customFormat="false" ht="12.75" hidden="false" customHeight="false" outlineLevel="0" collapsed="false">
      <c r="AA2690" s="1" t="n">
        <f aca="false">+J2690-X2690</f>
        <v>0</v>
      </c>
    </row>
    <row r="2691" customFormat="false" ht="12.75" hidden="false" customHeight="false" outlineLevel="0" collapsed="false">
      <c r="AA2691" s="1" t="n">
        <f aca="false">+J2691-X2691</f>
        <v>0</v>
      </c>
    </row>
    <row r="2692" customFormat="false" ht="12.75" hidden="false" customHeight="false" outlineLevel="0" collapsed="false">
      <c r="AA2692" s="1" t="n">
        <f aca="false">+J2692-X2692</f>
        <v>0</v>
      </c>
    </row>
    <row r="2693" customFormat="false" ht="12.75" hidden="false" customHeight="false" outlineLevel="0" collapsed="false">
      <c r="AA2693" s="1" t="n">
        <f aca="false">+J2693-X2693</f>
        <v>0</v>
      </c>
    </row>
    <row r="2694" customFormat="false" ht="12.75" hidden="false" customHeight="false" outlineLevel="0" collapsed="false">
      <c r="AA2694" s="1" t="n">
        <f aca="false">+J2694-X2694</f>
        <v>0</v>
      </c>
    </row>
    <row r="2695" customFormat="false" ht="12.75" hidden="false" customHeight="false" outlineLevel="0" collapsed="false">
      <c r="AA2695" s="1" t="n">
        <f aca="false">+J2695-X2695</f>
        <v>0</v>
      </c>
    </row>
    <row r="2696" customFormat="false" ht="12.75" hidden="false" customHeight="false" outlineLevel="0" collapsed="false">
      <c r="AA2696" s="1" t="n">
        <f aca="false">+J2696-X2696</f>
        <v>0</v>
      </c>
    </row>
    <row r="2697" customFormat="false" ht="12.75" hidden="false" customHeight="false" outlineLevel="0" collapsed="false">
      <c r="AA2697" s="1" t="n">
        <f aca="false">+J2697-X2697</f>
        <v>0</v>
      </c>
    </row>
    <row r="2698" customFormat="false" ht="12.75" hidden="false" customHeight="false" outlineLevel="0" collapsed="false">
      <c r="AA2698" s="1" t="n">
        <f aca="false">+J2698-X2698</f>
        <v>0</v>
      </c>
    </row>
    <row r="2699" customFormat="false" ht="12.75" hidden="false" customHeight="false" outlineLevel="0" collapsed="false">
      <c r="AA2699" s="1" t="n">
        <f aca="false">+J2699-X2699</f>
        <v>0</v>
      </c>
    </row>
    <row r="2700" customFormat="false" ht="12.75" hidden="false" customHeight="false" outlineLevel="0" collapsed="false">
      <c r="AA2700" s="1" t="n">
        <f aca="false">+J2700-X2700</f>
        <v>0</v>
      </c>
    </row>
    <row r="2701" customFormat="false" ht="12.75" hidden="false" customHeight="false" outlineLevel="0" collapsed="false">
      <c r="AA2701" s="1" t="n">
        <f aca="false">+J2701-X2701</f>
        <v>0</v>
      </c>
    </row>
    <row r="2702" customFormat="false" ht="12.75" hidden="false" customHeight="false" outlineLevel="0" collapsed="false">
      <c r="AA2702" s="1" t="n">
        <f aca="false">+J2702-X2702</f>
        <v>0</v>
      </c>
    </row>
    <row r="2703" customFormat="false" ht="12.75" hidden="false" customHeight="false" outlineLevel="0" collapsed="false">
      <c r="AA2703" s="1" t="n">
        <f aca="false">+J2703-X2703</f>
        <v>0</v>
      </c>
    </row>
    <row r="2704" customFormat="false" ht="12.75" hidden="false" customHeight="false" outlineLevel="0" collapsed="false">
      <c r="AA2704" s="1" t="n">
        <f aca="false">+J2704-X2704</f>
        <v>0</v>
      </c>
    </row>
    <row r="2705" customFormat="false" ht="12.75" hidden="false" customHeight="false" outlineLevel="0" collapsed="false">
      <c r="AA2705" s="1" t="n">
        <f aca="false">+J2705-X2705</f>
        <v>0</v>
      </c>
    </row>
    <row r="2706" customFormat="false" ht="12.75" hidden="false" customHeight="false" outlineLevel="0" collapsed="false">
      <c r="AA2706" s="1" t="n">
        <f aca="false">+J2706-X2706</f>
        <v>0</v>
      </c>
    </row>
    <row r="2707" customFormat="false" ht="12.75" hidden="false" customHeight="false" outlineLevel="0" collapsed="false">
      <c r="AA2707" s="1" t="n">
        <f aca="false">+J2707-X2707</f>
        <v>0</v>
      </c>
    </row>
    <row r="2708" customFormat="false" ht="12.75" hidden="false" customHeight="false" outlineLevel="0" collapsed="false">
      <c r="AA2708" s="1" t="n">
        <f aca="false">+J2708-X2708</f>
        <v>0</v>
      </c>
    </row>
    <row r="2709" customFormat="false" ht="12.75" hidden="false" customHeight="false" outlineLevel="0" collapsed="false">
      <c r="AA2709" s="1" t="n">
        <f aca="false">+J2709-X2709</f>
        <v>0</v>
      </c>
    </row>
    <row r="2710" customFormat="false" ht="12.75" hidden="false" customHeight="false" outlineLevel="0" collapsed="false">
      <c r="AA2710" s="1" t="n">
        <f aca="false">+J2710-X2710</f>
        <v>0</v>
      </c>
    </row>
    <row r="2711" customFormat="false" ht="12.75" hidden="false" customHeight="false" outlineLevel="0" collapsed="false">
      <c r="AA2711" s="1" t="n">
        <f aca="false">+J2711-X2711</f>
        <v>0</v>
      </c>
    </row>
    <row r="2712" customFormat="false" ht="12.75" hidden="false" customHeight="false" outlineLevel="0" collapsed="false">
      <c r="AA2712" s="1" t="n">
        <f aca="false">+J2712-X2712</f>
        <v>0</v>
      </c>
    </row>
    <row r="2713" customFormat="false" ht="12.75" hidden="false" customHeight="false" outlineLevel="0" collapsed="false">
      <c r="AA2713" s="1" t="n">
        <f aca="false">+J2713-X2713</f>
        <v>0</v>
      </c>
    </row>
    <row r="2714" customFormat="false" ht="12.75" hidden="false" customHeight="false" outlineLevel="0" collapsed="false">
      <c r="AA2714" s="1" t="n">
        <f aca="false">+J2714-X2714</f>
        <v>0</v>
      </c>
    </row>
    <row r="2715" customFormat="false" ht="12.75" hidden="false" customHeight="false" outlineLevel="0" collapsed="false">
      <c r="AA2715" s="1" t="n">
        <f aca="false">+J2715-X2715</f>
        <v>0</v>
      </c>
    </row>
    <row r="2716" customFormat="false" ht="12.75" hidden="false" customHeight="false" outlineLevel="0" collapsed="false">
      <c r="AA2716" s="1" t="n">
        <f aca="false">+J2716-X2716</f>
        <v>0</v>
      </c>
    </row>
    <row r="2717" customFormat="false" ht="12.75" hidden="false" customHeight="false" outlineLevel="0" collapsed="false">
      <c r="AA2717" s="1" t="n">
        <f aca="false">+J2717-X2717</f>
        <v>0</v>
      </c>
    </row>
    <row r="2718" customFormat="false" ht="12.75" hidden="false" customHeight="false" outlineLevel="0" collapsed="false">
      <c r="AA2718" s="1" t="n">
        <f aca="false">+J2718-X2718</f>
        <v>0</v>
      </c>
    </row>
    <row r="2719" customFormat="false" ht="12.75" hidden="false" customHeight="false" outlineLevel="0" collapsed="false">
      <c r="AA2719" s="1" t="n">
        <f aca="false">+J2719-X2719</f>
        <v>0</v>
      </c>
    </row>
    <row r="2720" customFormat="false" ht="12.75" hidden="false" customHeight="false" outlineLevel="0" collapsed="false">
      <c r="AA2720" s="1" t="n">
        <f aca="false">+J2720-X2720</f>
        <v>0</v>
      </c>
    </row>
    <row r="2721" customFormat="false" ht="12.75" hidden="false" customHeight="false" outlineLevel="0" collapsed="false">
      <c r="AA2721" s="1" t="n">
        <f aca="false">+J2721-X2721</f>
        <v>0</v>
      </c>
    </row>
    <row r="2722" customFormat="false" ht="12.75" hidden="false" customHeight="false" outlineLevel="0" collapsed="false">
      <c r="AA2722" s="1" t="n">
        <f aca="false">+J2722-X2722</f>
        <v>0</v>
      </c>
    </row>
    <row r="2723" customFormat="false" ht="12.75" hidden="false" customHeight="false" outlineLevel="0" collapsed="false">
      <c r="AA2723" s="1" t="n">
        <f aca="false">+J2723-X2723</f>
        <v>0</v>
      </c>
    </row>
    <row r="2724" customFormat="false" ht="12.75" hidden="false" customHeight="false" outlineLevel="0" collapsed="false">
      <c r="AA2724" s="1" t="n">
        <f aca="false">+J2724-X2724</f>
        <v>0</v>
      </c>
    </row>
    <row r="2725" customFormat="false" ht="12.75" hidden="false" customHeight="false" outlineLevel="0" collapsed="false">
      <c r="AA2725" s="1" t="n">
        <f aca="false">+J2725-X2725</f>
        <v>0</v>
      </c>
    </row>
    <row r="2726" customFormat="false" ht="12.75" hidden="false" customHeight="false" outlineLevel="0" collapsed="false">
      <c r="AA2726" s="1" t="n">
        <f aca="false">+J2726-X2726</f>
        <v>0</v>
      </c>
    </row>
    <row r="2727" customFormat="false" ht="12.75" hidden="false" customHeight="false" outlineLevel="0" collapsed="false">
      <c r="AA2727" s="1" t="n">
        <f aca="false">+J2727-X2727</f>
        <v>0</v>
      </c>
    </row>
    <row r="2728" customFormat="false" ht="12.75" hidden="false" customHeight="false" outlineLevel="0" collapsed="false">
      <c r="AA2728" s="1" t="n">
        <f aca="false">+J2728-X2728</f>
        <v>0</v>
      </c>
    </row>
    <row r="2729" customFormat="false" ht="12.75" hidden="false" customHeight="false" outlineLevel="0" collapsed="false">
      <c r="AA2729" s="1" t="n">
        <f aca="false">+J2729-X2729</f>
        <v>0</v>
      </c>
    </row>
    <row r="2730" customFormat="false" ht="12.75" hidden="false" customHeight="false" outlineLevel="0" collapsed="false">
      <c r="AA2730" s="1" t="n">
        <f aca="false">+J2730-X2730</f>
        <v>0</v>
      </c>
    </row>
    <row r="2731" customFormat="false" ht="12.75" hidden="false" customHeight="false" outlineLevel="0" collapsed="false">
      <c r="AA2731" s="1" t="n">
        <f aca="false">+J2731-X2731</f>
        <v>0</v>
      </c>
    </row>
    <row r="2732" customFormat="false" ht="12.75" hidden="false" customHeight="false" outlineLevel="0" collapsed="false">
      <c r="AA2732" s="1" t="n">
        <f aca="false">+J2732-X2732</f>
        <v>0</v>
      </c>
    </row>
    <row r="2733" customFormat="false" ht="12.75" hidden="false" customHeight="false" outlineLevel="0" collapsed="false">
      <c r="AA2733" s="1" t="n">
        <f aca="false">+J2733-X2733</f>
        <v>0</v>
      </c>
    </row>
    <row r="2734" customFormat="false" ht="12.75" hidden="false" customHeight="false" outlineLevel="0" collapsed="false">
      <c r="AA2734" s="1" t="n">
        <f aca="false">+J2734-X2734</f>
        <v>0</v>
      </c>
    </row>
    <row r="2735" customFormat="false" ht="12.75" hidden="false" customHeight="false" outlineLevel="0" collapsed="false">
      <c r="AA2735" s="1" t="n">
        <f aca="false">+J2735-X2735</f>
        <v>0</v>
      </c>
    </row>
    <row r="2736" customFormat="false" ht="12.75" hidden="false" customHeight="false" outlineLevel="0" collapsed="false">
      <c r="AA2736" s="1" t="n">
        <f aca="false">+J2736-X2736</f>
        <v>0</v>
      </c>
    </row>
    <row r="2737" customFormat="false" ht="12.75" hidden="false" customHeight="false" outlineLevel="0" collapsed="false">
      <c r="AA2737" s="1" t="n">
        <f aca="false">+J2737-X2737</f>
        <v>0</v>
      </c>
    </row>
    <row r="2738" customFormat="false" ht="12.75" hidden="false" customHeight="false" outlineLevel="0" collapsed="false">
      <c r="AA2738" s="1" t="n">
        <f aca="false">+J2738-X2738</f>
        <v>0</v>
      </c>
    </row>
    <row r="2739" customFormat="false" ht="12.75" hidden="false" customHeight="false" outlineLevel="0" collapsed="false">
      <c r="AA2739" s="1" t="n">
        <f aca="false">+J2739-X2739</f>
        <v>0</v>
      </c>
    </row>
    <row r="2740" customFormat="false" ht="12.75" hidden="false" customHeight="false" outlineLevel="0" collapsed="false">
      <c r="AA2740" s="1" t="n">
        <f aca="false">+J2740-X2740</f>
        <v>0</v>
      </c>
    </row>
    <row r="2741" customFormat="false" ht="12.75" hidden="false" customHeight="false" outlineLevel="0" collapsed="false">
      <c r="AA2741" s="1" t="n">
        <f aca="false">+J2741-X2741</f>
        <v>0</v>
      </c>
    </row>
    <row r="2742" customFormat="false" ht="12.75" hidden="false" customHeight="false" outlineLevel="0" collapsed="false">
      <c r="AA2742" s="1" t="n">
        <f aca="false">+J2742-X2742</f>
        <v>0</v>
      </c>
    </row>
    <row r="2743" customFormat="false" ht="12.75" hidden="false" customHeight="false" outlineLevel="0" collapsed="false">
      <c r="AA2743" s="1" t="n">
        <f aca="false">+J2743-X2743</f>
        <v>0</v>
      </c>
    </row>
    <row r="2744" customFormat="false" ht="12.75" hidden="false" customHeight="false" outlineLevel="0" collapsed="false">
      <c r="AA2744" s="1" t="n">
        <f aca="false">+J2744-X2744</f>
        <v>0</v>
      </c>
    </row>
    <row r="2745" customFormat="false" ht="12.75" hidden="false" customHeight="false" outlineLevel="0" collapsed="false">
      <c r="AA2745" s="1" t="n">
        <f aca="false">+J2745-X2745</f>
        <v>0</v>
      </c>
    </row>
    <row r="2746" customFormat="false" ht="12.75" hidden="false" customHeight="false" outlineLevel="0" collapsed="false">
      <c r="AA2746" s="1" t="n">
        <f aca="false">+J2746-X2746</f>
        <v>0</v>
      </c>
    </row>
    <row r="2747" customFormat="false" ht="12.75" hidden="false" customHeight="false" outlineLevel="0" collapsed="false">
      <c r="AA2747" s="1" t="n">
        <f aca="false">+J2747-X2747</f>
        <v>0</v>
      </c>
    </row>
    <row r="2748" customFormat="false" ht="12.75" hidden="false" customHeight="false" outlineLevel="0" collapsed="false">
      <c r="AA2748" s="1" t="n">
        <f aca="false">+J2748-X2748</f>
        <v>0</v>
      </c>
    </row>
    <row r="2749" customFormat="false" ht="12.75" hidden="false" customHeight="false" outlineLevel="0" collapsed="false">
      <c r="AA2749" s="1" t="n">
        <f aca="false">+J2749-X2749</f>
        <v>0</v>
      </c>
    </row>
    <row r="2750" customFormat="false" ht="12.75" hidden="false" customHeight="false" outlineLevel="0" collapsed="false">
      <c r="AA2750" s="1" t="n">
        <f aca="false">+J2750-X2750</f>
        <v>0</v>
      </c>
    </row>
    <row r="2751" customFormat="false" ht="12.75" hidden="false" customHeight="false" outlineLevel="0" collapsed="false">
      <c r="AA2751" s="1" t="n">
        <f aca="false">+J2751-X2751</f>
        <v>0</v>
      </c>
    </row>
    <row r="2752" customFormat="false" ht="12.75" hidden="false" customHeight="false" outlineLevel="0" collapsed="false">
      <c r="AA2752" s="1" t="n">
        <f aca="false">+J2752-X2752</f>
        <v>0</v>
      </c>
    </row>
    <row r="2753" customFormat="false" ht="12.75" hidden="false" customHeight="false" outlineLevel="0" collapsed="false">
      <c r="AA2753" s="1" t="n">
        <f aca="false">+J2753-X2753</f>
        <v>0</v>
      </c>
    </row>
    <row r="2754" customFormat="false" ht="12.75" hidden="false" customHeight="false" outlineLevel="0" collapsed="false">
      <c r="AA2754" s="1" t="n">
        <f aca="false">+J2754-X2754</f>
        <v>0</v>
      </c>
    </row>
    <row r="2755" customFormat="false" ht="12.75" hidden="false" customHeight="false" outlineLevel="0" collapsed="false">
      <c r="AA2755" s="1" t="n">
        <f aca="false">+J2755-X2755</f>
        <v>0</v>
      </c>
    </row>
    <row r="2756" customFormat="false" ht="12.75" hidden="false" customHeight="false" outlineLevel="0" collapsed="false">
      <c r="AA2756" s="1" t="n">
        <f aca="false">+J2756-X2756</f>
        <v>0</v>
      </c>
    </row>
    <row r="2757" customFormat="false" ht="12.75" hidden="false" customHeight="false" outlineLevel="0" collapsed="false">
      <c r="AA2757" s="1" t="n">
        <f aca="false">+J2757-X2757</f>
        <v>0</v>
      </c>
    </row>
    <row r="2758" customFormat="false" ht="12.75" hidden="false" customHeight="false" outlineLevel="0" collapsed="false">
      <c r="AA2758" s="1" t="n">
        <f aca="false">+J2758-X2758</f>
        <v>0</v>
      </c>
    </row>
    <row r="2759" customFormat="false" ht="12.75" hidden="false" customHeight="false" outlineLevel="0" collapsed="false">
      <c r="AA2759" s="1" t="n">
        <f aca="false">+J2759-X2759</f>
        <v>0</v>
      </c>
    </row>
    <row r="2760" customFormat="false" ht="12.75" hidden="false" customHeight="false" outlineLevel="0" collapsed="false">
      <c r="AA2760" s="1" t="n">
        <f aca="false">+J2760-X2760</f>
        <v>0</v>
      </c>
    </row>
    <row r="2761" customFormat="false" ht="12.75" hidden="false" customHeight="false" outlineLevel="0" collapsed="false">
      <c r="AA2761" s="1" t="n">
        <f aca="false">+J2761-X2761</f>
        <v>0</v>
      </c>
    </row>
    <row r="2762" customFormat="false" ht="12.75" hidden="false" customHeight="false" outlineLevel="0" collapsed="false">
      <c r="AA2762" s="1" t="n">
        <f aca="false">+J2762-X2762</f>
        <v>0</v>
      </c>
    </row>
    <row r="2763" customFormat="false" ht="12.75" hidden="false" customHeight="false" outlineLevel="0" collapsed="false">
      <c r="AA2763" s="1" t="n">
        <f aca="false">+J2763-X2763</f>
        <v>0</v>
      </c>
    </row>
    <row r="2764" customFormat="false" ht="12.75" hidden="false" customHeight="false" outlineLevel="0" collapsed="false">
      <c r="AA2764" s="1" t="n">
        <f aca="false">+J2764-X2764</f>
        <v>0</v>
      </c>
    </row>
    <row r="2765" customFormat="false" ht="12.75" hidden="false" customHeight="false" outlineLevel="0" collapsed="false">
      <c r="AA2765" s="1" t="n">
        <f aca="false">+J2765-X2765</f>
        <v>0</v>
      </c>
    </row>
    <row r="2766" customFormat="false" ht="12.75" hidden="false" customHeight="false" outlineLevel="0" collapsed="false">
      <c r="AA2766" s="1" t="n">
        <f aca="false">+J2766-X2766</f>
        <v>0</v>
      </c>
    </row>
    <row r="2767" customFormat="false" ht="12.75" hidden="false" customHeight="false" outlineLevel="0" collapsed="false">
      <c r="AA2767" s="1" t="n">
        <f aca="false">+J2767-X2767</f>
        <v>0</v>
      </c>
    </row>
    <row r="2768" customFormat="false" ht="12.75" hidden="false" customHeight="false" outlineLevel="0" collapsed="false">
      <c r="AA2768" s="1" t="n">
        <f aca="false">+J2768-X2768</f>
        <v>0</v>
      </c>
    </row>
    <row r="2769" customFormat="false" ht="12.75" hidden="false" customHeight="false" outlineLevel="0" collapsed="false">
      <c r="AA2769" s="1" t="n">
        <f aca="false">+J2769-X2769</f>
        <v>0</v>
      </c>
    </row>
    <row r="2770" customFormat="false" ht="12.75" hidden="false" customHeight="false" outlineLevel="0" collapsed="false">
      <c r="AA2770" s="1" t="n">
        <f aca="false">+J2770-X2770</f>
        <v>0</v>
      </c>
    </row>
    <row r="2771" customFormat="false" ht="12.75" hidden="false" customHeight="false" outlineLevel="0" collapsed="false">
      <c r="AA2771" s="1" t="n">
        <f aca="false">+J2771-X2771</f>
        <v>0</v>
      </c>
    </row>
    <row r="2772" customFormat="false" ht="12.75" hidden="false" customHeight="false" outlineLevel="0" collapsed="false">
      <c r="AA2772" s="1" t="n">
        <f aca="false">+J2772-X2772</f>
        <v>0</v>
      </c>
    </row>
    <row r="2773" customFormat="false" ht="12.75" hidden="false" customHeight="false" outlineLevel="0" collapsed="false">
      <c r="AA2773" s="1" t="n">
        <f aca="false">+J2773-X2773</f>
        <v>0</v>
      </c>
    </row>
    <row r="2774" customFormat="false" ht="12.75" hidden="false" customHeight="false" outlineLevel="0" collapsed="false">
      <c r="AA2774" s="1" t="n">
        <f aca="false">+J2774-X2774</f>
        <v>0</v>
      </c>
    </row>
    <row r="2775" customFormat="false" ht="12.75" hidden="false" customHeight="false" outlineLevel="0" collapsed="false">
      <c r="AA2775" s="1" t="n">
        <f aca="false">+J2775-X2775</f>
        <v>0</v>
      </c>
    </row>
    <row r="2776" customFormat="false" ht="12.75" hidden="false" customHeight="false" outlineLevel="0" collapsed="false">
      <c r="AA2776" s="1" t="n">
        <f aca="false">+J2776-X2776</f>
        <v>0</v>
      </c>
    </row>
    <row r="2777" customFormat="false" ht="12.75" hidden="false" customHeight="false" outlineLevel="0" collapsed="false">
      <c r="AA2777" s="1" t="n">
        <f aca="false">+J2777-X2777</f>
        <v>0</v>
      </c>
    </row>
    <row r="2778" customFormat="false" ht="12.75" hidden="false" customHeight="false" outlineLevel="0" collapsed="false">
      <c r="AA2778" s="1" t="n">
        <f aca="false">+J2778-X2778</f>
        <v>0</v>
      </c>
    </row>
    <row r="2779" customFormat="false" ht="12.75" hidden="false" customHeight="false" outlineLevel="0" collapsed="false">
      <c r="AA2779" s="1" t="n">
        <f aca="false">+J2779-X2779</f>
        <v>0</v>
      </c>
    </row>
    <row r="2780" customFormat="false" ht="12.75" hidden="false" customHeight="false" outlineLevel="0" collapsed="false">
      <c r="AA2780" s="1" t="n">
        <f aca="false">+J2780-X2780</f>
        <v>0</v>
      </c>
    </row>
    <row r="2781" customFormat="false" ht="12.75" hidden="false" customHeight="false" outlineLevel="0" collapsed="false">
      <c r="AA2781" s="1" t="n">
        <f aca="false">+J2781-X2781</f>
        <v>0</v>
      </c>
    </row>
    <row r="2782" customFormat="false" ht="12.75" hidden="false" customHeight="false" outlineLevel="0" collapsed="false">
      <c r="AA2782" s="1" t="n">
        <f aca="false">+J2782-X2782</f>
        <v>0</v>
      </c>
    </row>
    <row r="2783" customFormat="false" ht="12.75" hidden="false" customHeight="false" outlineLevel="0" collapsed="false">
      <c r="AA2783" s="1" t="n">
        <f aca="false">+J2783-X2783</f>
        <v>0</v>
      </c>
    </row>
    <row r="2784" customFormat="false" ht="12.75" hidden="false" customHeight="false" outlineLevel="0" collapsed="false">
      <c r="AA2784" s="1" t="n">
        <f aca="false">+J2784-X2784</f>
        <v>0</v>
      </c>
    </row>
    <row r="2785" customFormat="false" ht="12.75" hidden="false" customHeight="false" outlineLevel="0" collapsed="false">
      <c r="AA2785" s="1" t="n">
        <f aca="false">+J2785-X2785</f>
        <v>0</v>
      </c>
    </row>
    <row r="2786" customFormat="false" ht="12.75" hidden="false" customHeight="false" outlineLevel="0" collapsed="false">
      <c r="AA2786" s="1" t="n">
        <f aca="false">+J2786-X2786</f>
        <v>0</v>
      </c>
    </row>
    <row r="2787" customFormat="false" ht="12.75" hidden="false" customHeight="false" outlineLevel="0" collapsed="false">
      <c r="AA2787" s="1" t="n">
        <f aca="false">+J2787-X2787</f>
        <v>0</v>
      </c>
    </row>
    <row r="2788" customFormat="false" ht="12.75" hidden="false" customHeight="false" outlineLevel="0" collapsed="false">
      <c r="AA2788" s="1" t="n">
        <f aca="false">+J2788-X2788</f>
        <v>0</v>
      </c>
    </row>
    <row r="2789" customFormat="false" ht="12.75" hidden="false" customHeight="false" outlineLevel="0" collapsed="false">
      <c r="AA2789" s="1" t="n">
        <f aca="false">+J2789-X2789</f>
        <v>0</v>
      </c>
    </row>
    <row r="2790" customFormat="false" ht="12.75" hidden="false" customHeight="false" outlineLevel="0" collapsed="false">
      <c r="AA2790" s="1" t="n">
        <f aca="false">+J2790-X2790</f>
        <v>0</v>
      </c>
    </row>
    <row r="2791" customFormat="false" ht="12.75" hidden="false" customHeight="false" outlineLevel="0" collapsed="false">
      <c r="AA2791" s="1" t="n">
        <f aca="false">+J2791-X2791</f>
        <v>0</v>
      </c>
    </row>
    <row r="2792" customFormat="false" ht="12.75" hidden="false" customHeight="false" outlineLevel="0" collapsed="false">
      <c r="AA2792" s="1" t="n">
        <f aca="false">+J2792-X2792</f>
        <v>0</v>
      </c>
    </row>
    <row r="2793" customFormat="false" ht="12.75" hidden="false" customHeight="false" outlineLevel="0" collapsed="false">
      <c r="AA2793" s="1" t="n">
        <f aca="false">+J2793-X2793</f>
        <v>0</v>
      </c>
    </row>
    <row r="2794" customFormat="false" ht="12.75" hidden="false" customHeight="false" outlineLevel="0" collapsed="false">
      <c r="AA2794" s="1" t="n">
        <f aca="false">+J2794-X2794</f>
        <v>0</v>
      </c>
    </row>
    <row r="2795" customFormat="false" ht="12.75" hidden="false" customHeight="false" outlineLevel="0" collapsed="false">
      <c r="AA2795" s="1" t="n">
        <f aca="false">+J2795-X2795</f>
        <v>0</v>
      </c>
    </row>
    <row r="2796" customFormat="false" ht="12.75" hidden="false" customHeight="false" outlineLevel="0" collapsed="false">
      <c r="AA2796" s="1" t="n">
        <f aca="false">+J2796-X2796</f>
        <v>0</v>
      </c>
    </row>
    <row r="2797" customFormat="false" ht="12.75" hidden="false" customHeight="false" outlineLevel="0" collapsed="false">
      <c r="AA2797" s="1" t="n">
        <f aca="false">+J2797-X2797</f>
        <v>0</v>
      </c>
    </row>
    <row r="2798" customFormat="false" ht="12.75" hidden="false" customHeight="false" outlineLevel="0" collapsed="false">
      <c r="AA2798" s="1" t="n">
        <f aca="false">+J2798-X2798</f>
        <v>0</v>
      </c>
    </row>
    <row r="2799" customFormat="false" ht="12.75" hidden="false" customHeight="false" outlineLevel="0" collapsed="false">
      <c r="AA2799" s="1" t="n">
        <f aca="false">+J2799-X2799</f>
        <v>0</v>
      </c>
    </row>
    <row r="2800" customFormat="false" ht="12.75" hidden="false" customHeight="false" outlineLevel="0" collapsed="false">
      <c r="AA2800" s="1" t="n">
        <f aca="false">+J2800-X2800</f>
        <v>0</v>
      </c>
    </row>
    <row r="2801" customFormat="false" ht="12.75" hidden="false" customHeight="false" outlineLevel="0" collapsed="false">
      <c r="AA2801" s="1" t="n">
        <f aca="false">+J2801-X2801</f>
        <v>0</v>
      </c>
    </row>
    <row r="2802" customFormat="false" ht="12.75" hidden="false" customHeight="false" outlineLevel="0" collapsed="false">
      <c r="AA2802" s="1" t="n">
        <f aca="false">+J2802-X2802</f>
        <v>0</v>
      </c>
    </row>
    <row r="2803" customFormat="false" ht="12.75" hidden="false" customHeight="false" outlineLevel="0" collapsed="false">
      <c r="AA2803" s="1" t="n">
        <f aca="false">+J2803-X2803</f>
        <v>0</v>
      </c>
    </row>
    <row r="2804" customFormat="false" ht="12.75" hidden="false" customHeight="false" outlineLevel="0" collapsed="false">
      <c r="AA2804" s="1" t="n">
        <f aca="false">+J2804-X2804</f>
        <v>0</v>
      </c>
    </row>
    <row r="2805" customFormat="false" ht="12.75" hidden="false" customHeight="false" outlineLevel="0" collapsed="false">
      <c r="AA2805" s="1" t="n">
        <f aca="false">+J2805-X2805</f>
        <v>0</v>
      </c>
    </row>
    <row r="2806" customFormat="false" ht="12.75" hidden="false" customHeight="false" outlineLevel="0" collapsed="false">
      <c r="AA2806" s="1" t="n">
        <f aca="false">+J2806-X2806</f>
        <v>0</v>
      </c>
    </row>
    <row r="2807" customFormat="false" ht="12.75" hidden="false" customHeight="false" outlineLevel="0" collapsed="false">
      <c r="AA2807" s="1" t="n">
        <f aca="false">+J2807-X2807</f>
        <v>0</v>
      </c>
    </row>
    <row r="2808" customFormat="false" ht="12.75" hidden="false" customHeight="false" outlineLevel="0" collapsed="false">
      <c r="AA2808" s="1" t="n">
        <f aca="false">+J2808-X2808</f>
        <v>0</v>
      </c>
    </row>
    <row r="2809" customFormat="false" ht="12.75" hidden="false" customHeight="false" outlineLevel="0" collapsed="false">
      <c r="AA2809" s="1" t="n">
        <f aca="false">+J2809-X2809</f>
        <v>0</v>
      </c>
    </row>
    <row r="2810" customFormat="false" ht="12.75" hidden="false" customHeight="false" outlineLevel="0" collapsed="false">
      <c r="AA2810" s="1" t="n">
        <f aca="false">+J2810-X2810</f>
        <v>0</v>
      </c>
    </row>
    <row r="2811" customFormat="false" ht="12.75" hidden="false" customHeight="false" outlineLevel="0" collapsed="false">
      <c r="AA2811" s="1" t="n">
        <f aca="false">+J2811-X2811</f>
        <v>0</v>
      </c>
    </row>
    <row r="2812" customFormat="false" ht="12.75" hidden="false" customHeight="false" outlineLevel="0" collapsed="false">
      <c r="AA2812" s="1" t="n">
        <f aca="false">+J2812-X2812</f>
        <v>0</v>
      </c>
    </row>
    <row r="2813" customFormat="false" ht="12.75" hidden="false" customHeight="false" outlineLevel="0" collapsed="false">
      <c r="AA2813" s="1" t="n">
        <f aca="false">+J2813-X2813</f>
        <v>0</v>
      </c>
    </row>
    <row r="2814" customFormat="false" ht="12.75" hidden="false" customHeight="false" outlineLevel="0" collapsed="false">
      <c r="AA2814" s="1" t="n">
        <f aca="false">+J2814-X2814</f>
        <v>0</v>
      </c>
    </row>
    <row r="2815" customFormat="false" ht="12.75" hidden="false" customHeight="false" outlineLevel="0" collapsed="false">
      <c r="AA2815" s="1" t="n">
        <f aca="false">+J2815-X2815</f>
        <v>0</v>
      </c>
    </row>
    <row r="2816" customFormat="false" ht="12.75" hidden="false" customHeight="false" outlineLevel="0" collapsed="false">
      <c r="AA2816" s="1" t="n">
        <f aca="false">+J2816-X2816</f>
        <v>0</v>
      </c>
    </row>
    <row r="2817" customFormat="false" ht="12.75" hidden="false" customHeight="false" outlineLevel="0" collapsed="false">
      <c r="AA2817" s="1" t="n">
        <f aca="false">+J2817-X2817</f>
        <v>0</v>
      </c>
    </row>
    <row r="2818" customFormat="false" ht="12.75" hidden="false" customHeight="false" outlineLevel="0" collapsed="false">
      <c r="AA2818" s="1" t="n">
        <f aca="false">+J2818-X2818</f>
        <v>0</v>
      </c>
    </row>
    <row r="2819" customFormat="false" ht="12.75" hidden="false" customHeight="false" outlineLevel="0" collapsed="false">
      <c r="AA2819" s="1" t="n">
        <f aca="false">+J2819-X2819</f>
        <v>0</v>
      </c>
    </row>
    <row r="2820" customFormat="false" ht="12.75" hidden="false" customHeight="false" outlineLevel="0" collapsed="false">
      <c r="AA2820" s="1" t="n">
        <f aca="false">+J2820-X2820</f>
        <v>0</v>
      </c>
    </row>
    <row r="2821" customFormat="false" ht="12.75" hidden="false" customHeight="false" outlineLevel="0" collapsed="false">
      <c r="AA2821" s="1" t="n">
        <f aca="false">+J2821-X2821</f>
        <v>0</v>
      </c>
    </row>
    <row r="2822" customFormat="false" ht="12.75" hidden="false" customHeight="false" outlineLevel="0" collapsed="false">
      <c r="AA2822" s="1" t="n">
        <f aca="false">+J2822-X2822</f>
        <v>0</v>
      </c>
    </row>
    <row r="2823" customFormat="false" ht="12.75" hidden="false" customHeight="false" outlineLevel="0" collapsed="false">
      <c r="AA2823" s="1" t="n">
        <f aca="false">+J2823-X2823</f>
        <v>0</v>
      </c>
    </row>
    <row r="2824" customFormat="false" ht="12.75" hidden="false" customHeight="false" outlineLevel="0" collapsed="false">
      <c r="AA2824" s="1" t="n">
        <f aca="false">+J2824-X2824</f>
        <v>0</v>
      </c>
    </row>
    <row r="2825" customFormat="false" ht="12.75" hidden="false" customHeight="false" outlineLevel="0" collapsed="false">
      <c r="AA2825" s="1" t="n">
        <f aca="false">+J2825-X2825</f>
        <v>0</v>
      </c>
    </row>
    <row r="2826" customFormat="false" ht="12.75" hidden="false" customHeight="false" outlineLevel="0" collapsed="false">
      <c r="AA2826" s="1" t="n">
        <f aca="false">+J2826-X2826</f>
        <v>0</v>
      </c>
    </row>
    <row r="2827" customFormat="false" ht="12.75" hidden="false" customHeight="false" outlineLevel="0" collapsed="false">
      <c r="AA2827" s="1" t="n">
        <f aca="false">+J2827-X2827</f>
        <v>0</v>
      </c>
    </row>
    <row r="2828" customFormat="false" ht="12.75" hidden="false" customHeight="false" outlineLevel="0" collapsed="false">
      <c r="AA2828" s="1" t="n">
        <f aca="false">+J2828-X2828</f>
        <v>0</v>
      </c>
    </row>
    <row r="2829" customFormat="false" ht="12.75" hidden="false" customHeight="false" outlineLevel="0" collapsed="false">
      <c r="AA2829" s="1" t="n">
        <f aca="false">+J2829-X2829</f>
        <v>0</v>
      </c>
    </row>
    <row r="2830" customFormat="false" ht="12.75" hidden="false" customHeight="false" outlineLevel="0" collapsed="false">
      <c r="AA2830" s="1" t="n">
        <f aca="false">+J2830-X2830</f>
        <v>0</v>
      </c>
    </row>
    <row r="2831" customFormat="false" ht="12.75" hidden="false" customHeight="false" outlineLevel="0" collapsed="false">
      <c r="AA2831" s="1" t="n">
        <f aca="false">+J2831-X2831</f>
        <v>0</v>
      </c>
    </row>
    <row r="2832" customFormat="false" ht="12.75" hidden="false" customHeight="false" outlineLevel="0" collapsed="false">
      <c r="AA2832" s="1" t="n">
        <f aca="false">+J2832-X2832</f>
        <v>0</v>
      </c>
    </row>
    <row r="2833" customFormat="false" ht="12.75" hidden="false" customHeight="false" outlineLevel="0" collapsed="false">
      <c r="AA2833" s="1" t="n">
        <f aca="false">+J2833-X2833</f>
        <v>0</v>
      </c>
    </row>
    <row r="2834" customFormat="false" ht="12.75" hidden="false" customHeight="false" outlineLevel="0" collapsed="false">
      <c r="AA2834" s="1" t="n">
        <f aca="false">+J2834-X2834</f>
        <v>0</v>
      </c>
    </row>
    <row r="2835" customFormat="false" ht="12.75" hidden="false" customHeight="false" outlineLevel="0" collapsed="false">
      <c r="AA2835" s="1" t="n">
        <f aca="false">+J2835-X2835</f>
        <v>0</v>
      </c>
    </row>
    <row r="2836" customFormat="false" ht="12.75" hidden="false" customHeight="false" outlineLevel="0" collapsed="false">
      <c r="AA2836" s="1" t="n">
        <f aca="false">+J2836-X2836</f>
        <v>0</v>
      </c>
    </row>
    <row r="2837" customFormat="false" ht="12.75" hidden="false" customHeight="false" outlineLevel="0" collapsed="false">
      <c r="AA2837" s="1" t="n">
        <f aca="false">+J2837-X2837</f>
        <v>0</v>
      </c>
    </row>
    <row r="2838" customFormat="false" ht="12.75" hidden="false" customHeight="false" outlineLevel="0" collapsed="false">
      <c r="AA2838" s="1" t="n">
        <f aca="false">+J2838-X2838</f>
        <v>0</v>
      </c>
    </row>
    <row r="2839" customFormat="false" ht="12.75" hidden="false" customHeight="false" outlineLevel="0" collapsed="false">
      <c r="AA2839" s="1" t="n">
        <f aca="false">+J2839-X2839</f>
        <v>0</v>
      </c>
    </row>
    <row r="2840" customFormat="false" ht="12.75" hidden="false" customHeight="false" outlineLevel="0" collapsed="false">
      <c r="AA2840" s="1" t="n">
        <f aca="false">+J2840-X2840</f>
        <v>0</v>
      </c>
    </row>
    <row r="2841" customFormat="false" ht="12.75" hidden="false" customHeight="false" outlineLevel="0" collapsed="false">
      <c r="AA2841" s="1" t="n">
        <f aca="false">+J2841-X2841</f>
        <v>0</v>
      </c>
    </row>
    <row r="2842" customFormat="false" ht="12.75" hidden="false" customHeight="false" outlineLevel="0" collapsed="false">
      <c r="AA2842" s="1" t="n">
        <f aca="false">+J2842-X2842</f>
        <v>0</v>
      </c>
    </row>
    <row r="2843" customFormat="false" ht="12.75" hidden="false" customHeight="false" outlineLevel="0" collapsed="false">
      <c r="AA2843" s="1" t="n">
        <f aca="false">+J2843-X2843</f>
        <v>0</v>
      </c>
    </row>
    <row r="2844" customFormat="false" ht="12.75" hidden="false" customHeight="false" outlineLevel="0" collapsed="false">
      <c r="AA2844" s="1" t="n">
        <f aca="false">+J2844-X2844</f>
        <v>0</v>
      </c>
    </row>
    <row r="2845" customFormat="false" ht="12.75" hidden="false" customHeight="false" outlineLevel="0" collapsed="false">
      <c r="AA2845" s="1" t="n">
        <f aca="false">+J2845-X2845</f>
        <v>0</v>
      </c>
    </row>
    <row r="2846" customFormat="false" ht="12.75" hidden="false" customHeight="false" outlineLevel="0" collapsed="false">
      <c r="AA2846" s="1" t="n">
        <f aca="false">+J2846-X2846</f>
        <v>0</v>
      </c>
    </row>
    <row r="2847" customFormat="false" ht="12.75" hidden="false" customHeight="false" outlineLevel="0" collapsed="false">
      <c r="AA2847" s="1" t="n">
        <f aca="false">+J2847-X2847</f>
        <v>0</v>
      </c>
    </row>
    <row r="2848" customFormat="false" ht="12.75" hidden="false" customHeight="false" outlineLevel="0" collapsed="false">
      <c r="AA2848" s="1" t="n">
        <f aca="false">+J2848-X2848</f>
        <v>0</v>
      </c>
    </row>
    <row r="2849" customFormat="false" ht="12.75" hidden="false" customHeight="false" outlineLevel="0" collapsed="false">
      <c r="AA2849" s="1" t="n">
        <f aca="false">+J2849-X2849</f>
        <v>0</v>
      </c>
    </row>
    <row r="2850" customFormat="false" ht="12.75" hidden="false" customHeight="false" outlineLevel="0" collapsed="false">
      <c r="AA2850" s="1" t="n">
        <f aca="false">+J2850-X2850</f>
        <v>0</v>
      </c>
    </row>
    <row r="2851" customFormat="false" ht="12.75" hidden="false" customHeight="false" outlineLevel="0" collapsed="false">
      <c r="AA2851" s="1" t="n">
        <f aca="false">+J2851-X2851</f>
        <v>0</v>
      </c>
    </row>
    <row r="2852" customFormat="false" ht="12.75" hidden="false" customHeight="false" outlineLevel="0" collapsed="false">
      <c r="AA2852" s="1" t="n">
        <f aca="false">+J2852-X2852</f>
        <v>0</v>
      </c>
    </row>
    <row r="2853" customFormat="false" ht="12.75" hidden="false" customHeight="false" outlineLevel="0" collapsed="false">
      <c r="AA2853" s="1" t="n">
        <f aca="false">+J2853-X2853</f>
        <v>0</v>
      </c>
    </row>
    <row r="2854" customFormat="false" ht="12.75" hidden="false" customHeight="false" outlineLevel="0" collapsed="false">
      <c r="AA2854" s="1" t="n">
        <f aca="false">+J2854-X2854</f>
        <v>0</v>
      </c>
    </row>
    <row r="2855" customFormat="false" ht="12.75" hidden="false" customHeight="false" outlineLevel="0" collapsed="false">
      <c r="AA2855" s="1" t="n">
        <f aca="false">+J2855-X2855</f>
        <v>0</v>
      </c>
    </row>
    <row r="2856" customFormat="false" ht="12.75" hidden="false" customHeight="false" outlineLevel="0" collapsed="false">
      <c r="AA2856" s="1" t="n">
        <f aca="false">+J2856-X2856</f>
        <v>0</v>
      </c>
    </row>
    <row r="2857" customFormat="false" ht="12.75" hidden="false" customHeight="false" outlineLevel="0" collapsed="false">
      <c r="AA2857" s="1" t="n">
        <f aca="false">+J2857-X2857</f>
        <v>0</v>
      </c>
    </row>
    <row r="2858" customFormat="false" ht="12.75" hidden="false" customHeight="false" outlineLevel="0" collapsed="false">
      <c r="AA2858" s="1" t="n">
        <f aca="false">+J2858-X2858</f>
        <v>0</v>
      </c>
    </row>
    <row r="2859" customFormat="false" ht="12.75" hidden="false" customHeight="false" outlineLevel="0" collapsed="false">
      <c r="AA2859" s="1" t="n">
        <f aca="false">+J2859-X2859</f>
        <v>0</v>
      </c>
    </row>
    <row r="2860" customFormat="false" ht="12.75" hidden="false" customHeight="false" outlineLevel="0" collapsed="false">
      <c r="AA2860" s="1" t="n">
        <f aca="false">+J2860-X2860</f>
        <v>0</v>
      </c>
    </row>
    <row r="2861" customFormat="false" ht="12.75" hidden="false" customHeight="false" outlineLevel="0" collapsed="false">
      <c r="AA2861" s="1" t="n">
        <f aca="false">+J2861-X2861</f>
        <v>0</v>
      </c>
    </row>
    <row r="2862" customFormat="false" ht="12.75" hidden="false" customHeight="false" outlineLevel="0" collapsed="false">
      <c r="AA2862" s="1" t="n">
        <f aca="false">+J2862-X2862</f>
        <v>0</v>
      </c>
    </row>
    <row r="2863" customFormat="false" ht="12.75" hidden="false" customHeight="false" outlineLevel="0" collapsed="false">
      <c r="AA2863" s="1" t="n">
        <f aca="false">+J2863-X2863</f>
        <v>0</v>
      </c>
    </row>
    <row r="2864" customFormat="false" ht="12.75" hidden="false" customHeight="false" outlineLevel="0" collapsed="false">
      <c r="AA2864" s="1" t="n">
        <f aca="false">+J2864-X2864</f>
        <v>0</v>
      </c>
    </row>
    <row r="2865" customFormat="false" ht="12.75" hidden="false" customHeight="false" outlineLevel="0" collapsed="false">
      <c r="AA2865" s="1" t="n">
        <f aca="false">+J2865-X2865</f>
        <v>0</v>
      </c>
    </row>
    <row r="2866" customFormat="false" ht="12.75" hidden="false" customHeight="false" outlineLevel="0" collapsed="false">
      <c r="AA2866" s="1" t="n">
        <f aca="false">+J2866-X2866</f>
        <v>0</v>
      </c>
    </row>
    <row r="2867" customFormat="false" ht="12.75" hidden="false" customHeight="false" outlineLevel="0" collapsed="false">
      <c r="AA2867" s="1" t="n">
        <f aca="false">+J2867-X2867</f>
        <v>0</v>
      </c>
    </row>
    <row r="2868" customFormat="false" ht="12.75" hidden="false" customHeight="false" outlineLevel="0" collapsed="false">
      <c r="AA2868" s="1" t="n">
        <f aca="false">+J2868-X2868</f>
        <v>0</v>
      </c>
    </row>
    <row r="2869" customFormat="false" ht="12.75" hidden="false" customHeight="false" outlineLevel="0" collapsed="false">
      <c r="AA2869" s="1" t="n">
        <f aca="false">+J2869-X2869</f>
        <v>0</v>
      </c>
    </row>
    <row r="2870" customFormat="false" ht="12.75" hidden="false" customHeight="false" outlineLevel="0" collapsed="false">
      <c r="AA2870" s="1" t="n">
        <f aca="false">+J2870-X2870</f>
        <v>0</v>
      </c>
    </row>
    <row r="2871" customFormat="false" ht="12.75" hidden="false" customHeight="false" outlineLevel="0" collapsed="false">
      <c r="AA2871" s="1" t="n">
        <f aca="false">+J2871-X2871</f>
        <v>0</v>
      </c>
    </row>
    <row r="2872" customFormat="false" ht="12.75" hidden="false" customHeight="false" outlineLevel="0" collapsed="false">
      <c r="AA2872" s="1" t="n">
        <f aca="false">+J2872-X2872</f>
        <v>0</v>
      </c>
    </row>
    <row r="2873" customFormat="false" ht="12.75" hidden="false" customHeight="false" outlineLevel="0" collapsed="false">
      <c r="AA2873" s="1" t="n">
        <f aca="false">+J2873-X2873</f>
        <v>0</v>
      </c>
    </row>
    <row r="2874" customFormat="false" ht="12.75" hidden="false" customHeight="false" outlineLevel="0" collapsed="false">
      <c r="AA2874" s="1" t="n">
        <f aca="false">+J2874-X2874</f>
        <v>0</v>
      </c>
    </row>
    <row r="2875" customFormat="false" ht="12.75" hidden="false" customHeight="false" outlineLevel="0" collapsed="false">
      <c r="AA2875" s="1" t="n">
        <f aca="false">+J2875-X2875</f>
        <v>0</v>
      </c>
    </row>
    <row r="2876" customFormat="false" ht="12.75" hidden="false" customHeight="false" outlineLevel="0" collapsed="false">
      <c r="AA2876" s="1" t="n">
        <f aca="false">+J2876-X2876</f>
        <v>0</v>
      </c>
    </row>
    <row r="2877" customFormat="false" ht="12.75" hidden="false" customHeight="false" outlineLevel="0" collapsed="false">
      <c r="AA2877" s="1" t="n">
        <f aca="false">+J2877-X2877</f>
        <v>0</v>
      </c>
    </row>
    <row r="2878" customFormat="false" ht="12.75" hidden="false" customHeight="false" outlineLevel="0" collapsed="false">
      <c r="AA2878" s="1" t="n">
        <f aca="false">+J2878-X2878</f>
        <v>0</v>
      </c>
    </row>
    <row r="2879" customFormat="false" ht="12.75" hidden="false" customHeight="false" outlineLevel="0" collapsed="false">
      <c r="AA2879" s="1" t="n">
        <f aca="false">+J2879-X2879</f>
        <v>0</v>
      </c>
    </row>
    <row r="2880" customFormat="false" ht="12.75" hidden="false" customHeight="false" outlineLevel="0" collapsed="false">
      <c r="AA2880" s="1" t="n">
        <f aca="false">+J2880-X2880</f>
        <v>0</v>
      </c>
    </row>
    <row r="2881" customFormat="false" ht="12.75" hidden="false" customHeight="false" outlineLevel="0" collapsed="false">
      <c r="AA2881" s="1" t="n">
        <f aca="false">+J2881-X2881</f>
        <v>0</v>
      </c>
    </row>
    <row r="2882" customFormat="false" ht="12.75" hidden="false" customHeight="false" outlineLevel="0" collapsed="false">
      <c r="AA2882" s="1" t="n">
        <f aca="false">+J2882-X2882</f>
        <v>0</v>
      </c>
    </row>
    <row r="2883" customFormat="false" ht="12.75" hidden="false" customHeight="false" outlineLevel="0" collapsed="false">
      <c r="AA2883" s="1" t="n">
        <f aca="false">+J2883-X2883</f>
        <v>0</v>
      </c>
    </row>
    <row r="2884" customFormat="false" ht="12.75" hidden="false" customHeight="false" outlineLevel="0" collapsed="false">
      <c r="AA2884" s="1" t="n">
        <f aca="false">+J2884-X2884</f>
        <v>0</v>
      </c>
    </row>
    <row r="2885" customFormat="false" ht="12.75" hidden="false" customHeight="false" outlineLevel="0" collapsed="false">
      <c r="AA2885" s="1" t="n">
        <f aca="false">+J2885-X2885</f>
        <v>0</v>
      </c>
    </row>
    <row r="2886" customFormat="false" ht="12.75" hidden="false" customHeight="false" outlineLevel="0" collapsed="false">
      <c r="AA2886" s="1" t="n">
        <f aca="false">+J2886-X2886</f>
        <v>0</v>
      </c>
    </row>
    <row r="2887" customFormat="false" ht="12.75" hidden="false" customHeight="false" outlineLevel="0" collapsed="false">
      <c r="AA2887" s="1" t="n">
        <f aca="false">+J2887-X2887</f>
        <v>0</v>
      </c>
    </row>
    <row r="2888" customFormat="false" ht="12.75" hidden="false" customHeight="false" outlineLevel="0" collapsed="false">
      <c r="AA2888" s="1" t="n">
        <f aca="false">+J2888-X2888</f>
        <v>0</v>
      </c>
    </row>
    <row r="2889" customFormat="false" ht="12.75" hidden="false" customHeight="false" outlineLevel="0" collapsed="false">
      <c r="AA2889" s="1" t="n">
        <f aca="false">+J2889-X2889</f>
        <v>0</v>
      </c>
    </row>
    <row r="2890" customFormat="false" ht="12.75" hidden="false" customHeight="false" outlineLevel="0" collapsed="false">
      <c r="AA2890" s="1" t="n">
        <f aca="false">+J2890-X2890</f>
        <v>0</v>
      </c>
    </row>
    <row r="2891" customFormat="false" ht="12.75" hidden="false" customHeight="false" outlineLevel="0" collapsed="false">
      <c r="AA2891" s="1" t="n">
        <f aca="false">+J2891-X2891</f>
        <v>0</v>
      </c>
    </row>
    <row r="2892" customFormat="false" ht="12.75" hidden="false" customHeight="false" outlineLevel="0" collapsed="false">
      <c r="AA2892" s="1" t="n">
        <f aca="false">+J2892-X2892</f>
        <v>0</v>
      </c>
    </row>
    <row r="2893" customFormat="false" ht="12.75" hidden="false" customHeight="false" outlineLevel="0" collapsed="false">
      <c r="AA2893" s="1" t="n">
        <f aca="false">+J2893-X2893</f>
        <v>0</v>
      </c>
    </row>
    <row r="2894" customFormat="false" ht="12.75" hidden="false" customHeight="false" outlineLevel="0" collapsed="false">
      <c r="AA2894" s="1" t="n">
        <f aca="false">+J2894-X2894</f>
        <v>0</v>
      </c>
    </row>
    <row r="2895" customFormat="false" ht="12.75" hidden="false" customHeight="false" outlineLevel="0" collapsed="false">
      <c r="AA2895" s="1" t="n">
        <f aca="false">+J2895-X2895</f>
        <v>0</v>
      </c>
    </row>
    <row r="2896" customFormat="false" ht="12.75" hidden="false" customHeight="false" outlineLevel="0" collapsed="false">
      <c r="AA2896" s="1" t="n">
        <f aca="false">+J2896-X2896</f>
        <v>0</v>
      </c>
    </row>
    <row r="2897" customFormat="false" ht="12.75" hidden="false" customHeight="false" outlineLevel="0" collapsed="false">
      <c r="AA2897" s="1" t="n">
        <f aca="false">+J2897-X2897</f>
        <v>0</v>
      </c>
    </row>
    <row r="2898" customFormat="false" ht="12.75" hidden="false" customHeight="false" outlineLevel="0" collapsed="false">
      <c r="AA2898" s="1" t="n">
        <f aca="false">+J2898-X2898</f>
        <v>0</v>
      </c>
    </row>
    <row r="2899" customFormat="false" ht="12.75" hidden="false" customHeight="false" outlineLevel="0" collapsed="false">
      <c r="AA2899" s="1" t="n">
        <f aca="false">+J2899-X2899</f>
        <v>0</v>
      </c>
    </row>
    <row r="2900" customFormat="false" ht="12.75" hidden="false" customHeight="false" outlineLevel="0" collapsed="false">
      <c r="AA2900" s="1" t="n">
        <f aca="false">+J2900-X2900</f>
        <v>0</v>
      </c>
    </row>
    <row r="2901" customFormat="false" ht="12.75" hidden="false" customHeight="false" outlineLevel="0" collapsed="false">
      <c r="AA2901" s="1" t="n">
        <f aca="false">+J2901-X2901</f>
        <v>0</v>
      </c>
    </row>
    <row r="2902" customFormat="false" ht="12.75" hidden="false" customHeight="false" outlineLevel="0" collapsed="false">
      <c r="AA2902" s="1" t="n">
        <f aca="false">+J2902-X2902</f>
        <v>0</v>
      </c>
    </row>
    <row r="2903" customFormat="false" ht="12.75" hidden="false" customHeight="false" outlineLevel="0" collapsed="false">
      <c r="AA2903" s="1" t="n">
        <f aca="false">+J2903-X2903</f>
        <v>0</v>
      </c>
    </row>
    <row r="2904" customFormat="false" ht="12.75" hidden="false" customHeight="false" outlineLevel="0" collapsed="false">
      <c r="AA2904" s="1" t="n">
        <f aca="false">+J2904-X2904</f>
        <v>0</v>
      </c>
    </row>
    <row r="2905" customFormat="false" ht="12.75" hidden="false" customHeight="false" outlineLevel="0" collapsed="false">
      <c r="AA2905" s="1" t="n">
        <f aca="false">+J2905-X2905</f>
        <v>0</v>
      </c>
    </row>
    <row r="2906" customFormat="false" ht="12.75" hidden="false" customHeight="false" outlineLevel="0" collapsed="false">
      <c r="AA2906" s="1" t="n">
        <f aca="false">+J2906-X2906</f>
        <v>0</v>
      </c>
    </row>
    <row r="2907" customFormat="false" ht="12.75" hidden="false" customHeight="false" outlineLevel="0" collapsed="false">
      <c r="AA2907" s="1" t="n">
        <f aca="false">+J2907-X2907</f>
        <v>0</v>
      </c>
    </row>
    <row r="2908" customFormat="false" ht="12.75" hidden="false" customHeight="false" outlineLevel="0" collapsed="false">
      <c r="AA2908" s="1" t="n">
        <f aca="false">+J2908-X2908</f>
        <v>0</v>
      </c>
    </row>
    <row r="2909" customFormat="false" ht="12.75" hidden="false" customHeight="false" outlineLevel="0" collapsed="false">
      <c r="AA2909" s="1" t="n">
        <f aca="false">+J2909-X2909</f>
        <v>0</v>
      </c>
    </row>
    <row r="2910" customFormat="false" ht="12.75" hidden="false" customHeight="false" outlineLevel="0" collapsed="false">
      <c r="AA2910" s="1" t="n">
        <f aca="false">+J2910-X2910</f>
        <v>0</v>
      </c>
    </row>
    <row r="2911" customFormat="false" ht="12.75" hidden="false" customHeight="false" outlineLevel="0" collapsed="false">
      <c r="AA2911" s="1" t="n">
        <f aca="false">+J2911-X2911</f>
        <v>0</v>
      </c>
    </row>
    <row r="2912" customFormat="false" ht="12.75" hidden="false" customHeight="false" outlineLevel="0" collapsed="false">
      <c r="AA2912" s="1" t="n">
        <f aca="false">+J2912-X2912</f>
        <v>0</v>
      </c>
    </row>
    <row r="2913" customFormat="false" ht="12.75" hidden="false" customHeight="false" outlineLevel="0" collapsed="false">
      <c r="AA2913" s="1" t="n">
        <f aca="false">+J2913-X2913</f>
        <v>0</v>
      </c>
    </row>
    <row r="2914" customFormat="false" ht="12.75" hidden="false" customHeight="false" outlineLevel="0" collapsed="false">
      <c r="AA2914" s="1" t="n">
        <f aca="false">+J2914-X2914</f>
        <v>0</v>
      </c>
    </row>
    <row r="2915" customFormat="false" ht="12.75" hidden="false" customHeight="false" outlineLevel="0" collapsed="false">
      <c r="AA2915" s="1" t="n">
        <f aca="false">+J2915-X2915</f>
        <v>0</v>
      </c>
    </row>
    <row r="2916" customFormat="false" ht="12.75" hidden="false" customHeight="false" outlineLevel="0" collapsed="false">
      <c r="AA2916" s="1" t="n">
        <f aca="false">+J2916-X2916</f>
        <v>0</v>
      </c>
    </row>
    <row r="2917" customFormat="false" ht="12.75" hidden="false" customHeight="false" outlineLevel="0" collapsed="false">
      <c r="AA2917" s="1" t="n">
        <f aca="false">+J2917-X2917</f>
        <v>0</v>
      </c>
    </row>
    <row r="2918" customFormat="false" ht="12.75" hidden="false" customHeight="false" outlineLevel="0" collapsed="false">
      <c r="AA2918" s="1" t="n">
        <f aca="false">+J2918-X2918</f>
        <v>0</v>
      </c>
    </row>
    <row r="2919" customFormat="false" ht="12.75" hidden="false" customHeight="false" outlineLevel="0" collapsed="false">
      <c r="AA2919" s="1" t="n">
        <f aca="false">+J2919-X2919</f>
        <v>0</v>
      </c>
    </row>
    <row r="2920" customFormat="false" ht="12.75" hidden="false" customHeight="false" outlineLevel="0" collapsed="false">
      <c r="AA2920" s="1" t="n">
        <f aca="false">+J2920-X2920</f>
        <v>0</v>
      </c>
    </row>
    <row r="2921" customFormat="false" ht="12.75" hidden="false" customHeight="false" outlineLevel="0" collapsed="false">
      <c r="AA2921" s="1" t="n">
        <f aca="false">+J2921-X2921</f>
        <v>0</v>
      </c>
    </row>
    <row r="2922" customFormat="false" ht="12.75" hidden="false" customHeight="false" outlineLevel="0" collapsed="false">
      <c r="AA2922" s="1" t="n">
        <f aca="false">+J2922-X2922</f>
        <v>0</v>
      </c>
    </row>
    <row r="2923" customFormat="false" ht="12.75" hidden="false" customHeight="false" outlineLevel="0" collapsed="false">
      <c r="AA2923" s="1" t="n">
        <f aca="false">+J2923-X2923</f>
        <v>0</v>
      </c>
    </row>
    <row r="2924" customFormat="false" ht="12.75" hidden="false" customHeight="false" outlineLevel="0" collapsed="false">
      <c r="AA2924" s="1" t="n">
        <f aca="false">+J2924-X2924</f>
        <v>0</v>
      </c>
    </row>
    <row r="2925" customFormat="false" ht="12.75" hidden="false" customHeight="false" outlineLevel="0" collapsed="false">
      <c r="AA2925" s="1" t="n">
        <f aca="false">+J2925-X2925</f>
        <v>0</v>
      </c>
    </row>
    <row r="2926" customFormat="false" ht="12.75" hidden="false" customHeight="false" outlineLevel="0" collapsed="false">
      <c r="AA2926" s="1" t="n">
        <f aca="false">+J2926-X2926</f>
        <v>0</v>
      </c>
    </row>
    <row r="2927" customFormat="false" ht="12.75" hidden="false" customHeight="false" outlineLevel="0" collapsed="false">
      <c r="AA2927" s="1" t="n">
        <f aca="false">+J2927-X2927</f>
        <v>0</v>
      </c>
    </row>
    <row r="2928" customFormat="false" ht="12.75" hidden="false" customHeight="false" outlineLevel="0" collapsed="false">
      <c r="AA2928" s="1" t="n">
        <f aca="false">+J2928-X2928</f>
        <v>0</v>
      </c>
    </row>
    <row r="2929" customFormat="false" ht="12.75" hidden="false" customHeight="false" outlineLevel="0" collapsed="false">
      <c r="AA2929" s="1" t="n">
        <f aca="false">+J2929-X2929</f>
        <v>0</v>
      </c>
    </row>
    <row r="2930" customFormat="false" ht="12.75" hidden="false" customHeight="false" outlineLevel="0" collapsed="false">
      <c r="AA2930" s="1" t="n">
        <f aca="false">+J2930-X2930</f>
        <v>0</v>
      </c>
    </row>
    <row r="2931" customFormat="false" ht="12.75" hidden="false" customHeight="false" outlineLevel="0" collapsed="false">
      <c r="AA2931" s="1" t="n">
        <f aca="false">+J2931-X2931</f>
        <v>0</v>
      </c>
    </row>
    <row r="2932" customFormat="false" ht="12.75" hidden="false" customHeight="false" outlineLevel="0" collapsed="false">
      <c r="AA2932" s="1" t="n">
        <f aca="false">+J2932-X2932</f>
        <v>0</v>
      </c>
    </row>
    <row r="2933" customFormat="false" ht="12.75" hidden="false" customHeight="false" outlineLevel="0" collapsed="false">
      <c r="AA2933" s="1" t="n">
        <f aca="false">+J2933-X2933</f>
        <v>0</v>
      </c>
    </row>
    <row r="2934" customFormat="false" ht="12.75" hidden="false" customHeight="false" outlineLevel="0" collapsed="false">
      <c r="AA2934" s="1" t="n">
        <f aca="false">+J2934-X2934</f>
        <v>0</v>
      </c>
    </row>
    <row r="2935" customFormat="false" ht="12.75" hidden="false" customHeight="false" outlineLevel="0" collapsed="false">
      <c r="AA2935" s="1" t="n">
        <f aca="false">+J2935-X2935</f>
        <v>0</v>
      </c>
    </row>
    <row r="2936" customFormat="false" ht="12.75" hidden="false" customHeight="false" outlineLevel="0" collapsed="false">
      <c r="AA2936" s="1" t="n">
        <f aca="false">+J2936-X2936</f>
        <v>0</v>
      </c>
    </row>
    <row r="2937" customFormat="false" ht="12.75" hidden="false" customHeight="false" outlineLevel="0" collapsed="false">
      <c r="AA2937" s="1" t="n">
        <f aca="false">+J2937-X2937</f>
        <v>0</v>
      </c>
    </row>
    <row r="2938" customFormat="false" ht="12.75" hidden="false" customHeight="false" outlineLevel="0" collapsed="false">
      <c r="AA2938" s="1" t="n">
        <f aca="false">+J2938-X2938</f>
        <v>0</v>
      </c>
    </row>
    <row r="2939" customFormat="false" ht="12.75" hidden="false" customHeight="false" outlineLevel="0" collapsed="false">
      <c r="AA2939" s="1" t="n">
        <f aca="false">+J2939-X2939</f>
        <v>0</v>
      </c>
    </row>
    <row r="2940" customFormat="false" ht="12.75" hidden="false" customHeight="false" outlineLevel="0" collapsed="false">
      <c r="AA2940" s="1" t="n">
        <f aca="false">+J2940-X2940</f>
        <v>0</v>
      </c>
    </row>
    <row r="2941" customFormat="false" ht="12.75" hidden="false" customHeight="false" outlineLevel="0" collapsed="false">
      <c r="AA2941" s="1" t="n">
        <f aca="false">+J2941-X2941</f>
        <v>0</v>
      </c>
    </row>
    <row r="2942" customFormat="false" ht="12.75" hidden="false" customHeight="false" outlineLevel="0" collapsed="false">
      <c r="AA2942" s="1" t="n">
        <f aca="false">+J2942-X2942</f>
        <v>0</v>
      </c>
    </row>
    <row r="2943" customFormat="false" ht="12.75" hidden="false" customHeight="false" outlineLevel="0" collapsed="false">
      <c r="AA2943" s="1" t="n">
        <f aca="false">+J2943-X2943</f>
        <v>0</v>
      </c>
    </row>
    <row r="2944" customFormat="false" ht="12.75" hidden="false" customHeight="false" outlineLevel="0" collapsed="false">
      <c r="AA2944" s="1" t="n">
        <f aca="false">+J2944-X2944</f>
        <v>0</v>
      </c>
    </row>
    <row r="2945" customFormat="false" ht="12.75" hidden="false" customHeight="false" outlineLevel="0" collapsed="false">
      <c r="AA2945" s="1" t="n">
        <f aca="false">+J2945-X2945</f>
        <v>0</v>
      </c>
    </row>
    <row r="2946" customFormat="false" ht="12.75" hidden="false" customHeight="false" outlineLevel="0" collapsed="false">
      <c r="AA2946" s="1" t="n">
        <f aca="false">+J2946-X2946</f>
        <v>0</v>
      </c>
    </row>
    <row r="2947" customFormat="false" ht="12.75" hidden="false" customHeight="false" outlineLevel="0" collapsed="false">
      <c r="AA2947" s="1" t="n">
        <f aca="false">+J2947-X2947</f>
        <v>0</v>
      </c>
    </row>
    <row r="2948" customFormat="false" ht="12.75" hidden="false" customHeight="false" outlineLevel="0" collapsed="false">
      <c r="AA2948" s="1" t="n">
        <f aca="false">+J2948-X2948</f>
        <v>0</v>
      </c>
    </row>
    <row r="2949" customFormat="false" ht="12.75" hidden="false" customHeight="false" outlineLevel="0" collapsed="false">
      <c r="AA2949" s="1" t="n">
        <f aca="false">+J2949-X2949</f>
        <v>0</v>
      </c>
    </row>
    <row r="2950" customFormat="false" ht="12.75" hidden="false" customHeight="false" outlineLevel="0" collapsed="false">
      <c r="AA2950" s="1" t="n">
        <f aca="false">+J2950-X2950</f>
        <v>0</v>
      </c>
    </row>
    <row r="2951" customFormat="false" ht="12.75" hidden="false" customHeight="false" outlineLevel="0" collapsed="false">
      <c r="AA2951" s="1" t="n">
        <f aca="false">+J2951-X2951</f>
        <v>0</v>
      </c>
    </row>
    <row r="2952" customFormat="false" ht="12.75" hidden="false" customHeight="false" outlineLevel="0" collapsed="false">
      <c r="AA2952" s="1" t="n">
        <f aca="false">+J2952-X2952</f>
        <v>0</v>
      </c>
    </row>
    <row r="2953" customFormat="false" ht="12.75" hidden="false" customHeight="false" outlineLevel="0" collapsed="false">
      <c r="AA2953" s="1" t="n">
        <f aca="false">+J2953-X2953</f>
        <v>0</v>
      </c>
    </row>
    <row r="2954" customFormat="false" ht="12.75" hidden="false" customHeight="false" outlineLevel="0" collapsed="false">
      <c r="AA2954" s="1" t="n">
        <f aca="false">+J2954-X2954</f>
        <v>0</v>
      </c>
    </row>
    <row r="2955" customFormat="false" ht="12.75" hidden="false" customHeight="false" outlineLevel="0" collapsed="false">
      <c r="AA2955" s="1" t="n">
        <f aca="false">+J2955-X2955</f>
        <v>0</v>
      </c>
    </row>
    <row r="2956" customFormat="false" ht="12.75" hidden="false" customHeight="false" outlineLevel="0" collapsed="false">
      <c r="AA2956" s="1" t="n">
        <f aca="false">+J2956-X2956</f>
        <v>0</v>
      </c>
    </row>
    <row r="2957" customFormat="false" ht="12.75" hidden="false" customHeight="false" outlineLevel="0" collapsed="false">
      <c r="AA2957" s="1" t="n">
        <f aca="false">+J2957-X2957</f>
        <v>0</v>
      </c>
    </row>
    <row r="2958" customFormat="false" ht="12.75" hidden="false" customHeight="false" outlineLevel="0" collapsed="false">
      <c r="AA2958" s="1" t="n">
        <f aca="false">+J2958-X2958</f>
        <v>0</v>
      </c>
    </row>
    <row r="2959" customFormat="false" ht="12.75" hidden="false" customHeight="false" outlineLevel="0" collapsed="false">
      <c r="AA2959" s="1" t="n">
        <f aca="false">+J2959-X2959</f>
        <v>0</v>
      </c>
    </row>
    <row r="2960" customFormat="false" ht="12.75" hidden="false" customHeight="false" outlineLevel="0" collapsed="false">
      <c r="AA2960" s="1" t="n">
        <f aca="false">+J2960-X2960</f>
        <v>0</v>
      </c>
    </row>
    <row r="2961" customFormat="false" ht="12.75" hidden="false" customHeight="false" outlineLevel="0" collapsed="false">
      <c r="AA2961" s="1" t="n">
        <f aca="false">+J2961-X2961</f>
        <v>0</v>
      </c>
    </row>
    <row r="2962" customFormat="false" ht="12.75" hidden="false" customHeight="false" outlineLevel="0" collapsed="false">
      <c r="AA2962" s="1" t="n">
        <f aca="false">+J2962-X2962</f>
        <v>0</v>
      </c>
    </row>
    <row r="2963" customFormat="false" ht="12.75" hidden="false" customHeight="false" outlineLevel="0" collapsed="false">
      <c r="AA2963" s="1" t="n">
        <f aca="false">+J2963-X2963</f>
        <v>0</v>
      </c>
    </row>
    <row r="2964" customFormat="false" ht="12.75" hidden="false" customHeight="false" outlineLevel="0" collapsed="false">
      <c r="AA2964" s="1" t="n">
        <f aca="false">+J2964-X2964</f>
        <v>0</v>
      </c>
    </row>
    <row r="2965" customFormat="false" ht="12.75" hidden="false" customHeight="false" outlineLevel="0" collapsed="false">
      <c r="AA2965" s="1" t="n">
        <f aca="false">+J2965-X2965</f>
        <v>0</v>
      </c>
    </row>
    <row r="2966" customFormat="false" ht="12.75" hidden="false" customHeight="false" outlineLevel="0" collapsed="false">
      <c r="AA2966" s="1" t="n">
        <f aca="false">+J2966-X2966</f>
        <v>0</v>
      </c>
    </row>
    <row r="2967" customFormat="false" ht="12.75" hidden="false" customHeight="false" outlineLevel="0" collapsed="false">
      <c r="AA2967" s="1" t="n">
        <f aca="false">+J2967-X2967</f>
        <v>0</v>
      </c>
    </row>
    <row r="2968" customFormat="false" ht="12.75" hidden="false" customHeight="false" outlineLevel="0" collapsed="false">
      <c r="AA2968" s="1" t="n">
        <f aca="false">+J2968-X2968</f>
        <v>0</v>
      </c>
    </row>
    <row r="2969" customFormat="false" ht="12.75" hidden="false" customHeight="false" outlineLevel="0" collapsed="false">
      <c r="AA2969" s="1" t="n">
        <f aca="false">+J2969-X2969</f>
        <v>0</v>
      </c>
    </row>
    <row r="2970" customFormat="false" ht="12.75" hidden="false" customHeight="false" outlineLevel="0" collapsed="false">
      <c r="AA2970" s="1" t="n">
        <f aca="false">+J2970-X2970</f>
        <v>0</v>
      </c>
    </row>
    <row r="2971" customFormat="false" ht="12.75" hidden="false" customHeight="false" outlineLevel="0" collapsed="false">
      <c r="AA2971" s="1" t="n">
        <f aca="false">+J2971-X2971</f>
        <v>0</v>
      </c>
    </row>
    <row r="2972" customFormat="false" ht="12.75" hidden="false" customHeight="false" outlineLevel="0" collapsed="false">
      <c r="AA2972" s="1" t="n">
        <f aca="false">+J2972-X2972</f>
        <v>0</v>
      </c>
    </row>
    <row r="2973" customFormat="false" ht="12.75" hidden="false" customHeight="false" outlineLevel="0" collapsed="false">
      <c r="AA2973" s="1" t="n">
        <f aca="false">+J2973-X2973</f>
        <v>0</v>
      </c>
    </row>
    <row r="2974" customFormat="false" ht="12.75" hidden="false" customHeight="false" outlineLevel="0" collapsed="false">
      <c r="AA2974" s="1" t="n">
        <f aca="false">+J2974-X2974</f>
        <v>0</v>
      </c>
    </row>
    <row r="2975" customFormat="false" ht="12.75" hidden="false" customHeight="false" outlineLevel="0" collapsed="false">
      <c r="AA2975" s="1" t="n">
        <f aca="false">+J2975-X2975</f>
        <v>0</v>
      </c>
    </row>
    <row r="2976" customFormat="false" ht="12.75" hidden="false" customHeight="false" outlineLevel="0" collapsed="false">
      <c r="AA2976" s="1" t="n">
        <f aca="false">+J2976-X2976</f>
        <v>0</v>
      </c>
    </row>
    <row r="2977" customFormat="false" ht="12.75" hidden="false" customHeight="false" outlineLevel="0" collapsed="false">
      <c r="AA2977" s="1" t="n">
        <f aca="false">+J2977-X2977</f>
        <v>0</v>
      </c>
    </row>
    <row r="2978" customFormat="false" ht="12.75" hidden="false" customHeight="false" outlineLevel="0" collapsed="false">
      <c r="AA2978" s="1" t="n">
        <f aca="false">+J2978-X2978</f>
        <v>0</v>
      </c>
    </row>
    <row r="2979" customFormat="false" ht="12.75" hidden="false" customHeight="false" outlineLevel="0" collapsed="false">
      <c r="AA2979" s="1" t="n">
        <f aca="false">+J2979-X2979</f>
        <v>0</v>
      </c>
    </row>
    <row r="2980" customFormat="false" ht="12.75" hidden="false" customHeight="false" outlineLevel="0" collapsed="false">
      <c r="AA2980" s="1" t="n">
        <f aca="false">+J2980-X2980</f>
        <v>0</v>
      </c>
    </row>
    <row r="2981" customFormat="false" ht="12.75" hidden="false" customHeight="false" outlineLevel="0" collapsed="false">
      <c r="AA2981" s="1" t="n">
        <f aca="false">+J2981-X2981</f>
        <v>0</v>
      </c>
    </row>
    <row r="2982" customFormat="false" ht="12.75" hidden="false" customHeight="false" outlineLevel="0" collapsed="false">
      <c r="AA2982" s="1" t="n">
        <f aca="false">+J2982-X2982</f>
        <v>0</v>
      </c>
    </row>
    <row r="2983" customFormat="false" ht="12.75" hidden="false" customHeight="false" outlineLevel="0" collapsed="false">
      <c r="AA2983" s="1" t="n">
        <f aca="false">+J2983-X2983</f>
        <v>0</v>
      </c>
    </row>
    <row r="2984" customFormat="false" ht="12.75" hidden="false" customHeight="false" outlineLevel="0" collapsed="false">
      <c r="AA2984" s="1" t="n">
        <f aca="false">+J2984-X2984</f>
        <v>0</v>
      </c>
    </row>
    <row r="2985" customFormat="false" ht="12.75" hidden="false" customHeight="false" outlineLevel="0" collapsed="false">
      <c r="AA2985" s="1" t="n">
        <f aca="false">+J2985-X2985</f>
        <v>0</v>
      </c>
    </row>
    <row r="2986" customFormat="false" ht="12.75" hidden="false" customHeight="false" outlineLevel="0" collapsed="false">
      <c r="AA2986" s="1" t="n">
        <f aca="false">+J2986-X2986</f>
        <v>0</v>
      </c>
    </row>
    <row r="2987" customFormat="false" ht="12.75" hidden="false" customHeight="false" outlineLevel="0" collapsed="false">
      <c r="AA2987" s="1" t="n">
        <f aca="false">+J2987-X2987</f>
        <v>0</v>
      </c>
    </row>
    <row r="2988" customFormat="false" ht="12.75" hidden="false" customHeight="false" outlineLevel="0" collapsed="false">
      <c r="AA2988" s="1" t="n">
        <f aca="false">+J2988-X2988</f>
        <v>0</v>
      </c>
    </row>
    <row r="2989" customFormat="false" ht="12.75" hidden="false" customHeight="false" outlineLevel="0" collapsed="false">
      <c r="AA2989" s="1" t="n">
        <f aca="false">+J2989-X2989</f>
        <v>0</v>
      </c>
    </row>
    <row r="2990" customFormat="false" ht="12.75" hidden="false" customHeight="false" outlineLevel="0" collapsed="false">
      <c r="AA2990" s="1" t="n">
        <f aca="false">+J2990-X2990</f>
        <v>0</v>
      </c>
    </row>
    <row r="2991" customFormat="false" ht="12.75" hidden="false" customHeight="false" outlineLevel="0" collapsed="false">
      <c r="AA2991" s="1" t="n">
        <f aca="false">+J2991-X2991</f>
        <v>0</v>
      </c>
    </row>
    <row r="2992" customFormat="false" ht="12.75" hidden="false" customHeight="false" outlineLevel="0" collapsed="false">
      <c r="AA2992" s="1" t="n">
        <f aca="false">+J2992-X2992</f>
        <v>0</v>
      </c>
    </row>
    <row r="2993" customFormat="false" ht="12.75" hidden="false" customHeight="false" outlineLevel="0" collapsed="false">
      <c r="AA2993" s="1" t="n">
        <f aca="false">+J2993-X2993</f>
        <v>0</v>
      </c>
    </row>
    <row r="2994" customFormat="false" ht="12.75" hidden="false" customHeight="false" outlineLevel="0" collapsed="false">
      <c r="AA2994" s="1" t="n">
        <f aca="false">+J2994-X2994</f>
        <v>0</v>
      </c>
    </row>
    <row r="2995" customFormat="false" ht="12.75" hidden="false" customHeight="false" outlineLevel="0" collapsed="false">
      <c r="AA2995" s="1" t="n">
        <f aca="false">+J2995-X2995</f>
        <v>0</v>
      </c>
    </row>
    <row r="2996" customFormat="false" ht="12.75" hidden="false" customHeight="false" outlineLevel="0" collapsed="false">
      <c r="AA2996" s="1" t="n">
        <f aca="false">+J2996-X2996</f>
        <v>0</v>
      </c>
    </row>
    <row r="2997" customFormat="false" ht="12.75" hidden="false" customHeight="false" outlineLevel="0" collapsed="false">
      <c r="AA2997" s="1" t="n">
        <f aca="false">+J2997-X2997</f>
        <v>0</v>
      </c>
    </row>
    <row r="2998" customFormat="false" ht="12.75" hidden="false" customHeight="false" outlineLevel="0" collapsed="false">
      <c r="AA2998" s="1" t="n">
        <f aca="false">+J2998-X2998</f>
        <v>0</v>
      </c>
    </row>
    <row r="2999" customFormat="false" ht="12.75" hidden="false" customHeight="false" outlineLevel="0" collapsed="false">
      <c r="AA2999" s="1" t="n">
        <f aca="false">+J2999-X2999</f>
        <v>0</v>
      </c>
    </row>
    <row r="3000" customFormat="false" ht="12.75" hidden="false" customHeight="false" outlineLevel="0" collapsed="false">
      <c r="AA3000" s="1" t="n">
        <f aca="false">+J3000-X3000</f>
        <v>0</v>
      </c>
    </row>
    <row r="3001" customFormat="false" ht="12.75" hidden="false" customHeight="false" outlineLevel="0" collapsed="false">
      <c r="AA3001" s="1" t="n">
        <f aca="false">+J3001-X3001</f>
        <v>0</v>
      </c>
    </row>
    <row r="3002" customFormat="false" ht="12.75" hidden="false" customHeight="false" outlineLevel="0" collapsed="false">
      <c r="AA3002" s="1" t="n">
        <f aca="false">+J3002-X3002</f>
        <v>0</v>
      </c>
    </row>
    <row r="3003" customFormat="false" ht="12.75" hidden="false" customHeight="false" outlineLevel="0" collapsed="false">
      <c r="AA3003" s="1" t="n">
        <f aca="false">+J3003-X3003</f>
        <v>0</v>
      </c>
    </row>
    <row r="3004" customFormat="false" ht="12.75" hidden="false" customHeight="false" outlineLevel="0" collapsed="false">
      <c r="AA3004" s="1" t="n">
        <f aca="false">+J3004-X3004</f>
        <v>0</v>
      </c>
    </row>
    <row r="3005" customFormat="false" ht="12.75" hidden="false" customHeight="false" outlineLevel="0" collapsed="false">
      <c r="AA3005" s="1" t="n">
        <f aca="false">+J3005-X3005</f>
        <v>0</v>
      </c>
    </row>
    <row r="3006" customFormat="false" ht="12.75" hidden="false" customHeight="false" outlineLevel="0" collapsed="false">
      <c r="AA3006" s="1" t="n">
        <f aca="false">+J3006-X3006</f>
        <v>0</v>
      </c>
    </row>
    <row r="3007" customFormat="false" ht="12.75" hidden="false" customHeight="false" outlineLevel="0" collapsed="false">
      <c r="AA3007" s="1" t="n">
        <f aca="false">+J3007-X3007</f>
        <v>0</v>
      </c>
    </row>
    <row r="3008" customFormat="false" ht="12.75" hidden="false" customHeight="false" outlineLevel="0" collapsed="false">
      <c r="AA3008" s="1" t="n">
        <f aca="false">+J3008-X3008</f>
        <v>0</v>
      </c>
    </row>
    <row r="3009" customFormat="false" ht="12.75" hidden="false" customHeight="false" outlineLevel="0" collapsed="false">
      <c r="AA3009" s="1" t="n">
        <f aca="false">+J3009-X3009</f>
        <v>0</v>
      </c>
    </row>
    <row r="3010" customFormat="false" ht="12.75" hidden="false" customHeight="false" outlineLevel="0" collapsed="false">
      <c r="AA3010" s="1" t="n">
        <f aca="false">+J3010-X3010</f>
        <v>0</v>
      </c>
    </row>
    <row r="3011" customFormat="false" ht="12.75" hidden="false" customHeight="false" outlineLevel="0" collapsed="false">
      <c r="AA3011" s="1" t="n">
        <f aca="false">+J3011-X3011</f>
        <v>0</v>
      </c>
    </row>
    <row r="3012" customFormat="false" ht="12.75" hidden="false" customHeight="false" outlineLevel="0" collapsed="false">
      <c r="AA3012" s="1" t="n">
        <f aca="false">+J3012-X3012</f>
        <v>0</v>
      </c>
    </row>
    <row r="3013" customFormat="false" ht="12.75" hidden="false" customHeight="false" outlineLevel="0" collapsed="false">
      <c r="AA3013" s="1" t="n">
        <f aca="false">+J3013-X3013</f>
        <v>0</v>
      </c>
    </row>
    <row r="3014" customFormat="false" ht="12.75" hidden="false" customHeight="false" outlineLevel="0" collapsed="false">
      <c r="AA3014" s="1" t="n">
        <f aca="false">+J3014-X3014</f>
        <v>0</v>
      </c>
    </row>
    <row r="3015" customFormat="false" ht="12.75" hidden="false" customHeight="false" outlineLevel="0" collapsed="false">
      <c r="AA3015" s="1" t="n">
        <f aca="false">+J3015-X3015</f>
        <v>0</v>
      </c>
    </row>
    <row r="3016" customFormat="false" ht="12.75" hidden="false" customHeight="false" outlineLevel="0" collapsed="false">
      <c r="AA3016" s="1" t="n">
        <f aca="false">+J3016-X3016</f>
        <v>0</v>
      </c>
    </row>
    <row r="3017" customFormat="false" ht="12.75" hidden="false" customHeight="false" outlineLevel="0" collapsed="false">
      <c r="AA3017" s="1" t="n">
        <f aca="false">+J3017-X3017</f>
        <v>0</v>
      </c>
    </row>
    <row r="3018" customFormat="false" ht="12.75" hidden="false" customHeight="false" outlineLevel="0" collapsed="false">
      <c r="AA3018" s="1" t="n">
        <f aca="false">+J3018-X3018</f>
        <v>0</v>
      </c>
    </row>
    <row r="3019" customFormat="false" ht="12.75" hidden="false" customHeight="false" outlineLevel="0" collapsed="false">
      <c r="AA3019" s="1" t="n">
        <f aca="false">+J3019-X3019</f>
        <v>0</v>
      </c>
    </row>
    <row r="3020" customFormat="false" ht="12.75" hidden="false" customHeight="false" outlineLevel="0" collapsed="false">
      <c r="AA3020" s="1" t="n">
        <f aca="false">+J3020-X3020</f>
        <v>0</v>
      </c>
    </row>
    <row r="3021" customFormat="false" ht="12.75" hidden="false" customHeight="false" outlineLevel="0" collapsed="false">
      <c r="AA3021" s="1" t="n">
        <f aca="false">+J3021-X3021</f>
        <v>0</v>
      </c>
    </row>
    <row r="3022" customFormat="false" ht="12.75" hidden="false" customHeight="false" outlineLevel="0" collapsed="false">
      <c r="AA3022" s="1" t="n">
        <f aca="false">+J3022-X3022</f>
        <v>0</v>
      </c>
    </row>
    <row r="3023" customFormat="false" ht="12.75" hidden="false" customHeight="false" outlineLevel="0" collapsed="false">
      <c r="AA3023" s="1" t="n">
        <f aca="false">+J3023-X3023</f>
        <v>0</v>
      </c>
    </row>
    <row r="3024" customFormat="false" ht="12.75" hidden="false" customHeight="false" outlineLevel="0" collapsed="false">
      <c r="AA3024" s="1" t="n">
        <f aca="false">+J3024-X3024</f>
        <v>0</v>
      </c>
    </row>
    <row r="3025" customFormat="false" ht="12.75" hidden="false" customHeight="false" outlineLevel="0" collapsed="false">
      <c r="AA3025" s="1" t="n">
        <f aca="false">+J3025-X3025</f>
        <v>0</v>
      </c>
    </row>
    <row r="3026" customFormat="false" ht="12.75" hidden="false" customHeight="false" outlineLevel="0" collapsed="false">
      <c r="AA3026" s="1" t="n">
        <f aca="false">+J3026-X3026</f>
        <v>0</v>
      </c>
    </row>
    <row r="3027" customFormat="false" ht="12.75" hidden="false" customHeight="false" outlineLevel="0" collapsed="false">
      <c r="AA3027" s="1" t="n">
        <f aca="false">+J3027-X3027</f>
        <v>0</v>
      </c>
    </row>
    <row r="3028" customFormat="false" ht="12.75" hidden="false" customHeight="false" outlineLevel="0" collapsed="false">
      <c r="AA3028" s="1" t="n">
        <f aca="false">+J3028-X3028</f>
        <v>0</v>
      </c>
    </row>
    <row r="3029" customFormat="false" ht="12.75" hidden="false" customHeight="false" outlineLevel="0" collapsed="false">
      <c r="AA3029" s="1" t="n">
        <f aca="false">+J3029-X3029</f>
        <v>0</v>
      </c>
    </row>
    <row r="3030" customFormat="false" ht="12.75" hidden="false" customHeight="false" outlineLevel="0" collapsed="false">
      <c r="AA3030" s="1" t="n">
        <f aca="false">+J3030-X3030</f>
        <v>0</v>
      </c>
    </row>
    <row r="3031" customFormat="false" ht="12.75" hidden="false" customHeight="false" outlineLevel="0" collapsed="false">
      <c r="AA3031" s="1" t="n">
        <f aca="false">+J3031-X3031</f>
        <v>0</v>
      </c>
    </row>
    <row r="3032" customFormat="false" ht="12.75" hidden="false" customHeight="false" outlineLevel="0" collapsed="false">
      <c r="AA3032" s="1" t="n">
        <f aca="false">+J3032-X3032</f>
        <v>0</v>
      </c>
    </row>
    <row r="3033" customFormat="false" ht="12.75" hidden="false" customHeight="false" outlineLevel="0" collapsed="false">
      <c r="AA3033" s="1" t="n">
        <f aca="false">+J3033-X3033</f>
        <v>0</v>
      </c>
    </row>
    <row r="3034" customFormat="false" ht="12.75" hidden="false" customHeight="false" outlineLevel="0" collapsed="false">
      <c r="AA3034" s="1" t="n">
        <f aca="false">+J3034-X3034</f>
        <v>0</v>
      </c>
    </row>
    <row r="3035" customFormat="false" ht="12.75" hidden="false" customHeight="false" outlineLevel="0" collapsed="false">
      <c r="AA3035" s="1" t="n">
        <f aca="false">+J3035-X3035</f>
        <v>0</v>
      </c>
    </row>
    <row r="3036" customFormat="false" ht="12.75" hidden="false" customHeight="false" outlineLevel="0" collapsed="false">
      <c r="AA3036" s="1" t="n">
        <f aca="false">+J3036-X3036</f>
        <v>0</v>
      </c>
    </row>
    <row r="3037" customFormat="false" ht="12.75" hidden="false" customHeight="false" outlineLevel="0" collapsed="false">
      <c r="AA3037" s="1" t="n">
        <f aca="false">+J3037-X3037</f>
        <v>0</v>
      </c>
    </row>
    <row r="3038" customFormat="false" ht="12.75" hidden="false" customHeight="false" outlineLevel="0" collapsed="false">
      <c r="AA3038" s="1" t="n">
        <f aca="false">+J3038-X3038</f>
        <v>0</v>
      </c>
    </row>
    <row r="3039" customFormat="false" ht="12.75" hidden="false" customHeight="false" outlineLevel="0" collapsed="false">
      <c r="AA3039" s="1" t="n">
        <f aca="false">+J3039-X3039</f>
        <v>0</v>
      </c>
    </row>
    <row r="3040" customFormat="false" ht="12.75" hidden="false" customHeight="false" outlineLevel="0" collapsed="false">
      <c r="AA3040" s="1" t="n">
        <f aca="false">+J3040-X3040</f>
        <v>0</v>
      </c>
    </row>
    <row r="3041" customFormat="false" ht="12.75" hidden="false" customHeight="false" outlineLevel="0" collapsed="false">
      <c r="AA3041" s="1" t="n">
        <f aca="false">+J3041-X3041</f>
        <v>0</v>
      </c>
    </row>
    <row r="3042" customFormat="false" ht="12.75" hidden="false" customHeight="false" outlineLevel="0" collapsed="false">
      <c r="AA3042" s="1" t="n">
        <f aca="false">+J3042-X3042</f>
        <v>0</v>
      </c>
    </row>
    <row r="3043" customFormat="false" ht="12.75" hidden="false" customHeight="false" outlineLevel="0" collapsed="false">
      <c r="AA3043" s="1" t="n">
        <f aca="false">+J3043-X3043</f>
        <v>0</v>
      </c>
    </row>
    <row r="3044" customFormat="false" ht="12.75" hidden="false" customHeight="false" outlineLevel="0" collapsed="false">
      <c r="AA3044" s="1" t="n">
        <f aca="false">+J3044-X3044</f>
        <v>0</v>
      </c>
    </row>
    <row r="3045" customFormat="false" ht="12.75" hidden="false" customHeight="false" outlineLevel="0" collapsed="false">
      <c r="AA3045" s="1" t="n">
        <f aca="false">+J3045-X3045</f>
        <v>0</v>
      </c>
    </row>
    <row r="3046" customFormat="false" ht="12.75" hidden="false" customHeight="false" outlineLevel="0" collapsed="false">
      <c r="AA3046" s="1" t="n">
        <f aca="false">+J3046-X3046</f>
        <v>0</v>
      </c>
    </row>
    <row r="3047" customFormat="false" ht="12.75" hidden="false" customHeight="false" outlineLevel="0" collapsed="false">
      <c r="AA3047" s="1" t="n">
        <f aca="false">+J3047-X3047</f>
        <v>0</v>
      </c>
    </row>
    <row r="3048" customFormat="false" ht="12.75" hidden="false" customHeight="false" outlineLevel="0" collapsed="false">
      <c r="AA3048" s="1" t="n">
        <f aca="false">+J3048-X3048</f>
        <v>0</v>
      </c>
    </row>
    <row r="3049" customFormat="false" ht="12.75" hidden="false" customHeight="false" outlineLevel="0" collapsed="false">
      <c r="AA3049" s="1" t="n">
        <f aca="false">+J3049-X3049</f>
        <v>0</v>
      </c>
    </row>
    <row r="3050" customFormat="false" ht="12.75" hidden="false" customHeight="false" outlineLevel="0" collapsed="false">
      <c r="AA3050" s="1" t="n">
        <f aca="false">+J3050-X3050</f>
        <v>0</v>
      </c>
    </row>
    <row r="3051" customFormat="false" ht="12.75" hidden="false" customHeight="false" outlineLevel="0" collapsed="false">
      <c r="AA3051" s="1" t="n">
        <f aca="false">+J3051-X3051</f>
        <v>0</v>
      </c>
    </row>
    <row r="3052" customFormat="false" ht="12.75" hidden="false" customHeight="false" outlineLevel="0" collapsed="false">
      <c r="AA3052" s="1" t="n">
        <f aca="false">+J3052-X3052</f>
        <v>0</v>
      </c>
    </row>
    <row r="3053" customFormat="false" ht="12.75" hidden="false" customHeight="false" outlineLevel="0" collapsed="false">
      <c r="AA3053" s="1" t="n">
        <f aca="false">+J3053-X3053</f>
        <v>0</v>
      </c>
    </row>
    <row r="3054" customFormat="false" ht="12.75" hidden="false" customHeight="false" outlineLevel="0" collapsed="false">
      <c r="AA3054" s="1" t="n">
        <f aca="false">+J3054-X3054</f>
        <v>0</v>
      </c>
    </row>
    <row r="3055" customFormat="false" ht="12.75" hidden="false" customHeight="false" outlineLevel="0" collapsed="false">
      <c r="AA3055" s="1" t="n">
        <f aca="false">+J3055-X3055</f>
        <v>0</v>
      </c>
    </row>
    <row r="3056" customFormat="false" ht="12.75" hidden="false" customHeight="false" outlineLevel="0" collapsed="false">
      <c r="AA3056" s="1" t="n">
        <f aca="false">+J3056-X3056</f>
        <v>0</v>
      </c>
    </row>
    <row r="3057" customFormat="false" ht="12.75" hidden="false" customHeight="false" outlineLevel="0" collapsed="false">
      <c r="AA3057" s="1" t="n">
        <f aca="false">+J3057-X3057</f>
        <v>0</v>
      </c>
    </row>
    <row r="3058" customFormat="false" ht="12.75" hidden="false" customHeight="false" outlineLevel="0" collapsed="false">
      <c r="AA3058" s="1" t="n">
        <f aca="false">+J3058-X3058</f>
        <v>0</v>
      </c>
    </row>
    <row r="3059" customFormat="false" ht="12.75" hidden="false" customHeight="false" outlineLevel="0" collapsed="false">
      <c r="AA3059" s="1" t="n">
        <f aca="false">+J3059-X3059</f>
        <v>0</v>
      </c>
    </row>
    <row r="3060" customFormat="false" ht="12.75" hidden="false" customHeight="false" outlineLevel="0" collapsed="false">
      <c r="AA3060" s="1" t="n">
        <f aca="false">+J3060-X3060</f>
        <v>0</v>
      </c>
    </row>
    <row r="3061" customFormat="false" ht="12.75" hidden="false" customHeight="false" outlineLevel="0" collapsed="false">
      <c r="AA3061" s="1" t="n">
        <f aca="false">+J3061-X3061</f>
        <v>0</v>
      </c>
    </row>
    <row r="3062" customFormat="false" ht="12.75" hidden="false" customHeight="false" outlineLevel="0" collapsed="false">
      <c r="AA3062" s="1" t="n">
        <f aca="false">+J3062-X3062</f>
        <v>0</v>
      </c>
    </row>
    <row r="3063" customFormat="false" ht="12.75" hidden="false" customHeight="false" outlineLevel="0" collapsed="false">
      <c r="AA3063" s="1" t="n">
        <f aca="false">+J3063-X3063</f>
        <v>0</v>
      </c>
    </row>
    <row r="3064" customFormat="false" ht="12.75" hidden="false" customHeight="false" outlineLevel="0" collapsed="false">
      <c r="AA3064" s="1" t="n">
        <f aca="false">+J3064-X3064</f>
        <v>0</v>
      </c>
    </row>
    <row r="3065" customFormat="false" ht="12.75" hidden="false" customHeight="false" outlineLevel="0" collapsed="false">
      <c r="AA3065" s="1" t="n">
        <f aca="false">+J3065-X3065</f>
        <v>0</v>
      </c>
    </row>
    <row r="3066" customFormat="false" ht="12.75" hidden="false" customHeight="false" outlineLevel="0" collapsed="false">
      <c r="AA3066" s="1" t="n">
        <f aca="false">+J3066-X3066</f>
        <v>0</v>
      </c>
    </row>
    <row r="3067" customFormat="false" ht="12.75" hidden="false" customHeight="false" outlineLevel="0" collapsed="false">
      <c r="AA3067" s="1" t="n">
        <f aca="false">+J3067-X3067</f>
        <v>0</v>
      </c>
    </row>
    <row r="3068" customFormat="false" ht="12.75" hidden="false" customHeight="false" outlineLevel="0" collapsed="false">
      <c r="AA3068" s="1" t="n">
        <f aca="false">+J3068-X3068</f>
        <v>0</v>
      </c>
    </row>
    <row r="3069" customFormat="false" ht="12.75" hidden="false" customHeight="false" outlineLevel="0" collapsed="false">
      <c r="AA3069" s="1" t="n">
        <f aca="false">+J3069-X3069</f>
        <v>0</v>
      </c>
    </row>
    <row r="3070" customFormat="false" ht="12.75" hidden="false" customHeight="false" outlineLevel="0" collapsed="false">
      <c r="AA3070" s="1" t="n">
        <f aca="false">+J3070-X3070</f>
        <v>0</v>
      </c>
    </row>
    <row r="3071" customFormat="false" ht="12.75" hidden="false" customHeight="false" outlineLevel="0" collapsed="false">
      <c r="AA3071" s="1" t="n">
        <f aca="false">+J3071-X3071</f>
        <v>0</v>
      </c>
    </row>
    <row r="3072" customFormat="false" ht="12.75" hidden="false" customHeight="false" outlineLevel="0" collapsed="false">
      <c r="AA3072" s="1" t="n">
        <f aca="false">+J3072-X3072</f>
        <v>0</v>
      </c>
    </row>
    <row r="3073" customFormat="false" ht="12.75" hidden="false" customHeight="false" outlineLevel="0" collapsed="false">
      <c r="AA3073" s="1" t="n">
        <f aca="false">+J3073-X3073</f>
        <v>0</v>
      </c>
    </row>
    <row r="3074" customFormat="false" ht="12.75" hidden="false" customHeight="false" outlineLevel="0" collapsed="false">
      <c r="AA3074" s="1" t="n">
        <f aca="false">+J3074-X3074</f>
        <v>0</v>
      </c>
    </row>
    <row r="3075" customFormat="false" ht="12.75" hidden="false" customHeight="false" outlineLevel="0" collapsed="false">
      <c r="AA3075" s="1" t="n">
        <f aca="false">+J3075-X3075</f>
        <v>0</v>
      </c>
    </row>
    <row r="3076" customFormat="false" ht="12.75" hidden="false" customHeight="false" outlineLevel="0" collapsed="false">
      <c r="AA3076" s="1" t="n">
        <f aca="false">+J3076-X3076</f>
        <v>0</v>
      </c>
    </row>
    <row r="3077" customFormat="false" ht="12.75" hidden="false" customHeight="false" outlineLevel="0" collapsed="false">
      <c r="AA3077" s="1" t="n">
        <f aca="false">+J3077-X3077</f>
        <v>0</v>
      </c>
    </row>
    <row r="3078" customFormat="false" ht="12.75" hidden="false" customHeight="false" outlineLevel="0" collapsed="false">
      <c r="AA3078" s="1" t="n">
        <f aca="false">+J3078-X3078</f>
        <v>0</v>
      </c>
    </row>
    <row r="3079" customFormat="false" ht="12.75" hidden="false" customHeight="false" outlineLevel="0" collapsed="false">
      <c r="AA3079" s="1" t="n">
        <f aca="false">+J3079-X3079</f>
        <v>0</v>
      </c>
    </row>
    <row r="3080" customFormat="false" ht="12.75" hidden="false" customHeight="false" outlineLevel="0" collapsed="false">
      <c r="AA3080" s="1" t="n">
        <f aca="false">+J3080-X3080</f>
        <v>0</v>
      </c>
    </row>
    <row r="3081" customFormat="false" ht="12.75" hidden="false" customHeight="false" outlineLevel="0" collapsed="false">
      <c r="AA3081" s="1" t="n">
        <f aca="false">+J3081-X3081</f>
        <v>0</v>
      </c>
    </row>
    <row r="3082" customFormat="false" ht="12.75" hidden="false" customHeight="false" outlineLevel="0" collapsed="false">
      <c r="AA3082" s="1" t="n">
        <f aca="false">+J3082-X3082</f>
        <v>0</v>
      </c>
    </row>
    <row r="3083" customFormat="false" ht="12.75" hidden="false" customHeight="false" outlineLevel="0" collapsed="false">
      <c r="AA3083" s="1" t="n">
        <f aca="false">+J3083-X3083</f>
        <v>0</v>
      </c>
    </row>
    <row r="3084" customFormat="false" ht="12.75" hidden="false" customHeight="false" outlineLevel="0" collapsed="false">
      <c r="AA3084" s="1" t="n">
        <f aca="false">+J3084-X3084</f>
        <v>0</v>
      </c>
    </row>
    <row r="3085" customFormat="false" ht="12.75" hidden="false" customHeight="false" outlineLevel="0" collapsed="false">
      <c r="AA3085" s="1" t="n">
        <f aca="false">+J3085-X3085</f>
        <v>0</v>
      </c>
    </row>
    <row r="3086" customFormat="false" ht="12.75" hidden="false" customHeight="false" outlineLevel="0" collapsed="false">
      <c r="AA3086" s="1" t="n">
        <f aca="false">+J3086-X3086</f>
        <v>0</v>
      </c>
    </row>
    <row r="3087" customFormat="false" ht="12.75" hidden="false" customHeight="false" outlineLevel="0" collapsed="false">
      <c r="AA3087" s="1" t="n">
        <f aca="false">+J3087-X3087</f>
        <v>0</v>
      </c>
    </row>
    <row r="3088" customFormat="false" ht="12.75" hidden="false" customHeight="false" outlineLevel="0" collapsed="false">
      <c r="AA3088" s="1" t="n">
        <f aca="false">+J3088-X3088</f>
        <v>0</v>
      </c>
    </row>
    <row r="3089" customFormat="false" ht="12.75" hidden="false" customHeight="false" outlineLevel="0" collapsed="false">
      <c r="AA3089" s="1" t="n">
        <f aca="false">+J3089-X3089</f>
        <v>0</v>
      </c>
    </row>
    <row r="3090" customFormat="false" ht="12.75" hidden="false" customHeight="false" outlineLevel="0" collapsed="false">
      <c r="AA3090" s="1" t="n">
        <f aca="false">+J3090-X3090</f>
        <v>0</v>
      </c>
    </row>
    <row r="3091" customFormat="false" ht="12.75" hidden="false" customHeight="false" outlineLevel="0" collapsed="false">
      <c r="AA3091" s="1" t="n">
        <f aca="false">+J3091-X3091</f>
        <v>0</v>
      </c>
    </row>
    <row r="3092" customFormat="false" ht="12.75" hidden="false" customHeight="false" outlineLevel="0" collapsed="false">
      <c r="AA3092" s="1" t="n">
        <f aca="false">+J3092-X3092</f>
        <v>0</v>
      </c>
    </row>
    <row r="3093" customFormat="false" ht="12.75" hidden="false" customHeight="false" outlineLevel="0" collapsed="false">
      <c r="AA3093" s="1" t="n">
        <f aca="false">+J3093-X3093</f>
        <v>0</v>
      </c>
    </row>
    <row r="3094" customFormat="false" ht="12.75" hidden="false" customHeight="false" outlineLevel="0" collapsed="false">
      <c r="AA3094" s="1" t="n">
        <f aca="false">+J3094-X3094</f>
        <v>0</v>
      </c>
    </row>
    <row r="3095" customFormat="false" ht="12.75" hidden="false" customHeight="false" outlineLevel="0" collapsed="false">
      <c r="AA3095" s="1" t="n">
        <f aca="false">+J3095-X3095</f>
        <v>0</v>
      </c>
    </row>
    <row r="3096" customFormat="false" ht="12.75" hidden="false" customHeight="false" outlineLevel="0" collapsed="false">
      <c r="AA3096" s="1" t="n">
        <f aca="false">+J3096-X3096</f>
        <v>0</v>
      </c>
    </row>
    <row r="3097" customFormat="false" ht="12.75" hidden="false" customHeight="false" outlineLevel="0" collapsed="false">
      <c r="AA3097" s="1" t="n">
        <f aca="false">+J3097-X3097</f>
        <v>0</v>
      </c>
    </row>
    <row r="3098" customFormat="false" ht="12.75" hidden="false" customHeight="false" outlineLevel="0" collapsed="false">
      <c r="AA3098" s="1" t="n">
        <f aca="false">+J3098-X3098</f>
        <v>0</v>
      </c>
    </row>
    <row r="3099" customFormat="false" ht="12.75" hidden="false" customHeight="false" outlineLevel="0" collapsed="false">
      <c r="AA3099" s="1" t="n">
        <f aca="false">+J3099-X3099</f>
        <v>0</v>
      </c>
    </row>
    <row r="3100" customFormat="false" ht="12.75" hidden="false" customHeight="false" outlineLevel="0" collapsed="false">
      <c r="AA3100" s="1" t="n">
        <f aca="false">+J3100-X3100</f>
        <v>0</v>
      </c>
    </row>
    <row r="3101" customFormat="false" ht="12.75" hidden="false" customHeight="false" outlineLevel="0" collapsed="false">
      <c r="AA3101" s="1" t="n">
        <f aca="false">+J3101-X3101</f>
        <v>0</v>
      </c>
    </row>
    <row r="3102" customFormat="false" ht="12.75" hidden="false" customHeight="false" outlineLevel="0" collapsed="false">
      <c r="AA3102" s="1" t="n">
        <f aca="false">+J3102-X3102</f>
        <v>0</v>
      </c>
    </row>
    <row r="3103" customFormat="false" ht="12.75" hidden="false" customHeight="false" outlineLevel="0" collapsed="false">
      <c r="AA3103" s="1" t="n">
        <f aca="false">+J3103-X3103</f>
        <v>0</v>
      </c>
    </row>
    <row r="3104" customFormat="false" ht="12.75" hidden="false" customHeight="false" outlineLevel="0" collapsed="false">
      <c r="AA3104" s="1" t="n">
        <f aca="false">+J3104-X3104</f>
        <v>0</v>
      </c>
    </row>
    <row r="3105" customFormat="false" ht="12.75" hidden="false" customHeight="false" outlineLevel="0" collapsed="false">
      <c r="AA3105" s="1" t="n">
        <f aca="false">+J3105-X3105</f>
        <v>0</v>
      </c>
    </row>
    <row r="3106" customFormat="false" ht="12.75" hidden="false" customHeight="false" outlineLevel="0" collapsed="false">
      <c r="AA3106" s="1" t="n">
        <f aca="false">+J3106-X3106</f>
        <v>0</v>
      </c>
    </row>
    <row r="3107" customFormat="false" ht="12.75" hidden="false" customHeight="false" outlineLevel="0" collapsed="false">
      <c r="AA3107" s="1" t="n">
        <f aca="false">+J3107-X3107</f>
        <v>0</v>
      </c>
    </row>
    <row r="3108" customFormat="false" ht="12.75" hidden="false" customHeight="false" outlineLevel="0" collapsed="false">
      <c r="AA3108" s="1" t="n">
        <f aca="false">+J3108-X3108</f>
        <v>0</v>
      </c>
    </row>
    <row r="3109" customFormat="false" ht="12.75" hidden="false" customHeight="false" outlineLevel="0" collapsed="false">
      <c r="AA3109" s="1" t="n">
        <f aca="false">+J3109-X3109</f>
        <v>0</v>
      </c>
    </row>
    <row r="3110" customFormat="false" ht="12.75" hidden="false" customHeight="false" outlineLevel="0" collapsed="false">
      <c r="AA3110" s="1" t="n">
        <f aca="false">+J3110-X3110</f>
        <v>0</v>
      </c>
    </row>
    <row r="3111" customFormat="false" ht="12.75" hidden="false" customHeight="false" outlineLevel="0" collapsed="false">
      <c r="AA3111" s="1" t="n">
        <f aca="false">+J3111-X3111</f>
        <v>0</v>
      </c>
    </row>
    <row r="3112" customFormat="false" ht="12.75" hidden="false" customHeight="false" outlineLevel="0" collapsed="false">
      <c r="AA3112" s="1" t="n">
        <f aca="false">+J3112-X3112</f>
        <v>0</v>
      </c>
    </row>
    <row r="3113" customFormat="false" ht="12.75" hidden="false" customHeight="false" outlineLevel="0" collapsed="false">
      <c r="AA3113" s="1" t="n">
        <f aca="false">+J3113-X3113</f>
        <v>0</v>
      </c>
    </row>
    <row r="3114" customFormat="false" ht="12.75" hidden="false" customHeight="false" outlineLevel="0" collapsed="false">
      <c r="AA3114" s="1" t="n">
        <f aca="false">+J3114-X3114</f>
        <v>0</v>
      </c>
    </row>
    <row r="3115" customFormat="false" ht="12.75" hidden="false" customHeight="false" outlineLevel="0" collapsed="false">
      <c r="AA3115" s="1" t="n">
        <f aca="false">+J3115-X3115</f>
        <v>0</v>
      </c>
    </row>
    <row r="3116" customFormat="false" ht="12.75" hidden="false" customHeight="false" outlineLevel="0" collapsed="false">
      <c r="AA3116" s="1" t="n">
        <f aca="false">+J3116-X3116</f>
        <v>0</v>
      </c>
    </row>
    <row r="3117" customFormat="false" ht="12.75" hidden="false" customHeight="false" outlineLevel="0" collapsed="false">
      <c r="AA3117" s="1" t="n">
        <f aca="false">+J3117-X3117</f>
        <v>0</v>
      </c>
    </row>
    <row r="3118" customFormat="false" ht="12.75" hidden="false" customHeight="false" outlineLevel="0" collapsed="false">
      <c r="AA3118" s="1" t="n">
        <f aca="false">+J3118-X3118</f>
        <v>0</v>
      </c>
    </row>
    <row r="3119" customFormat="false" ht="12.75" hidden="false" customHeight="false" outlineLevel="0" collapsed="false">
      <c r="AA3119" s="1" t="n">
        <f aca="false">+J3119-X3119</f>
        <v>0</v>
      </c>
    </row>
    <row r="3120" customFormat="false" ht="12.75" hidden="false" customHeight="false" outlineLevel="0" collapsed="false">
      <c r="AA3120" s="1" t="n">
        <f aca="false">+J3120-X3120</f>
        <v>0</v>
      </c>
    </row>
    <row r="3121" customFormat="false" ht="12.75" hidden="false" customHeight="false" outlineLevel="0" collapsed="false">
      <c r="AA3121" s="1" t="n">
        <f aca="false">+J3121-X3121</f>
        <v>0</v>
      </c>
    </row>
    <row r="3122" customFormat="false" ht="12.75" hidden="false" customHeight="false" outlineLevel="0" collapsed="false">
      <c r="AA3122" s="1" t="n">
        <f aca="false">+J3122-X3122</f>
        <v>0</v>
      </c>
    </row>
    <row r="3123" customFormat="false" ht="12.75" hidden="false" customHeight="false" outlineLevel="0" collapsed="false">
      <c r="AA3123" s="1" t="n">
        <f aca="false">+J3123-X3123</f>
        <v>0</v>
      </c>
    </row>
    <row r="3124" customFormat="false" ht="12.75" hidden="false" customHeight="false" outlineLevel="0" collapsed="false">
      <c r="AA3124" s="1" t="n">
        <f aca="false">+J3124-X3124</f>
        <v>0</v>
      </c>
    </row>
    <row r="3125" customFormat="false" ht="12.75" hidden="false" customHeight="false" outlineLevel="0" collapsed="false">
      <c r="AA3125" s="1" t="n">
        <f aca="false">+J3125-X3125</f>
        <v>0</v>
      </c>
    </row>
    <row r="3126" customFormat="false" ht="12.75" hidden="false" customHeight="false" outlineLevel="0" collapsed="false">
      <c r="AA3126" s="1" t="n">
        <f aca="false">+J3126-X3126</f>
        <v>0</v>
      </c>
    </row>
    <row r="3127" customFormat="false" ht="12.75" hidden="false" customHeight="false" outlineLevel="0" collapsed="false">
      <c r="AA3127" s="1" t="n">
        <f aca="false">+J3127-X3127</f>
        <v>0</v>
      </c>
    </row>
    <row r="3128" customFormat="false" ht="12.75" hidden="false" customHeight="false" outlineLevel="0" collapsed="false">
      <c r="AA3128" s="1" t="n">
        <f aca="false">+J3128-X3128</f>
        <v>0</v>
      </c>
    </row>
    <row r="3129" customFormat="false" ht="12.75" hidden="false" customHeight="false" outlineLevel="0" collapsed="false">
      <c r="AA3129" s="1" t="n">
        <f aca="false">+J3129-X3129</f>
        <v>0</v>
      </c>
    </row>
    <row r="3130" customFormat="false" ht="12.75" hidden="false" customHeight="false" outlineLevel="0" collapsed="false">
      <c r="AA3130" s="1" t="n">
        <f aca="false">+J3130-X3130</f>
        <v>0</v>
      </c>
    </row>
    <row r="3131" customFormat="false" ht="12.75" hidden="false" customHeight="false" outlineLevel="0" collapsed="false">
      <c r="AA3131" s="1" t="n">
        <f aca="false">+J3131-X3131</f>
        <v>0</v>
      </c>
    </row>
    <row r="3132" customFormat="false" ht="12.75" hidden="false" customHeight="false" outlineLevel="0" collapsed="false">
      <c r="AA3132" s="1" t="n">
        <f aca="false">+J3132-X3132</f>
        <v>0</v>
      </c>
    </row>
    <row r="3133" customFormat="false" ht="12.75" hidden="false" customHeight="false" outlineLevel="0" collapsed="false">
      <c r="AA3133" s="1" t="n">
        <f aca="false">+J3133-X3133</f>
        <v>0</v>
      </c>
    </row>
    <row r="3134" customFormat="false" ht="12.75" hidden="false" customHeight="false" outlineLevel="0" collapsed="false">
      <c r="AA3134" s="1" t="n">
        <f aca="false">+J3134-X3134</f>
        <v>0</v>
      </c>
    </row>
    <row r="3135" customFormat="false" ht="12.75" hidden="false" customHeight="false" outlineLevel="0" collapsed="false">
      <c r="AA3135" s="1" t="n">
        <f aca="false">+J3135-X3135</f>
        <v>0</v>
      </c>
    </row>
    <row r="3136" customFormat="false" ht="12.75" hidden="false" customHeight="false" outlineLevel="0" collapsed="false">
      <c r="AA3136" s="1" t="n">
        <f aca="false">+J3136-X3136</f>
        <v>0</v>
      </c>
    </row>
    <row r="3137" customFormat="false" ht="12.75" hidden="false" customHeight="false" outlineLevel="0" collapsed="false">
      <c r="AA3137" s="1" t="n">
        <f aca="false">+J3137-X3137</f>
        <v>0</v>
      </c>
    </row>
    <row r="3138" customFormat="false" ht="12.75" hidden="false" customHeight="false" outlineLevel="0" collapsed="false">
      <c r="AA3138" s="1" t="n">
        <f aca="false">+J3138-X3138</f>
        <v>0</v>
      </c>
    </row>
    <row r="3139" customFormat="false" ht="12.75" hidden="false" customHeight="false" outlineLevel="0" collapsed="false">
      <c r="AA3139" s="1" t="n">
        <f aca="false">+J3139-X3139</f>
        <v>0</v>
      </c>
    </row>
    <row r="3140" customFormat="false" ht="12.75" hidden="false" customHeight="false" outlineLevel="0" collapsed="false">
      <c r="AA3140" s="1" t="n">
        <f aca="false">+J3140-X3140</f>
        <v>0</v>
      </c>
    </row>
    <row r="3141" customFormat="false" ht="12.75" hidden="false" customHeight="false" outlineLevel="0" collapsed="false">
      <c r="AA3141" s="1" t="n">
        <f aca="false">+J3141-X3141</f>
        <v>0</v>
      </c>
    </row>
    <row r="3142" customFormat="false" ht="12.75" hidden="false" customHeight="false" outlineLevel="0" collapsed="false">
      <c r="AA3142" s="1" t="n">
        <f aca="false">+J3142-X3142</f>
        <v>0</v>
      </c>
    </row>
    <row r="3143" customFormat="false" ht="12.75" hidden="false" customHeight="false" outlineLevel="0" collapsed="false">
      <c r="AA3143" s="1" t="n">
        <f aca="false">+J3143-X3143</f>
        <v>0</v>
      </c>
    </row>
    <row r="3144" customFormat="false" ht="12.75" hidden="false" customHeight="false" outlineLevel="0" collapsed="false">
      <c r="AA3144" s="1" t="n">
        <f aca="false">+J3144-X3144</f>
        <v>0</v>
      </c>
    </row>
    <row r="3145" customFormat="false" ht="12.75" hidden="false" customHeight="false" outlineLevel="0" collapsed="false">
      <c r="AA3145" s="1" t="n">
        <f aca="false">+J3145-X3145</f>
        <v>0</v>
      </c>
    </row>
    <row r="3146" customFormat="false" ht="12.75" hidden="false" customHeight="false" outlineLevel="0" collapsed="false">
      <c r="AA3146" s="1" t="n">
        <f aca="false">+J3146-X3146</f>
        <v>0</v>
      </c>
    </row>
    <row r="3147" customFormat="false" ht="12.75" hidden="false" customHeight="false" outlineLevel="0" collapsed="false">
      <c r="AA3147" s="1" t="n">
        <f aca="false">+J3147-X3147</f>
        <v>0</v>
      </c>
    </row>
    <row r="3148" customFormat="false" ht="12.75" hidden="false" customHeight="false" outlineLevel="0" collapsed="false">
      <c r="AA3148" s="1" t="n">
        <f aca="false">+J3148-X3148</f>
        <v>0</v>
      </c>
    </row>
    <row r="3149" customFormat="false" ht="12.75" hidden="false" customHeight="false" outlineLevel="0" collapsed="false">
      <c r="AA3149" s="1" t="n">
        <f aca="false">+J3149-X3149</f>
        <v>0</v>
      </c>
    </row>
    <row r="3150" customFormat="false" ht="12.75" hidden="false" customHeight="false" outlineLevel="0" collapsed="false">
      <c r="AA3150" s="1" t="n">
        <f aca="false">+J3150-X3150</f>
        <v>0</v>
      </c>
    </row>
    <row r="3151" customFormat="false" ht="12.75" hidden="false" customHeight="false" outlineLevel="0" collapsed="false">
      <c r="AA3151" s="1" t="n">
        <f aca="false">+J3151-X3151</f>
        <v>0</v>
      </c>
    </row>
    <row r="3152" customFormat="false" ht="12.75" hidden="false" customHeight="false" outlineLevel="0" collapsed="false">
      <c r="AA3152" s="1" t="n">
        <f aca="false">+J3152-X3152</f>
        <v>0</v>
      </c>
    </row>
    <row r="3153" customFormat="false" ht="12.75" hidden="false" customHeight="false" outlineLevel="0" collapsed="false">
      <c r="AA3153" s="1" t="n">
        <f aca="false">+J3153-X3153</f>
        <v>0</v>
      </c>
    </row>
    <row r="3154" customFormat="false" ht="12.75" hidden="false" customHeight="false" outlineLevel="0" collapsed="false">
      <c r="AA3154" s="1" t="n">
        <f aca="false">+J3154-X3154</f>
        <v>0</v>
      </c>
    </row>
    <row r="3155" customFormat="false" ht="12.75" hidden="false" customHeight="false" outlineLevel="0" collapsed="false">
      <c r="AA3155" s="1" t="n">
        <f aca="false">+J3155-X3155</f>
        <v>0</v>
      </c>
    </row>
    <row r="3156" customFormat="false" ht="12.75" hidden="false" customHeight="false" outlineLevel="0" collapsed="false">
      <c r="AA3156" s="1" t="n">
        <f aca="false">+J3156-X3156</f>
        <v>0</v>
      </c>
    </row>
    <row r="3157" customFormat="false" ht="12.75" hidden="false" customHeight="false" outlineLevel="0" collapsed="false">
      <c r="AA3157" s="1" t="n">
        <f aca="false">+J3157-X3157</f>
        <v>0</v>
      </c>
    </row>
    <row r="3158" customFormat="false" ht="12.75" hidden="false" customHeight="false" outlineLevel="0" collapsed="false">
      <c r="AA3158" s="1" t="n">
        <f aca="false">+J3158-X3158</f>
        <v>0</v>
      </c>
    </row>
    <row r="3159" customFormat="false" ht="12.75" hidden="false" customHeight="false" outlineLevel="0" collapsed="false">
      <c r="AA3159" s="1" t="n">
        <f aca="false">+J3159-X3159</f>
        <v>0</v>
      </c>
    </row>
    <row r="3160" customFormat="false" ht="12.75" hidden="false" customHeight="false" outlineLevel="0" collapsed="false">
      <c r="AA3160" s="1" t="n">
        <f aca="false">+J3160-X3160</f>
        <v>0</v>
      </c>
    </row>
    <row r="3161" customFormat="false" ht="12.75" hidden="false" customHeight="false" outlineLevel="0" collapsed="false">
      <c r="AA3161" s="1" t="n">
        <f aca="false">+J3161-X3161</f>
        <v>0</v>
      </c>
    </row>
    <row r="3162" customFormat="false" ht="12.75" hidden="false" customHeight="false" outlineLevel="0" collapsed="false">
      <c r="AA3162" s="1" t="n">
        <f aca="false">+J3162-X3162</f>
        <v>0</v>
      </c>
    </row>
    <row r="3163" customFormat="false" ht="12.75" hidden="false" customHeight="false" outlineLevel="0" collapsed="false">
      <c r="AA3163" s="1" t="n">
        <f aca="false">+J3163-X3163</f>
        <v>0</v>
      </c>
    </row>
    <row r="3164" customFormat="false" ht="12.75" hidden="false" customHeight="false" outlineLevel="0" collapsed="false">
      <c r="AA3164" s="1" t="n">
        <f aca="false">+J3164-X3164</f>
        <v>0</v>
      </c>
    </row>
    <row r="3165" customFormat="false" ht="12.75" hidden="false" customHeight="false" outlineLevel="0" collapsed="false">
      <c r="AA3165" s="1" t="n">
        <f aca="false">+J3165-X3165</f>
        <v>0</v>
      </c>
    </row>
    <row r="3166" customFormat="false" ht="12.75" hidden="false" customHeight="false" outlineLevel="0" collapsed="false">
      <c r="AA3166" s="1" t="n">
        <f aca="false">+J3166-X3166</f>
        <v>0</v>
      </c>
    </row>
    <row r="3167" customFormat="false" ht="12.75" hidden="false" customHeight="false" outlineLevel="0" collapsed="false">
      <c r="AA3167" s="1" t="n">
        <f aca="false">+J3167-X3167</f>
        <v>0</v>
      </c>
    </row>
    <row r="3168" customFormat="false" ht="12.75" hidden="false" customHeight="false" outlineLevel="0" collapsed="false">
      <c r="AA3168" s="1" t="n">
        <f aca="false">+J3168-X3168</f>
        <v>0</v>
      </c>
    </row>
    <row r="3169" customFormat="false" ht="12.75" hidden="false" customHeight="false" outlineLevel="0" collapsed="false">
      <c r="AA3169" s="1" t="n">
        <f aca="false">+J3169-X3169</f>
        <v>0</v>
      </c>
    </row>
    <row r="3170" customFormat="false" ht="12.75" hidden="false" customHeight="false" outlineLevel="0" collapsed="false">
      <c r="AA3170" s="1" t="n">
        <f aca="false">+J3170-X3170</f>
        <v>0</v>
      </c>
    </row>
    <row r="3171" customFormat="false" ht="12.75" hidden="false" customHeight="false" outlineLevel="0" collapsed="false">
      <c r="AA3171" s="1" t="n">
        <f aca="false">+J3171-X3171</f>
        <v>0</v>
      </c>
    </row>
    <row r="3172" customFormat="false" ht="12.75" hidden="false" customHeight="false" outlineLevel="0" collapsed="false">
      <c r="AA3172" s="1" t="n">
        <f aca="false">+J3172-X3172</f>
        <v>0</v>
      </c>
    </row>
    <row r="3173" customFormat="false" ht="12.75" hidden="false" customHeight="false" outlineLevel="0" collapsed="false">
      <c r="AA3173" s="1" t="n">
        <f aca="false">+J3173-X3173</f>
        <v>0</v>
      </c>
    </row>
    <row r="3174" customFormat="false" ht="12.75" hidden="false" customHeight="false" outlineLevel="0" collapsed="false">
      <c r="AA3174" s="1" t="n">
        <f aca="false">+J3174-X3174</f>
        <v>0</v>
      </c>
    </row>
    <row r="3175" customFormat="false" ht="12.75" hidden="false" customHeight="false" outlineLevel="0" collapsed="false">
      <c r="AA3175" s="1" t="n">
        <f aca="false">+J3175-X3175</f>
        <v>0</v>
      </c>
    </row>
    <row r="3176" customFormat="false" ht="12.75" hidden="false" customHeight="false" outlineLevel="0" collapsed="false">
      <c r="AA3176" s="1" t="n">
        <f aca="false">+J3176-X3176</f>
        <v>0</v>
      </c>
    </row>
    <row r="3177" customFormat="false" ht="12.75" hidden="false" customHeight="false" outlineLevel="0" collapsed="false">
      <c r="AA3177" s="1" t="n">
        <f aca="false">+J3177-X3177</f>
        <v>0</v>
      </c>
    </row>
    <row r="3178" customFormat="false" ht="12.75" hidden="false" customHeight="false" outlineLevel="0" collapsed="false">
      <c r="AA3178" s="1" t="n">
        <f aca="false">+J3178-X3178</f>
        <v>0</v>
      </c>
    </row>
    <row r="3179" customFormat="false" ht="12.75" hidden="false" customHeight="false" outlineLevel="0" collapsed="false">
      <c r="AA3179" s="1" t="n">
        <f aca="false">+J3179-X3179</f>
        <v>0</v>
      </c>
    </row>
    <row r="3180" customFormat="false" ht="12.75" hidden="false" customHeight="false" outlineLevel="0" collapsed="false">
      <c r="AA3180" s="1" t="n">
        <f aca="false">+J3180-X3180</f>
        <v>0</v>
      </c>
    </row>
    <row r="3181" customFormat="false" ht="12.75" hidden="false" customHeight="false" outlineLevel="0" collapsed="false">
      <c r="AA3181" s="1" t="n">
        <f aca="false">+J3181-X3181</f>
        <v>0</v>
      </c>
    </row>
    <row r="3182" customFormat="false" ht="12.75" hidden="false" customHeight="false" outlineLevel="0" collapsed="false">
      <c r="AA3182" s="1" t="n">
        <f aca="false">+J3182-X3182</f>
        <v>0</v>
      </c>
    </row>
    <row r="3183" customFormat="false" ht="12.75" hidden="false" customHeight="false" outlineLevel="0" collapsed="false">
      <c r="AA3183" s="1" t="n">
        <f aca="false">+J3183-X3183</f>
        <v>0</v>
      </c>
    </row>
    <row r="3184" customFormat="false" ht="12.75" hidden="false" customHeight="false" outlineLevel="0" collapsed="false">
      <c r="AA3184" s="1" t="n">
        <f aca="false">+J3184-X3184</f>
        <v>0</v>
      </c>
    </row>
    <row r="3185" customFormat="false" ht="12.75" hidden="false" customHeight="false" outlineLevel="0" collapsed="false">
      <c r="AA3185" s="1" t="n">
        <f aca="false">+J3185-X3185</f>
        <v>0</v>
      </c>
    </row>
    <row r="3186" customFormat="false" ht="12.75" hidden="false" customHeight="false" outlineLevel="0" collapsed="false">
      <c r="AA3186" s="1" t="n">
        <f aca="false">+J3186-X3186</f>
        <v>0</v>
      </c>
    </row>
    <row r="3187" customFormat="false" ht="12.75" hidden="false" customHeight="false" outlineLevel="0" collapsed="false">
      <c r="AA3187" s="1" t="n">
        <f aca="false">+J3187-X3187</f>
        <v>0</v>
      </c>
    </row>
    <row r="3188" customFormat="false" ht="12.75" hidden="false" customHeight="false" outlineLevel="0" collapsed="false">
      <c r="AA3188" s="1" t="n">
        <f aca="false">+J3188-X3188</f>
        <v>0</v>
      </c>
    </row>
    <row r="3189" customFormat="false" ht="12.75" hidden="false" customHeight="false" outlineLevel="0" collapsed="false">
      <c r="AA3189" s="1" t="n">
        <f aca="false">+J3189-X3189</f>
        <v>0</v>
      </c>
    </row>
    <row r="3190" customFormat="false" ht="12.75" hidden="false" customHeight="false" outlineLevel="0" collapsed="false">
      <c r="AA3190" s="1" t="n">
        <f aca="false">+J3190-X3190</f>
        <v>0</v>
      </c>
    </row>
    <row r="3191" customFormat="false" ht="12.75" hidden="false" customHeight="false" outlineLevel="0" collapsed="false">
      <c r="AA3191" s="1" t="n">
        <f aca="false">+J3191-X3191</f>
        <v>0</v>
      </c>
    </row>
    <row r="3192" customFormat="false" ht="12.75" hidden="false" customHeight="false" outlineLevel="0" collapsed="false">
      <c r="AA3192" s="1" t="n">
        <f aca="false">+J3192-X3192</f>
        <v>0</v>
      </c>
    </row>
    <row r="3193" customFormat="false" ht="12.75" hidden="false" customHeight="false" outlineLevel="0" collapsed="false">
      <c r="AA3193" s="1" t="n">
        <f aca="false">+J3193-X3193</f>
        <v>0</v>
      </c>
    </row>
    <row r="3194" customFormat="false" ht="12.75" hidden="false" customHeight="false" outlineLevel="0" collapsed="false">
      <c r="AA3194" s="1" t="n">
        <f aca="false">+J3194-X3194</f>
        <v>0</v>
      </c>
    </row>
    <row r="3195" customFormat="false" ht="12.75" hidden="false" customHeight="false" outlineLevel="0" collapsed="false">
      <c r="AA3195" s="1" t="n">
        <f aca="false">+J3195-X3195</f>
        <v>0</v>
      </c>
    </row>
    <row r="3196" customFormat="false" ht="12.75" hidden="false" customHeight="false" outlineLevel="0" collapsed="false">
      <c r="AA3196" s="1" t="n">
        <f aca="false">+J3196-X3196</f>
        <v>0</v>
      </c>
    </row>
    <row r="3197" customFormat="false" ht="12.75" hidden="false" customHeight="false" outlineLevel="0" collapsed="false">
      <c r="AA3197" s="1" t="n">
        <f aca="false">+J3197-X3197</f>
        <v>0</v>
      </c>
    </row>
    <row r="3198" customFormat="false" ht="12.75" hidden="false" customHeight="false" outlineLevel="0" collapsed="false">
      <c r="AA3198" s="1" t="n">
        <f aca="false">+J3198-X3198</f>
        <v>0</v>
      </c>
    </row>
    <row r="3199" customFormat="false" ht="12.75" hidden="false" customHeight="false" outlineLevel="0" collapsed="false">
      <c r="AA3199" s="1" t="n">
        <f aca="false">+J3199-X3199</f>
        <v>0</v>
      </c>
    </row>
    <row r="3200" customFormat="false" ht="12.75" hidden="false" customHeight="false" outlineLevel="0" collapsed="false">
      <c r="AA3200" s="1" t="n">
        <f aca="false">+J3200-X3200</f>
        <v>0</v>
      </c>
    </row>
    <row r="3201" customFormat="false" ht="12.75" hidden="false" customHeight="false" outlineLevel="0" collapsed="false">
      <c r="AA3201" s="1" t="n">
        <f aca="false">+J3201-X3201</f>
        <v>0</v>
      </c>
    </row>
    <row r="3202" customFormat="false" ht="12.75" hidden="false" customHeight="false" outlineLevel="0" collapsed="false">
      <c r="AA3202" s="1" t="n">
        <f aca="false">+J3202-X3202</f>
        <v>0</v>
      </c>
    </row>
    <row r="3203" customFormat="false" ht="12.75" hidden="false" customHeight="false" outlineLevel="0" collapsed="false">
      <c r="AA3203" s="1" t="n">
        <f aca="false">+J3203-X3203</f>
        <v>0</v>
      </c>
    </row>
    <row r="3204" customFormat="false" ht="12.75" hidden="false" customHeight="false" outlineLevel="0" collapsed="false">
      <c r="AA3204" s="1" t="n">
        <f aca="false">+J3204-X3204</f>
        <v>0</v>
      </c>
    </row>
    <row r="3205" customFormat="false" ht="12.75" hidden="false" customHeight="false" outlineLevel="0" collapsed="false">
      <c r="AA3205" s="1" t="n">
        <f aca="false">+J3205-X3205</f>
        <v>0</v>
      </c>
    </row>
    <row r="3206" customFormat="false" ht="12.75" hidden="false" customHeight="false" outlineLevel="0" collapsed="false">
      <c r="AA3206" s="1" t="n">
        <f aca="false">+J3206-X3206</f>
        <v>0</v>
      </c>
    </row>
    <row r="3207" customFormat="false" ht="12.75" hidden="false" customHeight="false" outlineLevel="0" collapsed="false">
      <c r="AA3207" s="1" t="n">
        <f aca="false">+J3207-X3207</f>
        <v>0</v>
      </c>
    </row>
    <row r="3208" customFormat="false" ht="12.75" hidden="false" customHeight="false" outlineLevel="0" collapsed="false">
      <c r="AA3208" s="1" t="n">
        <f aca="false">+J3208-X3208</f>
        <v>0</v>
      </c>
    </row>
    <row r="3209" customFormat="false" ht="12.75" hidden="false" customHeight="false" outlineLevel="0" collapsed="false">
      <c r="AA3209" s="1" t="n">
        <f aca="false">+J3209-X3209</f>
        <v>0</v>
      </c>
    </row>
    <row r="3210" customFormat="false" ht="12.75" hidden="false" customHeight="false" outlineLevel="0" collapsed="false">
      <c r="AA3210" s="1" t="n">
        <f aca="false">+J3210-X3210</f>
        <v>0</v>
      </c>
    </row>
    <row r="3211" customFormat="false" ht="12.75" hidden="false" customHeight="false" outlineLevel="0" collapsed="false">
      <c r="AA3211" s="1" t="n">
        <f aca="false">+J3211-X3211</f>
        <v>0</v>
      </c>
    </row>
    <row r="3212" customFormat="false" ht="12.75" hidden="false" customHeight="false" outlineLevel="0" collapsed="false">
      <c r="AA3212" s="1" t="n">
        <f aca="false">+J3212-X3212</f>
        <v>0</v>
      </c>
    </row>
    <row r="3213" customFormat="false" ht="12.75" hidden="false" customHeight="false" outlineLevel="0" collapsed="false">
      <c r="AA3213" s="1" t="n">
        <f aca="false">+J3213-X3213</f>
        <v>0</v>
      </c>
    </row>
    <row r="3214" customFormat="false" ht="12.75" hidden="false" customHeight="false" outlineLevel="0" collapsed="false">
      <c r="AA3214" s="1" t="n">
        <f aca="false">+J3214-X3214</f>
        <v>0</v>
      </c>
    </row>
    <row r="3215" customFormat="false" ht="12.75" hidden="false" customHeight="false" outlineLevel="0" collapsed="false">
      <c r="AA3215" s="1" t="n">
        <f aca="false">+J3215-X3215</f>
        <v>0</v>
      </c>
    </row>
    <row r="3216" customFormat="false" ht="12.75" hidden="false" customHeight="false" outlineLevel="0" collapsed="false">
      <c r="AA3216" s="1" t="n">
        <f aca="false">+J3216-X3216</f>
        <v>0</v>
      </c>
    </row>
    <row r="3217" customFormat="false" ht="12.75" hidden="false" customHeight="false" outlineLevel="0" collapsed="false">
      <c r="AA3217" s="1" t="n">
        <f aca="false">+J3217-X3217</f>
        <v>0</v>
      </c>
    </row>
    <row r="3218" customFormat="false" ht="12.75" hidden="false" customHeight="false" outlineLevel="0" collapsed="false">
      <c r="AA3218" s="1" t="n">
        <f aca="false">+J3218-X3218</f>
        <v>0</v>
      </c>
    </row>
    <row r="3219" customFormat="false" ht="12.75" hidden="false" customHeight="false" outlineLevel="0" collapsed="false">
      <c r="AA3219" s="1" t="n">
        <f aca="false">+J3219-X3219</f>
        <v>0</v>
      </c>
    </row>
    <row r="3220" customFormat="false" ht="12.75" hidden="false" customHeight="false" outlineLevel="0" collapsed="false">
      <c r="AA3220" s="1" t="n">
        <f aca="false">+J3220-X3220</f>
        <v>0</v>
      </c>
    </row>
    <row r="3221" customFormat="false" ht="12.75" hidden="false" customHeight="false" outlineLevel="0" collapsed="false">
      <c r="AA3221" s="1" t="n">
        <f aca="false">+J3221-X3221</f>
        <v>0</v>
      </c>
    </row>
    <row r="3222" customFormat="false" ht="12.75" hidden="false" customHeight="false" outlineLevel="0" collapsed="false">
      <c r="AA3222" s="1" t="n">
        <f aca="false">+J3222-X3222</f>
        <v>0</v>
      </c>
    </row>
    <row r="3223" customFormat="false" ht="12.75" hidden="false" customHeight="false" outlineLevel="0" collapsed="false">
      <c r="AA3223" s="1" t="n">
        <f aca="false">+J3223-X3223</f>
        <v>0</v>
      </c>
    </row>
    <row r="3224" customFormat="false" ht="12.75" hidden="false" customHeight="false" outlineLevel="0" collapsed="false">
      <c r="AA3224" s="1" t="n">
        <f aca="false">+J3224-X3224</f>
        <v>0</v>
      </c>
    </row>
    <row r="3225" customFormat="false" ht="12.75" hidden="false" customHeight="false" outlineLevel="0" collapsed="false">
      <c r="AA3225" s="1" t="n">
        <f aca="false">+J3225-X3225</f>
        <v>0</v>
      </c>
    </row>
    <row r="3226" customFormat="false" ht="12.75" hidden="false" customHeight="false" outlineLevel="0" collapsed="false">
      <c r="AA3226" s="1" t="n">
        <f aca="false">+J3226-X3226</f>
        <v>0</v>
      </c>
    </row>
    <row r="3227" customFormat="false" ht="12.75" hidden="false" customHeight="false" outlineLevel="0" collapsed="false">
      <c r="AA3227" s="1" t="n">
        <f aca="false">+J3227-X3227</f>
        <v>0</v>
      </c>
    </row>
    <row r="3228" customFormat="false" ht="12.75" hidden="false" customHeight="false" outlineLevel="0" collapsed="false">
      <c r="AA3228" s="1" t="n">
        <f aca="false">+J3228-X3228</f>
        <v>0</v>
      </c>
    </row>
    <row r="3229" customFormat="false" ht="12.75" hidden="false" customHeight="false" outlineLevel="0" collapsed="false">
      <c r="AA3229" s="1" t="n">
        <f aca="false">+J3229-X3229</f>
        <v>0</v>
      </c>
    </row>
    <row r="3230" customFormat="false" ht="12.75" hidden="false" customHeight="false" outlineLevel="0" collapsed="false">
      <c r="AA3230" s="1" t="n">
        <f aca="false">+J3230-X3230</f>
        <v>0</v>
      </c>
    </row>
    <row r="3231" customFormat="false" ht="12.75" hidden="false" customHeight="false" outlineLevel="0" collapsed="false">
      <c r="AA3231" s="1" t="n">
        <f aca="false">+J3231-X3231</f>
        <v>0</v>
      </c>
    </row>
    <row r="3232" customFormat="false" ht="12.75" hidden="false" customHeight="false" outlineLevel="0" collapsed="false">
      <c r="AA3232" s="1" t="n">
        <f aca="false">+J3232-X3232</f>
        <v>0</v>
      </c>
    </row>
    <row r="3233" customFormat="false" ht="12.75" hidden="false" customHeight="false" outlineLevel="0" collapsed="false">
      <c r="AA3233" s="1" t="n">
        <f aca="false">+J3233-X3233</f>
        <v>0</v>
      </c>
    </row>
    <row r="3234" customFormat="false" ht="12.75" hidden="false" customHeight="false" outlineLevel="0" collapsed="false">
      <c r="AA3234" s="1" t="n">
        <f aca="false">+J3234-X3234</f>
        <v>0</v>
      </c>
    </row>
    <row r="3235" customFormat="false" ht="12.75" hidden="false" customHeight="false" outlineLevel="0" collapsed="false">
      <c r="AA3235" s="1" t="n">
        <f aca="false">+J3235-X3235</f>
        <v>0</v>
      </c>
    </row>
    <row r="3236" customFormat="false" ht="12.75" hidden="false" customHeight="false" outlineLevel="0" collapsed="false">
      <c r="AA3236" s="1" t="n">
        <f aca="false">+J3236-X3236</f>
        <v>0</v>
      </c>
    </row>
    <row r="3237" customFormat="false" ht="12.75" hidden="false" customHeight="false" outlineLevel="0" collapsed="false">
      <c r="AA3237" s="1" t="n">
        <f aca="false">+J3237-X3237</f>
        <v>0</v>
      </c>
    </row>
    <row r="3238" customFormat="false" ht="12.75" hidden="false" customHeight="false" outlineLevel="0" collapsed="false">
      <c r="AA3238" s="1" t="n">
        <f aca="false">+J3238-X3238</f>
        <v>0</v>
      </c>
    </row>
    <row r="3239" customFormat="false" ht="12.75" hidden="false" customHeight="false" outlineLevel="0" collapsed="false">
      <c r="AA3239" s="1" t="n">
        <f aca="false">+J3239-X3239</f>
        <v>0</v>
      </c>
    </row>
    <row r="3240" customFormat="false" ht="12.75" hidden="false" customHeight="false" outlineLevel="0" collapsed="false">
      <c r="AA3240" s="1" t="n">
        <f aca="false">+J3240-X3240</f>
        <v>0</v>
      </c>
    </row>
    <row r="3241" customFormat="false" ht="12.75" hidden="false" customHeight="false" outlineLevel="0" collapsed="false">
      <c r="AA3241" s="1" t="n">
        <f aca="false">+J3241-X3241</f>
        <v>0</v>
      </c>
    </row>
    <row r="3242" customFormat="false" ht="12.75" hidden="false" customHeight="false" outlineLevel="0" collapsed="false">
      <c r="AA3242" s="1" t="n">
        <f aca="false">+J3242-X3242</f>
        <v>0</v>
      </c>
    </row>
    <row r="3243" customFormat="false" ht="12.75" hidden="false" customHeight="false" outlineLevel="0" collapsed="false">
      <c r="AA3243" s="1" t="n">
        <f aca="false">+J3243-X3243</f>
        <v>0</v>
      </c>
    </row>
    <row r="3244" customFormat="false" ht="12.75" hidden="false" customHeight="false" outlineLevel="0" collapsed="false">
      <c r="AA3244" s="1" t="n">
        <f aca="false">+J3244-X3244</f>
        <v>0</v>
      </c>
    </row>
    <row r="3245" customFormat="false" ht="12.75" hidden="false" customHeight="false" outlineLevel="0" collapsed="false">
      <c r="AA3245" s="1" t="n">
        <f aca="false">+J3245-X3245</f>
        <v>0</v>
      </c>
    </row>
    <row r="3246" customFormat="false" ht="12.75" hidden="false" customHeight="false" outlineLevel="0" collapsed="false">
      <c r="AA3246" s="1" t="n">
        <f aca="false">+J3246-X3246</f>
        <v>0</v>
      </c>
    </row>
    <row r="3247" customFormat="false" ht="12.75" hidden="false" customHeight="false" outlineLevel="0" collapsed="false">
      <c r="AA3247" s="1" t="n">
        <f aca="false">+J3247-X3247</f>
        <v>0</v>
      </c>
    </row>
    <row r="3248" customFormat="false" ht="12.75" hidden="false" customHeight="false" outlineLevel="0" collapsed="false">
      <c r="AA3248" s="1" t="n">
        <f aca="false">+J3248-X3248</f>
        <v>0</v>
      </c>
    </row>
    <row r="3249" customFormat="false" ht="12.75" hidden="false" customHeight="false" outlineLevel="0" collapsed="false">
      <c r="AA3249" s="1" t="n">
        <f aca="false">+J3249-X3249</f>
        <v>0</v>
      </c>
    </row>
    <row r="3250" customFormat="false" ht="12.75" hidden="false" customHeight="false" outlineLevel="0" collapsed="false">
      <c r="AA3250" s="1" t="n">
        <f aca="false">+J3250-X3250</f>
        <v>0</v>
      </c>
    </row>
    <row r="3251" customFormat="false" ht="12.75" hidden="false" customHeight="false" outlineLevel="0" collapsed="false">
      <c r="AA3251" s="1" t="n">
        <f aca="false">+J3251-X3251</f>
        <v>0</v>
      </c>
    </row>
    <row r="3252" customFormat="false" ht="12.75" hidden="false" customHeight="false" outlineLevel="0" collapsed="false">
      <c r="AA3252" s="1" t="n">
        <f aca="false">+J3252-X3252</f>
        <v>0</v>
      </c>
    </row>
    <row r="3253" customFormat="false" ht="12.75" hidden="false" customHeight="false" outlineLevel="0" collapsed="false">
      <c r="AA3253" s="1" t="n">
        <f aca="false">+J3253-X3253</f>
        <v>0</v>
      </c>
    </row>
    <row r="3254" customFormat="false" ht="12.75" hidden="false" customHeight="false" outlineLevel="0" collapsed="false">
      <c r="AA3254" s="1" t="n">
        <f aca="false">+J3254-X3254</f>
        <v>0</v>
      </c>
    </row>
    <row r="3255" customFormat="false" ht="12.75" hidden="false" customHeight="false" outlineLevel="0" collapsed="false">
      <c r="AA3255" s="1" t="n">
        <f aca="false">+J3255-X3255</f>
        <v>0</v>
      </c>
    </row>
    <row r="3256" customFormat="false" ht="12.75" hidden="false" customHeight="false" outlineLevel="0" collapsed="false">
      <c r="AA3256" s="1" t="n">
        <f aca="false">+J3256-X3256</f>
        <v>0</v>
      </c>
    </row>
    <row r="3257" customFormat="false" ht="12.75" hidden="false" customHeight="false" outlineLevel="0" collapsed="false">
      <c r="AA3257" s="1" t="n">
        <f aca="false">+J3257-X3257</f>
        <v>0</v>
      </c>
    </row>
    <row r="3258" customFormat="false" ht="12.75" hidden="false" customHeight="false" outlineLevel="0" collapsed="false">
      <c r="AA3258" s="1" t="n">
        <f aca="false">+J3258-X3258</f>
        <v>0</v>
      </c>
    </row>
    <row r="3259" customFormat="false" ht="12.75" hidden="false" customHeight="false" outlineLevel="0" collapsed="false">
      <c r="AA3259" s="1" t="n">
        <f aca="false">+J3259-X3259</f>
        <v>0</v>
      </c>
    </row>
    <row r="3260" customFormat="false" ht="12.75" hidden="false" customHeight="false" outlineLevel="0" collapsed="false">
      <c r="AA3260" s="1" t="n">
        <f aca="false">+J3260-X3260</f>
        <v>0</v>
      </c>
    </row>
    <row r="3261" customFormat="false" ht="12.75" hidden="false" customHeight="false" outlineLevel="0" collapsed="false">
      <c r="AA3261" s="1" t="n">
        <f aca="false">+J3261-X3261</f>
        <v>0</v>
      </c>
    </row>
    <row r="3262" customFormat="false" ht="12.75" hidden="false" customHeight="false" outlineLevel="0" collapsed="false">
      <c r="AA3262" s="1" t="n">
        <f aca="false">+J3262-X3262</f>
        <v>0</v>
      </c>
    </row>
    <row r="3263" customFormat="false" ht="12.75" hidden="false" customHeight="false" outlineLevel="0" collapsed="false">
      <c r="AA3263" s="1" t="n">
        <f aca="false">+J3263-X3263</f>
        <v>0</v>
      </c>
    </row>
    <row r="3264" customFormat="false" ht="12.75" hidden="false" customHeight="false" outlineLevel="0" collapsed="false">
      <c r="AA3264" s="1" t="n">
        <f aca="false">+J3264-X3264</f>
        <v>0</v>
      </c>
    </row>
    <row r="3265" customFormat="false" ht="12.75" hidden="false" customHeight="false" outlineLevel="0" collapsed="false">
      <c r="AA3265" s="1" t="n">
        <f aca="false">+J3265-X3265</f>
        <v>0</v>
      </c>
    </row>
    <row r="3266" customFormat="false" ht="12.75" hidden="false" customHeight="false" outlineLevel="0" collapsed="false">
      <c r="AA3266" s="1" t="n">
        <f aca="false">+J3266-X3266</f>
        <v>0</v>
      </c>
    </row>
    <row r="3267" customFormat="false" ht="12.75" hidden="false" customHeight="false" outlineLevel="0" collapsed="false">
      <c r="AA3267" s="1" t="n">
        <f aca="false">+J3267-X3267</f>
        <v>0</v>
      </c>
    </row>
    <row r="3268" customFormat="false" ht="12.75" hidden="false" customHeight="false" outlineLevel="0" collapsed="false">
      <c r="AA3268" s="1" t="n">
        <f aca="false">+J3268-X3268</f>
        <v>0</v>
      </c>
    </row>
    <row r="3269" customFormat="false" ht="12.75" hidden="false" customHeight="false" outlineLevel="0" collapsed="false">
      <c r="AA3269" s="1" t="n">
        <f aca="false">+J3269-X3269</f>
        <v>0</v>
      </c>
    </row>
    <row r="3270" customFormat="false" ht="12.75" hidden="false" customHeight="false" outlineLevel="0" collapsed="false">
      <c r="AA3270" s="1" t="n">
        <f aca="false">+J3270-X3270</f>
        <v>0</v>
      </c>
    </row>
    <row r="3271" customFormat="false" ht="12.75" hidden="false" customHeight="false" outlineLevel="0" collapsed="false">
      <c r="AA3271" s="1" t="n">
        <f aca="false">+J3271-X3271</f>
        <v>0</v>
      </c>
    </row>
    <row r="3272" customFormat="false" ht="12.75" hidden="false" customHeight="false" outlineLevel="0" collapsed="false">
      <c r="AA3272" s="1" t="n">
        <f aca="false">+J3272-X3272</f>
        <v>0</v>
      </c>
    </row>
    <row r="3273" customFormat="false" ht="12.75" hidden="false" customHeight="false" outlineLevel="0" collapsed="false">
      <c r="AA3273" s="1" t="n">
        <f aca="false">+J3273-X3273</f>
        <v>0</v>
      </c>
    </row>
    <row r="3274" customFormat="false" ht="12.75" hidden="false" customHeight="false" outlineLevel="0" collapsed="false">
      <c r="AA3274" s="1" t="n">
        <f aca="false">+J3274-X3274</f>
        <v>0</v>
      </c>
    </row>
    <row r="3275" customFormat="false" ht="12.75" hidden="false" customHeight="false" outlineLevel="0" collapsed="false">
      <c r="AA3275" s="1" t="n">
        <f aca="false">+J3275-X3275</f>
        <v>0</v>
      </c>
    </row>
    <row r="3276" customFormat="false" ht="12.75" hidden="false" customHeight="false" outlineLevel="0" collapsed="false">
      <c r="AA3276" s="1" t="n">
        <f aca="false">+J3276-X3276</f>
        <v>0</v>
      </c>
    </row>
    <row r="3277" customFormat="false" ht="12.75" hidden="false" customHeight="false" outlineLevel="0" collapsed="false">
      <c r="AA3277" s="1" t="n">
        <f aca="false">+J3277-X3277</f>
        <v>0</v>
      </c>
    </row>
    <row r="3278" customFormat="false" ht="12.75" hidden="false" customHeight="false" outlineLevel="0" collapsed="false">
      <c r="AA3278" s="1" t="n">
        <f aca="false">+J3278-X3278</f>
        <v>0</v>
      </c>
    </row>
    <row r="3279" customFormat="false" ht="12.75" hidden="false" customHeight="false" outlineLevel="0" collapsed="false">
      <c r="AA3279" s="1" t="n">
        <f aca="false">+J3279-X3279</f>
        <v>0</v>
      </c>
    </row>
    <row r="3280" customFormat="false" ht="12.75" hidden="false" customHeight="false" outlineLevel="0" collapsed="false">
      <c r="AA3280" s="1" t="n">
        <f aca="false">+J3280-X3280</f>
        <v>0</v>
      </c>
    </row>
    <row r="3281" customFormat="false" ht="12.75" hidden="false" customHeight="false" outlineLevel="0" collapsed="false">
      <c r="AA3281" s="1" t="n">
        <f aca="false">+J3281-X3281</f>
        <v>0</v>
      </c>
    </row>
    <row r="3282" customFormat="false" ht="12.75" hidden="false" customHeight="false" outlineLevel="0" collapsed="false">
      <c r="AA3282" s="1" t="n">
        <f aca="false">+J3282-X3282</f>
        <v>0</v>
      </c>
    </row>
    <row r="3283" customFormat="false" ht="12.75" hidden="false" customHeight="false" outlineLevel="0" collapsed="false">
      <c r="AA3283" s="1" t="n">
        <f aca="false">+J3283-X3283</f>
        <v>0</v>
      </c>
    </row>
    <row r="3284" customFormat="false" ht="12.75" hidden="false" customHeight="false" outlineLevel="0" collapsed="false">
      <c r="AA3284" s="1" t="n">
        <f aca="false">+J3284-X3284</f>
        <v>0</v>
      </c>
    </row>
    <row r="3285" customFormat="false" ht="12.75" hidden="false" customHeight="false" outlineLevel="0" collapsed="false">
      <c r="AA3285" s="1" t="n">
        <f aca="false">+J3285-X3285</f>
        <v>0</v>
      </c>
    </row>
    <row r="3286" customFormat="false" ht="12.75" hidden="false" customHeight="false" outlineLevel="0" collapsed="false">
      <c r="AA3286" s="1" t="n">
        <f aca="false">+J3286-X3286</f>
        <v>0</v>
      </c>
    </row>
    <row r="3287" customFormat="false" ht="12.75" hidden="false" customHeight="false" outlineLevel="0" collapsed="false">
      <c r="AA3287" s="1" t="n">
        <f aca="false">+J3287-X3287</f>
        <v>0</v>
      </c>
    </row>
    <row r="3288" customFormat="false" ht="12.75" hidden="false" customHeight="false" outlineLevel="0" collapsed="false">
      <c r="AA3288" s="1" t="n">
        <f aca="false">+J3288-X3288</f>
        <v>0</v>
      </c>
    </row>
    <row r="3289" customFormat="false" ht="12.75" hidden="false" customHeight="false" outlineLevel="0" collapsed="false">
      <c r="AA3289" s="1" t="n">
        <f aca="false">+J3289-X3289</f>
        <v>0</v>
      </c>
    </row>
    <row r="3290" customFormat="false" ht="12.75" hidden="false" customHeight="false" outlineLevel="0" collapsed="false">
      <c r="AA3290" s="1" t="n">
        <f aca="false">+J3290-X3290</f>
        <v>0</v>
      </c>
    </row>
    <row r="3291" customFormat="false" ht="12.75" hidden="false" customHeight="false" outlineLevel="0" collapsed="false">
      <c r="AA3291" s="1" t="n">
        <f aca="false">+J3291-X3291</f>
        <v>0</v>
      </c>
    </row>
    <row r="3292" customFormat="false" ht="12.75" hidden="false" customHeight="false" outlineLevel="0" collapsed="false">
      <c r="AA3292" s="1" t="n">
        <f aca="false">+J3292-X3292</f>
        <v>0</v>
      </c>
    </row>
    <row r="3293" customFormat="false" ht="12.75" hidden="false" customHeight="false" outlineLevel="0" collapsed="false">
      <c r="AA3293" s="1" t="n">
        <f aca="false">+J3293-X3293</f>
        <v>0</v>
      </c>
    </row>
    <row r="3294" customFormat="false" ht="12.75" hidden="false" customHeight="false" outlineLevel="0" collapsed="false">
      <c r="AA3294" s="1" t="n">
        <f aca="false">+J3294-X3294</f>
        <v>0</v>
      </c>
    </row>
    <row r="3295" customFormat="false" ht="12.75" hidden="false" customHeight="false" outlineLevel="0" collapsed="false">
      <c r="AA3295" s="1" t="n">
        <f aca="false">+J3295-X3295</f>
        <v>0</v>
      </c>
    </row>
    <row r="3296" customFormat="false" ht="12.75" hidden="false" customHeight="false" outlineLevel="0" collapsed="false">
      <c r="AA3296" s="1" t="n">
        <f aca="false">+J3296-X3296</f>
        <v>0</v>
      </c>
    </row>
    <row r="3297" customFormat="false" ht="12.75" hidden="false" customHeight="false" outlineLevel="0" collapsed="false">
      <c r="AA3297" s="1" t="n">
        <f aca="false">+J3297-X3297</f>
        <v>0</v>
      </c>
    </row>
    <row r="3298" customFormat="false" ht="12.75" hidden="false" customHeight="false" outlineLevel="0" collapsed="false">
      <c r="AA3298" s="1" t="n">
        <f aca="false">+J3298-X3298</f>
        <v>0</v>
      </c>
    </row>
    <row r="3299" customFormat="false" ht="12.75" hidden="false" customHeight="false" outlineLevel="0" collapsed="false">
      <c r="AA3299" s="1" t="n">
        <f aca="false">+J3299-X3299</f>
        <v>0</v>
      </c>
    </row>
    <row r="3300" customFormat="false" ht="12.75" hidden="false" customHeight="false" outlineLevel="0" collapsed="false">
      <c r="AA3300" s="1" t="n">
        <f aca="false">+J3300-X3300</f>
        <v>0</v>
      </c>
    </row>
    <row r="3301" customFormat="false" ht="12.75" hidden="false" customHeight="false" outlineLevel="0" collapsed="false">
      <c r="AA3301" s="1" t="n">
        <f aca="false">+J3301-X3301</f>
        <v>0</v>
      </c>
    </row>
    <row r="3302" customFormat="false" ht="12.75" hidden="false" customHeight="false" outlineLevel="0" collapsed="false">
      <c r="AA3302" s="1" t="n">
        <f aca="false">+J3302-X3302</f>
        <v>0</v>
      </c>
    </row>
    <row r="3303" customFormat="false" ht="12.75" hidden="false" customHeight="false" outlineLevel="0" collapsed="false">
      <c r="AA3303" s="1" t="n">
        <f aca="false">+J3303-X3303</f>
        <v>0</v>
      </c>
    </row>
    <row r="3304" customFormat="false" ht="12.75" hidden="false" customHeight="false" outlineLevel="0" collapsed="false">
      <c r="AA3304" s="1" t="n">
        <f aca="false">+J3304-X3304</f>
        <v>0</v>
      </c>
    </row>
    <row r="3305" customFormat="false" ht="12.75" hidden="false" customHeight="false" outlineLevel="0" collapsed="false">
      <c r="AA3305" s="1" t="n">
        <f aca="false">+J3305-X3305</f>
        <v>0</v>
      </c>
    </row>
    <row r="3306" customFormat="false" ht="12.75" hidden="false" customHeight="false" outlineLevel="0" collapsed="false">
      <c r="AA3306" s="1" t="n">
        <f aca="false">+J3306-X3306</f>
        <v>0</v>
      </c>
    </row>
    <row r="3307" customFormat="false" ht="12.75" hidden="false" customHeight="false" outlineLevel="0" collapsed="false">
      <c r="AA3307" s="1" t="n">
        <f aca="false">+J3307-X3307</f>
        <v>0</v>
      </c>
    </row>
    <row r="3308" customFormat="false" ht="12.75" hidden="false" customHeight="false" outlineLevel="0" collapsed="false">
      <c r="AA3308" s="1" t="n">
        <f aca="false">+J3308-X3308</f>
        <v>0</v>
      </c>
    </row>
    <row r="3309" customFormat="false" ht="12.75" hidden="false" customHeight="false" outlineLevel="0" collapsed="false">
      <c r="AA3309" s="1" t="n">
        <f aca="false">+J3309-X3309</f>
        <v>0</v>
      </c>
    </row>
    <row r="3310" customFormat="false" ht="12.75" hidden="false" customHeight="false" outlineLevel="0" collapsed="false">
      <c r="AA3310" s="1" t="n">
        <f aca="false">+J3310-X3310</f>
        <v>0</v>
      </c>
    </row>
    <row r="3311" customFormat="false" ht="12.75" hidden="false" customHeight="false" outlineLevel="0" collapsed="false">
      <c r="AA3311" s="1" t="n">
        <f aca="false">+J3311-X3311</f>
        <v>0</v>
      </c>
    </row>
    <row r="3312" customFormat="false" ht="12.75" hidden="false" customHeight="false" outlineLevel="0" collapsed="false">
      <c r="AA3312" s="1" t="n">
        <f aca="false">+J3312-X3312</f>
        <v>0</v>
      </c>
    </row>
    <row r="3313" customFormat="false" ht="12.75" hidden="false" customHeight="false" outlineLevel="0" collapsed="false">
      <c r="AA3313" s="1" t="n">
        <f aca="false">+J3313-X3313</f>
        <v>0</v>
      </c>
    </row>
    <row r="3314" customFormat="false" ht="12.75" hidden="false" customHeight="false" outlineLevel="0" collapsed="false">
      <c r="AA3314" s="1" t="n">
        <f aca="false">+J3314-X3314</f>
        <v>0</v>
      </c>
    </row>
    <row r="3315" customFormat="false" ht="12.75" hidden="false" customHeight="false" outlineLevel="0" collapsed="false">
      <c r="AA3315" s="1" t="n">
        <f aca="false">+J3315-X3315</f>
        <v>0</v>
      </c>
    </row>
    <row r="3316" customFormat="false" ht="12.75" hidden="false" customHeight="false" outlineLevel="0" collapsed="false">
      <c r="AA3316" s="1" t="n">
        <f aca="false">+J3316-X3316</f>
        <v>0</v>
      </c>
    </row>
    <row r="3317" customFormat="false" ht="12.75" hidden="false" customHeight="false" outlineLevel="0" collapsed="false">
      <c r="AA3317" s="1" t="n">
        <f aca="false">+J3317-X3317</f>
        <v>0</v>
      </c>
    </row>
    <row r="3318" customFormat="false" ht="12.75" hidden="false" customHeight="false" outlineLevel="0" collapsed="false">
      <c r="AA3318" s="1" t="n">
        <f aca="false">+J3318-X3318</f>
        <v>0</v>
      </c>
    </row>
    <row r="3319" customFormat="false" ht="12.75" hidden="false" customHeight="false" outlineLevel="0" collapsed="false">
      <c r="AA3319" s="1" t="n">
        <f aca="false">+J3319-X3319</f>
        <v>0</v>
      </c>
    </row>
    <row r="3320" customFormat="false" ht="12.75" hidden="false" customHeight="false" outlineLevel="0" collapsed="false">
      <c r="AA3320" s="1" t="n">
        <f aca="false">+J3320-X3320</f>
        <v>0</v>
      </c>
    </row>
    <row r="3321" customFormat="false" ht="12.75" hidden="false" customHeight="false" outlineLevel="0" collapsed="false">
      <c r="AA3321" s="1" t="n">
        <f aca="false">+J3321-X3321</f>
        <v>0</v>
      </c>
    </row>
    <row r="3322" customFormat="false" ht="12.75" hidden="false" customHeight="false" outlineLevel="0" collapsed="false">
      <c r="AA3322" s="1" t="n">
        <f aca="false">+J3322-X3322</f>
        <v>0</v>
      </c>
    </row>
    <row r="3323" customFormat="false" ht="12.75" hidden="false" customHeight="false" outlineLevel="0" collapsed="false">
      <c r="AA3323" s="1" t="n">
        <f aca="false">+J3323-X3323</f>
        <v>0</v>
      </c>
    </row>
    <row r="3324" customFormat="false" ht="12.75" hidden="false" customHeight="false" outlineLevel="0" collapsed="false">
      <c r="AA3324" s="1" t="n">
        <f aca="false">+J3324-X3324</f>
        <v>0</v>
      </c>
    </row>
    <row r="3325" customFormat="false" ht="12.75" hidden="false" customHeight="false" outlineLevel="0" collapsed="false">
      <c r="AA3325" s="1" t="n">
        <f aca="false">+J3325-X3325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U3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2" sqref="AA9 A1 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5" width="30.99"/>
    <col collapsed="false" customWidth="true" hidden="false" outlineLevel="0" max="4" min="4" style="5" width="10.85"/>
    <col collapsed="false" customWidth="true" hidden="false" outlineLevel="0" max="5" min="5" style="5" width="19.85"/>
    <col collapsed="false" customWidth="true" hidden="false" outlineLevel="0" max="7" min="6" style="5" width="17.28"/>
    <col collapsed="false" customWidth="true" hidden="false" outlineLevel="0" max="8" min="8" style="5" width="15.41"/>
    <col collapsed="false" customWidth="true" hidden="false" outlineLevel="0" max="9" min="9" style="5" width="17.85"/>
    <col collapsed="false" customWidth="true" hidden="false" outlineLevel="0" max="10" min="10" style="5" width="16.13"/>
    <col collapsed="false" customWidth="true" hidden="false" outlineLevel="0" max="11" min="11" style="5" width="17.7"/>
    <col collapsed="false" customWidth="true" hidden="false" outlineLevel="0" max="12" min="12" style="5" width="16.56"/>
    <col collapsed="false" customWidth="true" hidden="false" outlineLevel="0" max="13" min="13" style="5" width="13.41"/>
    <col collapsed="false" customWidth="true" hidden="false" outlineLevel="0" max="15" min="14" style="5" width="14.99"/>
    <col collapsed="false" customWidth="true" hidden="false" outlineLevel="0" max="16" min="16" style="5" width="18.7"/>
    <col collapsed="false" customWidth="true" hidden="false" outlineLevel="0" max="17" min="17" style="5" width="17.42"/>
    <col collapsed="false" customWidth="true" hidden="false" outlineLevel="0" max="18" min="18" style="5" width="15.7"/>
    <col collapsed="false" customWidth="true" hidden="false" outlineLevel="0" max="19" min="19" style="5" width="11.42"/>
    <col collapsed="false" customWidth="true" hidden="false" outlineLevel="0" max="20" min="20" style="5" width="11.7"/>
    <col collapsed="false" customWidth="true" hidden="false" outlineLevel="0" max="21" min="21" style="5" width="11.85"/>
  </cols>
  <sheetData>
    <row r="4" customFormat="false" ht="12.75" hidden="false" customHeight="false" outlineLevel="0" collapsed="false">
      <c r="D4" s="2" t="s">
        <v>17</v>
      </c>
    </row>
    <row r="5" customFormat="false" ht="12.75" hidden="false" customHeight="false" outlineLevel="0" collapsed="false">
      <c r="C5" s="2" t="s">
        <v>197</v>
      </c>
      <c r="T5" s="8" t="s">
        <v>82</v>
      </c>
      <c r="U5" s="8"/>
    </row>
    <row r="6" customFormat="false" ht="12.75" hidden="false" customHeight="false" outlineLevel="0" collapsed="false">
      <c r="E6" s="2" t="s">
        <v>198</v>
      </c>
      <c r="F6" s="2" t="s">
        <v>199</v>
      </c>
      <c r="G6" s="2" t="s">
        <v>200</v>
      </c>
      <c r="H6" s="2" t="s">
        <v>201</v>
      </c>
      <c r="I6" s="2" t="s">
        <v>67</v>
      </c>
      <c r="J6" s="2" t="s">
        <v>10</v>
      </c>
      <c r="K6" s="2" t="s">
        <v>82</v>
      </c>
      <c r="L6" s="2" t="s">
        <v>94</v>
      </c>
      <c r="M6" s="2" t="s">
        <v>202</v>
      </c>
      <c r="N6" s="2" t="s">
        <v>203</v>
      </c>
      <c r="O6" s="2" t="s">
        <v>204</v>
      </c>
      <c r="P6" s="2" t="s">
        <v>21</v>
      </c>
      <c r="Q6" s="2" t="s">
        <v>205</v>
      </c>
      <c r="R6" s="2" t="s">
        <v>94</v>
      </c>
      <c r="S6" s="2" t="s">
        <v>104</v>
      </c>
      <c r="T6" s="2" t="s">
        <v>104</v>
      </c>
      <c r="U6" s="2" t="s">
        <v>94</v>
      </c>
    </row>
    <row r="7" customFormat="false" ht="12.75" hidden="false" customHeight="false" outlineLevel="0" collapsed="false">
      <c r="C7" s="8" t="s">
        <v>36</v>
      </c>
      <c r="D7" s="5" t="s">
        <v>206</v>
      </c>
      <c r="E7" s="1" t="n">
        <v>9796000</v>
      </c>
      <c r="F7" s="1" t="n">
        <v>818000</v>
      </c>
      <c r="G7" s="1" t="n">
        <v>66000</v>
      </c>
      <c r="H7" s="1" t="n">
        <v>188000</v>
      </c>
      <c r="I7" s="1" t="n">
        <v>74000</v>
      </c>
      <c r="J7" s="1" t="n">
        <f aca="false">SUM(E7:I7)</f>
        <v>10942000</v>
      </c>
      <c r="K7" s="1" t="n">
        <v>10945000</v>
      </c>
      <c r="L7" s="1" t="n">
        <f aca="false">+J7-K7</f>
        <v>-3000</v>
      </c>
      <c r="M7" s="1" t="n">
        <f aca="false">+J7/S7</f>
        <v>92728.813559322</v>
      </c>
      <c r="N7" s="1" t="n">
        <v>700000</v>
      </c>
      <c r="O7" s="1" t="n">
        <v>0</v>
      </c>
      <c r="P7" s="1" t="n">
        <f aca="false">+J7-N7-O7</f>
        <v>10242000</v>
      </c>
      <c r="Q7" s="1" t="n">
        <v>10245000</v>
      </c>
      <c r="R7" s="1" t="n">
        <f aca="false">+P7-Q7</f>
        <v>-3000</v>
      </c>
      <c r="S7" s="16" t="n">
        <v>118</v>
      </c>
      <c r="T7" s="16" t="n">
        <v>118</v>
      </c>
      <c r="U7" s="16" t="n">
        <f aca="false">+S7-T7</f>
        <v>0</v>
      </c>
    </row>
    <row r="8" customFormat="false" ht="12.75" hidden="false" customHeight="false" outlineLevel="0" collapsed="false">
      <c r="C8" s="8" t="s">
        <v>37</v>
      </c>
      <c r="D8" s="5" t="s">
        <v>206</v>
      </c>
      <c r="E8" s="1" t="n">
        <v>2600000</v>
      </c>
      <c r="F8" s="1" t="n">
        <v>89000</v>
      </c>
      <c r="G8" s="1" t="n">
        <v>22000</v>
      </c>
      <c r="H8" s="1" t="n">
        <v>764000</v>
      </c>
      <c r="I8" s="1" t="n">
        <v>0</v>
      </c>
      <c r="J8" s="1" t="n">
        <f aca="false">SUM(E8:I8)</f>
        <v>3475000</v>
      </c>
      <c r="K8" s="1" t="n">
        <v>2354000</v>
      </c>
      <c r="L8" s="1" t="n">
        <f aca="false">+J8-K8</f>
        <v>1121000</v>
      </c>
      <c r="M8" s="1" t="n">
        <f aca="false">+J8/S8</f>
        <v>231666.666666667</v>
      </c>
      <c r="N8" s="1" t="n">
        <v>1500000</v>
      </c>
      <c r="O8" s="1" t="n">
        <v>0</v>
      </c>
      <c r="P8" s="1" t="n">
        <f aca="false">+J8-N8-O8</f>
        <v>1975000</v>
      </c>
      <c r="Q8" s="1" t="n">
        <v>2054000</v>
      </c>
      <c r="R8" s="1" t="n">
        <f aca="false">+P8-Q8</f>
        <v>-79000</v>
      </c>
      <c r="S8" s="16" t="n">
        <v>15</v>
      </c>
      <c r="T8" s="16" t="n">
        <v>11</v>
      </c>
      <c r="U8" s="16" t="n">
        <f aca="false">+S8-T8</f>
        <v>4</v>
      </c>
    </row>
    <row r="9" customFormat="false" ht="12.75" hidden="false" customHeight="false" outlineLevel="0" collapsed="false">
      <c r="C9" s="8" t="s">
        <v>38</v>
      </c>
      <c r="D9" s="5" t="s">
        <v>207</v>
      </c>
      <c r="E9" s="1" t="n">
        <v>34369000</v>
      </c>
      <c r="F9" s="1" t="n">
        <v>4407000</v>
      </c>
      <c r="G9" s="1" t="n">
        <v>5151000</v>
      </c>
      <c r="H9" s="1" t="n">
        <v>1977000</v>
      </c>
      <c r="I9" s="1" t="n">
        <v>-1550000</v>
      </c>
      <c r="J9" s="1" t="n">
        <f aca="false">SUM(E9:I9)</f>
        <v>44354000</v>
      </c>
      <c r="K9" s="1" t="n">
        <v>40520000</v>
      </c>
      <c r="L9" s="1" t="n">
        <f aca="false">+J9-K9</f>
        <v>3834000</v>
      </c>
      <c r="M9" s="1" t="n">
        <f aca="false">+J9/S9</f>
        <v>107394.673123487</v>
      </c>
      <c r="N9" s="1" t="n">
        <v>5364000</v>
      </c>
      <c r="O9" s="1" t="n">
        <v>0</v>
      </c>
      <c r="P9" s="1" t="n">
        <f aca="false">+J9-N9-O9</f>
        <v>38990000</v>
      </c>
      <c r="Q9" s="1" t="n">
        <v>35720000</v>
      </c>
      <c r="R9" s="1" t="n">
        <f aca="false">+P9-Q9</f>
        <v>3270000</v>
      </c>
      <c r="S9" s="16" t="n">
        <v>413</v>
      </c>
      <c r="T9" s="16" t="n">
        <v>455</v>
      </c>
      <c r="U9" s="16" t="n">
        <f aca="false">+S9-T9</f>
        <v>-42</v>
      </c>
    </row>
    <row r="10" customFormat="false" ht="12.75" hidden="false" customHeight="false" outlineLevel="0" collapsed="false">
      <c r="C10" s="8" t="s">
        <v>39</v>
      </c>
      <c r="D10" s="5" t="s">
        <v>208</v>
      </c>
      <c r="E10" s="1" t="n">
        <v>6581000</v>
      </c>
      <c r="F10" s="1" t="n">
        <v>552000</v>
      </c>
      <c r="G10" s="1" t="n">
        <v>112000</v>
      </c>
      <c r="H10" s="1" t="n">
        <v>756000</v>
      </c>
      <c r="I10" s="1" t="n">
        <f aca="false">1537000-1509000</f>
        <v>28000</v>
      </c>
      <c r="J10" s="1" t="n">
        <f aca="false">SUM(E10:I10)</f>
        <v>8029000</v>
      </c>
      <c r="K10" s="1" t="n">
        <v>4368000</v>
      </c>
      <c r="L10" s="1" t="n">
        <f aca="false">+J10-K10</f>
        <v>3661000</v>
      </c>
      <c r="M10" s="1" t="n">
        <f aca="false">+J10/S10</f>
        <v>116362.31884058</v>
      </c>
      <c r="N10" s="1" t="n">
        <v>3311000</v>
      </c>
      <c r="O10" s="1" t="n">
        <v>0</v>
      </c>
      <c r="P10" s="1" t="n">
        <f aca="false">+J10-N10-O10</f>
        <v>4718000</v>
      </c>
      <c r="Q10" s="1" t="n">
        <v>2268000</v>
      </c>
      <c r="R10" s="1" t="n">
        <f aca="false">+P10-Q10</f>
        <v>2450000</v>
      </c>
      <c r="S10" s="16" t="n">
        <v>69</v>
      </c>
      <c r="T10" s="16" t="n">
        <v>41</v>
      </c>
      <c r="U10" s="16" t="n">
        <f aca="false">+S10-T10</f>
        <v>28</v>
      </c>
    </row>
    <row r="11" customFormat="false" ht="12.75" hidden="false" customHeight="false" outlineLevel="0" collapsed="false">
      <c r="C11" s="8" t="s">
        <v>40</v>
      </c>
      <c r="D11" s="5" t="s">
        <v>209</v>
      </c>
      <c r="E11" s="1" t="n">
        <v>14836000</v>
      </c>
      <c r="F11" s="1" t="n">
        <v>1307000</v>
      </c>
      <c r="G11" s="1" t="n">
        <v>10000</v>
      </c>
      <c r="H11" s="1" t="n">
        <v>17971000</v>
      </c>
      <c r="I11" s="1" t="n">
        <f aca="false">2214000-2200000</f>
        <v>14000</v>
      </c>
      <c r="J11" s="1" t="n">
        <f aca="false">SUM(E11:I11)</f>
        <v>34138000</v>
      </c>
      <c r="K11" s="1" t="n">
        <v>37869000</v>
      </c>
      <c r="L11" s="1" t="n">
        <f aca="false">+J11-K11</f>
        <v>-3731000</v>
      </c>
      <c r="M11" s="1" t="n">
        <f aca="false">+J11/S11</f>
        <v>375142.857142857</v>
      </c>
      <c r="N11" s="1" t="n">
        <f aca="false">9597000+14385000</f>
        <v>23982000</v>
      </c>
      <c r="O11" s="1" t="n">
        <v>0</v>
      </c>
      <c r="P11" s="1" t="n">
        <f aca="false">+J11-N11-O11</f>
        <v>10156000</v>
      </c>
      <c r="Q11" s="1" t="n">
        <v>15173000</v>
      </c>
      <c r="R11" s="1" t="n">
        <f aca="false">+P11-Q11</f>
        <v>-5017000</v>
      </c>
      <c r="S11" s="16" t="n">
        <v>91</v>
      </c>
      <c r="T11" s="16" t="n">
        <v>96</v>
      </c>
      <c r="U11" s="16" t="n">
        <f aca="false">+S11-T11</f>
        <v>-5</v>
      </c>
    </row>
    <row r="12" customFormat="false" ht="12.75" hidden="false" customHeight="false" outlineLevel="0" collapsed="false">
      <c r="C12" s="8" t="s">
        <v>41</v>
      </c>
      <c r="D12" s="5" t="s">
        <v>210</v>
      </c>
      <c r="E12" s="1" t="n">
        <v>965000</v>
      </c>
      <c r="F12" s="1" t="n">
        <v>1329000</v>
      </c>
      <c r="G12" s="1" t="n">
        <v>12000</v>
      </c>
      <c r="H12" s="1" t="n">
        <v>169000</v>
      </c>
      <c r="I12" s="1" t="n">
        <f aca="false">271000-271000</f>
        <v>0</v>
      </c>
      <c r="J12" s="1" t="n">
        <f aca="false">SUM(E12:I12)</f>
        <v>2475000</v>
      </c>
      <c r="K12" s="1" t="n">
        <v>2394000</v>
      </c>
      <c r="L12" s="1" t="n">
        <f aca="false">+J12-K12</f>
        <v>81000</v>
      </c>
      <c r="M12" s="1" t="n">
        <f aca="false">+J12/S12</f>
        <v>275000</v>
      </c>
      <c r="N12" s="1" t="n">
        <v>916000</v>
      </c>
      <c r="O12" s="1" t="n">
        <v>0</v>
      </c>
      <c r="P12" s="1" t="n">
        <f aca="false">+J12-N12-O12</f>
        <v>1559000</v>
      </c>
      <c r="Q12" s="1" t="n">
        <v>2394000</v>
      </c>
      <c r="R12" s="1" t="n">
        <f aca="false">+P12-Q12</f>
        <v>-835000</v>
      </c>
      <c r="S12" s="16" t="n">
        <v>9</v>
      </c>
      <c r="T12" s="16" t="n">
        <v>9</v>
      </c>
      <c r="U12" s="16" t="n">
        <f aca="false">+S12-T12</f>
        <v>0</v>
      </c>
    </row>
    <row r="13" customFormat="false" ht="12.75" hidden="false" customHeight="false" outlineLevel="0" collapsed="false">
      <c r="C13" s="8" t="s">
        <v>42</v>
      </c>
      <c r="D13" s="5" t="s">
        <v>211</v>
      </c>
      <c r="E13" s="1" t="n">
        <v>3938000</v>
      </c>
      <c r="F13" s="1" t="n">
        <v>330000</v>
      </c>
      <c r="G13" s="1" t="n">
        <v>59000</v>
      </c>
      <c r="H13" s="1" t="n">
        <v>954000</v>
      </c>
      <c r="I13" s="1" t="n">
        <f aca="false">1054000-1021000</f>
        <v>33000</v>
      </c>
      <c r="J13" s="1" t="n">
        <f aca="false">SUM(E13:I13)</f>
        <v>5314000</v>
      </c>
      <c r="K13" s="1" t="n">
        <v>5214000</v>
      </c>
      <c r="L13" s="1" t="n">
        <f aca="false">+J13-K13</f>
        <v>100000</v>
      </c>
      <c r="M13" s="1" t="n">
        <f aca="false">+J13/S13</f>
        <v>139842.105263158</v>
      </c>
      <c r="N13" s="1" t="n">
        <f aca="false">2519000+524000</f>
        <v>3043000</v>
      </c>
      <c r="O13" s="1" t="n">
        <v>0</v>
      </c>
      <c r="P13" s="1" t="n">
        <f aca="false">+J13-N13-O13</f>
        <v>2271000</v>
      </c>
      <c r="Q13" s="1" t="n">
        <v>3457000</v>
      </c>
      <c r="R13" s="1" t="n">
        <f aca="false">+P13-Q13</f>
        <v>-1186000</v>
      </c>
      <c r="S13" s="16" t="n">
        <v>38</v>
      </c>
      <c r="T13" s="16" t="n">
        <v>32</v>
      </c>
      <c r="U13" s="16" t="n">
        <f aca="false">+S13-T13</f>
        <v>6</v>
      </c>
    </row>
    <row r="14" customFormat="false" ht="12.75" hidden="false" customHeight="false" outlineLevel="0" collapsed="false">
      <c r="C14" s="8" t="s">
        <v>43</v>
      </c>
      <c r="D14" s="5" t="s">
        <v>212</v>
      </c>
      <c r="E14" s="1" t="n">
        <v>8511000</v>
      </c>
      <c r="F14" s="1" t="n">
        <v>692000</v>
      </c>
      <c r="G14" s="1" t="n">
        <v>270000</v>
      </c>
      <c r="H14" s="1" t="n">
        <v>458000</v>
      </c>
      <c r="I14" s="1" t="n">
        <v>267000</v>
      </c>
      <c r="J14" s="1" t="n">
        <f aca="false">SUM(E14:I14)</f>
        <v>10198000</v>
      </c>
      <c r="K14" s="1" t="n">
        <v>3617000</v>
      </c>
      <c r="L14" s="1" t="n">
        <f aca="false">+J14-K14</f>
        <v>6581000</v>
      </c>
      <c r="M14" s="1" t="n">
        <f aca="false">+J14/S14</f>
        <v>169966.666666667</v>
      </c>
      <c r="N14" s="1" t="n">
        <v>8238000</v>
      </c>
      <c r="O14" s="1" t="n">
        <v>0</v>
      </c>
      <c r="P14" s="1" t="n">
        <f aca="false">+J14-N14-O14</f>
        <v>1960000</v>
      </c>
      <c r="Q14" s="1" t="n">
        <v>2217000</v>
      </c>
      <c r="R14" s="1" t="n">
        <f aca="false">+P14-Q14</f>
        <v>-257000</v>
      </c>
      <c r="S14" s="16" t="n">
        <v>60</v>
      </c>
      <c r="T14" s="16" t="n">
        <v>42</v>
      </c>
      <c r="U14" s="16" t="n">
        <f aca="false">+S14-T14</f>
        <v>18</v>
      </c>
    </row>
    <row r="15" customFormat="false" ht="12.75" hidden="false" customHeight="false" outlineLevel="0" collapsed="false">
      <c r="C15" s="8" t="s">
        <v>213</v>
      </c>
      <c r="D15" s="5" t="s">
        <v>214</v>
      </c>
      <c r="E15" s="1" t="n">
        <v>3219000</v>
      </c>
      <c r="F15" s="1" t="n">
        <v>716000</v>
      </c>
      <c r="G15" s="1" t="n">
        <v>322000</v>
      </c>
      <c r="H15" s="1" t="n">
        <v>554000</v>
      </c>
      <c r="I15" s="1" t="n">
        <v>50000</v>
      </c>
      <c r="J15" s="1" t="n">
        <f aca="false">SUM(E15:I15)</f>
        <v>4861000</v>
      </c>
      <c r="K15" s="1" t="n">
        <v>3324000</v>
      </c>
      <c r="L15" s="1" t="n">
        <f aca="false">+J15-K15</f>
        <v>1537000</v>
      </c>
      <c r="M15" s="1" t="n">
        <f aca="false">+J15/S15</f>
        <v>151906.25</v>
      </c>
      <c r="N15" s="1" t="n">
        <v>4162000</v>
      </c>
      <c r="O15" s="1" t="n">
        <v>0</v>
      </c>
      <c r="P15" s="1" t="n">
        <f aca="false">+J15-N15-O15</f>
        <v>699000</v>
      </c>
      <c r="Q15" s="1" t="n">
        <v>3324000</v>
      </c>
      <c r="R15" s="1" t="n">
        <f aca="false">+P15-Q15</f>
        <v>-2625000</v>
      </c>
      <c r="S15" s="16" t="n">
        <v>32</v>
      </c>
      <c r="T15" s="16" t="n">
        <v>16</v>
      </c>
      <c r="U15" s="16" t="n">
        <f aca="false">+S15-T15</f>
        <v>16</v>
      </c>
    </row>
    <row r="16" customFormat="false" ht="12.75" hidden="false" customHeight="false" outlineLevel="0" collapsed="false">
      <c r="C16" s="8" t="s">
        <v>45</v>
      </c>
      <c r="D16" s="5" t="s">
        <v>160</v>
      </c>
      <c r="E16" s="1" t="n">
        <v>5100000</v>
      </c>
      <c r="F16" s="1" t="n">
        <v>469000</v>
      </c>
      <c r="G16" s="1" t="n">
        <v>56000</v>
      </c>
      <c r="H16" s="1" t="n">
        <v>12000</v>
      </c>
      <c r="I16" s="1" t="n">
        <v>0</v>
      </c>
      <c r="J16" s="1" t="n">
        <f aca="false">SUM(E16:I16)</f>
        <v>5637000</v>
      </c>
      <c r="K16" s="1" t="n">
        <v>2943000</v>
      </c>
      <c r="L16" s="1" t="n">
        <f aca="false">+J16-K16</f>
        <v>2694000</v>
      </c>
      <c r="M16" s="1" t="n">
        <f aca="false">+J16/S16</f>
        <v>216807.692307692</v>
      </c>
      <c r="N16" s="1" t="n">
        <v>0</v>
      </c>
      <c r="O16" s="1" t="n">
        <v>0</v>
      </c>
      <c r="P16" s="1" t="n">
        <f aca="false">+J16-N16-O16</f>
        <v>5637000</v>
      </c>
      <c r="Q16" s="1" t="n">
        <v>2943000</v>
      </c>
      <c r="R16" s="1" t="n">
        <f aca="false">+P16-Q16</f>
        <v>2694000</v>
      </c>
      <c r="S16" s="16" t="n">
        <v>26</v>
      </c>
      <c r="T16" s="16" t="n">
        <v>11</v>
      </c>
      <c r="U16" s="16" t="n">
        <f aca="false">+S16-T16</f>
        <v>15</v>
      </c>
    </row>
    <row r="17" customFormat="false" ht="12.75" hidden="false" customHeight="false" outlineLevel="0" collapsed="false">
      <c r="A17" s="8"/>
      <c r="B17" s="8"/>
      <c r="C17" s="2" t="s">
        <v>46</v>
      </c>
      <c r="D17" s="12" t="s">
        <v>215</v>
      </c>
      <c r="E17" s="6" t="n">
        <v>3258000</v>
      </c>
      <c r="F17" s="6" t="n">
        <v>263000</v>
      </c>
      <c r="G17" s="6" t="n">
        <v>12000</v>
      </c>
      <c r="H17" s="6" t="n">
        <v>0</v>
      </c>
      <c r="I17" s="6" t="n">
        <v>0</v>
      </c>
      <c r="J17" s="6" t="n">
        <f aca="false">SUM(E17:I17)</f>
        <v>3533000</v>
      </c>
      <c r="K17" s="6" t="n">
        <v>3081000</v>
      </c>
      <c r="L17" s="6" t="n">
        <f aca="false">+J17-K17</f>
        <v>452000</v>
      </c>
      <c r="M17" s="6" t="n">
        <f aca="false">+J17/S17</f>
        <v>153608.695652174</v>
      </c>
      <c r="N17" s="6" t="n">
        <v>809000</v>
      </c>
      <c r="O17" s="6" t="n">
        <v>0</v>
      </c>
      <c r="P17" s="6" t="n">
        <f aca="false">+J17-N17-O17</f>
        <v>2724000</v>
      </c>
      <c r="Q17" s="6" t="n">
        <v>3170000</v>
      </c>
      <c r="R17" s="6" t="n">
        <f aca="false">+P17-Q17</f>
        <v>-446000</v>
      </c>
      <c r="S17" s="17" t="n">
        <v>23</v>
      </c>
      <c r="T17" s="17" t="n">
        <v>15</v>
      </c>
      <c r="U17" s="17" t="n">
        <f aca="false">+S17-T17</f>
        <v>8</v>
      </c>
    </row>
    <row r="18" customFormat="false" ht="12.75" hidden="false" customHeight="false" outlineLevel="0" collapsed="false">
      <c r="C18" s="8" t="s">
        <v>127</v>
      </c>
      <c r="E18" s="1" t="n">
        <f aca="false">SUM(E7:E17)</f>
        <v>93173000</v>
      </c>
      <c r="F18" s="1" t="n">
        <f aca="false">SUM(F7:F17)</f>
        <v>10972000</v>
      </c>
      <c r="G18" s="1" t="n">
        <f aca="false">SUM(G7:G17)</f>
        <v>6092000</v>
      </c>
      <c r="H18" s="1" t="n">
        <f aca="false">SUM(H7:H17)</f>
        <v>23803000</v>
      </c>
      <c r="I18" s="1" t="n">
        <f aca="false">SUM(I7:I17)</f>
        <v>-1084000</v>
      </c>
      <c r="J18" s="1" t="n">
        <f aca="false">SUM(E18:I18)</f>
        <v>132956000</v>
      </c>
      <c r="K18" s="1" t="n">
        <f aca="false">SUM(K7:K17)</f>
        <v>116629000</v>
      </c>
      <c r="L18" s="1" t="n">
        <f aca="false">+J18-K18</f>
        <v>16327000</v>
      </c>
      <c r="M18" s="1" t="n">
        <f aca="false">+J18/S18</f>
        <v>148720.357941834</v>
      </c>
      <c r="N18" s="1" t="n">
        <f aca="false">SUM(N7:N17)</f>
        <v>52025000</v>
      </c>
      <c r="O18" s="1" t="n">
        <f aca="false">SUM(O7:O17)</f>
        <v>0</v>
      </c>
      <c r="P18" s="1" t="n">
        <f aca="false">+J18-N18-O18</f>
        <v>80931000</v>
      </c>
      <c r="Q18" s="1" t="n">
        <f aca="false">SUM(Q7:Q17)</f>
        <v>82965000</v>
      </c>
      <c r="R18" s="1" t="n">
        <f aca="false">+P18-Q18</f>
        <v>-2034000</v>
      </c>
      <c r="S18" s="16" t="n">
        <f aca="false">SUM(S7:S17)</f>
        <v>894</v>
      </c>
      <c r="T18" s="16" t="n">
        <f aca="false">SUM(T7:T17)</f>
        <v>846</v>
      </c>
      <c r="U18" s="16" t="n">
        <f aca="false">SUM(U7:U17)</f>
        <v>48</v>
      </c>
    </row>
    <row r="19" customFormat="false" ht="12.75" hidden="false" customHeight="false" outlineLevel="0" collapsed="false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6"/>
      <c r="T19" s="16"/>
      <c r="U19" s="16"/>
    </row>
    <row r="20" customFormat="false" ht="12.75" hidden="false" customHeight="false" outlineLevel="0" collapsed="false">
      <c r="E20" s="1"/>
      <c r="F20" s="1"/>
      <c r="G20" s="1"/>
      <c r="H20" s="1"/>
      <c r="I20" s="1"/>
      <c r="S20" s="16"/>
      <c r="T20" s="16"/>
      <c r="U20" s="16"/>
    </row>
    <row r="21" customFormat="false" ht="12.75" hidden="false" customHeight="false" outlineLevel="0" collapsed="false"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6"/>
      <c r="T21" s="16"/>
      <c r="U21" s="16"/>
    </row>
    <row r="22" customFormat="false" ht="12.75" hidden="false" customHeight="false" outlineLevel="0" collapsed="false">
      <c r="E22" s="18" t="s">
        <v>89</v>
      </c>
      <c r="F22" s="9" t="s">
        <v>82</v>
      </c>
      <c r="G22" s="9"/>
      <c r="H22" s="9" t="s">
        <v>89</v>
      </c>
      <c r="I22" s="9" t="s">
        <v>82</v>
      </c>
      <c r="J22" s="9"/>
      <c r="K22" s="1"/>
      <c r="L22" s="1"/>
      <c r="M22" s="1"/>
      <c r="N22" s="1"/>
      <c r="O22" s="1"/>
      <c r="P22" s="1"/>
      <c r="Q22" s="1"/>
      <c r="R22" s="1"/>
      <c r="S22" s="16"/>
      <c r="T22" s="16"/>
      <c r="U22" s="16"/>
    </row>
    <row r="23" customFormat="false" ht="15" hidden="false" customHeight="false" outlineLevel="0" collapsed="false">
      <c r="C23" s="2" t="s">
        <v>216</v>
      </c>
      <c r="E23" s="3" t="s">
        <v>217</v>
      </c>
      <c r="F23" s="3" t="s">
        <v>217</v>
      </c>
      <c r="G23" s="3" t="s">
        <v>94</v>
      </c>
      <c r="H23" s="3" t="s">
        <v>83</v>
      </c>
      <c r="I23" s="3" t="s">
        <v>83</v>
      </c>
      <c r="J23" s="3" t="s">
        <v>94</v>
      </c>
      <c r="K23" s="1"/>
      <c r="L23" s="1"/>
      <c r="M23" s="1"/>
      <c r="N23" s="1"/>
      <c r="O23" s="1"/>
      <c r="P23" s="1"/>
      <c r="Q23" s="1"/>
      <c r="R23" s="1"/>
      <c r="S23" s="16"/>
      <c r="T23" s="16"/>
      <c r="U23" s="16"/>
    </row>
    <row r="24" customFormat="false" ht="15" hidden="false" customHeight="false" outlineLevel="0" collapsed="false">
      <c r="E24" s="3"/>
      <c r="F24" s="3"/>
      <c r="G24" s="3"/>
      <c r="H24" s="3"/>
      <c r="I24" s="3"/>
      <c r="J24" s="3"/>
      <c r="K24" s="1"/>
      <c r="L24" s="1"/>
      <c r="M24" s="1"/>
      <c r="N24" s="1"/>
      <c r="O24" s="1"/>
      <c r="P24" s="1"/>
      <c r="Q24" s="1"/>
      <c r="R24" s="1"/>
      <c r="S24" s="16"/>
      <c r="T24" s="16"/>
      <c r="U24" s="16"/>
    </row>
    <row r="25" customFormat="false" ht="15" hidden="false" customHeight="false" outlineLevel="0" collapsed="false">
      <c r="C25" s="2" t="s">
        <v>49</v>
      </c>
      <c r="E25" s="3"/>
      <c r="F25" s="3"/>
      <c r="G25" s="3"/>
      <c r="H25" s="3"/>
      <c r="I25" s="3"/>
      <c r="J25" s="3"/>
      <c r="K25" s="1"/>
      <c r="L25" s="1"/>
      <c r="M25" s="1"/>
      <c r="N25" s="1"/>
      <c r="O25" s="1"/>
      <c r="P25" s="1"/>
      <c r="Q25" s="1"/>
      <c r="R25" s="1"/>
      <c r="S25" s="16"/>
      <c r="T25" s="16"/>
      <c r="U25" s="16"/>
    </row>
    <row r="26" customFormat="false" ht="15" hidden="false" customHeight="false" outlineLevel="0" collapsed="false">
      <c r="C26" s="4" t="s">
        <v>218</v>
      </c>
      <c r="E26" s="14" t="n">
        <v>0</v>
      </c>
      <c r="F26" s="14" t="n">
        <v>3100000</v>
      </c>
      <c r="G26" s="14" t="n">
        <f aca="false">+E26-F26</f>
        <v>-3100000</v>
      </c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16"/>
      <c r="T26" s="16"/>
      <c r="U26" s="16"/>
    </row>
    <row r="27" customFormat="false" ht="15" hidden="false" customHeight="false" outlineLevel="0" collapsed="false">
      <c r="C27" s="5" t="s">
        <v>219</v>
      </c>
      <c r="E27" s="14" t="n">
        <v>500000</v>
      </c>
      <c r="F27" s="14" t="n">
        <v>600000</v>
      </c>
      <c r="G27" s="14" t="n">
        <f aca="false">+E27-F27</f>
        <v>-100000</v>
      </c>
      <c r="H27" s="3"/>
      <c r="I27" s="3"/>
      <c r="J27" s="3"/>
      <c r="K27" s="1"/>
      <c r="L27" s="1"/>
      <c r="M27" s="1"/>
      <c r="N27" s="1"/>
      <c r="O27" s="1"/>
      <c r="P27" s="1"/>
      <c r="Q27" s="1"/>
      <c r="R27" s="1"/>
      <c r="S27" s="16"/>
      <c r="T27" s="16"/>
      <c r="U27" s="16"/>
    </row>
    <row r="28" customFormat="false" ht="12.75" hidden="false" customHeight="false" outlineLevel="0" collapsed="false">
      <c r="C28" s="5" t="s">
        <v>220</v>
      </c>
      <c r="E28" s="1" t="n">
        <v>7500000</v>
      </c>
      <c r="F28" s="1" t="n">
        <v>8800000</v>
      </c>
      <c r="G28" s="1" t="n">
        <f aca="false">+E28-F28</f>
        <v>-1300000</v>
      </c>
      <c r="H28" s="1" t="s">
        <v>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6"/>
      <c r="T28" s="16"/>
      <c r="U28" s="16"/>
    </row>
    <row r="29" customFormat="false" ht="12.75" hidden="false" customHeight="false" outlineLevel="0" collapsed="false">
      <c r="C29" s="5" t="s">
        <v>221</v>
      </c>
      <c r="E29" s="1" t="n">
        <v>3500000</v>
      </c>
      <c r="F29" s="1" t="n">
        <v>6300000</v>
      </c>
      <c r="G29" s="1" t="n">
        <f aca="false">+E29-F29</f>
        <v>-2800000</v>
      </c>
      <c r="H29" s="1" t="s">
        <v>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6"/>
      <c r="T29" s="16"/>
      <c r="U29" s="16"/>
    </row>
    <row r="30" customFormat="false" ht="12.75" hidden="false" customHeight="false" outlineLevel="0" collapsed="false">
      <c r="C30" s="5" t="s">
        <v>222</v>
      </c>
      <c r="E30" s="1" t="n">
        <v>400000</v>
      </c>
      <c r="F30" s="1" t="n">
        <v>220000</v>
      </c>
      <c r="G30" s="1" t="n">
        <f aca="false">+E30-F30</f>
        <v>180000</v>
      </c>
      <c r="H30" s="1" t="s">
        <v>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6"/>
      <c r="T30" s="16"/>
      <c r="U30" s="16"/>
    </row>
    <row r="31" customFormat="false" ht="12.75" hidden="false" customHeight="false" outlineLevel="0" collapsed="false">
      <c r="C31" s="5" t="s">
        <v>223</v>
      </c>
      <c r="E31" s="1" t="n">
        <v>6700000</v>
      </c>
      <c r="F31" s="1" t="n">
        <v>3300000</v>
      </c>
      <c r="G31" s="1" t="n">
        <f aca="false">+E31-F31</f>
        <v>3400000</v>
      </c>
      <c r="H31" s="1" t="s">
        <v>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6"/>
      <c r="T31" s="16"/>
      <c r="U31" s="16"/>
    </row>
    <row r="32" customFormat="false" ht="12.75" hidden="false" customHeight="false" outlineLevel="0" collapsed="false">
      <c r="C32" s="5" t="s">
        <v>224</v>
      </c>
      <c r="E32" s="1" t="n">
        <v>6700000</v>
      </c>
      <c r="F32" s="1" t="n">
        <v>2900000</v>
      </c>
      <c r="G32" s="1" t="n">
        <f aca="false">+E32-F32</f>
        <v>3800000</v>
      </c>
      <c r="H32" s="1" t="s">
        <v>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6"/>
      <c r="T32" s="16"/>
      <c r="U32" s="16"/>
    </row>
    <row r="33" customFormat="false" ht="15" hidden="false" customHeight="false" outlineLevel="0" collapsed="false">
      <c r="C33" s="5" t="s">
        <v>225</v>
      </c>
      <c r="E33" s="6" t="n">
        <v>0</v>
      </c>
      <c r="F33" s="6" t="n">
        <v>0</v>
      </c>
      <c r="G33" s="6" t="n">
        <f aca="false">+E33-F33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6"/>
      <c r="T33" s="16"/>
      <c r="U33" s="16"/>
    </row>
    <row r="34" customFormat="false" ht="12.75" hidden="false" customHeight="false" outlineLevel="0" collapsed="false">
      <c r="C34" s="5" t="s">
        <v>10</v>
      </c>
      <c r="E34" s="1" t="n">
        <f aca="false">SUM(E26:E33)</f>
        <v>25300000</v>
      </c>
      <c r="F34" s="1" t="n">
        <f aca="false">SUM(F26:F33)</f>
        <v>25220000</v>
      </c>
      <c r="G34" s="1" t="n">
        <f aca="false">SUM(G26:G33)</f>
        <v>80000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6"/>
      <c r="T34" s="16"/>
      <c r="U34" s="16"/>
    </row>
    <row r="35" customFormat="false" ht="12" hidden="false" customHeight="true" outlineLevel="0" collapsed="false">
      <c r="C35" s="5" t="s">
        <v>3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6"/>
      <c r="T35" s="16"/>
      <c r="U35" s="16"/>
    </row>
    <row r="36" customFormat="false" ht="12.75" hidden="false" customHeight="false" outlineLevel="0" collapsed="false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6"/>
      <c r="T36" s="16"/>
      <c r="U36" s="16"/>
    </row>
    <row r="37" customFormat="false" ht="12.75" hidden="false" customHeight="false" outlineLevel="0" collapsed="false">
      <c r="C37" s="4" t="s">
        <v>226</v>
      </c>
      <c r="E37" s="1" t="n">
        <v>18800000</v>
      </c>
      <c r="F37" s="1" t="n">
        <v>6600000</v>
      </c>
      <c r="G37" s="1" t="n">
        <f aca="false">+E37-F37</f>
        <v>12200000</v>
      </c>
      <c r="H37" s="1" t="s">
        <v>3</v>
      </c>
      <c r="I37" s="1" t="s">
        <v>3</v>
      </c>
      <c r="J37" s="1" t="s">
        <v>3</v>
      </c>
      <c r="K37" s="1"/>
      <c r="L37" s="1"/>
      <c r="M37" s="1"/>
      <c r="N37" s="1"/>
      <c r="O37" s="1"/>
      <c r="P37" s="1"/>
      <c r="Q37" s="1"/>
      <c r="R37" s="1"/>
      <c r="S37" s="16"/>
      <c r="T37" s="16"/>
      <c r="U37" s="16"/>
    </row>
    <row r="38" customFormat="false" ht="12.75" hidden="false" customHeight="false" outlineLevel="0" collapsed="false">
      <c r="C38" s="5" t="s">
        <v>227</v>
      </c>
      <c r="E38" s="1" t="n">
        <v>15500000</v>
      </c>
      <c r="F38" s="1" t="n">
        <v>16600000</v>
      </c>
      <c r="G38" s="1" t="n">
        <f aca="false">+E38-F38</f>
        <v>-1100000</v>
      </c>
      <c r="H38" s="1" t="s">
        <v>3</v>
      </c>
      <c r="I38" s="1" t="s">
        <v>3</v>
      </c>
      <c r="J38" s="1" t="s">
        <v>3</v>
      </c>
      <c r="K38" s="1"/>
      <c r="L38" s="1"/>
      <c r="M38" s="1"/>
      <c r="N38" s="1"/>
      <c r="O38" s="1"/>
      <c r="P38" s="1"/>
      <c r="Q38" s="1"/>
      <c r="R38" s="1"/>
      <c r="S38" s="16"/>
      <c r="T38" s="16"/>
      <c r="U38" s="16"/>
    </row>
    <row r="39" customFormat="false" ht="12.75" hidden="false" customHeight="false" outlineLevel="0" collapsed="false">
      <c r="C39" s="8" t="s">
        <v>3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6"/>
      <c r="T39" s="16"/>
      <c r="U39" s="16"/>
    </row>
    <row r="40" customFormat="false" ht="12.75" hidden="false" customHeight="false" outlineLevel="0" collapsed="false">
      <c r="C40" s="12" t="s">
        <v>52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6"/>
      <c r="T40" s="16"/>
      <c r="U40" s="16"/>
    </row>
    <row r="41" customFormat="false" ht="12.75" hidden="false" customHeight="false" outlineLevel="0" collapsed="false">
      <c r="C41" s="5" t="s">
        <v>228</v>
      </c>
      <c r="E41" s="1" t="n">
        <v>21200000</v>
      </c>
      <c r="F41" s="1" t="n">
        <v>22800000</v>
      </c>
      <c r="G41" s="1" t="n">
        <f aca="false">+E41-F41</f>
        <v>-1600000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6"/>
      <c r="T41" s="16"/>
      <c r="U41" s="16"/>
    </row>
    <row r="42" customFormat="false" ht="12.75" hidden="false" customHeight="false" outlineLevel="0" collapsed="false">
      <c r="C42" s="5" t="s">
        <v>229</v>
      </c>
      <c r="E42" s="1" t="n">
        <v>4500000</v>
      </c>
      <c r="F42" s="1" t="n">
        <v>0</v>
      </c>
      <c r="G42" s="1" t="n">
        <f aca="false">+E42-F42</f>
        <v>4500000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6"/>
      <c r="T42" s="16"/>
      <c r="U42" s="16"/>
    </row>
    <row r="43" customFormat="false" ht="12.75" hidden="false" customHeight="false" outlineLevel="0" collapsed="false">
      <c r="C43" s="5" t="s">
        <v>230</v>
      </c>
      <c r="E43" s="1" t="n">
        <v>3900000</v>
      </c>
      <c r="F43" s="1" t="n">
        <v>2400000</v>
      </c>
      <c r="G43" s="1" t="n">
        <f aca="false">+E43-F43</f>
        <v>1500000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6"/>
      <c r="T43" s="16"/>
      <c r="U43" s="16"/>
    </row>
    <row r="44" customFormat="false" ht="12.75" hidden="false" customHeight="false" outlineLevel="0" collapsed="false">
      <c r="C44" s="5" t="s">
        <v>231</v>
      </c>
      <c r="E44" s="1" t="n">
        <v>1000000</v>
      </c>
      <c r="F44" s="1" t="n">
        <v>1100000</v>
      </c>
      <c r="G44" s="1" t="n">
        <f aca="false">+E44-F44</f>
        <v>-100000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6"/>
      <c r="T44" s="16"/>
      <c r="U44" s="16"/>
    </row>
    <row r="45" customFormat="false" ht="12.75" hidden="false" customHeight="false" outlineLevel="0" collapsed="false">
      <c r="C45" s="5" t="s">
        <v>232</v>
      </c>
      <c r="E45" s="1" t="n">
        <v>1000000</v>
      </c>
      <c r="F45" s="1" t="n">
        <v>1000000</v>
      </c>
      <c r="G45" s="1" t="n">
        <f aca="false">+E45-F45</f>
        <v>0</v>
      </c>
      <c r="H45" s="1"/>
      <c r="I45" s="1"/>
      <c r="S45" s="16"/>
      <c r="T45" s="16"/>
      <c r="U45" s="16"/>
    </row>
    <row r="46" customFormat="false" ht="12.75" hidden="false" customHeight="false" outlineLevel="0" collapsed="false">
      <c r="C46" s="5" t="s">
        <v>233</v>
      </c>
      <c r="E46" s="1" t="n">
        <v>800000</v>
      </c>
      <c r="F46" s="1" t="n">
        <v>800000</v>
      </c>
      <c r="G46" s="1" t="n">
        <f aca="false">+E46-F46</f>
        <v>0</v>
      </c>
      <c r="H46" s="1"/>
      <c r="I46" s="1"/>
      <c r="S46" s="16"/>
      <c r="T46" s="16"/>
      <c r="U46" s="16"/>
    </row>
    <row r="47" customFormat="false" ht="15" hidden="false" customHeight="false" outlineLevel="0" collapsed="false">
      <c r="C47" s="5" t="s">
        <v>234</v>
      </c>
      <c r="E47" s="6" t="n">
        <v>300000</v>
      </c>
      <c r="F47" s="6" t="n">
        <v>2200000</v>
      </c>
      <c r="G47" s="6" t="n">
        <f aca="false">+E47-F47</f>
        <v>-1900000</v>
      </c>
      <c r="H47" s="1"/>
      <c r="I47" s="1"/>
      <c r="S47" s="16"/>
      <c r="T47" s="16"/>
      <c r="U47" s="16"/>
    </row>
    <row r="48" customFormat="false" ht="12.75" hidden="false" customHeight="false" outlineLevel="0" collapsed="false">
      <c r="C48" s="5" t="s">
        <v>10</v>
      </c>
      <c r="E48" s="1" t="n">
        <f aca="false">SUM(E41:E47)</f>
        <v>32700000</v>
      </c>
      <c r="F48" s="1" t="n">
        <f aca="false">SUM(F41:F47)</f>
        <v>30300000</v>
      </c>
      <c r="G48" s="1" t="n">
        <f aca="false">+E48-F48</f>
        <v>2400000</v>
      </c>
      <c r="H48" s="1"/>
      <c r="I48" s="1"/>
      <c r="S48" s="16"/>
      <c r="T48" s="16"/>
      <c r="U48" s="16"/>
    </row>
    <row r="49" customFormat="false" ht="12.75" hidden="false" customHeight="false" outlineLevel="0" collapsed="false">
      <c r="E49" s="1"/>
      <c r="F49" s="1"/>
      <c r="G49" s="1"/>
      <c r="H49" s="1"/>
      <c r="I49" s="1"/>
      <c r="S49" s="16"/>
      <c r="T49" s="16"/>
      <c r="U49" s="16"/>
    </row>
    <row r="50" customFormat="false" ht="12.75" hidden="false" customHeight="false" outlineLevel="0" collapsed="false">
      <c r="C50" s="5" t="s">
        <v>235</v>
      </c>
      <c r="E50" s="1" t="n">
        <f aca="false">+E48+E38+E37+E34</f>
        <v>92300000</v>
      </c>
      <c r="F50" s="1" t="n">
        <f aca="false">+F48+F38+F37+F34</f>
        <v>78720000</v>
      </c>
      <c r="G50" s="1" t="n">
        <f aca="false">+E50-F50</f>
        <v>13580000</v>
      </c>
      <c r="H50" s="1"/>
      <c r="I50" s="1"/>
      <c r="S50" s="16"/>
      <c r="T50" s="16"/>
      <c r="U50" s="16"/>
    </row>
    <row r="51" customFormat="false" ht="12.75" hidden="false" customHeight="false" outlineLevel="0" collapsed="false">
      <c r="E51" s="1"/>
      <c r="F51" s="1"/>
      <c r="G51" s="1"/>
      <c r="H51" s="1"/>
      <c r="I51" s="1"/>
      <c r="S51" s="16"/>
      <c r="T51" s="16"/>
      <c r="U51" s="16"/>
    </row>
    <row r="52" customFormat="false" ht="12.75" hidden="false" customHeight="false" outlineLevel="0" collapsed="false">
      <c r="E52" s="1"/>
      <c r="F52" s="1"/>
      <c r="G52" s="1"/>
      <c r="H52" s="1"/>
      <c r="I52" s="1"/>
      <c r="S52" s="16"/>
      <c r="T52" s="16"/>
      <c r="U52" s="16"/>
    </row>
    <row r="53" customFormat="false" ht="12.75" hidden="false" customHeight="false" outlineLevel="0" collapsed="false">
      <c r="C53" s="2" t="s">
        <v>236</v>
      </c>
      <c r="E53" s="1"/>
      <c r="F53" s="1"/>
      <c r="G53" s="1"/>
      <c r="H53" s="1"/>
      <c r="I53" s="1"/>
      <c r="S53" s="16"/>
      <c r="T53" s="16"/>
      <c r="U53" s="16"/>
    </row>
    <row r="54" customFormat="false" ht="12.75" hidden="false" customHeight="false" outlineLevel="0" collapsed="false">
      <c r="E54" s="1"/>
      <c r="F54" s="1"/>
      <c r="G54" s="1"/>
      <c r="H54" s="1"/>
      <c r="I54" s="1"/>
      <c r="S54" s="16"/>
      <c r="T54" s="16"/>
      <c r="U54" s="16"/>
    </row>
    <row r="55" customFormat="false" ht="15" hidden="false" customHeight="false" outlineLevel="0" collapsed="false">
      <c r="C55" s="12" t="s">
        <v>53</v>
      </c>
      <c r="E55" s="3" t="s">
        <v>18</v>
      </c>
      <c r="F55" s="3" t="s">
        <v>82</v>
      </c>
      <c r="G55" s="3" t="s">
        <v>94</v>
      </c>
      <c r="H55" s="1"/>
      <c r="I55" s="1"/>
      <c r="S55" s="16"/>
      <c r="T55" s="16"/>
      <c r="U55" s="16"/>
    </row>
    <row r="56" customFormat="false" ht="12.75" hidden="false" customHeight="false" outlineLevel="0" collapsed="false">
      <c r="C56" s="5" t="s">
        <v>54</v>
      </c>
      <c r="D56" s="5" t="s">
        <v>206</v>
      </c>
      <c r="E56" s="1" t="n">
        <v>4991000</v>
      </c>
      <c r="F56" s="1" t="n">
        <v>3938000</v>
      </c>
      <c r="G56" s="1" t="n">
        <f aca="false">+E56-F56</f>
        <v>1053000</v>
      </c>
      <c r="H56" s="1"/>
      <c r="I56" s="1"/>
      <c r="S56" s="16"/>
      <c r="T56" s="16"/>
      <c r="U56" s="16"/>
    </row>
    <row r="57" customFormat="false" ht="12.75" hidden="false" customHeight="false" outlineLevel="0" collapsed="false">
      <c r="C57" s="5" t="s">
        <v>55</v>
      </c>
      <c r="D57" s="5" t="s">
        <v>206</v>
      </c>
      <c r="E57" s="1" t="n">
        <v>5114000</v>
      </c>
      <c r="F57" s="1" t="n">
        <v>4500000</v>
      </c>
      <c r="G57" s="1" t="n">
        <f aca="false">+E57-F57</f>
        <v>614000</v>
      </c>
      <c r="H57" s="1"/>
      <c r="I57" s="1"/>
      <c r="S57" s="16"/>
      <c r="T57" s="16"/>
      <c r="U57" s="16"/>
    </row>
    <row r="58" customFormat="false" ht="12.75" hidden="false" customHeight="false" outlineLevel="0" collapsed="false">
      <c r="C58" s="5" t="s">
        <v>56</v>
      </c>
      <c r="D58" s="5" t="s">
        <v>206</v>
      </c>
      <c r="E58" s="1" t="n">
        <v>3700000</v>
      </c>
      <c r="F58" s="1" t="n">
        <v>3950000</v>
      </c>
      <c r="G58" s="1" t="n">
        <f aca="false">+E58-F58</f>
        <v>-250000</v>
      </c>
      <c r="H58" s="1"/>
      <c r="I58" s="1"/>
      <c r="S58" s="16"/>
      <c r="T58" s="16"/>
      <c r="U58" s="16"/>
    </row>
    <row r="59" customFormat="false" ht="12.75" hidden="false" customHeight="false" outlineLevel="0" collapsed="false">
      <c r="C59" s="5" t="s">
        <v>57</v>
      </c>
      <c r="D59" s="5" t="s">
        <v>237</v>
      </c>
      <c r="E59" s="1" t="n">
        <v>1382000</v>
      </c>
      <c r="F59" s="1" t="n">
        <v>0</v>
      </c>
      <c r="G59" s="1" t="n">
        <f aca="false">+E59-F59</f>
        <v>1382000</v>
      </c>
      <c r="H59" s="1"/>
      <c r="I59" s="1"/>
      <c r="S59" s="16"/>
      <c r="T59" s="16"/>
      <c r="U59" s="16"/>
    </row>
    <row r="60" customFormat="false" ht="12.75" hidden="false" customHeight="false" outlineLevel="0" collapsed="false">
      <c r="C60" s="5" t="s">
        <v>58</v>
      </c>
      <c r="D60" s="5" t="s">
        <v>206</v>
      </c>
      <c r="E60" s="1" t="n">
        <v>3302000</v>
      </c>
      <c r="F60" s="1" t="n">
        <v>3883000</v>
      </c>
      <c r="G60" s="1" t="n">
        <f aca="false">+E60-F60</f>
        <v>-581000</v>
      </c>
      <c r="H60" s="1"/>
      <c r="I60" s="1"/>
      <c r="S60" s="16"/>
      <c r="T60" s="16"/>
      <c r="U60" s="16"/>
    </row>
    <row r="61" customFormat="false" ht="12.75" hidden="false" customHeight="false" outlineLevel="0" collapsed="false">
      <c r="C61" s="5" t="s">
        <v>59</v>
      </c>
      <c r="D61" s="5" t="s">
        <v>209</v>
      </c>
      <c r="E61" s="1" t="n">
        <v>2020000</v>
      </c>
      <c r="F61" s="1" t="n">
        <v>2000000</v>
      </c>
      <c r="G61" s="1" t="n">
        <f aca="false">+E61-F61</f>
        <v>20000</v>
      </c>
      <c r="H61" s="1"/>
      <c r="I61" s="1"/>
      <c r="S61" s="16"/>
      <c r="T61" s="16"/>
      <c r="U61" s="16"/>
    </row>
    <row r="62" customFormat="false" ht="12.75" hidden="false" customHeight="false" outlineLevel="0" collapsed="false">
      <c r="C62" s="5" t="s">
        <v>60</v>
      </c>
      <c r="D62" s="5" t="s">
        <v>211</v>
      </c>
      <c r="E62" s="1" t="n">
        <v>1021000</v>
      </c>
      <c r="F62" s="1" t="n">
        <v>700000</v>
      </c>
      <c r="G62" s="1" t="n">
        <f aca="false">+E62-F62</f>
        <v>321000</v>
      </c>
      <c r="H62" s="1"/>
      <c r="I62" s="1"/>
      <c r="S62" s="16"/>
      <c r="T62" s="16"/>
      <c r="U62" s="16"/>
    </row>
    <row r="63" customFormat="false" ht="12.75" hidden="false" customHeight="false" outlineLevel="0" collapsed="false">
      <c r="C63" s="5" t="s">
        <v>61</v>
      </c>
      <c r="D63" s="5" t="s">
        <v>208</v>
      </c>
      <c r="E63" s="1" t="n">
        <v>1509000</v>
      </c>
      <c r="F63" s="1" t="n">
        <v>4200000</v>
      </c>
      <c r="G63" s="1" t="n">
        <f aca="false">+E63-F63</f>
        <v>-2691000</v>
      </c>
      <c r="H63" s="1"/>
      <c r="I63" s="1"/>
      <c r="S63" s="16"/>
      <c r="T63" s="16"/>
      <c r="U63" s="16"/>
    </row>
    <row r="64" customFormat="false" ht="15" hidden="false" customHeight="false" outlineLevel="0" collapsed="false">
      <c r="C64" s="5" t="s">
        <v>62</v>
      </c>
      <c r="D64" s="5" t="s">
        <v>210</v>
      </c>
      <c r="E64" s="6" t="n">
        <v>273000</v>
      </c>
      <c r="F64" s="6" t="n">
        <v>200000</v>
      </c>
      <c r="G64" s="6" t="n">
        <f aca="false">+E64-F64</f>
        <v>73000</v>
      </c>
      <c r="H64" s="1"/>
      <c r="I64" s="1"/>
      <c r="S64" s="16"/>
      <c r="T64" s="16"/>
      <c r="U64" s="16"/>
    </row>
    <row r="65" customFormat="false" ht="12.75" hidden="false" customHeight="false" outlineLevel="0" collapsed="false">
      <c r="C65" s="5" t="s">
        <v>63</v>
      </c>
      <c r="E65" s="1" t="n">
        <f aca="false">SUM(E56:E64)</f>
        <v>23312000</v>
      </c>
      <c r="F65" s="1" t="n">
        <f aca="false">SUM(F56:F64)</f>
        <v>23371000</v>
      </c>
      <c r="G65" s="1" t="n">
        <f aca="false">+E65-F65</f>
        <v>-59000</v>
      </c>
      <c r="H65" s="1"/>
      <c r="I65" s="1"/>
      <c r="S65" s="16"/>
      <c r="T65" s="16"/>
      <c r="U65" s="16"/>
    </row>
    <row r="66" customFormat="false" ht="12.75" hidden="false" customHeight="false" outlineLevel="0" collapsed="false">
      <c r="E66" s="1"/>
      <c r="F66" s="1"/>
      <c r="G66" s="1"/>
      <c r="H66" s="1"/>
      <c r="I66" s="1"/>
      <c r="S66" s="16"/>
      <c r="T66" s="16"/>
      <c r="U66" s="16"/>
    </row>
    <row r="67" customFormat="false" ht="12.75" hidden="false" customHeight="false" outlineLevel="0" collapsed="false">
      <c r="C67" s="5" t="s">
        <v>64</v>
      </c>
      <c r="D67" s="5" t="s">
        <v>206</v>
      </c>
      <c r="E67" s="1" t="n">
        <v>13077000</v>
      </c>
      <c r="F67" s="1" t="n">
        <v>11499000</v>
      </c>
      <c r="G67" s="1" t="n">
        <f aca="false">+E67-F67</f>
        <v>1578000</v>
      </c>
      <c r="H67" s="1"/>
      <c r="I67" s="1"/>
      <c r="S67" s="16"/>
      <c r="T67" s="16"/>
      <c r="U67" s="16"/>
    </row>
    <row r="68" customFormat="false" ht="12.75" hidden="false" customHeight="false" outlineLevel="0" collapsed="false">
      <c r="E68" s="1"/>
      <c r="F68" s="1"/>
      <c r="G68" s="1"/>
      <c r="H68" s="1"/>
      <c r="I68" s="1"/>
      <c r="S68" s="16"/>
      <c r="T68" s="16"/>
      <c r="U68" s="16"/>
    </row>
    <row r="69" customFormat="false" ht="12.75" hidden="false" customHeight="false" outlineLevel="0" collapsed="false">
      <c r="C69" s="5" t="s">
        <v>65</v>
      </c>
      <c r="D69" s="5" t="s">
        <v>206</v>
      </c>
      <c r="E69" s="1" t="n">
        <v>3500000</v>
      </c>
      <c r="F69" s="1" t="n">
        <v>5122000</v>
      </c>
      <c r="G69" s="1" t="n">
        <f aca="false">+E69-F69</f>
        <v>-1622000</v>
      </c>
      <c r="H69" s="1"/>
      <c r="I69" s="1"/>
      <c r="S69" s="16"/>
      <c r="T69" s="16"/>
      <c r="U69" s="16"/>
    </row>
    <row r="70" customFormat="false" ht="12.75" hidden="false" customHeight="false" outlineLevel="0" collapsed="false">
      <c r="E70" s="1"/>
      <c r="F70" s="1"/>
      <c r="G70" s="1"/>
      <c r="H70" s="1"/>
      <c r="I70" s="1"/>
      <c r="S70" s="16"/>
      <c r="T70" s="16"/>
      <c r="U70" s="16"/>
    </row>
    <row r="71" customFormat="false" ht="12.75" hidden="false" customHeight="false" outlineLevel="0" collapsed="false">
      <c r="C71" s="5" t="s">
        <v>66</v>
      </c>
      <c r="D71" s="5" t="s">
        <v>206</v>
      </c>
      <c r="E71" s="1" t="n">
        <v>9040000</v>
      </c>
      <c r="F71" s="1" t="n">
        <v>9874000</v>
      </c>
      <c r="G71" s="1" t="n">
        <f aca="false">+E71-F71</f>
        <v>-834000</v>
      </c>
      <c r="H71" s="1"/>
      <c r="I71" s="1"/>
      <c r="S71" s="16"/>
      <c r="T71" s="16"/>
      <c r="U71" s="16"/>
    </row>
    <row r="72" customFormat="false" ht="12.75" hidden="false" customHeight="false" outlineLevel="0" collapsed="false">
      <c r="E72" s="1"/>
      <c r="F72" s="1"/>
      <c r="G72" s="1"/>
      <c r="H72" s="1"/>
      <c r="I72" s="1"/>
      <c r="S72" s="16"/>
      <c r="T72" s="16"/>
      <c r="U72" s="16"/>
    </row>
    <row r="73" customFormat="false" ht="12.75" hidden="false" customHeight="false" outlineLevel="0" collapsed="false">
      <c r="C73" s="12" t="s">
        <v>238</v>
      </c>
      <c r="D73" s="12" t="s">
        <v>206</v>
      </c>
      <c r="E73" s="6" t="n">
        <v>870000</v>
      </c>
      <c r="F73" s="6" t="n">
        <v>1253000</v>
      </c>
      <c r="G73" s="6" t="n">
        <f aca="false">+E73-F73</f>
        <v>-383000</v>
      </c>
      <c r="H73" s="1"/>
      <c r="I73" s="1"/>
      <c r="S73" s="16"/>
      <c r="T73" s="16"/>
      <c r="U73" s="16"/>
    </row>
    <row r="74" customFormat="false" ht="12.75" hidden="false" customHeight="false" outlineLevel="0" collapsed="false">
      <c r="E74" s="1"/>
      <c r="F74" s="1"/>
      <c r="G74" s="1"/>
      <c r="H74" s="1"/>
      <c r="I74" s="1"/>
      <c r="S74" s="16"/>
      <c r="T74" s="16"/>
      <c r="U74" s="16"/>
    </row>
    <row r="75" customFormat="false" ht="12.75" hidden="false" customHeight="false" outlineLevel="0" collapsed="false">
      <c r="C75" s="8" t="s">
        <v>239</v>
      </c>
      <c r="D75" s="8"/>
      <c r="E75" s="9" t="n">
        <f aca="false">+E65+E67+E69+E71+E73</f>
        <v>49799000</v>
      </c>
      <c r="F75" s="9" t="n">
        <f aca="false">+F65+F67+F69+F71+F73</f>
        <v>51119000</v>
      </c>
      <c r="G75" s="9" t="n">
        <f aca="false">+G65+G67+G69+G71+G73</f>
        <v>-1320000</v>
      </c>
      <c r="H75" s="1"/>
      <c r="I75" s="1"/>
      <c r="S75" s="16"/>
      <c r="T75" s="16"/>
      <c r="U75" s="16"/>
    </row>
    <row r="76" customFormat="false" ht="12.75" hidden="false" customHeight="false" outlineLevel="0" collapsed="false">
      <c r="E76" s="1"/>
      <c r="F76" s="1"/>
      <c r="G76" s="1"/>
      <c r="H76" s="1"/>
      <c r="I76" s="1"/>
      <c r="S76" s="16"/>
      <c r="T76" s="16"/>
      <c r="U76" s="16"/>
    </row>
    <row r="77" customFormat="false" ht="12.75" hidden="false" customHeight="false" outlineLevel="0" collapsed="false">
      <c r="E77" s="1"/>
      <c r="F77" s="1"/>
      <c r="G77" s="1"/>
      <c r="H77" s="1"/>
      <c r="I77" s="1"/>
      <c r="S77" s="16"/>
      <c r="T77" s="16"/>
      <c r="U77" s="16"/>
    </row>
    <row r="78" customFormat="false" ht="12.75" hidden="false" customHeight="false" outlineLevel="0" collapsed="false">
      <c r="C78" s="2" t="s">
        <v>68</v>
      </c>
      <c r="E78" s="1"/>
      <c r="F78" s="1"/>
      <c r="G78" s="1"/>
      <c r="H78" s="1"/>
      <c r="I78" s="1"/>
      <c r="S78" s="16"/>
      <c r="T78" s="16"/>
      <c r="U78" s="16"/>
    </row>
    <row r="79" customFormat="false" ht="15" hidden="false" customHeight="false" outlineLevel="0" collapsed="false">
      <c r="E79" s="3" t="s">
        <v>18</v>
      </c>
      <c r="F79" s="3" t="s">
        <v>240</v>
      </c>
      <c r="G79" s="3" t="s">
        <v>94</v>
      </c>
      <c r="H79" s="1"/>
      <c r="I79" s="1"/>
      <c r="S79" s="16"/>
      <c r="T79" s="16"/>
      <c r="U79" s="16"/>
    </row>
    <row r="80" customFormat="false" ht="12.75" hidden="false" customHeight="false" outlineLevel="0" collapsed="false">
      <c r="C80" s="5" t="s">
        <v>69</v>
      </c>
      <c r="E80" s="1" t="n">
        <v>100000000</v>
      </c>
      <c r="F80" s="1" t="n">
        <v>130535000</v>
      </c>
      <c r="G80" s="1" t="n">
        <f aca="false">+E80-F80</f>
        <v>-30535000</v>
      </c>
      <c r="H80" s="1"/>
      <c r="I80" s="1"/>
      <c r="S80" s="16"/>
      <c r="T80" s="16"/>
      <c r="U80" s="16"/>
    </row>
    <row r="81" customFormat="false" ht="12.75" hidden="false" customHeight="false" outlineLevel="0" collapsed="false">
      <c r="C81" s="5" t="s">
        <v>70</v>
      </c>
      <c r="E81" s="1" t="n">
        <v>5747000</v>
      </c>
      <c r="F81" s="1" t="n">
        <v>6405000</v>
      </c>
      <c r="G81" s="1" t="n">
        <f aca="false">+E81-F81</f>
        <v>-658000</v>
      </c>
      <c r="H81" s="1"/>
      <c r="I81" s="1"/>
      <c r="S81" s="16"/>
      <c r="T81" s="16"/>
      <c r="U81" s="16"/>
    </row>
    <row r="82" customFormat="false" ht="12.75" hidden="false" customHeight="false" outlineLevel="0" collapsed="false">
      <c r="C82" s="5" t="s">
        <v>71</v>
      </c>
      <c r="E82" s="1" t="n">
        <v>14586000</v>
      </c>
      <c r="F82" s="1" t="n">
        <v>4136000</v>
      </c>
      <c r="G82" s="1" t="n">
        <f aca="false">+E82-F82</f>
        <v>10450000</v>
      </c>
      <c r="H82" s="1"/>
      <c r="I82" s="1"/>
      <c r="S82" s="16"/>
      <c r="T82" s="16"/>
      <c r="U82" s="16"/>
    </row>
    <row r="83" customFormat="false" ht="12.75" hidden="false" customHeight="false" outlineLevel="0" collapsed="false">
      <c r="C83" s="5" t="s">
        <v>72</v>
      </c>
      <c r="E83" s="1" t="n">
        <v>22259000</v>
      </c>
      <c r="F83" s="1" t="n">
        <v>17125000</v>
      </c>
      <c r="G83" s="1" t="n">
        <f aca="false">+E83-F83</f>
        <v>5134000</v>
      </c>
      <c r="H83" s="1"/>
      <c r="I83" s="1"/>
      <c r="S83" s="16"/>
      <c r="T83" s="16"/>
      <c r="U83" s="16"/>
    </row>
    <row r="84" customFormat="false" ht="15" hidden="false" customHeight="false" outlineLevel="0" collapsed="false">
      <c r="C84" s="5" t="s">
        <v>73</v>
      </c>
      <c r="E84" s="6" t="n">
        <v>159000</v>
      </c>
      <c r="F84" s="6" t="n">
        <v>397000</v>
      </c>
      <c r="G84" s="6" t="n">
        <f aca="false">+E84-F84</f>
        <v>-238000</v>
      </c>
      <c r="H84" s="1"/>
      <c r="I84" s="1"/>
      <c r="S84" s="16"/>
      <c r="T84" s="16"/>
      <c r="U84" s="16"/>
    </row>
    <row r="85" customFormat="false" ht="12.75" hidden="false" customHeight="false" outlineLevel="0" collapsed="false">
      <c r="C85" s="5" t="s">
        <v>10</v>
      </c>
      <c r="E85" s="1" t="n">
        <f aca="false">SUM(E80:E84)</f>
        <v>142751000</v>
      </c>
      <c r="F85" s="1" t="n">
        <f aca="false">SUM(F80:F84)</f>
        <v>158598000</v>
      </c>
      <c r="G85" s="1" t="n">
        <f aca="false">SUM(G80:G84)</f>
        <v>-15847000</v>
      </c>
      <c r="H85" s="1"/>
      <c r="I85" s="1"/>
      <c r="S85" s="16"/>
      <c r="T85" s="16"/>
      <c r="U85" s="16"/>
    </row>
    <row r="86" customFormat="false" ht="12.75" hidden="false" customHeight="false" outlineLevel="0" collapsed="false">
      <c r="E86" s="1"/>
      <c r="F86" s="1"/>
      <c r="G86" s="1"/>
      <c r="H86" s="1"/>
      <c r="I86" s="1"/>
      <c r="S86" s="16"/>
      <c r="T86" s="16"/>
      <c r="U86" s="16"/>
    </row>
    <row r="87" customFormat="false" ht="12.75" hidden="false" customHeight="false" outlineLevel="0" collapsed="false">
      <c r="E87" s="1"/>
      <c r="F87" s="1"/>
      <c r="G87" s="1"/>
      <c r="H87" s="1"/>
      <c r="I87" s="1"/>
      <c r="S87" s="16"/>
      <c r="T87" s="16"/>
      <c r="U87" s="16"/>
    </row>
    <row r="88" customFormat="false" ht="12.75" hidden="false" customHeight="false" outlineLevel="0" collapsed="false">
      <c r="E88" s="1"/>
      <c r="F88" s="1"/>
      <c r="G88" s="1"/>
      <c r="H88" s="1"/>
      <c r="I88" s="1"/>
      <c r="S88" s="16"/>
      <c r="T88" s="16"/>
      <c r="U88" s="16"/>
    </row>
    <row r="89" customFormat="false" ht="12.75" hidden="false" customHeight="false" outlineLevel="0" collapsed="false">
      <c r="E89" s="1"/>
      <c r="F89" s="1"/>
      <c r="G89" s="1"/>
      <c r="H89" s="1"/>
      <c r="I89" s="1"/>
      <c r="S89" s="16"/>
      <c r="T89" s="16"/>
      <c r="U89" s="16"/>
    </row>
    <row r="90" customFormat="false" ht="12.75" hidden="false" customHeight="false" outlineLevel="0" collapsed="false">
      <c r="E90" s="1"/>
      <c r="F90" s="1"/>
      <c r="G90" s="1"/>
      <c r="H90" s="1"/>
      <c r="I90" s="1"/>
      <c r="S90" s="16"/>
      <c r="T90" s="16"/>
      <c r="U90" s="16"/>
    </row>
    <row r="91" customFormat="false" ht="12.75" hidden="false" customHeight="false" outlineLevel="0" collapsed="false">
      <c r="E91" s="1"/>
      <c r="F91" s="1"/>
      <c r="G91" s="1"/>
      <c r="H91" s="1"/>
      <c r="I91" s="1"/>
      <c r="S91" s="16"/>
      <c r="T91" s="16"/>
      <c r="U91" s="16"/>
    </row>
    <row r="92" customFormat="false" ht="12.75" hidden="false" customHeight="false" outlineLevel="0" collapsed="false">
      <c r="E92" s="1"/>
      <c r="F92" s="1"/>
      <c r="G92" s="1"/>
      <c r="H92" s="1"/>
      <c r="I92" s="1"/>
      <c r="S92" s="16"/>
      <c r="T92" s="16"/>
      <c r="U92" s="16"/>
    </row>
    <row r="93" customFormat="false" ht="12.75" hidden="false" customHeight="false" outlineLevel="0" collapsed="false">
      <c r="E93" s="1"/>
      <c r="F93" s="1"/>
      <c r="G93" s="1"/>
      <c r="H93" s="1"/>
      <c r="I93" s="1"/>
      <c r="S93" s="16"/>
      <c r="T93" s="16"/>
      <c r="U93" s="16"/>
    </row>
    <row r="94" customFormat="false" ht="12.75" hidden="false" customHeight="false" outlineLevel="0" collapsed="false">
      <c r="E94" s="1"/>
      <c r="F94" s="1"/>
      <c r="G94" s="1"/>
      <c r="H94" s="1"/>
      <c r="I94" s="1"/>
      <c r="S94" s="16"/>
      <c r="T94" s="16"/>
      <c r="U94" s="16"/>
    </row>
    <row r="95" customFormat="false" ht="12.75" hidden="false" customHeight="false" outlineLevel="0" collapsed="false">
      <c r="E95" s="1"/>
      <c r="F95" s="1"/>
      <c r="G95" s="1"/>
      <c r="H95" s="1"/>
      <c r="I95" s="1"/>
      <c r="S95" s="16"/>
      <c r="T95" s="16"/>
      <c r="U95" s="16"/>
    </row>
    <row r="96" customFormat="false" ht="12.75" hidden="false" customHeight="false" outlineLevel="0" collapsed="false">
      <c r="E96" s="1"/>
      <c r="F96" s="1"/>
      <c r="G96" s="1"/>
      <c r="H96" s="1"/>
      <c r="I96" s="1"/>
      <c r="S96" s="16"/>
      <c r="T96" s="16"/>
      <c r="U96" s="16"/>
    </row>
    <row r="97" customFormat="false" ht="12.75" hidden="false" customHeight="false" outlineLevel="0" collapsed="false">
      <c r="E97" s="1"/>
      <c r="F97" s="1"/>
      <c r="G97" s="1"/>
      <c r="H97" s="1"/>
      <c r="I97" s="1"/>
      <c r="S97" s="16"/>
      <c r="T97" s="16"/>
      <c r="U97" s="16"/>
    </row>
    <row r="98" customFormat="false" ht="12.75" hidden="false" customHeight="false" outlineLevel="0" collapsed="false">
      <c r="E98" s="1"/>
      <c r="F98" s="1"/>
      <c r="G98" s="1"/>
      <c r="H98" s="1"/>
      <c r="I98" s="1"/>
      <c r="S98" s="16"/>
      <c r="T98" s="16"/>
      <c r="U98" s="16"/>
    </row>
    <row r="99" customFormat="false" ht="12.75" hidden="false" customHeight="false" outlineLevel="0" collapsed="false">
      <c r="E99" s="1"/>
      <c r="F99" s="1"/>
      <c r="G99" s="1"/>
      <c r="H99" s="1"/>
      <c r="I99" s="1"/>
      <c r="S99" s="16"/>
      <c r="T99" s="16"/>
      <c r="U99" s="16"/>
    </row>
    <row r="100" customFormat="false" ht="12.75" hidden="false" customHeight="false" outlineLevel="0" collapsed="false">
      <c r="E100" s="1"/>
      <c r="F100" s="1"/>
      <c r="G100" s="1"/>
      <c r="H100" s="1"/>
      <c r="I100" s="1"/>
      <c r="S100" s="16"/>
      <c r="T100" s="16"/>
      <c r="U100" s="16"/>
    </row>
    <row r="101" customFormat="false" ht="12.75" hidden="false" customHeight="false" outlineLevel="0" collapsed="false">
      <c r="E101" s="1"/>
      <c r="F101" s="1"/>
      <c r="G101" s="1"/>
      <c r="H101" s="1"/>
      <c r="I101" s="1"/>
      <c r="S101" s="16"/>
      <c r="T101" s="16"/>
      <c r="U101" s="16"/>
    </row>
    <row r="102" customFormat="false" ht="12.75" hidden="false" customHeight="false" outlineLevel="0" collapsed="false">
      <c r="E102" s="1"/>
      <c r="F102" s="1"/>
      <c r="G102" s="1"/>
      <c r="H102" s="1"/>
      <c r="I102" s="1"/>
      <c r="S102" s="16"/>
      <c r="T102" s="16"/>
      <c r="U102" s="16"/>
    </row>
    <row r="103" customFormat="false" ht="12.75" hidden="false" customHeight="false" outlineLevel="0" collapsed="false">
      <c r="E103" s="1"/>
      <c r="F103" s="1"/>
      <c r="G103" s="1"/>
      <c r="H103" s="1"/>
      <c r="I103" s="1"/>
      <c r="S103" s="16"/>
      <c r="T103" s="16"/>
      <c r="U103" s="16"/>
    </row>
    <row r="104" customFormat="false" ht="12.75" hidden="false" customHeight="false" outlineLevel="0" collapsed="false">
      <c r="E104" s="1"/>
      <c r="F104" s="1"/>
      <c r="G104" s="1"/>
      <c r="H104" s="1"/>
      <c r="I104" s="1"/>
      <c r="S104" s="16"/>
      <c r="T104" s="16"/>
      <c r="U104" s="16"/>
    </row>
    <row r="105" customFormat="false" ht="12.75" hidden="false" customHeight="false" outlineLevel="0" collapsed="false">
      <c r="E105" s="1"/>
      <c r="F105" s="1"/>
      <c r="G105" s="1"/>
      <c r="H105" s="1"/>
      <c r="I105" s="1"/>
      <c r="S105" s="16"/>
      <c r="T105" s="16"/>
      <c r="U105" s="16"/>
    </row>
    <row r="106" customFormat="false" ht="12.75" hidden="false" customHeight="false" outlineLevel="0" collapsed="false">
      <c r="E106" s="1"/>
      <c r="F106" s="1"/>
      <c r="G106" s="1"/>
      <c r="H106" s="1"/>
      <c r="I106" s="1"/>
      <c r="S106" s="16"/>
      <c r="T106" s="16"/>
      <c r="U106" s="16"/>
    </row>
    <row r="107" customFormat="false" ht="12.75" hidden="false" customHeight="false" outlineLevel="0" collapsed="false">
      <c r="E107" s="1"/>
      <c r="F107" s="1"/>
      <c r="G107" s="1"/>
      <c r="H107" s="1"/>
      <c r="I107" s="1"/>
      <c r="S107" s="16"/>
      <c r="T107" s="16"/>
      <c r="U107" s="16"/>
    </row>
    <row r="108" customFormat="false" ht="12.75" hidden="false" customHeight="false" outlineLevel="0" collapsed="false">
      <c r="E108" s="1"/>
      <c r="F108" s="1"/>
      <c r="G108" s="1"/>
      <c r="H108" s="1"/>
      <c r="I108" s="1"/>
      <c r="S108" s="16"/>
      <c r="T108" s="16"/>
      <c r="U108" s="16"/>
    </row>
    <row r="109" customFormat="false" ht="12.75" hidden="false" customHeight="false" outlineLevel="0" collapsed="false">
      <c r="E109" s="1"/>
      <c r="F109" s="1"/>
      <c r="G109" s="1"/>
      <c r="H109" s="1"/>
      <c r="I109" s="1"/>
      <c r="S109" s="16"/>
      <c r="T109" s="16"/>
      <c r="U109" s="16"/>
    </row>
    <row r="110" customFormat="false" ht="12.75" hidden="false" customHeight="false" outlineLevel="0" collapsed="false">
      <c r="E110" s="1"/>
      <c r="F110" s="1"/>
      <c r="G110" s="1"/>
      <c r="H110" s="1"/>
      <c r="I110" s="1"/>
      <c r="S110" s="16"/>
      <c r="T110" s="16"/>
      <c r="U110" s="16"/>
    </row>
    <row r="111" customFormat="false" ht="12.75" hidden="false" customHeight="false" outlineLevel="0" collapsed="false">
      <c r="E111" s="1"/>
      <c r="F111" s="1"/>
      <c r="G111" s="1"/>
      <c r="H111" s="1"/>
      <c r="I111" s="1"/>
      <c r="S111" s="16"/>
      <c r="T111" s="16"/>
      <c r="U111" s="16"/>
    </row>
    <row r="112" customFormat="false" ht="12.75" hidden="false" customHeight="false" outlineLevel="0" collapsed="false">
      <c r="E112" s="1"/>
      <c r="F112" s="1"/>
      <c r="G112" s="1"/>
      <c r="H112" s="1"/>
      <c r="I112" s="1"/>
      <c r="S112" s="16"/>
      <c r="T112" s="16"/>
      <c r="U112" s="16"/>
    </row>
    <row r="113" customFormat="false" ht="12.75" hidden="false" customHeight="false" outlineLevel="0" collapsed="false">
      <c r="E113" s="1"/>
      <c r="F113" s="1"/>
      <c r="G113" s="1"/>
      <c r="H113" s="1"/>
      <c r="I113" s="1"/>
      <c r="S113" s="16"/>
      <c r="T113" s="16"/>
      <c r="U113" s="16"/>
    </row>
    <row r="114" customFormat="false" ht="12.75" hidden="false" customHeight="false" outlineLevel="0" collapsed="false">
      <c r="E114" s="1"/>
      <c r="F114" s="1"/>
      <c r="G114" s="1"/>
      <c r="H114" s="1"/>
      <c r="I114" s="1"/>
      <c r="S114" s="16"/>
      <c r="T114" s="16"/>
      <c r="U114" s="16"/>
    </row>
    <row r="115" customFormat="false" ht="12.75" hidden="false" customHeight="false" outlineLevel="0" collapsed="false">
      <c r="E115" s="1"/>
      <c r="F115" s="1"/>
      <c r="G115" s="1"/>
      <c r="H115" s="1"/>
      <c r="I115" s="1"/>
      <c r="S115" s="16"/>
      <c r="T115" s="16"/>
      <c r="U115" s="16"/>
    </row>
    <row r="116" customFormat="false" ht="12.75" hidden="false" customHeight="false" outlineLevel="0" collapsed="false">
      <c r="E116" s="1"/>
      <c r="F116" s="1"/>
      <c r="G116" s="1"/>
      <c r="H116" s="1"/>
      <c r="I116" s="1"/>
      <c r="S116" s="16"/>
      <c r="T116" s="16"/>
      <c r="U116" s="16"/>
    </row>
    <row r="117" customFormat="false" ht="12.75" hidden="false" customHeight="false" outlineLevel="0" collapsed="false">
      <c r="E117" s="1"/>
      <c r="F117" s="1"/>
      <c r="G117" s="1"/>
      <c r="H117" s="1"/>
      <c r="I117" s="1"/>
      <c r="S117" s="16"/>
      <c r="T117" s="16"/>
      <c r="U117" s="16"/>
    </row>
    <row r="118" customFormat="false" ht="12.75" hidden="false" customHeight="false" outlineLevel="0" collapsed="false">
      <c r="E118" s="1"/>
      <c r="F118" s="1"/>
      <c r="G118" s="1"/>
      <c r="H118" s="1"/>
      <c r="I118" s="1"/>
      <c r="S118" s="16"/>
      <c r="T118" s="16"/>
      <c r="U118" s="16"/>
    </row>
    <row r="119" customFormat="false" ht="12.75" hidden="false" customHeight="false" outlineLevel="0" collapsed="false">
      <c r="E119" s="1"/>
      <c r="F119" s="1"/>
      <c r="G119" s="1"/>
      <c r="H119" s="1"/>
      <c r="I119" s="1"/>
      <c r="S119" s="16"/>
      <c r="T119" s="16"/>
      <c r="U119" s="16"/>
    </row>
    <row r="120" customFormat="false" ht="12.75" hidden="false" customHeight="false" outlineLevel="0" collapsed="false">
      <c r="E120" s="1"/>
      <c r="F120" s="1"/>
      <c r="G120" s="1"/>
      <c r="H120" s="1"/>
      <c r="I120" s="1"/>
      <c r="S120" s="16"/>
      <c r="T120" s="16"/>
      <c r="U120" s="16"/>
    </row>
    <row r="121" customFormat="false" ht="12.75" hidden="false" customHeight="false" outlineLevel="0" collapsed="false">
      <c r="E121" s="1"/>
      <c r="F121" s="1"/>
      <c r="G121" s="1"/>
      <c r="H121" s="1"/>
      <c r="I121" s="1"/>
      <c r="S121" s="16"/>
      <c r="T121" s="16"/>
      <c r="U121" s="16"/>
    </row>
    <row r="122" customFormat="false" ht="12.75" hidden="false" customHeight="false" outlineLevel="0" collapsed="false">
      <c r="E122" s="1"/>
      <c r="F122" s="1"/>
      <c r="G122" s="1"/>
      <c r="H122" s="1"/>
      <c r="I122" s="1"/>
      <c r="S122" s="16"/>
      <c r="T122" s="16"/>
      <c r="U122" s="16"/>
    </row>
    <row r="123" customFormat="false" ht="12.75" hidden="false" customHeight="false" outlineLevel="0" collapsed="false">
      <c r="E123" s="1"/>
      <c r="F123" s="1"/>
      <c r="G123" s="1"/>
      <c r="H123" s="1"/>
      <c r="I123" s="1"/>
      <c r="S123" s="16"/>
      <c r="T123" s="16"/>
      <c r="U123" s="16"/>
    </row>
    <row r="124" customFormat="false" ht="12.75" hidden="false" customHeight="false" outlineLevel="0" collapsed="false">
      <c r="E124" s="1"/>
      <c r="F124" s="1"/>
      <c r="G124" s="1"/>
      <c r="H124" s="1"/>
      <c r="I124" s="1"/>
      <c r="S124" s="16"/>
      <c r="T124" s="16"/>
      <c r="U124" s="16"/>
    </row>
    <row r="125" customFormat="false" ht="12.75" hidden="false" customHeight="false" outlineLevel="0" collapsed="false">
      <c r="E125" s="1"/>
      <c r="F125" s="1"/>
      <c r="G125" s="1"/>
      <c r="H125" s="1"/>
      <c r="I125" s="1"/>
      <c r="S125" s="16"/>
      <c r="T125" s="16"/>
      <c r="U125" s="16"/>
    </row>
    <row r="126" customFormat="false" ht="12.75" hidden="false" customHeight="false" outlineLevel="0" collapsed="false">
      <c r="E126" s="1"/>
      <c r="F126" s="1"/>
      <c r="G126" s="1"/>
      <c r="H126" s="1"/>
      <c r="I126" s="1"/>
      <c r="S126" s="16"/>
      <c r="T126" s="16"/>
      <c r="U126" s="16"/>
    </row>
    <row r="127" customFormat="false" ht="12.75" hidden="false" customHeight="false" outlineLevel="0" collapsed="false">
      <c r="E127" s="1"/>
      <c r="F127" s="1"/>
      <c r="G127" s="1"/>
      <c r="H127" s="1"/>
      <c r="I127" s="1"/>
      <c r="S127" s="16"/>
      <c r="T127" s="16"/>
      <c r="U127" s="16"/>
    </row>
    <row r="128" customFormat="false" ht="12.75" hidden="false" customHeight="false" outlineLevel="0" collapsed="false">
      <c r="E128" s="1"/>
      <c r="F128" s="1"/>
      <c r="G128" s="1"/>
      <c r="H128" s="1"/>
      <c r="I128" s="1"/>
      <c r="S128" s="16"/>
      <c r="T128" s="16"/>
      <c r="U128" s="16"/>
    </row>
    <row r="129" customFormat="false" ht="12.75" hidden="false" customHeight="false" outlineLevel="0" collapsed="false">
      <c r="E129" s="1"/>
      <c r="F129" s="1"/>
      <c r="G129" s="1"/>
      <c r="H129" s="1"/>
      <c r="I129" s="1"/>
      <c r="S129" s="16"/>
      <c r="T129" s="16"/>
      <c r="U129" s="16"/>
    </row>
    <row r="130" customFormat="false" ht="12.75" hidden="false" customHeight="false" outlineLevel="0" collapsed="false">
      <c r="E130" s="1"/>
      <c r="F130" s="1"/>
      <c r="G130" s="1"/>
      <c r="H130" s="1"/>
      <c r="I130" s="1"/>
      <c r="S130" s="16"/>
      <c r="T130" s="16"/>
      <c r="U130" s="16"/>
    </row>
    <row r="131" customFormat="false" ht="12.75" hidden="false" customHeight="false" outlineLevel="0" collapsed="false">
      <c r="E131" s="1"/>
      <c r="F131" s="1"/>
      <c r="G131" s="1"/>
      <c r="H131" s="1"/>
      <c r="I131" s="1"/>
      <c r="S131" s="16"/>
      <c r="T131" s="16"/>
      <c r="U131" s="16"/>
    </row>
    <row r="132" customFormat="false" ht="12.75" hidden="false" customHeight="false" outlineLevel="0" collapsed="false">
      <c r="E132" s="1"/>
      <c r="F132" s="1"/>
      <c r="G132" s="1"/>
      <c r="H132" s="1"/>
      <c r="I132" s="1"/>
      <c r="S132" s="16"/>
      <c r="T132" s="16"/>
      <c r="U132" s="16"/>
    </row>
    <row r="133" customFormat="false" ht="12.75" hidden="false" customHeight="false" outlineLevel="0" collapsed="false">
      <c r="E133" s="1"/>
      <c r="F133" s="1"/>
      <c r="G133" s="1"/>
      <c r="H133" s="1"/>
      <c r="I133" s="1"/>
      <c r="S133" s="16"/>
      <c r="T133" s="16"/>
      <c r="U133" s="16"/>
    </row>
    <row r="134" customFormat="false" ht="12.75" hidden="false" customHeight="false" outlineLevel="0" collapsed="false">
      <c r="E134" s="1"/>
      <c r="F134" s="1"/>
      <c r="G134" s="1"/>
      <c r="H134" s="1"/>
      <c r="I134" s="1"/>
      <c r="S134" s="16"/>
      <c r="T134" s="16"/>
      <c r="U134" s="16"/>
    </row>
    <row r="135" customFormat="false" ht="12.75" hidden="false" customHeight="false" outlineLevel="0" collapsed="false">
      <c r="E135" s="1"/>
      <c r="F135" s="1"/>
      <c r="G135" s="1"/>
      <c r="H135" s="1"/>
      <c r="I135" s="1"/>
      <c r="S135" s="16"/>
      <c r="T135" s="16"/>
      <c r="U135" s="16"/>
    </row>
    <row r="136" customFormat="false" ht="12.75" hidden="false" customHeight="false" outlineLevel="0" collapsed="false">
      <c r="E136" s="1"/>
      <c r="F136" s="1"/>
      <c r="G136" s="1"/>
      <c r="H136" s="1"/>
      <c r="I136" s="1"/>
      <c r="S136" s="16"/>
      <c r="T136" s="16"/>
      <c r="U136" s="16"/>
    </row>
    <row r="137" customFormat="false" ht="12.75" hidden="false" customHeight="false" outlineLevel="0" collapsed="false">
      <c r="E137" s="1"/>
      <c r="F137" s="1"/>
      <c r="G137" s="1"/>
      <c r="H137" s="1"/>
      <c r="I137" s="1"/>
      <c r="S137" s="16"/>
      <c r="T137" s="16"/>
      <c r="U137" s="16"/>
    </row>
    <row r="138" customFormat="false" ht="12.75" hidden="false" customHeight="false" outlineLevel="0" collapsed="false">
      <c r="E138" s="1"/>
      <c r="F138" s="1"/>
      <c r="G138" s="1"/>
      <c r="H138" s="1"/>
      <c r="I138" s="1"/>
      <c r="S138" s="16"/>
      <c r="T138" s="16"/>
      <c r="U138" s="16"/>
    </row>
    <row r="139" customFormat="false" ht="12.75" hidden="false" customHeight="false" outlineLevel="0" collapsed="false">
      <c r="E139" s="1"/>
      <c r="F139" s="1"/>
      <c r="G139" s="1"/>
      <c r="H139" s="1"/>
      <c r="I139" s="1"/>
      <c r="S139" s="16"/>
      <c r="T139" s="16"/>
      <c r="U139" s="16"/>
    </row>
    <row r="140" customFormat="false" ht="12.75" hidden="false" customHeight="false" outlineLevel="0" collapsed="false">
      <c r="E140" s="1"/>
      <c r="F140" s="1"/>
      <c r="G140" s="1"/>
      <c r="H140" s="1"/>
      <c r="I140" s="1"/>
      <c r="S140" s="16"/>
      <c r="T140" s="16"/>
      <c r="U140" s="16"/>
    </row>
    <row r="141" customFormat="false" ht="12.75" hidden="false" customHeight="false" outlineLevel="0" collapsed="false">
      <c r="E141" s="1"/>
      <c r="F141" s="1"/>
      <c r="G141" s="1"/>
      <c r="H141" s="1"/>
      <c r="I141" s="1"/>
      <c r="S141" s="16"/>
      <c r="T141" s="16"/>
      <c r="U141" s="16"/>
    </row>
    <row r="142" customFormat="false" ht="12.75" hidden="false" customHeight="false" outlineLevel="0" collapsed="false">
      <c r="E142" s="1"/>
      <c r="F142" s="1"/>
      <c r="G142" s="1"/>
      <c r="H142" s="1"/>
      <c r="I142" s="1"/>
      <c r="S142" s="16"/>
      <c r="T142" s="16"/>
      <c r="U142" s="16"/>
    </row>
    <row r="143" customFormat="false" ht="12.75" hidden="false" customHeight="false" outlineLevel="0" collapsed="false">
      <c r="E143" s="1"/>
      <c r="F143" s="1"/>
      <c r="G143" s="1"/>
      <c r="H143" s="1"/>
      <c r="I143" s="1"/>
      <c r="S143" s="16"/>
      <c r="T143" s="16"/>
      <c r="U143" s="16"/>
    </row>
    <row r="144" customFormat="false" ht="12.75" hidden="false" customHeight="false" outlineLevel="0" collapsed="false">
      <c r="E144" s="1"/>
      <c r="F144" s="1"/>
      <c r="G144" s="1"/>
      <c r="H144" s="1"/>
      <c r="I144" s="1"/>
      <c r="S144" s="16"/>
      <c r="T144" s="16"/>
      <c r="U144" s="16"/>
    </row>
    <row r="145" customFormat="false" ht="12.75" hidden="false" customHeight="false" outlineLevel="0" collapsed="false">
      <c r="E145" s="1"/>
      <c r="F145" s="1"/>
      <c r="G145" s="1"/>
      <c r="H145" s="1"/>
      <c r="I145" s="1"/>
      <c r="S145" s="16"/>
      <c r="T145" s="16"/>
      <c r="U145" s="16"/>
    </row>
    <row r="146" customFormat="false" ht="12.75" hidden="false" customHeight="false" outlineLevel="0" collapsed="false">
      <c r="E146" s="1"/>
      <c r="F146" s="1"/>
      <c r="G146" s="1"/>
      <c r="H146" s="1"/>
      <c r="I146" s="1"/>
      <c r="S146" s="16"/>
      <c r="T146" s="16"/>
      <c r="U146" s="16"/>
    </row>
    <row r="147" customFormat="false" ht="12.75" hidden="false" customHeight="false" outlineLevel="0" collapsed="false">
      <c r="E147" s="1"/>
      <c r="F147" s="1"/>
      <c r="G147" s="1"/>
      <c r="H147" s="1"/>
      <c r="I147" s="1"/>
      <c r="S147" s="16"/>
      <c r="T147" s="16"/>
      <c r="U147" s="16"/>
    </row>
    <row r="148" customFormat="false" ht="12.75" hidden="false" customHeight="false" outlineLevel="0" collapsed="false">
      <c r="E148" s="1"/>
      <c r="F148" s="1"/>
      <c r="G148" s="1"/>
      <c r="H148" s="1"/>
      <c r="I148" s="1"/>
      <c r="S148" s="16"/>
      <c r="T148" s="16"/>
      <c r="U148" s="16"/>
    </row>
    <row r="149" customFormat="false" ht="12.75" hidden="false" customHeight="false" outlineLevel="0" collapsed="false">
      <c r="E149" s="1"/>
      <c r="F149" s="1"/>
      <c r="G149" s="1"/>
      <c r="H149" s="1"/>
      <c r="I149" s="1"/>
      <c r="S149" s="16"/>
      <c r="T149" s="16"/>
      <c r="U149" s="16"/>
    </row>
    <row r="150" customFormat="false" ht="12.75" hidden="false" customHeight="false" outlineLevel="0" collapsed="false">
      <c r="E150" s="1"/>
      <c r="F150" s="1"/>
      <c r="G150" s="1"/>
      <c r="H150" s="1"/>
      <c r="I150" s="1"/>
      <c r="S150" s="16"/>
      <c r="T150" s="16"/>
      <c r="U150" s="16"/>
    </row>
    <row r="151" customFormat="false" ht="12.75" hidden="false" customHeight="false" outlineLevel="0" collapsed="false">
      <c r="E151" s="1"/>
      <c r="F151" s="1"/>
      <c r="G151" s="1"/>
      <c r="H151" s="1"/>
      <c r="I151" s="1"/>
      <c r="S151" s="16"/>
      <c r="T151" s="16"/>
      <c r="U151" s="16"/>
    </row>
    <row r="152" customFormat="false" ht="12.75" hidden="false" customHeight="false" outlineLevel="0" collapsed="false">
      <c r="E152" s="1"/>
      <c r="F152" s="1"/>
      <c r="G152" s="1"/>
      <c r="H152" s="1"/>
      <c r="I152" s="1"/>
      <c r="S152" s="16"/>
      <c r="T152" s="16"/>
      <c r="U152" s="16"/>
    </row>
    <row r="153" customFormat="false" ht="12.75" hidden="false" customHeight="false" outlineLevel="0" collapsed="false">
      <c r="E153" s="1"/>
      <c r="F153" s="1"/>
      <c r="G153" s="1"/>
      <c r="H153" s="1"/>
      <c r="I153" s="1"/>
      <c r="S153" s="16"/>
      <c r="T153" s="16"/>
      <c r="U153" s="16"/>
    </row>
    <row r="154" customFormat="false" ht="12.75" hidden="false" customHeight="false" outlineLevel="0" collapsed="false">
      <c r="E154" s="1"/>
      <c r="F154" s="1"/>
      <c r="G154" s="1"/>
      <c r="H154" s="1"/>
      <c r="I154" s="1"/>
      <c r="S154" s="16"/>
      <c r="T154" s="16"/>
      <c r="U154" s="16"/>
    </row>
    <row r="155" customFormat="false" ht="12.75" hidden="false" customHeight="false" outlineLevel="0" collapsed="false">
      <c r="E155" s="1"/>
      <c r="F155" s="1"/>
      <c r="G155" s="1"/>
      <c r="H155" s="1"/>
      <c r="I155" s="1"/>
      <c r="S155" s="16"/>
      <c r="T155" s="16"/>
      <c r="U155" s="16"/>
    </row>
    <row r="156" customFormat="false" ht="12.75" hidden="false" customHeight="false" outlineLevel="0" collapsed="false">
      <c r="E156" s="1"/>
      <c r="F156" s="1"/>
      <c r="G156" s="1"/>
      <c r="H156" s="1"/>
      <c r="I156" s="1"/>
      <c r="S156" s="16"/>
      <c r="T156" s="16"/>
      <c r="U156" s="16"/>
    </row>
    <row r="157" customFormat="false" ht="12.75" hidden="false" customHeight="false" outlineLevel="0" collapsed="false">
      <c r="E157" s="1"/>
      <c r="F157" s="1"/>
      <c r="G157" s="1"/>
      <c r="H157" s="1"/>
      <c r="I157" s="1"/>
      <c r="S157" s="16"/>
      <c r="T157" s="16"/>
      <c r="U157" s="16"/>
    </row>
    <row r="158" customFormat="false" ht="12.75" hidden="false" customHeight="false" outlineLevel="0" collapsed="false">
      <c r="E158" s="1"/>
      <c r="F158" s="1"/>
      <c r="G158" s="1"/>
      <c r="H158" s="1"/>
      <c r="I158" s="1"/>
      <c r="S158" s="16"/>
      <c r="T158" s="16"/>
      <c r="U158" s="16"/>
    </row>
    <row r="159" customFormat="false" ht="12.75" hidden="false" customHeight="false" outlineLevel="0" collapsed="false">
      <c r="E159" s="1"/>
      <c r="F159" s="1"/>
      <c r="G159" s="1"/>
      <c r="H159" s="1"/>
      <c r="I159" s="1"/>
      <c r="S159" s="16"/>
      <c r="T159" s="16"/>
      <c r="U159" s="16"/>
    </row>
    <row r="160" customFormat="false" ht="12.75" hidden="false" customHeight="false" outlineLevel="0" collapsed="false">
      <c r="E160" s="1"/>
      <c r="F160" s="1"/>
      <c r="G160" s="1"/>
      <c r="H160" s="1"/>
      <c r="I160" s="1"/>
      <c r="S160" s="16"/>
      <c r="T160" s="16"/>
      <c r="U160" s="16"/>
    </row>
    <row r="161" customFormat="false" ht="12.75" hidden="false" customHeight="false" outlineLevel="0" collapsed="false">
      <c r="E161" s="1"/>
      <c r="F161" s="1"/>
      <c r="G161" s="1"/>
      <c r="H161" s="1"/>
      <c r="I161" s="1"/>
      <c r="S161" s="16"/>
      <c r="T161" s="16"/>
      <c r="U161" s="16"/>
    </row>
    <row r="162" customFormat="false" ht="12.75" hidden="false" customHeight="false" outlineLevel="0" collapsed="false">
      <c r="E162" s="1"/>
      <c r="F162" s="1"/>
      <c r="G162" s="1"/>
      <c r="H162" s="1"/>
      <c r="I162" s="1"/>
      <c r="S162" s="16"/>
      <c r="T162" s="16"/>
      <c r="U162" s="16"/>
    </row>
    <row r="163" customFormat="false" ht="12.75" hidden="false" customHeight="false" outlineLevel="0" collapsed="false">
      <c r="E163" s="1"/>
      <c r="F163" s="1"/>
      <c r="G163" s="1"/>
      <c r="H163" s="1"/>
      <c r="I163" s="1"/>
      <c r="S163" s="16"/>
      <c r="T163" s="16"/>
      <c r="U163" s="16"/>
    </row>
    <row r="164" customFormat="false" ht="12.75" hidden="false" customHeight="false" outlineLevel="0" collapsed="false">
      <c r="E164" s="1"/>
      <c r="F164" s="1"/>
      <c r="G164" s="1"/>
      <c r="H164" s="1"/>
      <c r="I164" s="1"/>
      <c r="S164" s="16"/>
      <c r="T164" s="16"/>
      <c r="U164" s="16"/>
    </row>
    <row r="165" customFormat="false" ht="12.75" hidden="false" customHeight="false" outlineLevel="0" collapsed="false">
      <c r="E165" s="1"/>
      <c r="F165" s="1"/>
      <c r="G165" s="1"/>
      <c r="H165" s="1"/>
      <c r="I165" s="1"/>
      <c r="S165" s="16"/>
      <c r="T165" s="16"/>
      <c r="U165" s="16"/>
    </row>
    <row r="166" customFormat="false" ht="12.75" hidden="false" customHeight="false" outlineLevel="0" collapsed="false">
      <c r="E166" s="1"/>
      <c r="F166" s="1"/>
      <c r="G166" s="1"/>
      <c r="H166" s="1"/>
      <c r="I166" s="1"/>
      <c r="S166" s="16"/>
      <c r="T166" s="16"/>
      <c r="U166" s="16"/>
    </row>
    <row r="167" customFormat="false" ht="12.75" hidden="false" customHeight="false" outlineLevel="0" collapsed="false">
      <c r="E167" s="1"/>
      <c r="F167" s="1"/>
      <c r="G167" s="1"/>
      <c r="H167" s="1"/>
      <c r="I167" s="1"/>
      <c r="S167" s="16"/>
      <c r="T167" s="16"/>
      <c r="U167" s="16"/>
    </row>
    <row r="168" customFormat="false" ht="12.75" hidden="false" customHeight="false" outlineLevel="0" collapsed="false">
      <c r="E168" s="1"/>
      <c r="F168" s="1"/>
      <c r="G168" s="1"/>
      <c r="H168" s="1"/>
      <c r="I168" s="1"/>
      <c r="S168" s="16"/>
      <c r="T168" s="16"/>
      <c r="U168" s="16"/>
    </row>
    <row r="169" customFormat="false" ht="12.75" hidden="false" customHeight="false" outlineLevel="0" collapsed="false">
      <c r="E169" s="1"/>
      <c r="F169" s="1"/>
      <c r="G169" s="1"/>
      <c r="H169" s="1"/>
      <c r="I169" s="1"/>
      <c r="S169" s="16"/>
      <c r="T169" s="16"/>
      <c r="U169" s="16"/>
    </row>
    <row r="170" customFormat="false" ht="12.75" hidden="false" customHeight="false" outlineLevel="0" collapsed="false">
      <c r="E170" s="1"/>
      <c r="F170" s="1"/>
      <c r="G170" s="1"/>
      <c r="H170" s="1"/>
      <c r="I170" s="1"/>
      <c r="S170" s="16"/>
      <c r="T170" s="16"/>
      <c r="U170" s="16"/>
    </row>
    <row r="171" customFormat="false" ht="12.75" hidden="false" customHeight="false" outlineLevel="0" collapsed="false">
      <c r="E171" s="1"/>
      <c r="F171" s="1"/>
      <c r="G171" s="1"/>
      <c r="H171" s="1"/>
      <c r="I171" s="1"/>
      <c r="S171" s="16"/>
      <c r="T171" s="16"/>
      <c r="U171" s="16"/>
    </row>
    <row r="172" customFormat="false" ht="12.75" hidden="false" customHeight="false" outlineLevel="0" collapsed="false">
      <c r="E172" s="1"/>
      <c r="F172" s="1"/>
      <c r="G172" s="1"/>
      <c r="H172" s="1"/>
      <c r="I172" s="1"/>
      <c r="S172" s="16"/>
      <c r="T172" s="16"/>
      <c r="U172" s="16"/>
    </row>
    <row r="173" customFormat="false" ht="12.75" hidden="false" customHeight="false" outlineLevel="0" collapsed="false">
      <c r="E173" s="1"/>
      <c r="F173" s="1"/>
      <c r="G173" s="1"/>
      <c r="H173" s="1"/>
      <c r="I173" s="1"/>
      <c r="S173" s="16"/>
      <c r="T173" s="16"/>
      <c r="U173" s="16"/>
    </row>
    <row r="174" customFormat="false" ht="12.75" hidden="false" customHeight="false" outlineLevel="0" collapsed="false">
      <c r="E174" s="1"/>
      <c r="F174" s="1"/>
      <c r="G174" s="1"/>
      <c r="H174" s="1"/>
      <c r="I174" s="1"/>
      <c r="S174" s="16"/>
      <c r="T174" s="16"/>
      <c r="U174" s="16"/>
    </row>
    <row r="175" customFormat="false" ht="12.75" hidden="false" customHeight="false" outlineLevel="0" collapsed="false">
      <c r="E175" s="1"/>
      <c r="F175" s="1"/>
      <c r="G175" s="1"/>
      <c r="H175" s="1"/>
      <c r="I175" s="1"/>
      <c r="S175" s="16"/>
      <c r="T175" s="16"/>
      <c r="U175" s="16"/>
    </row>
    <row r="176" customFormat="false" ht="12.75" hidden="false" customHeight="false" outlineLevel="0" collapsed="false">
      <c r="E176" s="1"/>
      <c r="F176" s="1"/>
      <c r="G176" s="1"/>
      <c r="H176" s="1"/>
      <c r="I176" s="1"/>
      <c r="S176" s="16"/>
      <c r="T176" s="16"/>
      <c r="U176" s="16"/>
    </row>
    <row r="177" customFormat="false" ht="12.75" hidden="false" customHeight="false" outlineLevel="0" collapsed="false">
      <c r="E177" s="1"/>
      <c r="F177" s="1"/>
      <c r="G177" s="1"/>
      <c r="H177" s="1"/>
      <c r="I177" s="1"/>
      <c r="S177" s="16"/>
      <c r="T177" s="16"/>
      <c r="U177" s="16"/>
    </row>
    <row r="178" customFormat="false" ht="12.75" hidden="false" customHeight="false" outlineLevel="0" collapsed="false">
      <c r="E178" s="1"/>
      <c r="F178" s="1"/>
      <c r="G178" s="1"/>
      <c r="H178" s="1"/>
      <c r="I178" s="1"/>
      <c r="S178" s="16"/>
      <c r="T178" s="16"/>
      <c r="U178" s="16"/>
    </row>
    <row r="179" customFormat="false" ht="12.75" hidden="false" customHeight="false" outlineLevel="0" collapsed="false">
      <c r="E179" s="1"/>
      <c r="F179" s="1"/>
      <c r="G179" s="1"/>
      <c r="H179" s="1"/>
      <c r="I179" s="1"/>
      <c r="S179" s="16"/>
      <c r="T179" s="16"/>
      <c r="U179" s="16"/>
    </row>
    <row r="180" customFormat="false" ht="12.75" hidden="false" customHeight="false" outlineLevel="0" collapsed="false">
      <c r="E180" s="1"/>
      <c r="F180" s="1"/>
      <c r="G180" s="1"/>
      <c r="H180" s="1"/>
      <c r="I180" s="1"/>
      <c r="S180" s="16"/>
      <c r="T180" s="16"/>
      <c r="U180" s="16"/>
    </row>
    <row r="181" customFormat="false" ht="12.75" hidden="false" customHeight="false" outlineLevel="0" collapsed="false">
      <c r="E181" s="1"/>
      <c r="F181" s="1"/>
      <c r="G181" s="1"/>
      <c r="H181" s="1"/>
      <c r="I181" s="1"/>
      <c r="S181" s="16"/>
      <c r="T181" s="16"/>
      <c r="U181" s="16"/>
    </row>
    <row r="182" customFormat="false" ht="12.75" hidden="false" customHeight="false" outlineLevel="0" collapsed="false">
      <c r="E182" s="1"/>
      <c r="F182" s="1"/>
      <c r="G182" s="1"/>
      <c r="H182" s="1"/>
      <c r="I182" s="1"/>
      <c r="S182" s="16"/>
      <c r="T182" s="16"/>
      <c r="U182" s="16"/>
    </row>
    <row r="183" customFormat="false" ht="12.75" hidden="false" customHeight="false" outlineLevel="0" collapsed="false">
      <c r="E183" s="1"/>
      <c r="F183" s="1"/>
      <c r="G183" s="1"/>
      <c r="H183" s="1"/>
      <c r="I183" s="1"/>
      <c r="S183" s="16"/>
      <c r="T183" s="16"/>
      <c r="U183" s="16"/>
    </row>
    <row r="184" customFormat="false" ht="12.75" hidden="false" customHeight="false" outlineLevel="0" collapsed="false">
      <c r="E184" s="1"/>
      <c r="F184" s="1"/>
      <c r="G184" s="1"/>
      <c r="H184" s="1"/>
      <c r="I184" s="1"/>
      <c r="S184" s="16"/>
      <c r="T184" s="16"/>
      <c r="U184" s="16"/>
    </row>
    <row r="185" customFormat="false" ht="12.75" hidden="false" customHeight="false" outlineLevel="0" collapsed="false">
      <c r="E185" s="1"/>
      <c r="F185" s="1"/>
      <c r="G185" s="1"/>
      <c r="H185" s="1"/>
      <c r="I185" s="1"/>
      <c r="S185" s="16"/>
      <c r="T185" s="16"/>
      <c r="U185" s="16"/>
    </row>
    <row r="186" customFormat="false" ht="12.75" hidden="false" customHeight="false" outlineLevel="0" collapsed="false">
      <c r="E186" s="1"/>
      <c r="F186" s="1"/>
      <c r="G186" s="1"/>
      <c r="H186" s="1"/>
      <c r="I186" s="1"/>
      <c r="S186" s="16"/>
      <c r="T186" s="16"/>
      <c r="U186" s="16"/>
    </row>
    <row r="187" customFormat="false" ht="12.75" hidden="false" customHeight="false" outlineLevel="0" collapsed="false">
      <c r="E187" s="1"/>
      <c r="F187" s="1"/>
      <c r="G187" s="1"/>
      <c r="H187" s="1"/>
      <c r="I187" s="1"/>
      <c r="S187" s="16"/>
      <c r="T187" s="16"/>
      <c r="U187" s="16"/>
    </row>
    <row r="188" customFormat="false" ht="12.75" hidden="false" customHeight="false" outlineLevel="0" collapsed="false">
      <c r="E188" s="1"/>
      <c r="F188" s="1"/>
      <c r="G188" s="1"/>
      <c r="H188" s="1"/>
      <c r="I188" s="1"/>
      <c r="S188" s="16"/>
      <c r="T188" s="16"/>
      <c r="U188" s="16"/>
    </row>
    <row r="189" customFormat="false" ht="12.75" hidden="false" customHeight="false" outlineLevel="0" collapsed="false">
      <c r="E189" s="1"/>
      <c r="F189" s="1"/>
      <c r="G189" s="1"/>
      <c r="H189" s="1"/>
      <c r="I189" s="1"/>
      <c r="S189" s="16"/>
      <c r="T189" s="16"/>
      <c r="U189" s="16"/>
    </row>
    <row r="190" customFormat="false" ht="12.75" hidden="false" customHeight="false" outlineLevel="0" collapsed="false">
      <c r="E190" s="1"/>
      <c r="F190" s="1"/>
      <c r="G190" s="1"/>
      <c r="H190" s="1"/>
      <c r="I190" s="1"/>
      <c r="S190" s="16"/>
      <c r="T190" s="16"/>
      <c r="U190" s="16"/>
    </row>
    <row r="191" customFormat="false" ht="12.75" hidden="false" customHeight="false" outlineLevel="0" collapsed="false">
      <c r="E191" s="1"/>
      <c r="F191" s="1"/>
      <c r="G191" s="1"/>
      <c r="H191" s="1"/>
      <c r="I191" s="1"/>
      <c r="S191" s="16"/>
      <c r="T191" s="16"/>
      <c r="U191" s="16"/>
    </row>
    <row r="192" customFormat="false" ht="12.75" hidden="false" customHeight="false" outlineLevel="0" collapsed="false">
      <c r="E192" s="1"/>
      <c r="F192" s="1"/>
      <c r="G192" s="1"/>
      <c r="H192" s="1"/>
      <c r="I192" s="1"/>
      <c r="S192" s="16"/>
      <c r="T192" s="16"/>
      <c r="U192" s="16"/>
    </row>
    <row r="193" customFormat="false" ht="12.75" hidden="false" customHeight="false" outlineLevel="0" collapsed="false">
      <c r="E193" s="1"/>
      <c r="F193" s="1"/>
      <c r="G193" s="1"/>
      <c r="H193" s="1"/>
      <c r="I193" s="1"/>
      <c r="S193" s="16"/>
      <c r="T193" s="16"/>
      <c r="U193" s="16"/>
    </row>
    <row r="194" customFormat="false" ht="12.75" hidden="false" customHeight="false" outlineLevel="0" collapsed="false">
      <c r="E194" s="1"/>
      <c r="F194" s="1"/>
      <c r="G194" s="1"/>
      <c r="H194" s="1"/>
      <c r="I194" s="1"/>
      <c r="S194" s="16"/>
      <c r="T194" s="16"/>
      <c r="U194" s="16"/>
    </row>
    <row r="195" customFormat="false" ht="12.75" hidden="false" customHeight="false" outlineLevel="0" collapsed="false">
      <c r="E195" s="1"/>
      <c r="F195" s="1"/>
      <c r="G195" s="1"/>
      <c r="H195" s="1"/>
      <c r="I195" s="1"/>
      <c r="S195" s="16"/>
      <c r="T195" s="16"/>
      <c r="U195" s="16"/>
    </row>
    <row r="196" customFormat="false" ht="12.75" hidden="false" customHeight="false" outlineLevel="0" collapsed="false">
      <c r="E196" s="1"/>
      <c r="F196" s="1"/>
      <c r="G196" s="1"/>
      <c r="H196" s="1"/>
      <c r="I196" s="1"/>
      <c r="S196" s="16"/>
      <c r="T196" s="16"/>
      <c r="U196" s="16"/>
    </row>
    <row r="197" customFormat="false" ht="12.75" hidden="false" customHeight="false" outlineLevel="0" collapsed="false">
      <c r="E197" s="1"/>
      <c r="F197" s="1"/>
      <c r="G197" s="1"/>
      <c r="H197" s="1"/>
      <c r="I197" s="1"/>
      <c r="S197" s="16"/>
      <c r="T197" s="16"/>
      <c r="U197" s="16"/>
    </row>
    <row r="198" customFormat="false" ht="12.75" hidden="false" customHeight="false" outlineLevel="0" collapsed="false">
      <c r="E198" s="1"/>
      <c r="F198" s="1"/>
      <c r="G198" s="1"/>
      <c r="H198" s="1"/>
      <c r="I198" s="1"/>
      <c r="S198" s="16"/>
      <c r="T198" s="16"/>
      <c r="U198" s="16"/>
    </row>
    <row r="199" customFormat="false" ht="12.75" hidden="false" customHeight="false" outlineLevel="0" collapsed="false">
      <c r="E199" s="1"/>
      <c r="F199" s="1"/>
      <c r="G199" s="1"/>
      <c r="H199" s="1"/>
      <c r="I199" s="1"/>
      <c r="S199" s="16"/>
      <c r="T199" s="16"/>
      <c r="U199" s="16"/>
    </row>
    <row r="200" customFormat="false" ht="12.75" hidden="false" customHeight="false" outlineLevel="0" collapsed="false">
      <c r="E200" s="1"/>
      <c r="F200" s="1"/>
      <c r="G200" s="1"/>
      <c r="H200" s="1"/>
      <c r="I200" s="1"/>
      <c r="S200" s="16"/>
      <c r="T200" s="16"/>
      <c r="U200" s="16"/>
    </row>
    <row r="201" customFormat="false" ht="12.75" hidden="false" customHeight="false" outlineLevel="0" collapsed="false">
      <c r="E201" s="1"/>
      <c r="F201" s="1"/>
      <c r="G201" s="1"/>
      <c r="H201" s="1"/>
      <c r="I201" s="1"/>
      <c r="S201" s="16"/>
      <c r="T201" s="16"/>
      <c r="U201" s="16"/>
    </row>
    <row r="202" customFormat="false" ht="12.75" hidden="false" customHeight="false" outlineLevel="0" collapsed="false">
      <c r="E202" s="1"/>
      <c r="F202" s="1"/>
      <c r="G202" s="1"/>
      <c r="H202" s="1"/>
      <c r="I202" s="1"/>
      <c r="S202" s="16"/>
      <c r="T202" s="16"/>
      <c r="U202" s="16"/>
    </row>
    <row r="203" customFormat="false" ht="12.75" hidden="false" customHeight="false" outlineLevel="0" collapsed="false">
      <c r="E203" s="1"/>
      <c r="F203" s="1"/>
      <c r="G203" s="1"/>
      <c r="H203" s="1"/>
      <c r="I203" s="1"/>
      <c r="S203" s="16"/>
      <c r="T203" s="16"/>
      <c r="U203" s="16"/>
    </row>
    <row r="204" customFormat="false" ht="12.75" hidden="false" customHeight="false" outlineLevel="0" collapsed="false">
      <c r="E204" s="1"/>
      <c r="F204" s="1"/>
      <c r="G204" s="1"/>
      <c r="H204" s="1"/>
      <c r="I204" s="1"/>
      <c r="S204" s="16"/>
      <c r="T204" s="16"/>
      <c r="U204" s="16"/>
    </row>
    <row r="205" customFormat="false" ht="12.75" hidden="false" customHeight="false" outlineLevel="0" collapsed="false">
      <c r="E205" s="1"/>
      <c r="F205" s="1"/>
      <c r="G205" s="1"/>
      <c r="H205" s="1"/>
      <c r="I205" s="1"/>
      <c r="S205" s="16"/>
      <c r="T205" s="16"/>
      <c r="U205" s="16"/>
    </row>
    <row r="206" customFormat="false" ht="12.75" hidden="false" customHeight="false" outlineLevel="0" collapsed="false">
      <c r="E206" s="1"/>
      <c r="F206" s="1"/>
      <c r="G206" s="1"/>
      <c r="H206" s="1"/>
      <c r="I206" s="1"/>
      <c r="S206" s="16"/>
      <c r="T206" s="16"/>
      <c r="U206" s="16"/>
    </row>
    <row r="207" customFormat="false" ht="12.75" hidden="false" customHeight="false" outlineLevel="0" collapsed="false">
      <c r="E207" s="1"/>
      <c r="F207" s="1"/>
      <c r="G207" s="1"/>
      <c r="H207" s="1"/>
      <c r="I207" s="1"/>
      <c r="S207" s="16"/>
      <c r="T207" s="16"/>
      <c r="U207" s="16"/>
    </row>
    <row r="208" customFormat="false" ht="12.75" hidden="false" customHeight="false" outlineLevel="0" collapsed="false">
      <c r="E208" s="1"/>
      <c r="F208" s="1"/>
      <c r="G208" s="1"/>
      <c r="H208" s="1"/>
      <c r="I208" s="1"/>
      <c r="S208" s="16"/>
      <c r="T208" s="16"/>
      <c r="U208" s="16"/>
    </row>
    <row r="209" customFormat="false" ht="12.75" hidden="false" customHeight="false" outlineLevel="0" collapsed="false">
      <c r="E209" s="1"/>
      <c r="F209" s="1"/>
      <c r="G209" s="1"/>
      <c r="H209" s="1"/>
      <c r="I209" s="1"/>
      <c r="S209" s="16"/>
      <c r="T209" s="16"/>
      <c r="U209" s="16"/>
    </row>
    <row r="210" customFormat="false" ht="12.75" hidden="false" customHeight="false" outlineLevel="0" collapsed="false">
      <c r="E210" s="1"/>
      <c r="F210" s="1"/>
      <c r="G210" s="1"/>
      <c r="H210" s="1"/>
      <c r="I210" s="1"/>
      <c r="S210" s="16"/>
      <c r="T210" s="16"/>
      <c r="U210" s="16"/>
    </row>
    <row r="211" customFormat="false" ht="12.75" hidden="false" customHeight="false" outlineLevel="0" collapsed="false">
      <c r="E211" s="1"/>
      <c r="F211" s="1"/>
      <c r="G211" s="1"/>
      <c r="H211" s="1"/>
      <c r="I211" s="1"/>
      <c r="S211" s="16"/>
      <c r="T211" s="16"/>
      <c r="U211" s="16"/>
    </row>
    <row r="212" customFormat="false" ht="12.75" hidden="false" customHeight="false" outlineLevel="0" collapsed="false">
      <c r="E212" s="1"/>
      <c r="F212" s="1"/>
      <c r="G212" s="1"/>
      <c r="H212" s="1"/>
      <c r="I212" s="1"/>
      <c r="S212" s="16"/>
      <c r="T212" s="16"/>
      <c r="U212" s="16"/>
    </row>
    <row r="213" customFormat="false" ht="12.75" hidden="false" customHeight="false" outlineLevel="0" collapsed="false">
      <c r="E213" s="1"/>
      <c r="F213" s="1"/>
      <c r="G213" s="1"/>
      <c r="H213" s="1"/>
      <c r="I213" s="1"/>
      <c r="S213" s="16"/>
      <c r="T213" s="16"/>
      <c r="U213" s="16"/>
    </row>
    <row r="214" customFormat="false" ht="12.75" hidden="false" customHeight="false" outlineLevel="0" collapsed="false">
      <c r="E214" s="1"/>
      <c r="F214" s="1"/>
      <c r="G214" s="1"/>
      <c r="H214" s="1"/>
      <c r="I214" s="1"/>
      <c r="S214" s="16"/>
      <c r="T214" s="16"/>
      <c r="U214" s="16"/>
    </row>
    <row r="215" customFormat="false" ht="12.75" hidden="false" customHeight="false" outlineLevel="0" collapsed="false">
      <c r="E215" s="1"/>
      <c r="F215" s="1"/>
      <c r="G215" s="1"/>
      <c r="H215" s="1"/>
      <c r="I215" s="1"/>
      <c r="S215" s="16"/>
      <c r="T215" s="16"/>
      <c r="U215" s="16"/>
    </row>
    <row r="216" customFormat="false" ht="12.75" hidden="false" customHeight="false" outlineLevel="0" collapsed="false">
      <c r="E216" s="1"/>
      <c r="F216" s="1"/>
      <c r="G216" s="1"/>
      <c r="H216" s="1"/>
      <c r="I216" s="1"/>
      <c r="S216" s="16"/>
      <c r="T216" s="16"/>
      <c r="U216" s="16"/>
    </row>
    <row r="217" customFormat="false" ht="12.75" hidden="false" customHeight="false" outlineLevel="0" collapsed="false">
      <c r="E217" s="1"/>
      <c r="F217" s="1"/>
      <c r="G217" s="1"/>
      <c r="H217" s="1"/>
      <c r="I217" s="1"/>
      <c r="S217" s="16"/>
      <c r="T217" s="16"/>
      <c r="U217" s="16"/>
    </row>
    <row r="218" customFormat="false" ht="12.75" hidden="false" customHeight="false" outlineLevel="0" collapsed="false">
      <c r="E218" s="1"/>
      <c r="F218" s="1"/>
      <c r="G218" s="1"/>
      <c r="H218" s="1"/>
      <c r="I218" s="1"/>
      <c r="S218" s="16"/>
      <c r="T218" s="16"/>
      <c r="U218" s="16"/>
    </row>
    <row r="219" customFormat="false" ht="12.75" hidden="false" customHeight="false" outlineLevel="0" collapsed="false">
      <c r="E219" s="1"/>
      <c r="F219" s="1"/>
      <c r="G219" s="1"/>
      <c r="H219" s="1"/>
      <c r="I219" s="1"/>
      <c r="S219" s="16"/>
      <c r="T219" s="16"/>
      <c r="U219" s="16"/>
    </row>
    <row r="220" customFormat="false" ht="12.75" hidden="false" customHeight="false" outlineLevel="0" collapsed="false">
      <c r="E220" s="1"/>
      <c r="F220" s="1"/>
      <c r="G220" s="1"/>
      <c r="H220" s="1"/>
      <c r="I220" s="1"/>
      <c r="S220" s="16"/>
      <c r="T220" s="16"/>
      <c r="U220" s="16"/>
    </row>
    <row r="221" customFormat="false" ht="12.75" hidden="false" customHeight="false" outlineLevel="0" collapsed="false">
      <c r="E221" s="1"/>
      <c r="F221" s="1"/>
      <c r="G221" s="1"/>
      <c r="H221" s="1"/>
      <c r="I221" s="1"/>
      <c r="S221" s="16"/>
      <c r="T221" s="16"/>
      <c r="U221" s="16"/>
    </row>
    <row r="222" customFormat="false" ht="12.75" hidden="false" customHeight="false" outlineLevel="0" collapsed="false">
      <c r="E222" s="1"/>
      <c r="F222" s="1"/>
      <c r="G222" s="1"/>
      <c r="H222" s="1"/>
      <c r="I222" s="1"/>
      <c r="S222" s="16"/>
      <c r="T222" s="16"/>
      <c r="U222" s="16"/>
    </row>
    <row r="223" customFormat="false" ht="12.75" hidden="false" customHeight="false" outlineLevel="0" collapsed="false">
      <c r="E223" s="1"/>
      <c r="F223" s="1"/>
      <c r="G223" s="1"/>
      <c r="H223" s="1"/>
      <c r="I223" s="1"/>
      <c r="S223" s="16"/>
      <c r="T223" s="16"/>
      <c r="U223" s="16"/>
    </row>
    <row r="224" customFormat="false" ht="12.75" hidden="false" customHeight="false" outlineLevel="0" collapsed="false">
      <c r="E224" s="1"/>
      <c r="F224" s="1"/>
      <c r="G224" s="1"/>
      <c r="H224" s="1"/>
      <c r="I224" s="1"/>
      <c r="S224" s="16"/>
      <c r="T224" s="16"/>
      <c r="U224" s="16"/>
    </row>
    <row r="225" customFormat="false" ht="12.75" hidden="false" customHeight="false" outlineLevel="0" collapsed="false">
      <c r="E225" s="1"/>
      <c r="F225" s="1"/>
      <c r="G225" s="1"/>
      <c r="H225" s="1"/>
      <c r="I225" s="1"/>
      <c r="S225" s="16"/>
      <c r="T225" s="16"/>
      <c r="U225" s="16"/>
    </row>
    <row r="226" customFormat="false" ht="12.75" hidden="false" customHeight="false" outlineLevel="0" collapsed="false">
      <c r="E226" s="1"/>
      <c r="F226" s="1"/>
      <c r="G226" s="1"/>
      <c r="H226" s="1"/>
      <c r="I226" s="1"/>
      <c r="S226" s="16"/>
      <c r="T226" s="16"/>
      <c r="U226" s="16"/>
    </row>
    <row r="227" customFormat="false" ht="12.75" hidden="false" customHeight="false" outlineLevel="0" collapsed="false">
      <c r="E227" s="1"/>
      <c r="F227" s="1"/>
      <c r="G227" s="1"/>
      <c r="H227" s="1"/>
      <c r="I227" s="1"/>
      <c r="S227" s="16"/>
      <c r="T227" s="16"/>
      <c r="U227" s="16"/>
    </row>
    <row r="228" customFormat="false" ht="12.75" hidden="false" customHeight="false" outlineLevel="0" collapsed="false">
      <c r="E228" s="1"/>
      <c r="F228" s="1"/>
      <c r="G228" s="1"/>
      <c r="H228" s="1"/>
      <c r="I228" s="1"/>
      <c r="S228" s="16"/>
      <c r="T228" s="16"/>
      <c r="U228" s="16"/>
    </row>
    <row r="229" customFormat="false" ht="12.75" hidden="false" customHeight="false" outlineLevel="0" collapsed="false">
      <c r="E229" s="1"/>
      <c r="F229" s="1"/>
      <c r="G229" s="1"/>
      <c r="H229" s="1"/>
      <c r="I229" s="1"/>
      <c r="S229" s="16"/>
      <c r="T229" s="16"/>
      <c r="U229" s="16"/>
    </row>
    <row r="230" customFormat="false" ht="12.75" hidden="false" customHeight="false" outlineLevel="0" collapsed="false">
      <c r="E230" s="1"/>
      <c r="F230" s="1"/>
      <c r="G230" s="1"/>
      <c r="H230" s="1"/>
      <c r="I230" s="1"/>
      <c r="S230" s="16"/>
      <c r="T230" s="16"/>
      <c r="U230" s="16"/>
    </row>
    <row r="231" customFormat="false" ht="12.75" hidden="false" customHeight="false" outlineLevel="0" collapsed="false">
      <c r="E231" s="1"/>
      <c r="F231" s="1"/>
      <c r="G231" s="1"/>
      <c r="H231" s="1"/>
      <c r="I231" s="1"/>
      <c r="S231" s="16"/>
      <c r="T231" s="16"/>
      <c r="U231" s="16"/>
    </row>
    <row r="232" customFormat="false" ht="12.75" hidden="false" customHeight="false" outlineLevel="0" collapsed="false">
      <c r="E232" s="1"/>
      <c r="F232" s="1"/>
      <c r="G232" s="1"/>
      <c r="H232" s="1"/>
      <c r="I232" s="1"/>
      <c r="S232" s="16"/>
      <c r="T232" s="16"/>
      <c r="U232" s="16"/>
    </row>
    <row r="233" customFormat="false" ht="12.75" hidden="false" customHeight="false" outlineLevel="0" collapsed="false">
      <c r="E233" s="1"/>
      <c r="F233" s="1"/>
      <c r="G233" s="1"/>
      <c r="H233" s="1"/>
      <c r="I233" s="1"/>
      <c r="S233" s="16"/>
      <c r="T233" s="16"/>
      <c r="U233" s="16"/>
    </row>
    <row r="234" customFormat="false" ht="12.75" hidden="false" customHeight="false" outlineLevel="0" collapsed="false">
      <c r="E234" s="1"/>
      <c r="F234" s="1"/>
      <c r="G234" s="1"/>
      <c r="H234" s="1"/>
      <c r="I234" s="1"/>
      <c r="S234" s="16"/>
      <c r="T234" s="16"/>
      <c r="U234" s="16"/>
    </row>
    <row r="235" customFormat="false" ht="12.75" hidden="false" customHeight="false" outlineLevel="0" collapsed="false">
      <c r="E235" s="1"/>
      <c r="F235" s="1"/>
      <c r="G235" s="1"/>
      <c r="H235" s="1"/>
      <c r="I235" s="1"/>
      <c r="S235" s="16"/>
      <c r="T235" s="16"/>
      <c r="U235" s="16"/>
    </row>
    <row r="236" customFormat="false" ht="12.75" hidden="false" customHeight="false" outlineLevel="0" collapsed="false">
      <c r="E236" s="1"/>
      <c r="F236" s="1"/>
      <c r="G236" s="1"/>
      <c r="H236" s="1"/>
      <c r="I236" s="1"/>
      <c r="S236" s="16"/>
      <c r="T236" s="16"/>
      <c r="U236" s="16"/>
    </row>
    <row r="237" customFormat="false" ht="12.75" hidden="false" customHeight="false" outlineLevel="0" collapsed="false">
      <c r="E237" s="1"/>
      <c r="F237" s="1"/>
      <c r="G237" s="1"/>
      <c r="H237" s="1"/>
      <c r="I237" s="1"/>
      <c r="S237" s="16"/>
      <c r="T237" s="16"/>
      <c r="U237" s="16"/>
    </row>
    <row r="238" customFormat="false" ht="12.75" hidden="false" customHeight="false" outlineLevel="0" collapsed="false">
      <c r="E238" s="1"/>
      <c r="F238" s="1"/>
      <c r="G238" s="1"/>
      <c r="H238" s="1"/>
      <c r="I238" s="1"/>
      <c r="S238" s="16"/>
      <c r="T238" s="16"/>
      <c r="U238" s="16"/>
    </row>
    <row r="239" customFormat="false" ht="12.75" hidden="false" customHeight="false" outlineLevel="0" collapsed="false">
      <c r="E239" s="1"/>
      <c r="F239" s="1"/>
      <c r="G239" s="1"/>
      <c r="H239" s="1"/>
      <c r="I239" s="1"/>
      <c r="S239" s="16"/>
      <c r="T239" s="16"/>
      <c r="U239" s="16"/>
    </row>
    <row r="240" customFormat="false" ht="12.75" hidden="false" customHeight="false" outlineLevel="0" collapsed="false">
      <c r="E240" s="1"/>
      <c r="F240" s="1"/>
      <c r="G240" s="1"/>
      <c r="H240" s="1"/>
      <c r="I240" s="1"/>
      <c r="S240" s="16"/>
      <c r="T240" s="16"/>
      <c r="U240" s="16"/>
    </row>
    <row r="241" customFormat="false" ht="12.75" hidden="false" customHeight="false" outlineLevel="0" collapsed="false">
      <c r="E241" s="1"/>
      <c r="F241" s="1"/>
      <c r="G241" s="1"/>
      <c r="H241" s="1"/>
      <c r="I241" s="1"/>
      <c r="S241" s="16"/>
      <c r="T241" s="16"/>
      <c r="U241" s="16"/>
    </row>
    <row r="242" customFormat="false" ht="12.75" hidden="false" customHeight="false" outlineLevel="0" collapsed="false">
      <c r="E242" s="1"/>
      <c r="F242" s="1"/>
      <c r="G242" s="1"/>
      <c r="H242" s="1"/>
      <c r="I242" s="1"/>
      <c r="S242" s="16"/>
      <c r="T242" s="16"/>
      <c r="U242" s="16"/>
    </row>
    <row r="243" customFormat="false" ht="12.75" hidden="false" customHeight="false" outlineLevel="0" collapsed="false">
      <c r="E243" s="1"/>
      <c r="F243" s="1"/>
      <c r="G243" s="1"/>
      <c r="H243" s="1"/>
      <c r="I243" s="1"/>
      <c r="S243" s="16"/>
      <c r="T243" s="16"/>
      <c r="U243" s="16"/>
    </row>
    <row r="244" customFormat="false" ht="12.75" hidden="false" customHeight="false" outlineLevel="0" collapsed="false">
      <c r="E244" s="1"/>
      <c r="F244" s="1"/>
      <c r="G244" s="1"/>
      <c r="H244" s="1"/>
      <c r="I244" s="1"/>
      <c r="S244" s="16"/>
      <c r="T244" s="16"/>
      <c r="U244" s="16"/>
    </row>
    <row r="245" customFormat="false" ht="12.75" hidden="false" customHeight="false" outlineLevel="0" collapsed="false">
      <c r="E245" s="1"/>
      <c r="F245" s="1"/>
      <c r="G245" s="1"/>
      <c r="H245" s="1"/>
      <c r="I245" s="1"/>
      <c r="S245" s="16"/>
      <c r="T245" s="16"/>
      <c r="U245" s="16"/>
    </row>
    <row r="246" customFormat="false" ht="12.75" hidden="false" customHeight="false" outlineLevel="0" collapsed="false">
      <c r="E246" s="1"/>
      <c r="F246" s="1"/>
      <c r="G246" s="1"/>
      <c r="H246" s="1"/>
      <c r="I246" s="1"/>
      <c r="S246" s="16"/>
      <c r="T246" s="16"/>
      <c r="U246" s="16"/>
    </row>
    <row r="247" customFormat="false" ht="12.75" hidden="false" customHeight="false" outlineLevel="0" collapsed="false">
      <c r="E247" s="1"/>
      <c r="F247" s="1"/>
      <c r="G247" s="1"/>
      <c r="H247" s="1"/>
      <c r="I247" s="1"/>
      <c r="S247" s="16"/>
      <c r="T247" s="16"/>
      <c r="U247" s="16"/>
    </row>
    <row r="248" customFormat="false" ht="12.75" hidden="false" customHeight="false" outlineLevel="0" collapsed="false">
      <c r="E248" s="1"/>
      <c r="F248" s="1"/>
      <c r="G248" s="1"/>
      <c r="H248" s="1"/>
      <c r="I248" s="1"/>
      <c r="S248" s="16"/>
      <c r="T248" s="16"/>
      <c r="U248" s="16"/>
    </row>
    <row r="249" customFormat="false" ht="12.75" hidden="false" customHeight="false" outlineLevel="0" collapsed="false">
      <c r="E249" s="1"/>
      <c r="F249" s="1"/>
      <c r="G249" s="1"/>
      <c r="H249" s="1"/>
      <c r="I249" s="1"/>
      <c r="S249" s="16"/>
      <c r="T249" s="16"/>
      <c r="U249" s="16"/>
    </row>
    <row r="250" customFormat="false" ht="12.75" hidden="false" customHeight="false" outlineLevel="0" collapsed="false">
      <c r="E250" s="1"/>
      <c r="F250" s="1"/>
      <c r="G250" s="1"/>
      <c r="H250" s="1"/>
      <c r="I250" s="1"/>
      <c r="S250" s="16"/>
      <c r="T250" s="16"/>
      <c r="U250" s="16"/>
    </row>
    <row r="251" customFormat="false" ht="12.75" hidden="false" customHeight="false" outlineLevel="0" collapsed="false">
      <c r="E251" s="1"/>
      <c r="F251" s="1"/>
      <c r="G251" s="1"/>
      <c r="H251" s="1"/>
      <c r="I251" s="1"/>
      <c r="S251" s="16"/>
      <c r="T251" s="16"/>
      <c r="U251" s="16"/>
    </row>
    <row r="252" customFormat="false" ht="12.75" hidden="false" customHeight="false" outlineLevel="0" collapsed="false">
      <c r="E252" s="1"/>
      <c r="F252" s="1"/>
      <c r="G252" s="1"/>
      <c r="H252" s="1"/>
      <c r="I252" s="1"/>
      <c r="S252" s="16"/>
      <c r="T252" s="16"/>
      <c r="U252" s="16"/>
    </row>
    <row r="253" customFormat="false" ht="12.75" hidden="false" customHeight="false" outlineLevel="0" collapsed="false">
      <c r="E253" s="1"/>
      <c r="F253" s="1"/>
      <c r="G253" s="1"/>
      <c r="H253" s="1"/>
      <c r="I253" s="1"/>
      <c r="S253" s="16"/>
      <c r="T253" s="16"/>
      <c r="U253" s="16"/>
    </row>
    <row r="254" customFormat="false" ht="12.75" hidden="false" customHeight="false" outlineLevel="0" collapsed="false">
      <c r="E254" s="1"/>
      <c r="F254" s="1"/>
      <c r="G254" s="1"/>
      <c r="H254" s="1"/>
      <c r="I254" s="1"/>
      <c r="S254" s="16"/>
      <c r="T254" s="16"/>
      <c r="U254" s="16"/>
    </row>
    <row r="255" customFormat="false" ht="12.75" hidden="false" customHeight="false" outlineLevel="0" collapsed="false">
      <c r="E255" s="1"/>
      <c r="F255" s="1"/>
      <c r="G255" s="1"/>
      <c r="H255" s="1"/>
      <c r="I255" s="1"/>
      <c r="S255" s="16"/>
      <c r="T255" s="16"/>
      <c r="U255" s="16"/>
    </row>
    <row r="256" customFormat="false" ht="12.75" hidden="false" customHeight="false" outlineLevel="0" collapsed="false">
      <c r="E256" s="1"/>
      <c r="F256" s="1"/>
      <c r="G256" s="1"/>
      <c r="H256" s="1"/>
      <c r="I256" s="1"/>
      <c r="S256" s="16"/>
      <c r="T256" s="16"/>
      <c r="U256" s="16"/>
    </row>
    <row r="257" customFormat="false" ht="12.75" hidden="false" customHeight="false" outlineLevel="0" collapsed="false">
      <c r="E257" s="1"/>
      <c r="F257" s="1"/>
      <c r="G257" s="1"/>
      <c r="H257" s="1"/>
      <c r="I257" s="1"/>
      <c r="S257" s="16"/>
      <c r="T257" s="16"/>
      <c r="U257" s="16"/>
    </row>
    <row r="258" customFormat="false" ht="12.75" hidden="false" customHeight="false" outlineLevel="0" collapsed="false">
      <c r="E258" s="1"/>
      <c r="F258" s="1"/>
      <c r="G258" s="1"/>
      <c r="H258" s="1"/>
      <c r="I258" s="1"/>
      <c r="S258" s="16"/>
      <c r="T258" s="16"/>
      <c r="U258" s="16"/>
    </row>
    <row r="259" customFormat="false" ht="12.75" hidden="false" customHeight="false" outlineLevel="0" collapsed="false">
      <c r="E259" s="1"/>
      <c r="F259" s="1"/>
      <c r="G259" s="1"/>
      <c r="H259" s="1"/>
      <c r="I259" s="1"/>
      <c r="S259" s="16"/>
      <c r="T259" s="16"/>
      <c r="U259" s="16"/>
    </row>
    <row r="260" customFormat="false" ht="12.75" hidden="false" customHeight="false" outlineLevel="0" collapsed="false">
      <c r="E260" s="1"/>
      <c r="F260" s="1"/>
      <c r="G260" s="1"/>
      <c r="H260" s="1"/>
      <c r="I260" s="1"/>
      <c r="S260" s="16"/>
      <c r="T260" s="16"/>
      <c r="U260" s="16"/>
    </row>
    <row r="261" customFormat="false" ht="12.75" hidden="false" customHeight="false" outlineLevel="0" collapsed="false">
      <c r="E261" s="1"/>
      <c r="F261" s="1"/>
      <c r="G261" s="1"/>
      <c r="H261" s="1"/>
      <c r="I261" s="1"/>
      <c r="S261" s="16"/>
      <c r="T261" s="16"/>
      <c r="U261" s="16"/>
    </row>
    <row r="262" customFormat="false" ht="12.75" hidden="false" customHeight="false" outlineLevel="0" collapsed="false">
      <c r="E262" s="1"/>
      <c r="F262" s="1"/>
      <c r="G262" s="1"/>
      <c r="H262" s="1"/>
      <c r="I262" s="1"/>
      <c r="S262" s="16"/>
      <c r="T262" s="16"/>
      <c r="U262" s="16"/>
    </row>
    <row r="263" customFormat="false" ht="12.75" hidden="false" customHeight="false" outlineLevel="0" collapsed="false">
      <c r="E263" s="1"/>
      <c r="F263" s="1"/>
      <c r="G263" s="1"/>
      <c r="H263" s="1"/>
      <c r="I263" s="1"/>
      <c r="S263" s="16"/>
      <c r="T263" s="16"/>
      <c r="U263" s="16"/>
    </row>
    <row r="264" customFormat="false" ht="12.75" hidden="false" customHeight="false" outlineLevel="0" collapsed="false">
      <c r="E264" s="1"/>
      <c r="F264" s="1"/>
      <c r="G264" s="1"/>
      <c r="H264" s="1"/>
      <c r="I264" s="1"/>
      <c r="S264" s="16"/>
      <c r="T264" s="16"/>
      <c r="U264" s="16"/>
    </row>
    <row r="265" customFormat="false" ht="12.75" hidden="false" customHeight="false" outlineLevel="0" collapsed="false">
      <c r="E265" s="1"/>
      <c r="F265" s="1"/>
      <c r="G265" s="1"/>
      <c r="H265" s="1"/>
      <c r="I265" s="1"/>
      <c r="S265" s="16"/>
      <c r="T265" s="16"/>
      <c r="U265" s="16"/>
    </row>
    <row r="266" customFormat="false" ht="12.75" hidden="false" customHeight="false" outlineLevel="0" collapsed="false">
      <c r="E266" s="1"/>
      <c r="F266" s="1"/>
      <c r="G266" s="1"/>
      <c r="H266" s="1"/>
      <c r="I266" s="1"/>
      <c r="S266" s="16"/>
      <c r="T266" s="16"/>
      <c r="U266" s="16"/>
    </row>
    <row r="267" customFormat="false" ht="12.75" hidden="false" customHeight="false" outlineLevel="0" collapsed="false">
      <c r="E267" s="1"/>
      <c r="F267" s="1"/>
      <c r="G267" s="1"/>
      <c r="H267" s="1"/>
      <c r="I267" s="1"/>
      <c r="S267" s="16"/>
      <c r="T267" s="16"/>
      <c r="U267" s="16"/>
    </row>
    <row r="268" customFormat="false" ht="12.75" hidden="false" customHeight="false" outlineLevel="0" collapsed="false">
      <c r="E268" s="1"/>
      <c r="F268" s="1"/>
      <c r="G268" s="1"/>
      <c r="H268" s="1"/>
      <c r="I268" s="1"/>
      <c r="S268" s="16"/>
      <c r="T268" s="16"/>
      <c r="U268" s="16"/>
    </row>
    <row r="269" customFormat="false" ht="12.75" hidden="false" customHeight="false" outlineLevel="0" collapsed="false">
      <c r="E269" s="1"/>
      <c r="F269" s="1"/>
      <c r="G269" s="1"/>
      <c r="H269" s="1"/>
      <c r="I269" s="1"/>
      <c r="S269" s="16"/>
      <c r="T269" s="16"/>
      <c r="U269" s="16"/>
    </row>
    <row r="270" customFormat="false" ht="12.75" hidden="false" customHeight="false" outlineLevel="0" collapsed="false">
      <c r="E270" s="1"/>
      <c r="F270" s="1"/>
      <c r="G270" s="1"/>
      <c r="H270" s="1"/>
      <c r="I270" s="1"/>
      <c r="S270" s="16"/>
      <c r="T270" s="16"/>
      <c r="U270" s="16"/>
    </row>
    <row r="271" customFormat="false" ht="12.75" hidden="false" customHeight="false" outlineLevel="0" collapsed="false">
      <c r="E271" s="1"/>
      <c r="F271" s="1"/>
      <c r="G271" s="1"/>
      <c r="H271" s="1"/>
      <c r="I271" s="1"/>
      <c r="S271" s="16"/>
      <c r="T271" s="16"/>
      <c r="U271" s="16"/>
    </row>
    <row r="272" customFormat="false" ht="12.75" hidden="false" customHeight="false" outlineLevel="0" collapsed="false">
      <c r="E272" s="1"/>
      <c r="F272" s="1"/>
      <c r="G272" s="1"/>
      <c r="H272" s="1"/>
      <c r="I272" s="1"/>
      <c r="S272" s="16"/>
      <c r="T272" s="16"/>
      <c r="U272" s="16"/>
    </row>
    <row r="273" customFormat="false" ht="12.75" hidden="false" customHeight="false" outlineLevel="0" collapsed="false">
      <c r="E273" s="1"/>
      <c r="F273" s="1"/>
      <c r="G273" s="1"/>
      <c r="H273" s="1"/>
      <c r="I273" s="1"/>
      <c r="S273" s="16"/>
      <c r="T273" s="16"/>
      <c r="U273" s="16"/>
    </row>
    <row r="274" customFormat="false" ht="12.75" hidden="false" customHeight="false" outlineLevel="0" collapsed="false">
      <c r="E274" s="1"/>
      <c r="F274" s="1"/>
      <c r="G274" s="1"/>
      <c r="H274" s="1"/>
      <c r="I274" s="1"/>
      <c r="S274" s="16"/>
      <c r="T274" s="16"/>
      <c r="U274" s="16"/>
    </row>
    <row r="275" customFormat="false" ht="12.75" hidden="false" customHeight="false" outlineLevel="0" collapsed="false">
      <c r="E275" s="1"/>
      <c r="F275" s="1"/>
      <c r="G275" s="1"/>
      <c r="H275" s="1"/>
      <c r="I275" s="1"/>
      <c r="S275" s="16"/>
      <c r="T275" s="16"/>
      <c r="U275" s="16"/>
    </row>
    <row r="276" customFormat="false" ht="12.75" hidden="false" customHeight="false" outlineLevel="0" collapsed="false">
      <c r="E276" s="1"/>
      <c r="F276" s="1"/>
      <c r="G276" s="1"/>
      <c r="H276" s="1"/>
      <c r="I276" s="1"/>
      <c r="S276" s="16"/>
      <c r="T276" s="16"/>
      <c r="U276" s="16"/>
    </row>
    <row r="277" customFormat="false" ht="12.75" hidden="false" customHeight="false" outlineLevel="0" collapsed="false">
      <c r="E277" s="1"/>
      <c r="F277" s="1"/>
      <c r="G277" s="1"/>
      <c r="H277" s="1"/>
      <c r="I277" s="1"/>
      <c r="S277" s="16"/>
      <c r="T277" s="16"/>
      <c r="U277" s="16"/>
    </row>
    <row r="278" customFormat="false" ht="12.75" hidden="false" customHeight="false" outlineLevel="0" collapsed="false">
      <c r="S278" s="19"/>
      <c r="T278" s="19"/>
      <c r="U278" s="19"/>
    </row>
    <row r="279" customFormat="false" ht="12.75" hidden="false" customHeight="false" outlineLevel="0" collapsed="false">
      <c r="S279" s="19"/>
      <c r="T279" s="19"/>
      <c r="U279" s="19"/>
    </row>
    <row r="280" customFormat="false" ht="12.75" hidden="false" customHeight="false" outlineLevel="0" collapsed="false">
      <c r="S280" s="19"/>
      <c r="T280" s="19"/>
      <c r="U280" s="19"/>
    </row>
    <row r="281" customFormat="false" ht="12.75" hidden="false" customHeight="false" outlineLevel="0" collapsed="false">
      <c r="S281" s="19"/>
      <c r="T281" s="19"/>
      <c r="U281" s="19"/>
    </row>
    <row r="282" customFormat="false" ht="12.75" hidden="false" customHeight="false" outlineLevel="0" collapsed="false">
      <c r="S282" s="19"/>
      <c r="T282" s="19"/>
      <c r="U282" s="19"/>
    </row>
    <row r="283" customFormat="false" ht="12.75" hidden="false" customHeight="false" outlineLevel="0" collapsed="false">
      <c r="S283" s="19"/>
      <c r="T283" s="19"/>
      <c r="U283" s="19"/>
    </row>
    <row r="284" customFormat="false" ht="12.75" hidden="false" customHeight="false" outlineLevel="0" collapsed="false">
      <c r="S284" s="19"/>
      <c r="T284" s="19"/>
      <c r="U284" s="19"/>
    </row>
    <row r="285" customFormat="false" ht="12.75" hidden="false" customHeight="false" outlineLevel="0" collapsed="false">
      <c r="S285" s="19"/>
      <c r="T285" s="19"/>
      <c r="U285" s="19"/>
    </row>
    <row r="286" customFormat="false" ht="12.75" hidden="false" customHeight="false" outlineLevel="0" collapsed="false">
      <c r="S286" s="19"/>
      <c r="T286" s="19"/>
      <c r="U286" s="19"/>
    </row>
    <row r="287" customFormat="false" ht="12.75" hidden="false" customHeight="false" outlineLevel="0" collapsed="false">
      <c r="S287" s="19"/>
      <c r="T287" s="19"/>
      <c r="U287" s="19"/>
    </row>
    <row r="288" customFormat="false" ht="12.75" hidden="false" customHeight="false" outlineLevel="0" collapsed="false">
      <c r="S288" s="19"/>
      <c r="T288" s="19"/>
      <c r="U288" s="19"/>
    </row>
    <row r="289" customFormat="false" ht="12.75" hidden="false" customHeight="false" outlineLevel="0" collapsed="false">
      <c r="S289" s="19"/>
      <c r="T289" s="19"/>
      <c r="U289" s="19"/>
    </row>
    <row r="290" customFormat="false" ht="12.75" hidden="false" customHeight="false" outlineLevel="0" collapsed="false">
      <c r="S290" s="19"/>
      <c r="T290" s="19"/>
      <c r="U290" s="19"/>
    </row>
    <row r="291" customFormat="false" ht="12.75" hidden="false" customHeight="false" outlineLevel="0" collapsed="false">
      <c r="S291" s="19"/>
      <c r="T291" s="19"/>
      <c r="U291" s="19"/>
    </row>
    <row r="292" customFormat="false" ht="12.75" hidden="false" customHeight="false" outlineLevel="0" collapsed="false">
      <c r="S292" s="19"/>
      <c r="T292" s="19"/>
      <c r="U292" s="19"/>
    </row>
    <row r="293" customFormat="false" ht="12.75" hidden="false" customHeight="false" outlineLevel="0" collapsed="false">
      <c r="S293" s="19"/>
      <c r="T293" s="19"/>
      <c r="U293" s="19"/>
    </row>
    <row r="294" customFormat="false" ht="12.75" hidden="false" customHeight="false" outlineLevel="0" collapsed="false">
      <c r="S294" s="19"/>
      <c r="T294" s="19"/>
      <c r="U294" s="19"/>
    </row>
    <row r="295" customFormat="false" ht="12.75" hidden="false" customHeight="false" outlineLevel="0" collapsed="false">
      <c r="S295" s="19"/>
      <c r="T295" s="19"/>
      <c r="U295" s="19"/>
    </row>
    <row r="296" customFormat="false" ht="12.75" hidden="false" customHeight="false" outlineLevel="0" collapsed="false">
      <c r="S296" s="19"/>
      <c r="T296" s="19"/>
      <c r="U296" s="19"/>
    </row>
    <row r="297" customFormat="false" ht="12.75" hidden="false" customHeight="false" outlineLevel="0" collapsed="false">
      <c r="S297" s="19"/>
      <c r="T297" s="19"/>
      <c r="U297" s="19"/>
    </row>
    <row r="298" customFormat="false" ht="12.75" hidden="false" customHeight="false" outlineLevel="0" collapsed="false">
      <c r="S298" s="19"/>
      <c r="T298" s="19"/>
      <c r="U298" s="19"/>
    </row>
    <row r="299" customFormat="false" ht="12.75" hidden="false" customHeight="false" outlineLevel="0" collapsed="false">
      <c r="S299" s="19"/>
      <c r="T299" s="19"/>
      <c r="U299" s="19"/>
    </row>
    <row r="300" customFormat="false" ht="12.75" hidden="false" customHeight="false" outlineLevel="0" collapsed="false">
      <c r="S300" s="19"/>
      <c r="T300" s="19"/>
      <c r="U300" s="19"/>
    </row>
    <row r="301" customFormat="false" ht="12.75" hidden="false" customHeight="false" outlineLevel="0" collapsed="false">
      <c r="S301" s="19"/>
      <c r="T301" s="19"/>
      <c r="U301" s="19"/>
    </row>
    <row r="302" customFormat="false" ht="12.75" hidden="false" customHeight="false" outlineLevel="0" collapsed="false">
      <c r="S302" s="19"/>
      <c r="T302" s="19"/>
      <c r="U302" s="19"/>
    </row>
    <row r="303" customFormat="false" ht="12.75" hidden="false" customHeight="false" outlineLevel="0" collapsed="false">
      <c r="S303" s="19"/>
      <c r="T303" s="19"/>
      <c r="U303" s="19"/>
    </row>
    <row r="304" customFormat="false" ht="12.75" hidden="false" customHeight="false" outlineLevel="0" collapsed="false">
      <c r="S304" s="19"/>
      <c r="T304" s="19"/>
      <c r="U304" s="19"/>
    </row>
    <row r="305" customFormat="false" ht="12.75" hidden="false" customHeight="false" outlineLevel="0" collapsed="false">
      <c r="S305" s="19"/>
      <c r="T305" s="19"/>
      <c r="U305" s="19"/>
    </row>
    <row r="306" customFormat="false" ht="12.75" hidden="false" customHeight="false" outlineLevel="0" collapsed="false">
      <c r="S306" s="19"/>
      <c r="T306" s="19"/>
      <c r="U306" s="19"/>
    </row>
    <row r="307" customFormat="false" ht="12.75" hidden="false" customHeight="false" outlineLevel="0" collapsed="false">
      <c r="S307" s="19"/>
      <c r="T307" s="19"/>
      <c r="U307" s="19"/>
    </row>
    <row r="308" customFormat="false" ht="12.75" hidden="false" customHeight="false" outlineLevel="0" collapsed="false">
      <c r="S308" s="19"/>
      <c r="T308" s="19"/>
      <c r="U308" s="19"/>
    </row>
    <row r="309" customFormat="false" ht="12.75" hidden="false" customHeight="false" outlineLevel="0" collapsed="false">
      <c r="S309" s="19"/>
      <c r="T309" s="19"/>
      <c r="U309" s="19"/>
    </row>
    <row r="310" customFormat="false" ht="12.75" hidden="false" customHeight="false" outlineLevel="0" collapsed="false">
      <c r="S310" s="19"/>
      <c r="T310" s="19"/>
      <c r="U310" s="19"/>
    </row>
    <row r="311" customFormat="false" ht="12.75" hidden="false" customHeight="false" outlineLevel="0" collapsed="false">
      <c r="S311" s="19"/>
      <c r="T311" s="19"/>
      <c r="U311" s="19"/>
    </row>
    <row r="312" customFormat="false" ht="12.75" hidden="false" customHeight="false" outlineLevel="0" collapsed="false">
      <c r="S312" s="19"/>
      <c r="T312" s="19"/>
      <c r="U312" s="19"/>
    </row>
    <row r="313" customFormat="false" ht="12.75" hidden="false" customHeight="false" outlineLevel="0" collapsed="false">
      <c r="S313" s="19"/>
      <c r="T313" s="19"/>
      <c r="U313" s="19"/>
    </row>
    <row r="314" customFormat="false" ht="12.75" hidden="false" customHeight="false" outlineLevel="0" collapsed="false">
      <c r="S314" s="19"/>
      <c r="T314" s="19"/>
      <c r="U314" s="19"/>
    </row>
    <row r="315" customFormat="false" ht="12.75" hidden="false" customHeight="false" outlineLevel="0" collapsed="false">
      <c r="S315" s="19"/>
      <c r="T315" s="19"/>
      <c r="U315" s="19"/>
    </row>
    <row r="316" customFormat="false" ht="12.75" hidden="false" customHeight="false" outlineLevel="0" collapsed="false">
      <c r="S316" s="19"/>
      <c r="T316" s="19"/>
      <c r="U316" s="19"/>
    </row>
    <row r="317" customFormat="false" ht="12.75" hidden="false" customHeight="false" outlineLevel="0" collapsed="false">
      <c r="S317" s="19"/>
      <c r="T317" s="19"/>
      <c r="U317" s="19"/>
    </row>
    <row r="318" customFormat="false" ht="12.75" hidden="false" customHeight="false" outlineLevel="0" collapsed="false">
      <c r="S318" s="19"/>
      <c r="T318" s="19"/>
      <c r="U318" s="19"/>
    </row>
    <row r="319" customFormat="false" ht="12.75" hidden="false" customHeight="false" outlineLevel="0" collapsed="false">
      <c r="S319" s="19"/>
      <c r="T319" s="19"/>
      <c r="U319" s="19"/>
    </row>
    <row r="320" customFormat="false" ht="12.75" hidden="false" customHeight="false" outlineLevel="0" collapsed="false">
      <c r="S320" s="19"/>
      <c r="T320" s="19"/>
      <c r="U320" s="19"/>
    </row>
    <row r="321" customFormat="false" ht="12.75" hidden="false" customHeight="false" outlineLevel="0" collapsed="false">
      <c r="S321" s="19"/>
      <c r="T321" s="19"/>
      <c r="U321" s="19"/>
    </row>
    <row r="322" customFormat="false" ht="12.75" hidden="false" customHeight="false" outlineLevel="0" collapsed="false">
      <c r="S322" s="19"/>
      <c r="T322" s="19"/>
      <c r="U322" s="19"/>
    </row>
    <row r="323" customFormat="false" ht="12.75" hidden="false" customHeight="false" outlineLevel="0" collapsed="false">
      <c r="S323" s="19"/>
      <c r="T323" s="19"/>
      <c r="U323" s="19"/>
    </row>
    <row r="324" customFormat="false" ht="12.75" hidden="false" customHeight="false" outlineLevel="0" collapsed="false">
      <c r="S324" s="19"/>
      <c r="T324" s="19"/>
      <c r="U324" s="19"/>
    </row>
    <row r="325" customFormat="false" ht="12.75" hidden="false" customHeight="false" outlineLevel="0" collapsed="false">
      <c r="S325" s="19"/>
      <c r="T325" s="19"/>
      <c r="U325" s="19"/>
    </row>
    <row r="326" customFormat="false" ht="12.75" hidden="false" customHeight="false" outlineLevel="0" collapsed="false">
      <c r="S326" s="19"/>
      <c r="T326" s="19"/>
      <c r="U326" s="19"/>
    </row>
    <row r="327" customFormat="false" ht="12.75" hidden="false" customHeight="false" outlineLevel="0" collapsed="false">
      <c r="S327" s="19"/>
      <c r="T327" s="19"/>
      <c r="U327" s="19"/>
    </row>
    <row r="328" customFormat="false" ht="12.75" hidden="false" customHeight="false" outlineLevel="0" collapsed="false">
      <c r="S328" s="19"/>
      <c r="T328" s="19"/>
      <c r="U328" s="19"/>
    </row>
    <row r="329" customFormat="false" ht="12.75" hidden="false" customHeight="false" outlineLevel="0" collapsed="false">
      <c r="S329" s="19"/>
      <c r="T329" s="19"/>
      <c r="U329" s="19"/>
    </row>
    <row r="330" customFormat="false" ht="12.75" hidden="false" customHeight="false" outlineLevel="0" collapsed="false">
      <c r="S330" s="19"/>
      <c r="T330" s="19"/>
      <c r="U330" s="19"/>
    </row>
    <row r="331" customFormat="false" ht="12.75" hidden="false" customHeight="false" outlineLevel="0" collapsed="false">
      <c r="S331" s="19"/>
      <c r="T331" s="19"/>
      <c r="U331" s="19"/>
    </row>
    <row r="332" customFormat="false" ht="12.75" hidden="false" customHeight="false" outlineLevel="0" collapsed="false">
      <c r="S332" s="19"/>
      <c r="T332" s="19"/>
      <c r="U332" s="19"/>
    </row>
    <row r="333" customFormat="false" ht="12.75" hidden="false" customHeight="false" outlineLevel="0" collapsed="false">
      <c r="S333" s="19"/>
      <c r="T333" s="19"/>
      <c r="U333" s="19"/>
    </row>
    <row r="334" customFormat="false" ht="12.75" hidden="false" customHeight="false" outlineLevel="0" collapsed="false">
      <c r="S334" s="19"/>
      <c r="T334" s="19"/>
      <c r="U334" s="19"/>
    </row>
    <row r="335" customFormat="false" ht="12.75" hidden="false" customHeight="false" outlineLevel="0" collapsed="false">
      <c r="S335" s="19"/>
      <c r="T335" s="19"/>
      <c r="U335" s="19"/>
    </row>
    <row r="336" customFormat="false" ht="12.75" hidden="false" customHeight="false" outlineLevel="0" collapsed="false">
      <c r="S336" s="19"/>
      <c r="T336" s="19"/>
      <c r="U336" s="19"/>
    </row>
    <row r="337" customFormat="false" ht="12.75" hidden="false" customHeight="false" outlineLevel="0" collapsed="false">
      <c r="S337" s="19"/>
      <c r="T337" s="19"/>
      <c r="U337" s="19"/>
    </row>
    <row r="338" customFormat="false" ht="12.75" hidden="false" customHeight="false" outlineLevel="0" collapsed="false">
      <c r="S338" s="19"/>
      <c r="T338" s="19"/>
      <c r="U338" s="19"/>
    </row>
    <row r="339" customFormat="false" ht="12.75" hidden="false" customHeight="false" outlineLevel="0" collapsed="false">
      <c r="S339" s="19"/>
      <c r="T339" s="19"/>
      <c r="U339" s="19"/>
    </row>
    <row r="340" customFormat="false" ht="12.75" hidden="false" customHeight="false" outlineLevel="0" collapsed="false">
      <c r="S340" s="19"/>
      <c r="T340" s="19"/>
      <c r="U340" s="19"/>
    </row>
    <row r="341" customFormat="false" ht="12.75" hidden="false" customHeight="false" outlineLevel="0" collapsed="false">
      <c r="S341" s="19"/>
      <c r="T341" s="19"/>
      <c r="U341" s="19"/>
    </row>
    <row r="342" customFormat="false" ht="12.75" hidden="false" customHeight="false" outlineLevel="0" collapsed="false">
      <c r="S342" s="19"/>
      <c r="T342" s="19"/>
      <c r="U342" s="19"/>
    </row>
    <row r="343" customFormat="false" ht="12.75" hidden="false" customHeight="false" outlineLevel="0" collapsed="false">
      <c r="S343" s="19"/>
      <c r="T343" s="19"/>
      <c r="U343" s="19"/>
    </row>
    <row r="344" customFormat="false" ht="12.75" hidden="false" customHeight="false" outlineLevel="0" collapsed="false">
      <c r="S344" s="19"/>
      <c r="T344" s="19"/>
      <c r="U344" s="19"/>
    </row>
    <row r="345" customFormat="false" ht="12.75" hidden="false" customHeight="false" outlineLevel="0" collapsed="false">
      <c r="S345" s="19"/>
      <c r="T345" s="19"/>
      <c r="U345" s="19"/>
    </row>
    <row r="346" customFormat="false" ht="12.75" hidden="false" customHeight="false" outlineLevel="0" collapsed="false">
      <c r="S346" s="19"/>
      <c r="T346" s="19"/>
      <c r="U346" s="19"/>
    </row>
    <row r="347" customFormat="false" ht="12.75" hidden="false" customHeight="false" outlineLevel="0" collapsed="false">
      <c r="S347" s="19"/>
      <c r="T347" s="19"/>
      <c r="U347" s="19"/>
    </row>
    <row r="348" customFormat="false" ht="12.75" hidden="false" customHeight="false" outlineLevel="0" collapsed="false">
      <c r="S348" s="19"/>
      <c r="T348" s="19"/>
      <c r="U348" s="19"/>
    </row>
    <row r="349" customFormat="false" ht="12.75" hidden="false" customHeight="false" outlineLevel="0" collapsed="false">
      <c r="S349" s="19"/>
      <c r="T349" s="19"/>
      <c r="U349" s="19"/>
    </row>
    <row r="350" customFormat="false" ht="12.75" hidden="false" customHeight="false" outlineLevel="0" collapsed="false">
      <c r="S350" s="19"/>
      <c r="T350" s="19"/>
      <c r="U350" s="19"/>
    </row>
    <row r="351" customFormat="false" ht="12.75" hidden="false" customHeight="false" outlineLevel="0" collapsed="false">
      <c r="S351" s="19"/>
      <c r="T351" s="19"/>
      <c r="U351" s="19"/>
    </row>
    <row r="352" customFormat="false" ht="12.75" hidden="false" customHeight="false" outlineLevel="0" collapsed="false">
      <c r="S352" s="19"/>
      <c r="T352" s="19"/>
      <c r="U352" s="19"/>
    </row>
    <row r="353" customFormat="false" ht="12.75" hidden="false" customHeight="false" outlineLevel="0" collapsed="false">
      <c r="S353" s="19"/>
      <c r="T353" s="19"/>
      <c r="U353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2" sqref="D33 A1 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5" width="25.28"/>
    <col collapsed="false" customWidth="true" hidden="false" outlineLevel="0" max="6" min="6" style="5" width="22.56"/>
    <col collapsed="false" customWidth="true" hidden="false" outlineLevel="0" max="7" min="7" style="5" width="21.99"/>
    <col collapsed="false" customWidth="true" hidden="false" outlineLevel="0" max="8" min="8" style="1" width="19.28"/>
    <col collapsed="false" customWidth="true" hidden="false" outlineLevel="0" max="9" min="9" style="1" width="17.42"/>
    <col collapsed="false" customWidth="true" hidden="false" outlineLevel="0" max="10" min="10" style="1" width="14.85"/>
    <col collapsed="false" customWidth="true" hidden="false" outlineLevel="0" max="11" min="11" style="1" width="16.13"/>
    <col collapsed="false" customWidth="true" hidden="false" outlineLevel="0" max="12" min="12" style="1" width="16.56"/>
    <col collapsed="false" customWidth="true" hidden="false" outlineLevel="0" max="13" min="13" style="1" width="15.85"/>
  </cols>
  <sheetData>
    <row r="1" customFormat="false" ht="12.75" hidden="false" customHeight="false" outlineLevel="0" collapsed="false">
      <c r="G1" s="8" t="s">
        <v>241</v>
      </c>
      <c r="J1" s="9" t="s">
        <v>242</v>
      </c>
    </row>
    <row r="2" customFormat="false" ht="15" hidden="false" customHeight="false" outlineLevel="0" collapsed="false">
      <c r="G2" s="2" t="s">
        <v>243</v>
      </c>
      <c r="J2" s="3" t="s">
        <v>243</v>
      </c>
    </row>
    <row r="3" customFormat="false" ht="12.75" hidden="false" customHeight="false" outlineLevel="0" collapsed="false">
      <c r="G3" s="5" t="s">
        <v>244</v>
      </c>
      <c r="H3" s="20" t="n">
        <v>0.5</v>
      </c>
      <c r="I3" s="20" t="n">
        <v>0.05</v>
      </c>
      <c r="J3" s="1" t="s">
        <v>244</v>
      </c>
      <c r="K3" s="20" t="n">
        <v>0.5</v>
      </c>
      <c r="L3" s="20" t="n">
        <v>0.05</v>
      </c>
    </row>
    <row r="4" customFormat="false" ht="12.75" hidden="false" customHeight="false" outlineLevel="0" collapsed="false">
      <c r="G4" s="5" t="s">
        <v>245</v>
      </c>
      <c r="H4" s="21" t="n">
        <v>0.5</v>
      </c>
      <c r="I4" s="21" t="n">
        <v>0.25</v>
      </c>
      <c r="J4" s="1" t="s">
        <v>245</v>
      </c>
      <c r="K4" s="21" t="n">
        <v>0.5</v>
      </c>
      <c r="L4" s="21" t="n">
        <v>0.12</v>
      </c>
    </row>
    <row r="5" customFormat="false" ht="12.75" hidden="false" customHeight="false" outlineLevel="0" collapsed="false">
      <c r="G5" s="5" t="s">
        <v>10</v>
      </c>
      <c r="H5" s="22" t="n">
        <f aca="false">+H4+H3</f>
        <v>1</v>
      </c>
      <c r="I5" s="20" t="n">
        <f aca="false">+(I4+I3)/2</f>
        <v>0.15</v>
      </c>
      <c r="J5" s="1" t="s">
        <v>10</v>
      </c>
      <c r="K5" s="22" t="n">
        <f aca="false">+K4+K3</f>
        <v>1</v>
      </c>
      <c r="L5" s="20" t="n">
        <f aca="false">+(L4+L3)/2</f>
        <v>0.085</v>
      </c>
    </row>
    <row r="7" customFormat="false" ht="12.75" hidden="false" customHeight="false" outlineLevel="0" collapsed="false">
      <c r="H7" s="9" t="s">
        <v>246</v>
      </c>
      <c r="I7" s="9" t="s">
        <v>247</v>
      </c>
    </row>
    <row r="8" customFormat="false" ht="12.75" hidden="false" customHeight="false" outlineLevel="0" collapsed="false">
      <c r="G8" s="8"/>
      <c r="H8" s="9" t="s">
        <v>83</v>
      </c>
      <c r="I8" s="9" t="s">
        <v>83</v>
      </c>
      <c r="J8" s="9"/>
      <c r="K8" s="9"/>
      <c r="L8" s="9"/>
      <c r="M8" s="9" t="s">
        <v>248</v>
      </c>
    </row>
    <row r="9" customFormat="false" ht="12.75" hidden="false" customHeight="false" outlineLevel="0" collapsed="false">
      <c r="F9" s="2" t="s">
        <v>249</v>
      </c>
      <c r="G9" s="2" t="s">
        <v>250</v>
      </c>
      <c r="H9" s="23" t="n">
        <v>36892</v>
      </c>
      <c r="I9" s="23" t="n">
        <f aca="false">+H9</f>
        <v>36892</v>
      </c>
      <c r="J9" s="3" t="s">
        <v>98</v>
      </c>
      <c r="K9" s="3" t="s">
        <v>243</v>
      </c>
      <c r="L9" s="3" t="s">
        <v>251</v>
      </c>
      <c r="M9" s="3" t="s">
        <v>97</v>
      </c>
    </row>
    <row r="10" customFormat="false" ht="12.75" hidden="false" customHeight="false" outlineLevel="0" collapsed="false">
      <c r="C10" s="2" t="s">
        <v>252</v>
      </c>
      <c r="F10" s="24" t="s">
        <v>3</v>
      </c>
    </row>
    <row r="11" customFormat="false" ht="12.75" hidden="false" customHeight="false" outlineLevel="0" collapsed="false">
      <c r="F11" s="5" t="s">
        <v>3</v>
      </c>
    </row>
    <row r="12" customFormat="false" ht="12.75" hidden="false" customHeight="false" outlineLevel="0" collapsed="false">
      <c r="C12" s="5" t="s">
        <v>253</v>
      </c>
      <c r="F12" s="5" t="s">
        <v>241</v>
      </c>
      <c r="G12" s="5" t="s">
        <v>254</v>
      </c>
      <c r="H12" s="1" t="n">
        <v>266000000</v>
      </c>
      <c r="I12" s="1" t="n">
        <v>0</v>
      </c>
      <c r="J12" s="1" t="n">
        <f aca="false">8000000*0.5</f>
        <v>4000000</v>
      </c>
      <c r="K12" s="1" t="n">
        <f aca="false">+H12*0.5*I5</f>
        <v>19950000</v>
      </c>
      <c r="L12" s="1" t="n">
        <v>0</v>
      </c>
      <c r="M12" s="1" t="n">
        <f aca="false">+K12+L12</f>
        <v>19950000</v>
      </c>
    </row>
    <row r="13" customFormat="false" ht="12.75" hidden="false" customHeight="false" outlineLevel="0" collapsed="false">
      <c r="C13" s="5" t="s">
        <v>255</v>
      </c>
      <c r="F13" s="5" t="s">
        <v>241</v>
      </c>
      <c r="G13" s="5" t="s">
        <v>254</v>
      </c>
      <c r="H13" s="1" t="n">
        <v>157000000</v>
      </c>
      <c r="I13" s="1" t="n">
        <v>0</v>
      </c>
      <c r="J13" s="1" t="n">
        <f aca="false">5000000*0.5</f>
        <v>2500000</v>
      </c>
      <c r="K13" s="1" t="n">
        <f aca="false">+H13*0.5*I5</f>
        <v>11775000</v>
      </c>
      <c r="L13" s="1" t="n">
        <v>0</v>
      </c>
      <c r="M13" s="1" t="n">
        <f aca="false">+K13+L13</f>
        <v>11775000</v>
      </c>
    </row>
    <row r="14" customFormat="false" ht="12.75" hidden="false" customHeight="false" outlineLevel="0" collapsed="false">
      <c r="C14" s="5" t="s">
        <v>256</v>
      </c>
      <c r="F14" s="5" t="s">
        <v>241</v>
      </c>
      <c r="G14" s="5" t="s">
        <v>254</v>
      </c>
      <c r="H14" s="1" t="n">
        <v>174000000</v>
      </c>
      <c r="I14" s="1" t="n">
        <v>0</v>
      </c>
      <c r="J14" s="1" t="n">
        <f aca="false">5000000*0.5</f>
        <v>2500000</v>
      </c>
      <c r="K14" s="1" t="n">
        <f aca="false">+H14*I5*0.5</f>
        <v>13050000</v>
      </c>
      <c r="L14" s="1" t="n">
        <v>0</v>
      </c>
      <c r="M14" s="1" t="n">
        <f aca="false">+K14+L14</f>
        <v>13050000</v>
      </c>
    </row>
    <row r="15" customFormat="false" ht="12.75" hidden="false" customHeight="false" outlineLevel="0" collapsed="false">
      <c r="M15" s="1" t="n">
        <f aca="false">+K15+L15</f>
        <v>0</v>
      </c>
    </row>
    <row r="16" customFormat="false" ht="12.75" hidden="false" customHeight="false" outlineLevel="0" collapsed="false">
      <c r="C16" s="5" t="s">
        <v>257</v>
      </c>
      <c r="F16" s="5" t="s">
        <v>241</v>
      </c>
      <c r="G16" s="5" t="s">
        <v>254</v>
      </c>
      <c r="H16" s="1" t="n">
        <v>154000000</v>
      </c>
      <c r="I16" s="1" t="n">
        <v>0</v>
      </c>
      <c r="J16" s="1" t="n">
        <f aca="false">5000000*0.5</f>
        <v>2500000</v>
      </c>
      <c r="K16" s="1" t="n">
        <f aca="false">+H16*0.5*I5</f>
        <v>11550000</v>
      </c>
      <c r="L16" s="1" t="n">
        <v>0</v>
      </c>
      <c r="M16" s="1" t="n">
        <f aca="false">+K16+L16</f>
        <v>11550000</v>
      </c>
    </row>
    <row r="17" customFormat="false" ht="12.75" hidden="false" customHeight="false" outlineLevel="0" collapsed="false">
      <c r="C17" s="5" t="s">
        <v>258</v>
      </c>
      <c r="F17" s="5" t="s">
        <v>259</v>
      </c>
      <c r="G17" s="5" t="s">
        <v>260</v>
      </c>
      <c r="H17" s="1" t="n">
        <v>154000000</v>
      </c>
      <c r="I17" s="1" t="n">
        <v>0</v>
      </c>
      <c r="J17" s="1" t="n">
        <v>5000000</v>
      </c>
      <c r="K17" s="1" t="n">
        <f aca="false">+H17*L5</f>
        <v>13090000</v>
      </c>
      <c r="L17" s="1" t="n">
        <v>0</v>
      </c>
      <c r="M17" s="1" t="n">
        <f aca="false">+K17+L17</f>
        <v>13090000</v>
      </c>
    </row>
    <row r="18" customFormat="false" ht="15" hidden="false" customHeight="false" outlineLevel="0" collapsed="false">
      <c r="C18" s="5" t="s">
        <v>261</v>
      </c>
      <c r="F18" s="5" t="s">
        <v>241</v>
      </c>
      <c r="G18" s="5" t="s">
        <v>254</v>
      </c>
      <c r="H18" s="6" t="n">
        <v>126000000</v>
      </c>
      <c r="I18" s="6" t="n">
        <v>0</v>
      </c>
      <c r="J18" s="6" t="n">
        <f aca="false">4000000*0.5</f>
        <v>2000000</v>
      </c>
      <c r="K18" s="6" t="n">
        <f aca="false">+H18*I5*0.5</f>
        <v>9450000</v>
      </c>
      <c r="L18" s="6" t="n">
        <v>0</v>
      </c>
      <c r="M18" s="6" t="n">
        <f aca="false">+K18+L18</f>
        <v>9450000</v>
      </c>
    </row>
    <row r="19" customFormat="false" ht="12.75" hidden="false" customHeight="false" outlineLevel="0" collapsed="false">
      <c r="C19" s="5" t="s">
        <v>10</v>
      </c>
      <c r="H19" s="1" t="n">
        <f aca="false">SUM(H12:H18)</f>
        <v>1031000000</v>
      </c>
      <c r="I19" s="1" t="n">
        <f aca="false">SUM(I12:I18)</f>
        <v>0</v>
      </c>
      <c r="J19" s="1" t="n">
        <f aca="false">SUM(J12:J18)</f>
        <v>18500000</v>
      </c>
      <c r="K19" s="1" t="n">
        <f aca="false">SUM(K12:K18)</f>
        <v>78865000</v>
      </c>
      <c r="L19" s="14" t="n">
        <f aca="false">SUM(L12:L18)</f>
        <v>0</v>
      </c>
      <c r="M19" s="1" t="n">
        <f aca="false">+K19+L19</f>
        <v>78865000</v>
      </c>
    </row>
    <row r="22" customFormat="false" ht="12.75" hidden="false" customHeight="false" outlineLevel="0" collapsed="false">
      <c r="C22" s="2" t="s">
        <v>262</v>
      </c>
    </row>
    <row r="24" customFormat="false" ht="12.75" hidden="false" customHeight="false" outlineLevel="0" collapsed="false">
      <c r="C24" s="5" t="s">
        <v>263</v>
      </c>
      <c r="E24" s="5" t="s">
        <v>264</v>
      </c>
      <c r="F24" s="5" t="s">
        <v>241</v>
      </c>
      <c r="G24" s="5" t="s">
        <v>265</v>
      </c>
      <c r="H24" s="1" t="n">
        <v>2000000</v>
      </c>
      <c r="J24" s="1" t="s">
        <v>3</v>
      </c>
      <c r="K24" s="1" t="s">
        <v>3</v>
      </c>
      <c r="L24" s="1" t="s">
        <v>3</v>
      </c>
      <c r="M24" s="1" t="s">
        <v>3</v>
      </c>
    </row>
    <row r="25" customFormat="false" ht="12.75" hidden="false" customHeight="false" outlineLevel="0" collapsed="false">
      <c r="C25" s="5" t="s">
        <v>266</v>
      </c>
      <c r="D25" s="5" t="s">
        <v>3</v>
      </c>
      <c r="E25" s="5" t="s">
        <v>267</v>
      </c>
      <c r="F25" s="5" t="s">
        <v>241</v>
      </c>
      <c r="G25" s="5" t="s">
        <v>26</v>
      </c>
      <c r="H25" s="1" t="n">
        <v>47000000</v>
      </c>
      <c r="J25" s="1" t="s">
        <v>3</v>
      </c>
      <c r="K25" s="1" t="s">
        <v>3</v>
      </c>
      <c r="L25" s="1" t="s">
        <v>3</v>
      </c>
      <c r="M25" s="1" t="s">
        <v>3</v>
      </c>
    </row>
    <row r="26" customFormat="false" ht="12.75" hidden="false" customHeight="false" outlineLevel="0" collapsed="false">
      <c r="C26" s="5" t="s">
        <v>268</v>
      </c>
      <c r="D26" s="5" t="s">
        <v>3</v>
      </c>
      <c r="E26" s="5" t="s">
        <v>269</v>
      </c>
      <c r="F26" s="5" t="s">
        <v>241</v>
      </c>
      <c r="G26" s="5" t="s">
        <v>270</v>
      </c>
    </row>
    <row r="27" customFormat="false" ht="12.75" hidden="false" customHeight="false" outlineLevel="0" collapsed="false">
      <c r="C27" s="5" t="s">
        <v>271</v>
      </c>
      <c r="D27" s="5" t="s">
        <v>3</v>
      </c>
      <c r="E27" s="5" t="s">
        <v>264</v>
      </c>
      <c r="F27" s="5" t="s">
        <v>241</v>
      </c>
      <c r="G27" s="5" t="s">
        <v>270</v>
      </c>
    </row>
    <row r="28" customFormat="false" ht="12.75" hidden="false" customHeight="false" outlineLevel="0" collapsed="false">
      <c r="C28" s="5" t="s">
        <v>272</v>
      </c>
      <c r="D28" s="5" t="s">
        <v>3</v>
      </c>
      <c r="E28" s="5" t="s">
        <v>273</v>
      </c>
      <c r="F28" s="5" t="s">
        <v>241</v>
      </c>
      <c r="G28" s="5" t="s">
        <v>270</v>
      </c>
    </row>
    <row r="29" customFormat="false" ht="12.75" hidden="false" customHeight="false" outlineLevel="0" collapsed="false">
      <c r="D29" s="5" t="s">
        <v>3</v>
      </c>
    </row>
    <row r="30" customFormat="false" ht="12.75" hidden="false" customHeight="false" outlineLevel="0" collapsed="false">
      <c r="C30" s="5" t="s">
        <v>274</v>
      </c>
      <c r="D30" s="5" t="s">
        <v>3</v>
      </c>
      <c r="E30" s="5" t="s">
        <v>275</v>
      </c>
      <c r="F30" s="5" t="s">
        <v>241</v>
      </c>
      <c r="G30" s="5" t="s">
        <v>25</v>
      </c>
    </row>
    <row r="31" customFormat="false" ht="12.75" hidden="false" customHeight="false" outlineLevel="0" collapsed="false">
      <c r="C31" s="5" t="s">
        <v>274</v>
      </c>
      <c r="D31" s="5" t="s">
        <v>3</v>
      </c>
      <c r="E31" s="5" t="s">
        <v>276</v>
      </c>
      <c r="F31" s="5" t="s">
        <v>241</v>
      </c>
    </row>
    <row r="32" customFormat="false" ht="12.75" hidden="false" customHeight="false" outlineLevel="0" collapsed="false">
      <c r="C32" s="5" t="s">
        <v>274</v>
      </c>
      <c r="D32" s="5" t="s">
        <v>3</v>
      </c>
      <c r="E32" s="5" t="s">
        <v>277</v>
      </c>
      <c r="F32" s="5" t="s">
        <v>241</v>
      </c>
    </row>
    <row r="33" customFormat="false" ht="12.75" hidden="false" customHeight="false" outlineLevel="0" collapsed="false">
      <c r="C33" s="5" t="str">
        <f aca="false">+C32</f>
        <v>Unassigned</v>
      </c>
      <c r="D33" s="5" t="s">
        <v>3</v>
      </c>
      <c r="E33" s="5" t="s">
        <v>278</v>
      </c>
      <c r="F33" s="5" t="s">
        <v>241</v>
      </c>
    </row>
    <row r="34" customFormat="false" ht="12.75" hidden="false" customHeight="false" outlineLevel="0" collapsed="false">
      <c r="C34" s="8" t="s">
        <v>3</v>
      </c>
      <c r="D34" s="5" t="s">
        <v>3</v>
      </c>
      <c r="E34" s="5" t="s">
        <v>3</v>
      </c>
    </row>
    <row r="36" customFormat="false" ht="12.75" hidden="false" customHeight="false" outlineLevel="0" collapsed="false">
      <c r="C36" s="2" t="s">
        <v>279</v>
      </c>
    </row>
    <row r="38" customFormat="false" ht="12.75" hidden="false" customHeight="false" outlineLevel="0" collapsed="false">
      <c r="C38" s="5" t="s">
        <v>280</v>
      </c>
      <c r="E38" s="5" t="s">
        <v>3</v>
      </c>
      <c r="F38" s="5" t="s">
        <v>241</v>
      </c>
      <c r="G38" s="5" t="s">
        <v>29</v>
      </c>
      <c r="H38" s="1" t="n">
        <v>0</v>
      </c>
      <c r="I38" s="1" t="n">
        <v>18000000</v>
      </c>
      <c r="J38" s="1" t="n">
        <v>0</v>
      </c>
      <c r="K38" s="1" t="n">
        <f aca="false">+I38*$I$5</f>
        <v>2700000</v>
      </c>
      <c r="L38" s="1" t="n">
        <v>0</v>
      </c>
      <c r="M38" s="1" t="n">
        <f aca="false">+L38+K38</f>
        <v>2700000</v>
      </c>
    </row>
    <row r="39" customFormat="false" ht="12.75" hidden="false" customHeight="false" outlineLevel="0" collapsed="false">
      <c r="C39" s="5" t="s">
        <v>281</v>
      </c>
      <c r="F39" s="5" t="s">
        <v>241</v>
      </c>
      <c r="G39" s="5" t="s">
        <v>25</v>
      </c>
      <c r="H39" s="1" t="n">
        <v>0</v>
      </c>
      <c r="I39" s="1" t="n">
        <v>0</v>
      </c>
      <c r="J39" s="1" t="n">
        <v>0</v>
      </c>
      <c r="K39" s="1" t="n">
        <f aca="false">+I39*$I$5</f>
        <v>0</v>
      </c>
      <c r="L39" s="1" t="n">
        <v>0</v>
      </c>
      <c r="M39" s="1" t="n">
        <f aca="false">+L39+K39</f>
        <v>0</v>
      </c>
    </row>
    <row r="40" customFormat="false" ht="12.75" hidden="false" customHeight="false" outlineLevel="0" collapsed="false">
      <c r="C40" s="5" t="s">
        <v>282</v>
      </c>
      <c r="F40" s="5" t="s">
        <v>241</v>
      </c>
      <c r="G40" s="5" t="s">
        <v>31</v>
      </c>
      <c r="H40" s="1" t="n">
        <v>0</v>
      </c>
      <c r="I40" s="1" t="n">
        <v>24000000</v>
      </c>
      <c r="J40" s="1" t="n">
        <v>0</v>
      </c>
      <c r="K40" s="1" t="n">
        <f aca="false">+I40*$I$5</f>
        <v>3600000</v>
      </c>
      <c r="L40" s="1" t="n">
        <v>0</v>
      </c>
      <c r="M40" s="1" t="n">
        <f aca="false">+L40+K40</f>
        <v>3600000</v>
      </c>
    </row>
    <row r="41" customFormat="false" ht="12.75" hidden="false" customHeight="false" outlineLevel="0" collapsed="false">
      <c r="C41" s="5" t="s">
        <v>283</v>
      </c>
      <c r="F41" s="5" t="s">
        <v>241</v>
      </c>
      <c r="G41" s="5" t="s">
        <v>31</v>
      </c>
      <c r="H41" s="1" t="n">
        <v>0</v>
      </c>
      <c r="I41" s="1" t="n">
        <v>107000000</v>
      </c>
      <c r="J41" s="1" t="n">
        <v>0</v>
      </c>
      <c r="K41" s="1" t="n">
        <f aca="false">+I41*$I$5</f>
        <v>16050000</v>
      </c>
      <c r="L41" s="1" t="n">
        <v>0</v>
      </c>
      <c r="M41" s="1" t="n">
        <f aca="false">+L41+K41</f>
        <v>16050000</v>
      </c>
    </row>
    <row r="42" customFormat="false" ht="12.75" hidden="false" customHeight="false" outlineLevel="0" collapsed="false">
      <c r="C42" s="5" t="s">
        <v>284</v>
      </c>
      <c r="F42" s="5" t="s">
        <v>241</v>
      </c>
      <c r="G42" s="5" t="s">
        <v>31</v>
      </c>
      <c r="H42" s="1" t="n">
        <v>0</v>
      </c>
      <c r="I42" s="1" t="n">
        <v>214000000</v>
      </c>
      <c r="J42" s="1" t="n">
        <v>0</v>
      </c>
      <c r="K42" s="1" t="n">
        <f aca="false">+I42*$I$5</f>
        <v>32100000</v>
      </c>
      <c r="L42" s="1" t="n">
        <v>0</v>
      </c>
      <c r="M42" s="1" t="n">
        <f aca="false">+L42+K42</f>
        <v>32100000</v>
      </c>
    </row>
    <row r="43" customFormat="false" ht="12.75" hidden="false" customHeight="false" outlineLevel="0" collapsed="false">
      <c r="C43" s="5" t="s">
        <v>285</v>
      </c>
      <c r="F43" s="5" t="s">
        <v>241</v>
      </c>
      <c r="G43" s="5" t="s">
        <v>25</v>
      </c>
      <c r="H43" s="1" t="n">
        <v>0</v>
      </c>
      <c r="I43" s="1" t="n">
        <v>0</v>
      </c>
      <c r="J43" s="1" t="n">
        <v>0</v>
      </c>
      <c r="K43" s="1" t="n">
        <f aca="false">+I43*$I$5</f>
        <v>0</v>
      </c>
      <c r="L43" s="1" t="n">
        <v>0</v>
      </c>
      <c r="M43" s="1" t="n">
        <f aca="false">+L43+K43</f>
        <v>0</v>
      </c>
    </row>
    <row r="44" customFormat="false" ht="12.75" hidden="false" customHeight="false" outlineLevel="0" collapsed="false">
      <c r="C44" s="5" t="s">
        <v>286</v>
      </c>
      <c r="F44" s="5" t="s">
        <v>241</v>
      </c>
      <c r="G44" s="5" t="s">
        <v>31</v>
      </c>
      <c r="H44" s="1" t="n">
        <v>0</v>
      </c>
      <c r="I44" s="1" t="n">
        <v>0</v>
      </c>
      <c r="J44" s="1" t="n">
        <v>0</v>
      </c>
      <c r="K44" s="1" t="n">
        <f aca="false">+I44*$I$5</f>
        <v>0</v>
      </c>
      <c r="L44" s="1" t="n">
        <v>0</v>
      </c>
      <c r="M44" s="1" t="n">
        <f aca="false">+L44+K44</f>
        <v>0</v>
      </c>
    </row>
    <row r="45" customFormat="false" ht="12.75" hidden="false" customHeight="false" outlineLevel="0" collapsed="false">
      <c r="C45" s="5" t="s">
        <v>287</v>
      </c>
      <c r="F45" s="5" t="s">
        <v>241</v>
      </c>
      <c r="G45" s="5" t="s">
        <v>29</v>
      </c>
      <c r="H45" s="1" t="n">
        <v>0</v>
      </c>
      <c r="I45" s="1" t="n">
        <v>0</v>
      </c>
      <c r="J45" s="1" t="n">
        <v>0</v>
      </c>
      <c r="K45" s="1" t="n">
        <f aca="false">+I45*$I$5</f>
        <v>0</v>
      </c>
      <c r="L45" s="1" t="n">
        <v>0</v>
      </c>
      <c r="M45" s="1" t="n">
        <f aca="false">+L45+K45</f>
        <v>0</v>
      </c>
    </row>
    <row r="46" customFormat="false" ht="12.75" hidden="false" customHeight="false" outlineLevel="0" collapsed="false">
      <c r="C46" s="5" t="s">
        <v>288</v>
      </c>
      <c r="F46" s="5" t="s">
        <v>241</v>
      </c>
      <c r="G46" s="5" t="s">
        <v>29</v>
      </c>
      <c r="H46" s="1" t="n">
        <v>0</v>
      </c>
      <c r="I46" s="1" t="n">
        <v>5000000</v>
      </c>
      <c r="J46" s="1" t="n">
        <v>0</v>
      </c>
      <c r="K46" s="1" t="n">
        <f aca="false">+I46*$I$5</f>
        <v>750000</v>
      </c>
      <c r="L46" s="1" t="n">
        <v>0</v>
      </c>
      <c r="M46" s="1" t="n">
        <f aca="false">+L46+K46</f>
        <v>750000</v>
      </c>
    </row>
    <row r="47" customFormat="false" ht="12.75" hidden="false" customHeight="false" outlineLevel="0" collapsed="false">
      <c r="C47" s="5" t="s">
        <v>289</v>
      </c>
      <c r="F47" s="5" t="s">
        <v>241</v>
      </c>
      <c r="G47" s="5" t="s">
        <v>31</v>
      </c>
      <c r="H47" s="1" t="n">
        <v>0</v>
      </c>
      <c r="I47" s="1" t="n">
        <v>0</v>
      </c>
      <c r="J47" s="1" t="n">
        <v>0</v>
      </c>
      <c r="K47" s="1" t="n">
        <f aca="false">+I47*$I$5</f>
        <v>0</v>
      </c>
      <c r="L47" s="1" t="n">
        <v>0</v>
      </c>
      <c r="M47" s="1" t="n">
        <f aca="false">+L47+K47</f>
        <v>0</v>
      </c>
    </row>
    <row r="48" customFormat="false" ht="12.75" hidden="false" customHeight="false" outlineLevel="0" collapsed="false">
      <c r="C48" s="5" t="s">
        <v>290</v>
      </c>
      <c r="F48" s="5" t="s">
        <v>241</v>
      </c>
      <c r="G48" s="5" t="s">
        <v>25</v>
      </c>
      <c r="H48" s="1" t="n">
        <v>0</v>
      </c>
      <c r="I48" s="1" t="n">
        <v>0</v>
      </c>
      <c r="J48" s="1" t="n">
        <v>0</v>
      </c>
      <c r="K48" s="1" t="n">
        <f aca="false">+I48*$I$5</f>
        <v>0</v>
      </c>
      <c r="L48" s="1" t="n">
        <v>0</v>
      </c>
      <c r="M48" s="1" t="n">
        <f aca="false">+L48+K48</f>
        <v>0</v>
      </c>
    </row>
    <row r="49" customFormat="false" ht="12.75" hidden="false" customHeight="false" outlineLevel="0" collapsed="false">
      <c r="C49" s="5" t="s">
        <v>291</v>
      </c>
      <c r="F49" s="5" t="s">
        <v>241</v>
      </c>
      <c r="G49" s="5" t="s">
        <v>31</v>
      </c>
      <c r="H49" s="1" t="n">
        <v>0</v>
      </c>
      <c r="I49" s="1" t="n">
        <v>0</v>
      </c>
      <c r="J49" s="1" t="n">
        <v>0</v>
      </c>
      <c r="K49" s="1" t="n">
        <f aca="false">+I49*$I$5</f>
        <v>0</v>
      </c>
      <c r="L49" s="1" t="n">
        <v>0</v>
      </c>
      <c r="M49" s="1" t="n">
        <f aca="false">+L49+K49</f>
        <v>0</v>
      </c>
    </row>
    <row r="50" customFormat="false" ht="12.75" hidden="false" customHeight="false" outlineLevel="0" collapsed="false">
      <c r="C50" s="5" t="s">
        <v>292</v>
      </c>
      <c r="F50" s="5" t="s">
        <v>241</v>
      </c>
      <c r="G50" s="5" t="s">
        <v>31</v>
      </c>
      <c r="H50" s="1" t="n">
        <v>0</v>
      </c>
      <c r="I50" s="1" t="n">
        <v>0</v>
      </c>
      <c r="J50" s="1" t="n">
        <v>0</v>
      </c>
      <c r="K50" s="1" t="n">
        <f aca="false">+I50*$I$5</f>
        <v>0</v>
      </c>
      <c r="L50" s="1" t="n">
        <v>0</v>
      </c>
      <c r="M50" s="1" t="n">
        <f aca="false">+L50+K50</f>
        <v>0</v>
      </c>
    </row>
    <row r="51" customFormat="false" ht="12.75" hidden="false" customHeight="false" outlineLevel="0" collapsed="false">
      <c r="C51" s="5" t="s">
        <v>293</v>
      </c>
      <c r="F51" s="5" t="s">
        <v>241</v>
      </c>
      <c r="G51" s="5" t="s">
        <v>31</v>
      </c>
      <c r="H51" s="1" t="n">
        <v>0</v>
      </c>
      <c r="I51" s="1" t="n">
        <v>0</v>
      </c>
      <c r="J51" s="1" t="n">
        <v>0</v>
      </c>
      <c r="K51" s="1" t="n">
        <f aca="false">+I51*$I$5</f>
        <v>0</v>
      </c>
      <c r="L51" s="1" t="n">
        <v>0</v>
      </c>
      <c r="M51" s="1" t="n">
        <f aca="false">+L51+K51</f>
        <v>0</v>
      </c>
    </row>
    <row r="52" customFormat="false" ht="12.75" hidden="false" customHeight="false" outlineLevel="0" collapsed="false">
      <c r="C52" s="5" t="s">
        <v>3</v>
      </c>
    </row>
    <row r="55" customFormat="false" ht="12.75" hidden="false" customHeight="false" outlineLevel="0" collapsed="false">
      <c r="C55" s="2" t="s">
        <v>294</v>
      </c>
    </row>
    <row r="57" customFormat="false" ht="12.75" hidden="false" customHeight="false" outlineLevel="0" collapsed="false">
      <c r="C57" s="5" t="s">
        <v>295</v>
      </c>
      <c r="F57" s="5" t="s">
        <v>241</v>
      </c>
      <c r="G57" s="5" t="s">
        <v>296</v>
      </c>
      <c r="H57" s="1" t="n">
        <v>0</v>
      </c>
      <c r="I57" s="1" t="n">
        <v>10000000</v>
      </c>
      <c r="J57" s="1" t="n">
        <v>0</v>
      </c>
      <c r="K57" s="1" t="n">
        <f aca="false">+I57*$I$5</f>
        <v>1500000</v>
      </c>
      <c r="L57" s="1" t="n">
        <v>0</v>
      </c>
      <c r="M57" s="1" t="n">
        <f aca="false">+L57+K57</f>
        <v>1500000</v>
      </c>
    </row>
    <row r="58" customFormat="false" ht="12.75" hidden="false" customHeight="false" outlineLevel="0" collapsed="false">
      <c r="C58" s="5" t="s">
        <v>297</v>
      </c>
      <c r="F58" s="5" t="s">
        <v>241</v>
      </c>
      <c r="G58" s="5" t="s">
        <v>29</v>
      </c>
      <c r="H58" s="1" t="n">
        <v>0</v>
      </c>
      <c r="I58" s="1" t="n">
        <v>4000000</v>
      </c>
      <c r="J58" s="1" t="n">
        <v>0</v>
      </c>
      <c r="K58" s="1" t="n">
        <f aca="false">+I58*$I$5</f>
        <v>600000</v>
      </c>
      <c r="L58" s="1" t="n">
        <v>0</v>
      </c>
      <c r="M58" s="1" t="n">
        <f aca="false">+L58+K58</f>
        <v>600000</v>
      </c>
    </row>
    <row r="59" customFormat="false" ht="12.75" hidden="false" customHeight="false" outlineLevel="0" collapsed="false">
      <c r="C59" s="5" t="s">
        <v>298</v>
      </c>
      <c r="F59" s="5" t="s">
        <v>241</v>
      </c>
      <c r="G59" s="5" t="s">
        <v>27</v>
      </c>
      <c r="H59" s="1" t="n">
        <v>0</v>
      </c>
      <c r="I59" s="1" t="n">
        <v>102000000</v>
      </c>
      <c r="J59" s="1" t="n">
        <v>0</v>
      </c>
      <c r="K59" s="1" t="n">
        <f aca="false">+I59*$I$5</f>
        <v>15300000</v>
      </c>
      <c r="L59" s="1" t="n">
        <v>0</v>
      </c>
      <c r="M59" s="1" t="n">
        <f aca="false">+L59+K59</f>
        <v>15300000</v>
      </c>
    </row>
    <row r="60" customFormat="false" ht="12.75" hidden="false" customHeight="false" outlineLevel="0" collapsed="false">
      <c r="C60" s="5" t="s">
        <v>299</v>
      </c>
      <c r="F60" s="5" t="s">
        <v>241</v>
      </c>
      <c r="G60" s="5" t="s">
        <v>27</v>
      </c>
      <c r="H60" s="1" t="n">
        <v>0</v>
      </c>
      <c r="I60" s="1" t="n">
        <v>6000000</v>
      </c>
      <c r="J60" s="1" t="n">
        <v>0</v>
      </c>
      <c r="K60" s="1" t="n">
        <f aca="false">+I60*$I$5</f>
        <v>900000</v>
      </c>
      <c r="L60" s="1" t="n">
        <v>0</v>
      </c>
      <c r="M60" s="1" t="n">
        <f aca="false">+L60+K60</f>
        <v>900000</v>
      </c>
    </row>
    <row r="61" customFormat="false" ht="12.75" hidden="false" customHeight="false" outlineLevel="0" collapsed="false">
      <c r="C61" s="5" t="s">
        <v>300</v>
      </c>
      <c r="F61" s="5" t="s">
        <v>241</v>
      </c>
      <c r="G61" s="5" t="s">
        <v>31</v>
      </c>
      <c r="H61" s="1" t="n">
        <v>0</v>
      </c>
      <c r="I61" s="1" t="n">
        <v>1000000</v>
      </c>
      <c r="J61" s="1" t="n">
        <v>0</v>
      </c>
      <c r="K61" s="1" t="n">
        <f aca="false">+I61*$I$5</f>
        <v>150000</v>
      </c>
      <c r="L61" s="1" t="n">
        <v>0</v>
      </c>
      <c r="M61" s="1" t="n">
        <f aca="false">+L61+K61</f>
        <v>150000</v>
      </c>
    </row>
    <row r="62" customFormat="false" ht="12.75" hidden="false" customHeight="false" outlineLevel="0" collapsed="false">
      <c r="C62" s="5" t="s">
        <v>301</v>
      </c>
      <c r="F62" s="5" t="s">
        <v>241</v>
      </c>
      <c r="G62" s="5" t="s">
        <v>31</v>
      </c>
      <c r="H62" s="1" t="n">
        <v>0</v>
      </c>
      <c r="I62" s="1" t="n">
        <v>5000000</v>
      </c>
      <c r="J62" s="1" t="n">
        <v>0</v>
      </c>
      <c r="K62" s="1" t="n">
        <f aca="false">+I62*$I$5</f>
        <v>750000</v>
      </c>
      <c r="L62" s="1" t="n">
        <v>0</v>
      </c>
      <c r="M62" s="1" t="n">
        <f aca="false">+L62+K62</f>
        <v>750000</v>
      </c>
    </row>
    <row r="63" customFormat="false" ht="12.75" hidden="false" customHeight="false" outlineLevel="0" collapsed="false">
      <c r="C63" s="5" t="s">
        <v>302</v>
      </c>
      <c r="F63" s="5" t="s">
        <v>241</v>
      </c>
      <c r="G63" s="5" t="s">
        <v>303</v>
      </c>
      <c r="H63" s="1" t="n">
        <v>0</v>
      </c>
      <c r="I63" s="1" t="n">
        <v>4000000</v>
      </c>
      <c r="J63" s="1" t="n">
        <v>0</v>
      </c>
      <c r="K63" s="1" t="n">
        <f aca="false">+I63*$I$5</f>
        <v>600000</v>
      </c>
      <c r="L63" s="1" t="n">
        <v>0</v>
      </c>
      <c r="M63" s="1" t="n">
        <f aca="false">+L63+K63</f>
        <v>600000</v>
      </c>
    </row>
    <row r="64" customFormat="false" ht="12.75" hidden="false" customHeight="false" outlineLevel="0" collapsed="false">
      <c r="C64" s="5" t="s">
        <v>304</v>
      </c>
      <c r="F64" s="5" t="s">
        <v>241</v>
      </c>
      <c r="G64" s="5" t="s">
        <v>303</v>
      </c>
      <c r="H64" s="1" t="n">
        <v>0</v>
      </c>
      <c r="I64" s="1" t="n">
        <v>4000000</v>
      </c>
      <c r="J64" s="1" t="n">
        <v>0</v>
      </c>
      <c r="K64" s="1" t="n">
        <f aca="false">+I64*$I$5</f>
        <v>600000</v>
      </c>
      <c r="L64" s="1" t="n">
        <v>0</v>
      </c>
      <c r="M64" s="1" t="n">
        <f aca="false">+L64+K64</f>
        <v>600000</v>
      </c>
    </row>
    <row r="65" customFormat="false" ht="12.75" hidden="false" customHeight="false" outlineLevel="0" collapsed="false">
      <c r="C65" s="5" t="s">
        <v>305</v>
      </c>
      <c r="F65" s="5" t="s">
        <v>241</v>
      </c>
      <c r="G65" s="5" t="s">
        <v>31</v>
      </c>
      <c r="H65" s="1" t="n">
        <v>0</v>
      </c>
      <c r="I65" s="1" t="n">
        <v>10000000</v>
      </c>
      <c r="J65" s="1" t="n">
        <v>0</v>
      </c>
      <c r="K65" s="1" t="n">
        <f aca="false">+I65*$I$5</f>
        <v>1500000</v>
      </c>
      <c r="L65" s="1" t="n">
        <v>0</v>
      </c>
      <c r="M65" s="1" t="n">
        <f aca="false">+L65+K65</f>
        <v>1500000</v>
      </c>
    </row>
    <row r="66" customFormat="false" ht="12.75" hidden="false" customHeight="false" outlineLevel="0" collapsed="false">
      <c r="C66" s="5" t="s">
        <v>306</v>
      </c>
      <c r="F66" s="5" t="s">
        <v>241</v>
      </c>
      <c r="G66" s="5" t="s">
        <v>303</v>
      </c>
      <c r="H66" s="1" t="n">
        <v>0</v>
      </c>
      <c r="I66" s="1" t="n">
        <v>7000000</v>
      </c>
      <c r="J66" s="1" t="n">
        <v>0</v>
      </c>
      <c r="K66" s="1" t="n">
        <f aca="false">+I66*$I$5</f>
        <v>1050000</v>
      </c>
      <c r="L66" s="1" t="n">
        <v>0</v>
      </c>
      <c r="M66" s="1" t="n">
        <f aca="false">+L66+K66</f>
        <v>1050000</v>
      </c>
    </row>
    <row r="67" customFormat="false" ht="12.75" hidden="false" customHeight="false" outlineLevel="0" collapsed="false">
      <c r="C67" s="5" t="s">
        <v>307</v>
      </c>
      <c r="F67" s="5" t="s">
        <v>241</v>
      </c>
      <c r="G67" s="5" t="s">
        <v>29</v>
      </c>
      <c r="H67" s="1" t="n">
        <v>0</v>
      </c>
      <c r="I67" s="1" t="n">
        <v>7000000</v>
      </c>
      <c r="J67" s="1" t="n">
        <v>0</v>
      </c>
      <c r="K67" s="1" t="n">
        <f aca="false">+I67*$I$5</f>
        <v>1050000</v>
      </c>
      <c r="L67" s="1" t="n">
        <v>0</v>
      </c>
      <c r="M67" s="1" t="n">
        <f aca="false">+L67+K67</f>
        <v>1050000</v>
      </c>
    </row>
    <row r="68" customFormat="false" ht="12.75" hidden="false" customHeight="false" outlineLevel="0" collapsed="false">
      <c r="C68" s="5" t="s">
        <v>308</v>
      </c>
      <c r="F68" s="5" t="s">
        <v>241</v>
      </c>
      <c r="G68" s="5" t="s">
        <v>29</v>
      </c>
      <c r="H68" s="1" t="n">
        <v>0</v>
      </c>
      <c r="I68" s="1" t="n">
        <v>0</v>
      </c>
      <c r="J68" s="1" t="n">
        <v>0</v>
      </c>
      <c r="K68" s="1" t="n">
        <f aca="false">+I68*$I$5</f>
        <v>0</v>
      </c>
      <c r="L68" s="1" t="n">
        <v>0</v>
      </c>
      <c r="M68" s="1" t="n">
        <f aca="false">+L68+K68</f>
        <v>0</v>
      </c>
    </row>
    <row r="69" customFormat="false" ht="12.75" hidden="false" customHeight="false" outlineLevel="0" collapsed="false">
      <c r="C69" s="5" t="s">
        <v>309</v>
      </c>
      <c r="F69" s="5" t="s">
        <v>241</v>
      </c>
      <c r="G69" s="5" t="s">
        <v>25</v>
      </c>
      <c r="H69" s="1" t="n">
        <v>0</v>
      </c>
      <c r="I69" s="1" t="n">
        <v>3000000</v>
      </c>
      <c r="J69" s="1" t="n">
        <v>0</v>
      </c>
      <c r="K69" s="1" t="n">
        <f aca="false">+I69*$I$5</f>
        <v>450000</v>
      </c>
      <c r="L69" s="1" t="n">
        <v>0</v>
      </c>
      <c r="M69" s="1" t="n">
        <f aca="false">+L69+K69</f>
        <v>450000</v>
      </c>
    </row>
    <row r="70" customFormat="false" ht="12.75" hidden="false" customHeight="false" outlineLevel="0" collapsed="false">
      <c r="C70" s="5" t="s">
        <v>310</v>
      </c>
      <c r="F70" s="5" t="s">
        <v>241</v>
      </c>
      <c r="G70" s="5" t="s">
        <v>29</v>
      </c>
      <c r="H70" s="1" t="n">
        <v>0</v>
      </c>
      <c r="I70" s="1" t="n">
        <v>0</v>
      </c>
      <c r="J70" s="1" t="n">
        <v>0</v>
      </c>
      <c r="K70" s="1" t="n">
        <f aca="false">+I70*$I$5</f>
        <v>0</v>
      </c>
      <c r="L70" s="1" t="n">
        <v>0</v>
      </c>
      <c r="M70" s="1" t="n">
        <f aca="false">+L70+K70</f>
        <v>0</v>
      </c>
    </row>
    <row r="71" customFormat="false" ht="12.75" hidden="false" customHeight="false" outlineLevel="0" collapsed="false">
      <c r="C71" s="5" t="s">
        <v>311</v>
      </c>
      <c r="F71" s="5" t="s">
        <v>241</v>
      </c>
      <c r="G71" s="5" t="s">
        <v>31</v>
      </c>
      <c r="H71" s="1" t="n">
        <v>0</v>
      </c>
      <c r="I71" s="1" t="n">
        <v>0</v>
      </c>
      <c r="J71" s="1" t="n">
        <v>0</v>
      </c>
      <c r="K71" s="1" t="n">
        <f aca="false">+I71*$I$5</f>
        <v>0</v>
      </c>
      <c r="L71" s="1" t="n">
        <v>0</v>
      </c>
      <c r="M71" s="1" t="n">
        <f aca="false">+L71+K71</f>
        <v>0</v>
      </c>
    </row>
    <row r="72" customFormat="false" ht="12.75" hidden="false" customHeight="false" outlineLevel="0" collapsed="false">
      <c r="C72" s="5" t="s">
        <v>312</v>
      </c>
      <c r="F72" s="5" t="s">
        <v>241</v>
      </c>
      <c r="G72" s="5" t="s">
        <v>31</v>
      </c>
      <c r="H72" s="1" t="n">
        <v>0</v>
      </c>
      <c r="I72" s="1" t="n">
        <v>0</v>
      </c>
      <c r="J72" s="1" t="n">
        <v>0</v>
      </c>
      <c r="K72" s="1" t="n">
        <f aca="false">+I72*$I$5</f>
        <v>0</v>
      </c>
      <c r="L72" s="1" t="n">
        <v>0</v>
      </c>
      <c r="M72" s="1" t="n">
        <f aca="false">+L72+K72</f>
        <v>0</v>
      </c>
    </row>
    <row r="73" customFormat="false" ht="12.75" hidden="false" customHeight="false" outlineLevel="0" collapsed="false">
      <c r="C73" s="5" t="s">
        <v>313</v>
      </c>
      <c r="F73" s="5" t="s">
        <v>241</v>
      </c>
      <c r="G73" s="5" t="s">
        <v>31</v>
      </c>
      <c r="H73" s="1" t="n">
        <v>0</v>
      </c>
      <c r="I73" s="1" t="n">
        <v>0</v>
      </c>
      <c r="J73" s="1" t="n">
        <v>0</v>
      </c>
      <c r="K73" s="1" t="n">
        <f aca="false">+I73*$I$5</f>
        <v>0</v>
      </c>
      <c r="L73" s="1" t="n">
        <v>0</v>
      </c>
      <c r="M73" s="1" t="n">
        <f aca="false">+L73+K73</f>
        <v>0</v>
      </c>
    </row>
    <row r="74" customFormat="false" ht="12.75" hidden="false" customHeight="false" outlineLevel="0" collapsed="false">
      <c r="C74" s="5" t="s">
        <v>314</v>
      </c>
      <c r="F74" s="5" t="s">
        <v>241</v>
      </c>
      <c r="G74" s="5" t="s">
        <v>31</v>
      </c>
      <c r="H74" s="1" t="n">
        <v>0</v>
      </c>
      <c r="I74" s="1" t="n">
        <v>0</v>
      </c>
      <c r="J74" s="1" t="n">
        <v>0</v>
      </c>
      <c r="K74" s="1" t="n">
        <f aca="false">+I74*$I$5</f>
        <v>0</v>
      </c>
      <c r="L74" s="1" t="n">
        <v>0</v>
      </c>
      <c r="M74" s="1" t="n">
        <f aca="false">+L74+K74</f>
        <v>0</v>
      </c>
    </row>
    <row r="75" customFormat="false" ht="12.75" hidden="false" customHeight="false" outlineLevel="0" collapsed="false">
      <c r="C75" s="5" t="s">
        <v>315</v>
      </c>
      <c r="F75" s="5" t="s">
        <v>241</v>
      </c>
      <c r="G75" s="5" t="s">
        <v>29</v>
      </c>
      <c r="H75" s="1" t="n">
        <v>0</v>
      </c>
      <c r="I75" s="1" t="n">
        <v>0</v>
      </c>
      <c r="J75" s="1" t="n">
        <v>0</v>
      </c>
      <c r="K75" s="1" t="n">
        <f aca="false">+I75*$I$5</f>
        <v>0</v>
      </c>
      <c r="L75" s="1" t="n">
        <v>0</v>
      </c>
      <c r="M75" s="1" t="n">
        <f aca="false">+L75+K75</f>
        <v>0</v>
      </c>
    </row>
    <row r="76" customFormat="false" ht="12.75" hidden="false" customHeight="false" outlineLevel="0" collapsed="false">
      <c r="C76" s="5" t="s">
        <v>316</v>
      </c>
      <c r="F76" s="5" t="s">
        <v>241</v>
      </c>
      <c r="G76" s="5" t="s">
        <v>31</v>
      </c>
      <c r="H76" s="1" t="n">
        <v>0</v>
      </c>
      <c r="I76" s="1" t="n">
        <v>0</v>
      </c>
      <c r="J76" s="1" t="n">
        <v>0</v>
      </c>
      <c r="K76" s="1" t="n">
        <f aca="false">+I76*$I$5</f>
        <v>0</v>
      </c>
      <c r="L76" s="1" t="n">
        <v>0</v>
      </c>
      <c r="M76" s="1" t="n">
        <f aca="false">+L76+K76</f>
        <v>0</v>
      </c>
    </row>
    <row r="77" customFormat="false" ht="12.75" hidden="false" customHeight="false" outlineLevel="0" collapsed="false">
      <c r="C77" s="5" t="s">
        <v>317</v>
      </c>
      <c r="F77" s="5" t="s">
        <v>241</v>
      </c>
      <c r="G77" s="5" t="s">
        <v>31</v>
      </c>
      <c r="H77" s="1" t="n">
        <v>0</v>
      </c>
      <c r="I77" s="1" t="n">
        <v>0</v>
      </c>
      <c r="J77" s="1" t="n">
        <v>0</v>
      </c>
      <c r="K77" s="1" t="n">
        <f aca="false">+I77*$I$5</f>
        <v>0</v>
      </c>
      <c r="L77" s="1" t="n">
        <v>0</v>
      </c>
      <c r="M77" s="1" t="n">
        <f aca="false">+L77+K77</f>
        <v>0</v>
      </c>
    </row>
    <row r="78" customFormat="false" ht="12.75" hidden="false" customHeight="false" outlineLevel="0" collapsed="false">
      <c r="C78" s="5" t="s">
        <v>318</v>
      </c>
      <c r="F78" s="5" t="s">
        <v>241</v>
      </c>
      <c r="G78" s="5" t="s">
        <v>29</v>
      </c>
      <c r="H78" s="1" t="n">
        <v>0</v>
      </c>
      <c r="I78" s="1" t="n">
        <v>0</v>
      </c>
      <c r="J78" s="1" t="n">
        <v>0</v>
      </c>
      <c r="K78" s="1" t="n">
        <f aca="false">+I78*$I$5</f>
        <v>0</v>
      </c>
      <c r="L78" s="1" t="n">
        <v>0</v>
      </c>
      <c r="M78" s="1" t="n">
        <f aca="false">+L78+K78</f>
        <v>0</v>
      </c>
    </row>
    <row r="79" customFormat="false" ht="12.75" hidden="false" customHeight="false" outlineLevel="0" collapsed="false">
      <c r="C79" s="5" t="s">
        <v>319</v>
      </c>
      <c r="F79" s="5" t="s">
        <v>241</v>
      </c>
      <c r="G79" s="5" t="s">
        <v>29</v>
      </c>
      <c r="H79" s="1" t="n">
        <v>0</v>
      </c>
      <c r="I79" s="1" t="n">
        <v>0</v>
      </c>
      <c r="J79" s="1" t="n">
        <v>0</v>
      </c>
      <c r="K79" s="1" t="n">
        <f aca="false">+I79*$I$5</f>
        <v>0</v>
      </c>
      <c r="L79" s="1" t="n">
        <v>0</v>
      </c>
      <c r="M79" s="1" t="n">
        <f aca="false">+L79+K79</f>
        <v>0</v>
      </c>
    </row>
    <row r="80" customFormat="false" ht="12.75" hidden="false" customHeight="false" outlineLevel="0" collapsed="false">
      <c r="C80" s="5" t="s">
        <v>320</v>
      </c>
      <c r="F80" s="5" t="s">
        <v>241</v>
      </c>
      <c r="G80" s="5" t="s">
        <v>31</v>
      </c>
      <c r="H80" s="1" t="n">
        <v>0</v>
      </c>
      <c r="I80" s="1" t="n">
        <v>0</v>
      </c>
      <c r="J80" s="1" t="n">
        <v>0</v>
      </c>
      <c r="K80" s="1" t="n">
        <f aca="false">+I80*$I$5</f>
        <v>0</v>
      </c>
      <c r="L80" s="1" t="n">
        <v>0</v>
      </c>
      <c r="M80" s="1" t="n">
        <f aca="false">+L80+K80</f>
        <v>0</v>
      </c>
    </row>
    <row r="83" customFormat="false" ht="12.75" hidden="false" customHeight="false" outlineLevel="0" collapsed="false">
      <c r="C83" s="2" t="s">
        <v>321</v>
      </c>
    </row>
    <row r="85" customFormat="false" ht="12.75" hidden="false" customHeight="false" outlineLevel="0" collapsed="false">
      <c r="C85" s="5" t="s">
        <v>322</v>
      </c>
      <c r="F85" s="5" t="s">
        <v>241</v>
      </c>
      <c r="G85" s="5" t="s">
        <v>31</v>
      </c>
      <c r="H85" s="1" t="n">
        <v>0</v>
      </c>
      <c r="I85" s="1" t="n">
        <v>0</v>
      </c>
      <c r="J85" s="1" t="n">
        <v>0</v>
      </c>
      <c r="K85" s="1" t="n">
        <f aca="false">+I85*$I$5</f>
        <v>0</v>
      </c>
      <c r="L85" s="1" t="n">
        <v>0</v>
      </c>
      <c r="M85" s="1" t="n">
        <f aca="false">+K85+L85</f>
        <v>0</v>
      </c>
    </row>
    <row r="86" customFormat="false" ht="12.75" hidden="false" customHeight="false" outlineLevel="0" collapsed="false">
      <c r="C86" s="5" t="s">
        <v>323</v>
      </c>
      <c r="F86" s="5" t="s">
        <v>241</v>
      </c>
      <c r="G86" s="5" t="s">
        <v>31</v>
      </c>
      <c r="H86" s="1" t="n">
        <v>0</v>
      </c>
      <c r="I86" s="1" t="n">
        <v>0</v>
      </c>
      <c r="J86" s="1" t="n">
        <v>0</v>
      </c>
      <c r="K86" s="1" t="n">
        <f aca="false">+I86*$I$5</f>
        <v>0</v>
      </c>
      <c r="L86" s="1" t="n">
        <v>0</v>
      </c>
      <c r="M86" s="1" t="n">
        <f aca="false">+K86+L86</f>
        <v>0</v>
      </c>
    </row>
    <row r="87" customFormat="false" ht="12.75" hidden="false" customHeight="false" outlineLevel="0" collapsed="false">
      <c r="C87" s="5" t="s">
        <v>324</v>
      </c>
      <c r="F87" s="5" t="s">
        <v>241</v>
      </c>
      <c r="G87" s="5" t="s">
        <v>31</v>
      </c>
      <c r="H87" s="1" t="n">
        <v>0</v>
      </c>
      <c r="I87" s="1" t="n">
        <v>0</v>
      </c>
      <c r="J87" s="1" t="n">
        <v>0</v>
      </c>
      <c r="K87" s="1" t="n">
        <f aca="false">+I87*$I$5</f>
        <v>0</v>
      </c>
      <c r="L87" s="1" t="n">
        <v>0</v>
      </c>
      <c r="M87" s="1" t="n">
        <f aca="false">+K87+L87</f>
        <v>0</v>
      </c>
    </row>
    <row r="88" customFormat="false" ht="12.75" hidden="false" customHeight="false" outlineLevel="0" collapsed="false">
      <c r="C88" s="5" t="s">
        <v>325</v>
      </c>
      <c r="F88" s="5" t="s">
        <v>241</v>
      </c>
      <c r="G88" s="5" t="s">
        <v>31</v>
      </c>
      <c r="H88" s="1" t="n">
        <v>0</v>
      </c>
      <c r="I88" s="1" t="n">
        <v>0</v>
      </c>
      <c r="J88" s="1" t="n">
        <v>0</v>
      </c>
      <c r="K88" s="1" t="n">
        <f aca="false">+I88*$I$5</f>
        <v>0</v>
      </c>
      <c r="L88" s="1" t="n">
        <v>0</v>
      </c>
      <c r="M88" s="1" t="n">
        <f aca="false">+K88+L88</f>
        <v>0</v>
      </c>
    </row>
    <row r="89" customFormat="false" ht="12.75" hidden="false" customHeight="false" outlineLevel="0" collapsed="false">
      <c r="C89" s="5" t="s">
        <v>326</v>
      </c>
      <c r="F89" s="5" t="s">
        <v>241</v>
      </c>
      <c r="G89" s="5" t="s">
        <v>31</v>
      </c>
      <c r="H89" s="1" t="n">
        <v>0</v>
      </c>
      <c r="I89" s="1" t="n">
        <v>0</v>
      </c>
      <c r="J89" s="1" t="n">
        <v>0</v>
      </c>
      <c r="K89" s="1" t="n">
        <f aca="false">+I89*$I$5</f>
        <v>0</v>
      </c>
      <c r="L89" s="1" t="n">
        <v>0</v>
      </c>
      <c r="M89" s="1" t="n">
        <f aca="false">+K89+L89</f>
        <v>0</v>
      </c>
    </row>
    <row r="90" customFormat="false" ht="12.75" hidden="false" customHeight="false" outlineLevel="0" collapsed="false">
      <c r="C90" s="5" t="s">
        <v>327</v>
      </c>
      <c r="F90" s="5" t="s">
        <v>241</v>
      </c>
      <c r="G90" s="5" t="s">
        <v>31</v>
      </c>
      <c r="H90" s="1" t="n">
        <v>0</v>
      </c>
      <c r="I90" s="1" t="n">
        <v>0</v>
      </c>
      <c r="J90" s="1" t="n">
        <v>0</v>
      </c>
      <c r="K90" s="1" t="n">
        <f aca="false">+I90*$I$5</f>
        <v>0</v>
      </c>
      <c r="L90" s="1" t="n">
        <v>0</v>
      </c>
      <c r="M90" s="1" t="n">
        <f aca="false">+K90+L90</f>
        <v>0</v>
      </c>
    </row>
    <row r="91" customFormat="false" ht="12.75" hidden="false" customHeight="false" outlineLevel="0" collapsed="false">
      <c r="C91" s="5" t="s">
        <v>328</v>
      </c>
      <c r="F91" s="5" t="s">
        <v>241</v>
      </c>
      <c r="G91" s="5" t="s">
        <v>31</v>
      </c>
      <c r="H91" s="1" t="n">
        <v>0</v>
      </c>
      <c r="I91" s="1" t="n">
        <v>0</v>
      </c>
      <c r="J91" s="1" t="n">
        <v>0</v>
      </c>
      <c r="K91" s="1" t="n">
        <f aca="false">+I91*$I$5</f>
        <v>0</v>
      </c>
      <c r="L91" s="1" t="n">
        <v>0</v>
      </c>
      <c r="M91" s="1" t="n">
        <f aca="false">+K91+L91</f>
        <v>0</v>
      </c>
    </row>
    <row r="92" customFormat="false" ht="12.75" hidden="false" customHeight="false" outlineLevel="0" collapsed="false">
      <c r="C92" s="5" t="s">
        <v>329</v>
      </c>
      <c r="F92" s="5" t="s">
        <v>241</v>
      </c>
      <c r="G92" s="5" t="s">
        <v>31</v>
      </c>
      <c r="H92" s="1" t="n">
        <v>0</v>
      </c>
      <c r="I92" s="1" t="n">
        <v>0</v>
      </c>
      <c r="J92" s="1" t="n">
        <v>0</v>
      </c>
      <c r="K92" s="1" t="n">
        <f aca="false">+I92*$I$5</f>
        <v>0</v>
      </c>
      <c r="L92" s="1" t="n">
        <v>0</v>
      </c>
      <c r="M92" s="1" t="n">
        <f aca="false">+K92+L92</f>
        <v>0</v>
      </c>
    </row>
    <row r="94" customFormat="false" ht="12.75" hidden="false" customHeight="false" outlineLevel="0" collapsed="false">
      <c r="C94" s="2" t="s">
        <v>330</v>
      </c>
    </row>
    <row r="95" customFormat="false" ht="12.75" hidden="false" customHeight="false" outlineLevel="0" collapsed="false">
      <c r="C95" s="2"/>
    </row>
    <row r="96" customFormat="false" ht="12.75" hidden="false" customHeight="false" outlineLevel="0" collapsed="false">
      <c r="C96" s="2" t="s">
        <v>331</v>
      </c>
    </row>
    <row r="97" customFormat="false" ht="12.75" hidden="false" customHeight="false" outlineLevel="0" collapsed="false">
      <c r="C97" s="5" t="s">
        <v>332</v>
      </c>
      <c r="F97" s="5" t="s">
        <v>241</v>
      </c>
      <c r="G97" s="5" t="s">
        <v>45</v>
      </c>
      <c r="H97" s="1" t="n">
        <v>411000000</v>
      </c>
      <c r="I97" s="1" t="n">
        <v>0</v>
      </c>
      <c r="J97" s="1" t="n">
        <v>18000000</v>
      </c>
      <c r="K97" s="1" t="n">
        <f aca="false">+H97*$I$5</f>
        <v>61650000</v>
      </c>
      <c r="L97" s="1" t="n">
        <v>0</v>
      </c>
      <c r="M97" s="1" t="n">
        <f aca="false">+L97+K97</f>
        <v>61650000</v>
      </c>
    </row>
    <row r="98" customFormat="false" ht="12.75" hidden="false" customHeight="false" outlineLevel="0" collapsed="false">
      <c r="C98" s="5" t="s">
        <v>333</v>
      </c>
      <c r="F98" s="5" t="s">
        <v>241</v>
      </c>
      <c r="G98" s="5" t="s">
        <v>45</v>
      </c>
      <c r="H98" s="1" t="n">
        <v>25000000</v>
      </c>
      <c r="I98" s="1" t="n">
        <v>0</v>
      </c>
      <c r="J98" s="1" t="n">
        <v>2000000</v>
      </c>
      <c r="K98" s="1" t="n">
        <f aca="false">+H98*$I$5</f>
        <v>3750000</v>
      </c>
      <c r="L98" s="1" t="n">
        <v>0</v>
      </c>
      <c r="M98" s="1" t="n">
        <f aca="false">+L98+K98</f>
        <v>3750000</v>
      </c>
    </row>
    <row r="99" customFormat="false" ht="12.75" hidden="false" customHeight="false" outlineLevel="0" collapsed="false">
      <c r="C99" s="5" t="s">
        <v>334</v>
      </c>
      <c r="F99" s="5" t="s">
        <v>241</v>
      </c>
      <c r="G99" s="5" t="s">
        <v>45</v>
      </c>
      <c r="H99" s="1" t="n">
        <v>5000000</v>
      </c>
      <c r="I99" s="1" t="n">
        <v>0</v>
      </c>
      <c r="J99" s="1" t="n">
        <v>0</v>
      </c>
      <c r="K99" s="1" t="n">
        <f aca="false">+H99*$I$5</f>
        <v>750000</v>
      </c>
      <c r="L99" s="1" t="n">
        <v>0</v>
      </c>
      <c r="M99" s="1" t="n">
        <f aca="false">+L99+K99</f>
        <v>750000</v>
      </c>
    </row>
    <row r="100" customFormat="false" ht="12.75" hidden="false" customHeight="false" outlineLevel="0" collapsed="false">
      <c r="C100" s="5" t="s">
        <v>335</v>
      </c>
      <c r="F100" s="5" t="s">
        <v>241</v>
      </c>
      <c r="G100" s="5" t="s">
        <v>45</v>
      </c>
      <c r="H100" s="1" t="n">
        <v>2000000</v>
      </c>
      <c r="I100" s="1" t="n">
        <v>0</v>
      </c>
      <c r="J100" s="1" t="n">
        <v>0</v>
      </c>
      <c r="K100" s="1" t="n">
        <f aca="false">+H100*$I$5</f>
        <v>300000</v>
      </c>
      <c r="L100" s="1" t="n">
        <v>0</v>
      </c>
      <c r="M100" s="1" t="n">
        <f aca="false">+L100+K100</f>
        <v>300000</v>
      </c>
    </row>
    <row r="101" customFormat="false" ht="12.75" hidden="false" customHeight="false" outlineLevel="0" collapsed="false">
      <c r="C101" s="5" t="s">
        <v>336</v>
      </c>
      <c r="F101" s="5" t="s">
        <v>241</v>
      </c>
      <c r="G101" s="5" t="s">
        <v>45</v>
      </c>
      <c r="H101" s="1" t="n">
        <v>0</v>
      </c>
      <c r="I101" s="1" t="n">
        <v>44000000</v>
      </c>
      <c r="J101" s="1" t="n">
        <v>0</v>
      </c>
      <c r="K101" s="1" t="n">
        <f aca="false">+I101*$I$5</f>
        <v>6600000</v>
      </c>
      <c r="L101" s="1" t="n">
        <v>0</v>
      </c>
      <c r="M101" s="1" t="n">
        <f aca="false">+L101+K101</f>
        <v>6600000</v>
      </c>
    </row>
    <row r="102" customFormat="false" ht="12.75" hidden="false" customHeight="false" outlineLevel="0" collapsed="false">
      <c r="C102" s="5" t="s">
        <v>337</v>
      </c>
      <c r="F102" s="5" t="s">
        <v>241</v>
      </c>
      <c r="G102" s="5" t="s">
        <v>45</v>
      </c>
      <c r="H102" s="1" t="n">
        <v>0</v>
      </c>
      <c r="I102" s="1" t="n">
        <v>157000000</v>
      </c>
      <c r="J102" s="1" t="n">
        <v>0</v>
      </c>
      <c r="K102" s="9" t="n">
        <v>12800000</v>
      </c>
      <c r="L102" s="1" t="n">
        <v>0</v>
      </c>
      <c r="M102" s="1" t="n">
        <f aca="false">+L102+K102</f>
        <v>12800000</v>
      </c>
    </row>
    <row r="103" customFormat="false" ht="12.75" hidden="false" customHeight="false" outlineLevel="0" collapsed="false">
      <c r="C103" s="5" t="s">
        <v>338</v>
      </c>
      <c r="F103" s="5" t="s">
        <v>241</v>
      </c>
      <c r="G103" s="5" t="s">
        <v>45</v>
      </c>
      <c r="H103" s="1" t="n">
        <v>5000000</v>
      </c>
      <c r="I103" s="1" t="n">
        <v>0</v>
      </c>
      <c r="J103" s="1" t="n">
        <v>0</v>
      </c>
      <c r="K103" s="1" t="n">
        <f aca="false">+H103*$I$5</f>
        <v>750000</v>
      </c>
      <c r="L103" s="1" t="n">
        <v>0</v>
      </c>
      <c r="M103" s="1" t="n">
        <f aca="false">+L103+K103</f>
        <v>750000</v>
      </c>
    </row>
    <row r="104" customFormat="false" ht="12.75" hidden="false" customHeight="false" outlineLevel="0" collapsed="false">
      <c r="C104" s="5" t="s">
        <v>339</v>
      </c>
      <c r="F104" s="5" t="s">
        <v>241</v>
      </c>
      <c r="G104" s="5" t="s">
        <v>45</v>
      </c>
      <c r="H104" s="1" t="n">
        <v>5000000</v>
      </c>
      <c r="I104" s="1" t="n">
        <v>0</v>
      </c>
      <c r="J104" s="1" t="n">
        <v>0</v>
      </c>
      <c r="K104" s="1" t="n">
        <f aca="false">+H104*$I$5</f>
        <v>750000</v>
      </c>
      <c r="L104" s="1" t="n">
        <v>0</v>
      </c>
      <c r="M104" s="1" t="n">
        <f aca="false">+L104+K104</f>
        <v>750000</v>
      </c>
    </row>
    <row r="105" customFormat="false" ht="12.75" hidden="false" customHeight="false" outlineLevel="0" collapsed="false">
      <c r="C105" s="5" t="s">
        <v>340</v>
      </c>
      <c r="F105" s="5" t="s">
        <v>241</v>
      </c>
      <c r="G105" s="5" t="s">
        <v>45</v>
      </c>
      <c r="H105" s="1" t="n">
        <v>3000000</v>
      </c>
      <c r="I105" s="1" t="n">
        <v>0</v>
      </c>
      <c r="J105" s="1" t="n">
        <v>0</v>
      </c>
      <c r="K105" s="1" t="n">
        <f aca="false">+H105*$I$5</f>
        <v>450000</v>
      </c>
      <c r="L105" s="1" t="n">
        <v>0</v>
      </c>
      <c r="M105" s="1" t="n">
        <f aca="false">+L105+K105</f>
        <v>450000</v>
      </c>
    </row>
    <row r="106" customFormat="false" ht="12.75" hidden="false" customHeight="false" outlineLevel="0" collapsed="false">
      <c r="K106" s="1" t="s">
        <v>3</v>
      </c>
      <c r="M106" s="1" t="s">
        <v>3</v>
      </c>
    </row>
    <row r="107" customFormat="false" ht="12.75" hidden="false" customHeight="false" outlineLevel="0" collapsed="false">
      <c r="C107" s="5" t="s">
        <v>341</v>
      </c>
      <c r="F107" s="5" t="s">
        <v>241</v>
      </c>
      <c r="G107" s="5" t="s">
        <v>342</v>
      </c>
      <c r="H107" s="1" t="n">
        <v>237000000</v>
      </c>
      <c r="I107" s="1" t="n">
        <v>0</v>
      </c>
      <c r="J107" s="1" t="n">
        <v>0</v>
      </c>
      <c r="K107" s="1" t="n">
        <f aca="false">+H107*$I$5</f>
        <v>35550000</v>
      </c>
      <c r="L107" s="1" t="n">
        <v>0</v>
      </c>
      <c r="M107" s="1" t="n">
        <f aca="false">+L107+K107</f>
        <v>35550000</v>
      </c>
    </row>
    <row r="109" customFormat="false" ht="12.75" hidden="false" customHeight="false" outlineLevel="0" collapsed="false">
      <c r="C109" s="2" t="s">
        <v>343</v>
      </c>
      <c r="I109" s="1" t="s">
        <v>3</v>
      </c>
    </row>
    <row r="110" customFormat="false" ht="12.75" hidden="false" customHeight="false" outlineLevel="0" collapsed="false">
      <c r="C110" s="5" t="s">
        <v>344</v>
      </c>
      <c r="F110" s="5" t="s">
        <v>241</v>
      </c>
      <c r="G110" s="5" t="s">
        <v>45</v>
      </c>
      <c r="H110" s="1" t="n">
        <v>0</v>
      </c>
      <c r="I110" s="1" t="n">
        <v>0</v>
      </c>
      <c r="J110" s="1" t="n">
        <v>0</v>
      </c>
      <c r="K110" s="1" t="n">
        <v>0</v>
      </c>
      <c r="L110" s="1" t="n">
        <v>0</v>
      </c>
      <c r="M110" s="1" t="n">
        <f aca="false">+L110+K110</f>
        <v>0</v>
      </c>
    </row>
    <row r="111" customFormat="false" ht="12.75" hidden="false" customHeight="false" outlineLevel="0" collapsed="false">
      <c r="C111" s="5" t="s">
        <v>345</v>
      </c>
      <c r="F111" s="5" t="s">
        <v>241</v>
      </c>
      <c r="G111" s="5" t="s">
        <v>303</v>
      </c>
      <c r="H111" s="1" t="n">
        <v>0</v>
      </c>
      <c r="I111" s="1" t="n">
        <v>0</v>
      </c>
      <c r="J111" s="1" t="n">
        <v>0</v>
      </c>
      <c r="K111" s="1" t="n">
        <v>0</v>
      </c>
      <c r="L111" s="1" t="n">
        <v>0</v>
      </c>
      <c r="M111" s="1" t="n">
        <f aca="false">+L111+K111</f>
        <v>0</v>
      </c>
    </row>
    <row r="112" customFormat="false" ht="12.75" hidden="false" customHeight="false" outlineLevel="0" collapsed="false">
      <c r="C112" s="5" t="s">
        <v>346</v>
      </c>
      <c r="F112" s="5" t="s">
        <v>241</v>
      </c>
      <c r="G112" s="5" t="s">
        <v>31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0</v>
      </c>
      <c r="M112" s="1" t="n">
        <f aca="false">+L112+K112</f>
        <v>0</v>
      </c>
    </row>
    <row r="113" customFormat="false" ht="12.75" hidden="false" customHeight="false" outlineLevel="0" collapsed="false">
      <c r="C113" s="5" t="s">
        <v>347</v>
      </c>
      <c r="F113" s="5" t="s">
        <v>241</v>
      </c>
      <c r="G113" s="5" t="s">
        <v>31</v>
      </c>
      <c r="H113" s="1" t="n">
        <v>0</v>
      </c>
      <c r="I113" s="1" t="n">
        <v>0</v>
      </c>
      <c r="J113" s="1" t="n">
        <v>0</v>
      </c>
      <c r="K113" s="1" t="n">
        <v>0</v>
      </c>
      <c r="L113" s="1" t="n">
        <v>0</v>
      </c>
      <c r="M113" s="1" t="n">
        <f aca="false">+L113+K113</f>
        <v>0</v>
      </c>
    </row>
    <row r="114" customFormat="false" ht="12.75" hidden="false" customHeight="false" outlineLevel="0" collapsed="false">
      <c r="C114" s="5" t="s">
        <v>348</v>
      </c>
      <c r="F114" s="5" t="s">
        <v>241</v>
      </c>
      <c r="G114" s="5" t="s">
        <v>29</v>
      </c>
      <c r="H114" s="1" t="n">
        <v>0</v>
      </c>
      <c r="I114" s="1" t="n">
        <v>0</v>
      </c>
      <c r="J114" s="1" t="n">
        <v>0</v>
      </c>
      <c r="K114" s="1" t="n">
        <v>0</v>
      </c>
      <c r="L114" s="1" t="n">
        <v>0</v>
      </c>
      <c r="M114" s="1" t="n">
        <f aca="false">+L114+K114</f>
        <v>0</v>
      </c>
    </row>
    <row r="115" customFormat="false" ht="12.75" hidden="false" customHeight="false" outlineLevel="0" collapsed="false">
      <c r="C115" s="5" t="s">
        <v>9</v>
      </c>
      <c r="F115" s="5" t="s">
        <v>241</v>
      </c>
      <c r="G115" s="5" t="s">
        <v>28</v>
      </c>
      <c r="H115" s="1" t="n">
        <v>0</v>
      </c>
      <c r="I115" s="1" t="n">
        <v>0</v>
      </c>
      <c r="J115" s="1" t="n">
        <v>0</v>
      </c>
      <c r="K115" s="1" t="n">
        <v>0</v>
      </c>
      <c r="L115" s="1" t="n">
        <v>0</v>
      </c>
      <c r="M115" s="1" t="n">
        <f aca="false">+L115+K115</f>
        <v>0</v>
      </c>
    </row>
    <row r="116" customFormat="false" ht="12.75" hidden="false" customHeight="false" outlineLevel="0" collapsed="false">
      <c r="C116" s="5" t="s">
        <v>349</v>
      </c>
      <c r="F116" s="5" t="s">
        <v>241</v>
      </c>
      <c r="G116" s="5" t="s">
        <v>27</v>
      </c>
      <c r="H116" s="1" t="n">
        <v>0</v>
      </c>
      <c r="I116" s="1" t="n">
        <v>0</v>
      </c>
      <c r="J116" s="1" t="n">
        <v>0</v>
      </c>
      <c r="K116" s="1" t="n">
        <v>0</v>
      </c>
      <c r="L116" s="1" t="n">
        <v>0</v>
      </c>
      <c r="M116" s="1" t="n">
        <f aca="false">+L116+K116</f>
        <v>0</v>
      </c>
    </row>
    <row r="117" customFormat="false" ht="12.75" hidden="false" customHeight="false" outlineLevel="0" collapsed="false">
      <c r="C117" s="5" t="s">
        <v>350</v>
      </c>
      <c r="F117" s="5" t="s">
        <v>241</v>
      </c>
      <c r="G117" s="5" t="s">
        <v>28</v>
      </c>
      <c r="H117" s="1" t="n">
        <v>0</v>
      </c>
      <c r="I117" s="1" t="n">
        <v>0</v>
      </c>
      <c r="J117" s="1" t="n">
        <v>0</v>
      </c>
      <c r="K117" s="1" t="n">
        <v>0</v>
      </c>
      <c r="L117" s="1" t="n">
        <v>0</v>
      </c>
      <c r="M117" s="1" t="n">
        <f aca="false">+L117+K117</f>
        <v>0</v>
      </c>
    </row>
    <row r="118" customFormat="false" ht="12.75" hidden="false" customHeight="false" outlineLevel="0" collapsed="false">
      <c r="C118" s="5" t="s">
        <v>351</v>
      </c>
      <c r="F118" s="5" t="s">
        <v>241</v>
      </c>
      <c r="G118" s="5" t="s">
        <v>31</v>
      </c>
      <c r="H118" s="1" t="n">
        <v>0</v>
      </c>
      <c r="I118" s="1" t="n">
        <v>0</v>
      </c>
      <c r="J118" s="1" t="n">
        <v>0</v>
      </c>
      <c r="K118" s="1" t="n">
        <v>0</v>
      </c>
      <c r="L118" s="1" t="n">
        <v>0</v>
      </c>
      <c r="M118" s="1" t="n">
        <f aca="false">+L118+K118</f>
        <v>0</v>
      </c>
    </row>
    <row r="119" customFormat="false" ht="12.75" hidden="false" customHeight="false" outlineLevel="0" collapsed="false">
      <c r="C119" s="5" t="s">
        <v>352</v>
      </c>
      <c r="F119" s="5" t="s">
        <v>241</v>
      </c>
      <c r="G119" s="5" t="s">
        <v>25</v>
      </c>
      <c r="H119" s="1" t="n">
        <v>0</v>
      </c>
      <c r="I119" s="1" t="n">
        <v>0</v>
      </c>
      <c r="J119" s="1" t="n">
        <v>0</v>
      </c>
      <c r="K119" s="1" t="n">
        <v>0</v>
      </c>
      <c r="L119" s="1" t="n">
        <v>0</v>
      </c>
      <c r="M119" s="1" t="n">
        <f aca="false">+L119+K119</f>
        <v>0</v>
      </c>
    </row>
    <row r="120" customFormat="false" ht="12.75" hidden="false" customHeight="false" outlineLevel="0" collapsed="false">
      <c r="C120" s="5" t="s">
        <v>353</v>
      </c>
      <c r="F120" s="5" t="s">
        <v>241</v>
      </c>
      <c r="G120" s="5" t="s">
        <v>31</v>
      </c>
      <c r="H120" s="1" t="n">
        <v>0</v>
      </c>
      <c r="I120" s="1" t="n">
        <v>0</v>
      </c>
      <c r="J120" s="1" t="n">
        <v>0</v>
      </c>
      <c r="K120" s="1" t="n">
        <v>0</v>
      </c>
      <c r="L120" s="1" t="n">
        <v>0</v>
      </c>
      <c r="M120" s="1" t="n">
        <f aca="false">+L120+K120</f>
        <v>0</v>
      </c>
    </row>
    <row r="121" customFormat="false" ht="12.75" hidden="false" customHeight="false" outlineLevel="0" collapsed="false">
      <c r="C121" s="5" t="s">
        <v>354</v>
      </c>
      <c r="F121" s="5" t="s">
        <v>241</v>
      </c>
      <c r="G121" s="5" t="s">
        <v>25</v>
      </c>
      <c r="H121" s="1" t="n">
        <v>0</v>
      </c>
      <c r="I121" s="1" t="n">
        <v>0</v>
      </c>
      <c r="J121" s="1" t="n">
        <v>0</v>
      </c>
      <c r="K121" s="1" t="n">
        <v>0</v>
      </c>
      <c r="L121" s="1" t="n">
        <v>0</v>
      </c>
      <c r="M121" s="1" t="n">
        <f aca="false">+L121+K121</f>
        <v>0</v>
      </c>
    </row>
    <row r="122" customFormat="false" ht="12.75" hidden="false" customHeight="false" outlineLevel="0" collapsed="false">
      <c r="C122" s="5" t="s">
        <v>355</v>
      </c>
      <c r="F122" s="5" t="s">
        <v>241</v>
      </c>
      <c r="G122" s="5" t="s">
        <v>29</v>
      </c>
      <c r="H122" s="1" t="n">
        <v>0</v>
      </c>
      <c r="I122" s="1" t="n">
        <v>0</v>
      </c>
      <c r="J122" s="1" t="n">
        <v>0</v>
      </c>
      <c r="K122" s="1" t="n">
        <v>0</v>
      </c>
      <c r="L122" s="1" t="n">
        <v>0</v>
      </c>
      <c r="M122" s="1" t="n">
        <f aca="false">+L122+K122</f>
        <v>0</v>
      </c>
    </row>
    <row r="123" customFormat="false" ht="12.75" hidden="false" customHeight="false" outlineLevel="0" collapsed="false">
      <c r="C123" s="5" t="s">
        <v>356</v>
      </c>
      <c r="F123" s="5" t="s">
        <v>241</v>
      </c>
      <c r="G123" s="5" t="s">
        <v>25</v>
      </c>
      <c r="H123" s="1" t="n">
        <v>0</v>
      </c>
      <c r="I123" s="1" t="n">
        <v>0</v>
      </c>
      <c r="J123" s="1" t="n">
        <v>0</v>
      </c>
      <c r="K123" s="1" t="n">
        <v>0</v>
      </c>
      <c r="L123" s="1" t="n">
        <v>0</v>
      </c>
      <c r="M123" s="1" t="n">
        <f aca="false">+L123+K123</f>
        <v>0</v>
      </c>
    </row>
    <row r="124" customFormat="false" ht="12.75" hidden="false" customHeight="false" outlineLevel="0" collapsed="false">
      <c r="C124" s="5" t="s">
        <v>357</v>
      </c>
      <c r="F124" s="5" t="s">
        <v>241</v>
      </c>
      <c r="G124" s="5" t="s">
        <v>27</v>
      </c>
      <c r="H124" s="1" t="n">
        <v>0</v>
      </c>
      <c r="I124" s="1" t="n">
        <v>0</v>
      </c>
      <c r="J124" s="1" t="n">
        <v>0</v>
      </c>
      <c r="K124" s="1" t="n">
        <v>0</v>
      </c>
      <c r="L124" s="1" t="n">
        <v>0</v>
      </c>
      <c r="M124" s="1" t="n">
        <f aca="false">+L124+K124</f>
        <v>0</v>
      </c>
    </row>
    <row r="125" customFormat="false" ht="12.75" hidden="false" customHeight="false" outlineLevel="0" collapsed="false">
      <c r="C125" s="5" t="s">
        <v>358</v>
      </c>
      <c r="F125" s="5" t="s">
        <v>241</v>
      </c>
      <c r="G125" s="5" t="s">
        <v>27</v>
      </c>
      <c r="H125" s="1" t="n">
        <v>0</v>
      </c>
      <c r="I125" s="1" t="n">
        <v>0</v>
      </c>
      <c r="J125" s="1" t="n">
        <v>0</v>
      </c>
      <c r="K125" s="1" t="n">
        <v>0</v>
      </c>
      <c r="L125" s="1" t="n">
        <v>0</v>
      </c>
      <c r="M125" s="1" t="n">
        <f aca="false">+L125+K125</f>
        <v>0</v>
      </c>
    </row>
    <row r="126" customFormat="false" ht="12.75" hidden="false" customHeight="false" outlineLevel="0" collapsed="false">
      <c r="C126" s="5" t="s">
        <v>310</v>
      </c>
      <c r="F126" s="5" t="s">
        <v>241</v>
      </c>
      <c r="G126" s="5" t="s">
        <v>29</v>
      </c>
      <c r="H126" s="1" t="n">
        <v>0</v>
      </c>
      <c r="I126" s="1" t="n">
        <v>0</v>
      </c>
      <c r="J126" s="1" t="n">
        <v>0</v>
      </c>
      <c r="K126" s="1" t="n">
        <v>0</v>
      </c>
      <c r="L126" s="1" t="n">
        <v>0</v>
      </c>
      <c r="M126" s="1" t="n">
        <f aca="false">+L126+K126</f>
        <v>0</v>
      </c>
    </row>
    <row r="127" customFormat="false" ht="12.75" hidden="false" customHeight="false" outlineLevel="0" collapsed="false">
      <c r="C127" s="5" t="s">
        <v>359</v>
      </c>
      <c r="F127" s="5" t="s">
        <v>241</v>
      </c>
      <c r="G127" s="5" t="s">
        <v>360</v>
      </c>
      <c r="H127" s="1" t="n">
        <v>0</v>
      </c>
      <c r="I127" s="1" t="n">
        <v>0</v>
      </c>
      <c r="J127" s="1" t="n">
        <v>0</v>
      </c>
      <c r="K127" s="1" t="n">
        <v>0</v>
      </c>
      <c r="L127" s="1" t="n">
        <v>0</v>
      </c>
      <c r="M127" s="1" t="n">
        <f aca="false">+L127+K127</f>
        <v>0</v>
      </c>
    </row>
    <row r="128" customFormat="false" ht="12.75" hidden="false" customHeight="false" outlineLevel="0" collapsed="false">
      <c r="C128" s="5" t="s">
        <v>361</v>
      </c>
      <c r="F128" s="5" t="s">
        <v>241</v>
      </c>
      <c r="G128" s="5" t="s">
        <v>362</v>
      </c>
      <c r="H128" s="1" t="n">
        <v>0</v>
      </c>
      <c r="I128" s="1" t="n">
        <v>0</v>
      </c>
      <c r="J128" s="1" t="n">
        <v>0</v>
      </c>
      <c r="K128" s="1" t="n">
        <v>0</v>
      </c>
      <c r="L128" s="1" t="n">
        <v>0</v>
      </c>
      <c r="M128" s="1" t="n">
        <f aca="false">+L128+K128</f>
        <v>0</v>
      </c>
    </row>
    <row r="129" customFormat="false" ht="12.75" hidden="false" customHeight="false" outlineLevel="0" collapsed="false">
      <c r="C129" s="5" t="s">
        <v>363</v>
      </c>
      <c r="F129" s="5" t="s">
        <v>241</v>
      </c>
      <c r="G129" s="5" t="s">
        <v>28</v>
      </c>
      <c r="H129" s="1" t="n">
        <v>0</v>
      </c>
      <c r="I129" s="1" t="n">
        <v>0</v>
      </c>
      <c r="J129" s="1" t="n">
        <v>0</v>
      </c>
      <c r="K129" s="1" t="n">
        <v>0</v>
      </c>
      <c r="L129" s="1" t="n">
        <v>0</v>
      </c>
      <c r="M129" s="1" t="n">
        <f aca="false">+L129+K129</f>
        <v>0</v>
      </c>
    </row>
    <row r="130" customFormat="false" ht="12.75" hidden="false" customHeight="false" outlineLevel="0" collapsed="false">
      <c r="C130" s="5" t="s">
        <v>364</v>
      </c>
      <c r="F130" s="5" t="s">
        <v>241</v>
      </c>
      <c r="G130" s="5" t="s">
        <v>28</v>
      </c>
      <c r="H130" s="1" t="n">
        <v>0</v>
      </c>
      <c r="I130" s="1" t="n">
        <v>0</v>
      </c>
      <c r="J130" s="1" t="n">
        <v>0</v>
      </c>
      <c r="K130" s="1" t="n">
        <v>0</v>
      </c>
      <c r="L130" s="1" t="n">
        <v>0</v>
      </c>
      <c r="M130" s="1" t="n">
        <f aca="false">+L130+K130</f>
        <v>0</v>
      </c>
    </row>
    <row r="131" customFormat="false" ht="12.75" hidden="false" customHeight="false" outlineLevel="0" collapsed="false">
      <c r="C131" s="5" t="s">
        <v>297</v>
      </c>
      <c r="F131" s="5" t="s">
        <v>241</v>
      </c>
      <c r="G131" s="5" t="s">
        <v>29</v>
      </c>
      <c r="H131" s="1" t="n">
        <v>0</v>
      </c>
      <c r="I131" s="1" t="n">
        <v>0</v>
      </c>
      <c r="J131" s="1" t="n">
        <v>0</v>
      </c>
      <c r="K131" s="1" t="n">
        <v>0</v>
      </c>
      <c r="L131" s="1" t="n">
        <v>0</v>
      </c>
      <c r="M131" s="1" t="n">
        <f aca="false">+L131+K131</f>
        <v>0</v>
      </c>
    </row>
    <row r="132" customFormat="false" ht="12.75" hidden="false" customHeight="false" outlineLevel="0" collapsed="false">
      <c r="C132" s="5" t="s">
        <v>365</v>
      </c>
      <c r="F132" s="5" t="s">
        <v>241</v>
      </c>
      <c r="G132" s="5" t="s">
        <v>29</v>
      </c>
      <c r="H132" s="1" t="n">
        <v>0</v>
      </c>
      <c r="I132" s="1" t="n">
        <v>0</v>
      </c>
      <c r="J132" s="1" t="n">
        <v>0</v>
      </c>
      <c r="K132" s="1" t="n">
        <v>0</v>
      </c>
      <c r="L132" s="1" t="n">
        <v>0</v>
      </c>
      <c r="M132" s="1" t="n">
        <f aca="false">+L132+K132</f>
        <v>0</v>
      </c>
    </row>
    <row r="133" customFormat="false" ht="12.75" hidden="false" customHeight="false" outlineLevel="0" collapsed="false">
      <c r="C133" s="5" t="s">
        <v>366</v>
      </c>
      <c r="F133" s="5" t="s">
        <v>241</v>
      </c>
      <c r="G133" s="5" t="s">
        <v>28</v>
      </c>
      <c r="H133" s="1" t="n">
        <v>0</v>
      </c>
      <c r="I133" s="1" t="n">
        <v>0</v>
      </c>
      <c r="J133" s="1" t="n">
        <v>0</v>
      </c>
      <c r="K133" s="1" t="n">
        <v>0</v>
      </c>
      <c r="L133" s="1" t="n">
        <v>0</v>
      </c>
      <c r="M133" s="1" t="n">
        <f aca="false">+L133+K133</f>
        <v>0</v>
      </c>
    </row>
    <row r="134" customFormat="false" ht="12.75" hidden="false" customHeight="false" outlineLevel="0" collapsed="false">
      <c r="C134" s="5" t="s">
        <v>367</v>
      </c>
      <c r="F134" s="5" t="s">
        <v>241</v>
      </c>
      <c r="G134" s="5" t="s">
        <v>28</v>
      </c>
      <c r="H134" s="1" t="n">
        <v>0</v>
      </c>
      <c r="I134" s="1" t="n">
        <v>0</v>
      </c>
      <c r="J134" s="1" t="n">
        <v>0</v>
      </c>
      <c r="K134" s="1" t="n">
        <v>0</v>
      </c>
      <c r="L134" s="1" t="n">
        <v>0</v>
      </c>
      <c r="M134" s="1" t="n">
        <f aca="false">+L134+K134</f>
        <v>0</v>
      </c>
    </row>
    <row r="135" customFormat="false" ht="12.75" hidden="false" customHeight="false" outlineLevel="0" collapsed="false">
      <c r="C135" s="5" t="s">
        <v>368</v>
      </c>
      <c r="F135" s="5" t="s">
        <v>241</v>
      </c>
      <c r="G135" s="5" t="s">
        <v>28</v>
      </c>
      <c r="H135" s="1" t="n">
        <v>0</v>
      </c>
      <c r="I135" s="1" t="n">
        <v>0</v>
      </c>
      <c r="J135" s="1" t="n">
        <v>0</v>
      </c>
      <c r="K135" s="1" t="n">
        <v>0</v>
      </c>
      <c r="L135" s="1" t="n">
        <v>0</v>
      </c>
      <c r="M135" s="1" t="n">
        <f aca="false">+L135+K135</f>
        <v>0</v>
      </c>
    </row>
    <row r="136" customFormat="false" ht="12.75" hidden="false" customHeight="false" outlineLevel="0" collapsed="false">
      <c r="C136" s="5" t="s">
        <v>369</v>
      </c>
      <c r="F136" s="5" t="s">
        <v>241</v>
      </c>
      <c r="G136" s="5" t="s">
        <v>31</v>
      </c>
      <c r="H136" s="1" t="n">
        <v>0</v>
      </c>
      <c r="I136" s="1" t="n">
        <v>0</v>
      </c>
      <c r="J136" s="1" t="n">
        <v>0</v>
      </c>
      <c r="K136" s="1" t="n">
        <v>0</v>
      </c>
      <c r="L136" s="1" t="n">
        <v>0</v>
      </c>
      <c r="M136" s="1" t="n">
        <f aca="false">+L136+K136</f>
        <v>0</v>
      </c>
    </row>
    <row r="137" customFormat="false" ht="12.75" hidden="false" customHeight="false" outlineLevel="0" collapsed="false">
      <c r="C137" s="5" t="s">
        <v>370</v>
      </c>
      <c r="F137" s="5" t="s">
        <v>241</v>
      </c>
      <c r="G137" s="5" t="s">
        <v>29</v>
      </c>
      <c r="H137" s="1" t="n">
        <v>0</v>
      </c>
      <c r="I137" s="1" t="n">
        <v>0</v>
      </c>
      <c r="J137" s="1" t="n">
        <v>0</v>
      </c>
      <c r="K137" s="1" t="n">
        <v>0</v>
      </c>
      <c r="L137" s="1" t="n">
        <v>0</v>
      </c>
      <c r="M137" s="1" t="n">
        <f aca="false">+L137+K137</f>
        <v>0</v>
      </c>
    </row>
    <row r="138" customFormat="false" ht="12.75" hidden="false" customHeight="false" outlineLevel="0" collapsed="false">
      <c r="C138" s="5" t="s">
        <v>371</v>
      </c>
      <c r="F138" s="5" t="s">
        <v>241</v>
      </c>
      <c r="G138" s="5" t="s">
        <v>28</v>
      </c>
      <c r="H138" s="1" t="n">
        <v>0</v>
      </c>
      <c r="I138" s="1" t="n">
        <v>0</v>
      </c>
      <c r="J138" s="1" t="n">
        <v>0</v>
      </c>
      <c r="K138" s="1" t="n">
        <v>0</v>
      </c>
      <c r="L138" s="1" t="n">
        <v>0</v>
      </c>
      <c r="M138" s="1" t="n">
        <f aca="false">+L138+K138</f>
        <v>0</v>
      </c>
    </row>
    <row r="139" customFormat="false" ht="12.75" hidden="false" customHeight="false" outlineLevel="0" collapsed="false">
      <c r="C139" s="5" t="s">
        <v>302</v>
      </c>
      <c r="F139" s="5" t="s">
        <v>241</v>
      </c>
      <c r="G139" s="5" t="s">
        <v>362</v>
      </c>
      <c r="H139" s="1" t="n">
        <v>0</v>
      </c>
      <c r="I139" s="1" t="n">
        <v>0</v>
      </c>
      <c r="J139" s="1" t="n">
        <v>0</v>
      </c>
      <c r="K139" s="1" t="n">
        <v>0</v>
      </c>
      <c r="L139" s="1" t="n">
        <v>0</v>
      </c>
      <c r="M139" s="1" t="n">
        <f aca="false">+L139+K139</f>
        <v>0</v>
      </c>
    </row>
    <row r="140" customFormat="false" ht="12.75" hidden="false" customHeight="false" outlineLevel="0" collapsed="false">
      <c r="C140" s="5" t="s">
        <v>372</v>
      </c>
      <c r="F140" s="5" t="s">
        <v>241</v>
      </c>
      <c r="G140" s="5" t="s">
        <v>362</v>
      </c>
      <c r="H140" s="1" t="n">
        <v>0</v>
      </c>
      <c r="I140" s="1" t="n">
        <v>0</v>
      </c>
      <c r="J140" s="1" t="n">
        <v>0</v>
      </c>
      <c r="K140" s="1" t="n">
        <v>0</v>
      </c>
      <c r="L140" s="1" t="n">
        <v>0</v>
      </c>
      <c r="M140" s="1" t="n">
        <f aca="false">+L140+K140</f>
        <v>0</v>
      </c>
    </row>
    <row r="141" customFormat="false" ht="12.75" hidden="false" customHeight="false" outlineLevel="0" collapsed="false">
      <c r="C141" s="5" t="s">
        <v>305</v>
      </c>
      <c r="F141" s="5" t="s">
        <v>241</v>
      </c>
      <c r="G141" s="5" t="s">
        <v>31</v>
      </c>
      <c r="H141" s="1" t="n">
        <v>0</v>
      </c>
      <c r="I141" s="1" t="n">
        <v>0</v>
      </c>
      <c r="J141" s="1" t="n">
        <v>0</v>
      </c>
      <c r="K141" s="1" t="n">
        <v>0</v>
      </c>
      <c r="L141" s="1" t="n">
        <v>0</v>
      </c>
      <c r="M141" s="1" t="n">
        <f aca="false">+L141+K141</f>
        <v>0</v>
      </c>
    </row>
    <row r="142" customFormat="false" ht="12.75" hidden="false" customHeight="false" outlineLevel="0" collapsed="false">
      <c r="C142" s="5" t="s">
        <v>373</v>
      </c>
      <c r="F142" s="5" t="s">
        <v>241</v>
      </c>
      <c r="G142" s="5" t="s">
        <v>31</v>
      </c>
      <c r="H142" s="1" t="n">
        <v>0</v>
      </c>
      <c r="I142" s="1" t="n">
        <v>0</v>
      </c>
      <c r="J142" s="1" t="n">
        <v>0</v>
      </c>
      <c r="K142" s="1" t="n">
        <v>0</v>
      </c>
      <c r="L142" s="1" t="n">
        <v>0</v>
      </c>
      <c r="M142" s="1" t="n">
        <f aca="false">+L142+K142</f>
        <v>0</v>
      </c>
    </row>
    <row r="143" customFormat="false" ht="12.75" hidden="false" customHeight="false" outlineLevel="0" collapsed="false">
      <c r="C143" s="5" t="s">
        <v>374</v>
      </c>
      <c r="F143" s="5" t="s">
        <v>241</v>
      </c>
      <c r="G143" s="5" t="s">
        <v>31</v>
      </c>
      <c r="H143" s="1" t="n">
        <v>0</v>
      </c>
      <c r="I143" s="1" t="n">
        <v>0</v>
      </c>
      <c r="J143" s="1" t="n">
        <v>0</v>
      </c>
      <c r="K143" s="1" t="n">
        <v>0</v>
      </c>
      <c r="L143" s="1" t="n">
        <v>0</v>
      </c>
      <c r="M143" s="1" t="n">
        <f aca="false">+L143+K143</f>
        <v>0</v>
      </c>
    </row>
    <row r="144" customFormat="false" ht="12.75" hidden="false" customHeight="false" outlineLevel="0" collapsed="false">
      <c r="C144" s="5" t="s">
        <v>375</v>
      </c>
      <c r="F144" s="5" t="s">
        <v>241</v>
      </c>
      <c r="G144" s="5" t="s">
        <v>27</v>
      </c>
      <c r="H144" s="1" t="n">
        <v>0</v>
      </c>
      <c r="I144" s="1" t="n">
        <v>0</v>
      </c>
      <c r="J144" s="1" t="n">
        <v>0</v>
      </c>
      <c r="K144" s="1" t="n">
        <v>0</v>
      </c>
      <c r="L144" s="1" t="n">
        <v>0</v>
      </c>
      <c r="M144" s="1" t="n">
        <f aca="false">+L144+K144</f>
        <v>0</v>
      </c>
    </row>
    <row r="145" customFormat="false" ht="12.75" hidden="false" customHeight="false" outlineLevel="0" collapsed="false">
      <c r="C145" s="5" t="s">
        <v>376</v>
      </c>
      <c r="F145" s="5" t="s">
        <v>241</v>
      </c>
      <c r="G145" s="5" t="s">
        <v>28</v>
      </c>
      <c r="H145" s="1" t="n">
        <v>0</v>
      </c>
      <c r="I145" s="1" t="n">
        <v>0</v>
      </c>
      <c r="J145" s="1" t="n">
        <v>0</v>
      </c>
      <c r="K145" s="1" t="n">
        <v>0</v>
      </c>
      <c r="L145" s="1" t="n">
        <v>0</v>
      </c>
      <c r="M145" s="1" t="n">
        <f aca="false">+L145+K145</f>
        <v>0</v>
      </c>
    </row>
    <row r="146" customFormat="false" ht="12.75" hidden="false" customHeight="false" outlineLevel="0" collapsed="false">
      <c r="C146" s="5" t="s">
        <v>377</v>
      </c>
      <c r="F146" s="5" t="s">
        <v>241</v>
      </c>
      <c r="G146" s="5" t="s">
        <v>362</v>
      </c>
      <c r="H146" s="1" t="n">
        <v>0</v>
      </c>
      <c r="I146" s="1" t="n">
        <v>0</v>
      </c>
      <c r="J146" s="1" t="n">
        <v>0</v>
      </c>
      <c r="K146" s="1" t="n">
        <v>0</v>
      </c>
      <c r="L146" s="1" t="n">
        <v>0</v>
      </c>
      <c r="M146" s="1" t="n">
        <f aca="false">+L146+K146</f>
        <v>0</v>
      </c>
    </row>
    <row r="147" customFormat="false" ht="12.75" hidden="false" customHeight="false" outlineLevel="0" collapsed="false">
      <c r="C147" s="5" t="s">
        <v>378</v>
      </c>
      <c r="F147" s="5" t="s">
        <v>241</v>
      </c>
      <c r="G147" s="5" t="s">
        <v>28</v>
      </c>
      <c r="H147" s="1" t="n">
        <v>0</v>
      </c>
      <c r="I147" s="1" t="n">
        <v>0</v>
      </c>
      <c r="J147" s="1" t="n">
        <v>0</v>
      </c>
      <c r="K147" s="1" t="n">
        <v>0</v>
      </c>
      <c r="L147" s="1" t="n">
        <v>0</v>
      </c>
      <c r="M147" s="1" t="n">
        <f aca="false">+L147+K147</f>
        <v>0</v>
      </c>
    </row>
    <row r="148" customFormat="false" ht="12.75" hidden="false" customHeight="false" outlineLevel="0" collapsed="false">
      <c r="C148" s="5" t="s">
        <v>307</v>
      </c>
      <c r="F148" s="5" t="s">
        <v>241</v>
      </c>
      <c r="G148" s="5" t="s">
        <v>29</v>
      </c>
      <c r="H148" s="1" t="n">
        <v>0</v>
      </c>
      <c r="I148" s="1" t="n">
        <v>0</v>
      </c>
      <c r="J148" s="1" t="n">
        <v>0</v>
      </c>
      <c r="K148" s="1" t="n">
        <v>0</v>
      </c>
      <c r="L148" s="1" t="n">
        <v>0</v>
      </c>
      <c r="M148" s="1" t="n">
        <f aca="false">+L148+K148</f>
        <v>0</v>
      </c>
    </row>
    <row r="149" customFormat="false" ht="12.75" hidden="false" customHeight="false" outlineLevel="0" collapsed="false">
      <c r="C149" s="5" t="s">
        <v>379</v>
      </c>
      <c r="F149" s="5" t="s">
        <v>241</v>
      </c>
      <c r="G149" s="5" t="s">
        <v>29</v>
      </c>
      <c r="H149" s="1" t="n">
        <v>0</v>
      </c>
      <c r="I149" s="1" t="n">
        <v>0</v>
      </c>
      <c r="J149" s="1" t="n">
        <v>0</v>
      </c>
      <c r="K149" s="1" t="n">
        <v>0</v>
      </c>
      <c r="L149" s="1" t="n">
        <v>0</v>
      </c>
      <c r="M149" s="1" t="n">
        <f aca="false">+L149+K149</f>
        <v>0</v>
      </c>
    </row>
    <row r="150" customFormat="false" ht="12.75" hidden="false" customHeight="false" outlineLevel="0" collapsed="false">
      <c r="C150" s="5" t="s">
        <v>380</v>
      </c>
      <c r="F150" s="5" t="s">
        <v>241</v>
      </c>
      <c r="G150" s="5" t="s">
        <v>28</v>
      </c>
      <c r="H150" s="1" t="n">
        <v>0</v>
      </c>
      <c r="I150" s="1" t="n">
        <v>0</v>
      </c>
      <c r="J150" s="1" t="n">
        <v>0</v>
      </c>
      <c r="K150" s="1" t="n">
        <v>0</v>
      </c>
      <c r="L150" s="1" t="n">
        <v>0</v>
      </c>
      <c r="M150" s="1" t="n">
        <f aca="false">+L150+K150</f>
        <v>0</v>
      </c>
    </row>
    <row r="151" customFormat="false" ht="12.75" hidden="false" customHeight="false" outlineLevel="0" collapsed="false">
      <c r="C151" s="5" t="s">
        <v>381</v>
      </c>
      <c r="F151" s="5" t="s">
        <v>241</v>
      </c>
      <c r="G151" s="5" t="s">
        <v>28</v>
      </c>
      <c r="H151" s="1" t="n">
        <v>0</v>
      </c>
      <c r="I151" s="1" t="n">
        <v>0</v>
      </c>
      <c r="J151" s="1" t="n">
        <v>0</v>
      </c>
      <c r="K151" s="1" t="n">
        <v>0</v>
      </c>
      <c r="L151" s="1" t="n">
        <v>0</v>
      </c>
      <c r="M151" s="1" t="n">
        <f aca="false">+L151+K151</f>
        <v>0</v>
      </c>
    </row>
    <row r="152" customFormat="false" ht="12.75" hidden="false" customHeight="false" outlineLevel="0" collapsed="false">
      <c r="C152" s="5" t="s">
        <v>382</v>
      </c>
      <c r="F152" s="5" t="s">
        <v>241</v>
      </c>
      <c r="G152" s="5" t="s">
        <v>28</v>
      </c>
      <c r="H152" s="1" t="n">
        <v>0</v>
      </c>
      <c r="I152" s="1" t="n">
        <v>0</v>
      </c>
      <c r="J152" s="1" t="n">
        <v>0</v>
      </c>
      <c r="K152" s="1" t="n">
        <v>0</v>
      </c>
      <c r="L152" s="1" t="n">
        <v>0</v>
      </c>
      <c r="M152" s="1" t="n">
        <f aca="false">+L152+K152</f>
        <v>0</v>
      </c>
    </row>
    <row r="153" customFormat="false" ht="12.75" hidden="false" customHeight="false" outlineLevel="0" collapsed="false">
      <c r="C153" s="5" t="s">
        <v>383</v>
      </c>
      <c r="F153" s="5" t="s">
        <v>241</v>
      </c>
      <c r="G153" s="5" t="s">
        <v>28</v>
      </c>
      <c r="H153" s="1" t="n">
        <v>0</v>
      </c>
      <c r="I153" s="1" t="n">
        <v>0</v>
      </c>
      <c r="J153" s="1" t="n">
        <v>0</v>
      </c>
      <c r="K153" s="1" t="n">
        <v>0</v>
      </c>
      <c r="L153" s="1" t="n">
        <v>0</v>
      </c>
      <c r="M153" s="1" t="n">
        <f aca="false">+L153+K153</f>
        <v>0</v>
      </c>
    </row>
    <row r="154" customFormat="false" ht="12.75" hidden="false" customHeight="false" outlineLevel="0" collapsed="false">
      <c r="C154" s="5" t="s">
        <v>325</v>
      </c>
      <c r="F154" s="5" t="s">
        <v>241</v>
      </c>
      <c r="G154" s="5" t="s">
        <v>31</v>
      </c>
      <c r="H154" s="1" t="n">
        <v>0</v>
      </c>
      <c r="I154" s="1" t="n">
        <v>0</v>
      </c>
      <c r="J154" s="1" t="n">
        <v>0</v>
      </c>
      <c r="K154" s="1" t="n">
        <v>0</v>
      </c>
      <c r="L154" s="1" t="n">
        <v>0</v>
      </c>
      <c r="M154" s="1" t="n">
        <f aca="false">+L154+K154</f>
        <v>0</v>
      </c>
    </row>
    <row r="155" customFormat="false" ht="12.75" hidden="false" customHeight="false" outlineLevel="0" collapsed="false">
      <c r="C155" s="5" t="s">
        <v>384</v>
      </c>
      <c r="F155" s="5" t="s">
        <v>241</v>
      </c>
      <c r="G155" s="5" t="s">
        <v>31</v>
      </c>
      <c r="H155" s="1" t="n">
        <v>0</v>
      </c>
      <c r="I155" s="1" t="n">
        <v>0</v>
      </c>
      <c r="J155" s="1" t="n">
        <v>0</v>
      </c>
      <c r="K155" s="1" t="n">
        <v>0</v>
      </c>
      <c r="L155" s="1" t="n">
        <v>0</v>
      </c>
      <c r="M155" s="1" t="n">
        <f aca="false">+L155+K155</f>
        <v>0</v>
      </c>
    </row>
    <row r="156" customFormat="false" ht="12.75" hidden="false" customHeight="false" outlineLevel="0" collapsed="false">
      <c r="C156" s="5" t="s">
        <v>314</v>
      </c>
      <c r="F156" s="5" t="s">
        <v>241</v>
      </c>
      <c r="G156" s="5" t="s">
        <v>31</v>
      </c>
      <c r="H156" s="1" t="n">
        <v>0</v>
      </c>
      <c r="I156" s="1" t="n">
        <v>0</v>
      </c>
      <c r="J156" s="1" t="n">
        <v>0</v>
      </c>
      <c r="K156" s="1" t="n">
        <v>0</v>
      </c>
      <c r="L156" s="1" t="n">
        <v>0</v>
      </c>
      <c r="M156" s="1" t="n">
        <f aca="false">+L156+K156</f>
        <v>0</v>
      </c>
    </row>
    <row r="157" customFormat="false" ht="12.75" hidden="false" customHeight="false" outlineLevel="0" collapsed="false">
      <c r="C157" s="5" t="s">
        <v>385</v>
      </c>
      <c r="F157" s="5" t="s">
        <v>241</v>
      </c>
      <c r="G157" s="5" t="s">
        <v>29</v>
      </c>
      <c r="H157" s="1" t="n">
        <v>0</v>
      </c>
      <c r="I157" s="1" t="n">
        <v>0</v>
      </c>
      <c r="J157" s="1" t="n">
        <v>0</v>
      </c>
      <c r="K157" s="1" t="n">
        <v>0</v>
      </c>
      <c r="L157" s="1" t="n">
        <v>0</v>
      </c>
      <c r="M157" s="1" t="n">
        <f aca="false">+L157+K157</f>
        <v>0</v>
      </c>
    </row>
    <row r="158" customFormat="false" ht="12.75" hidden="false" customHeight="false" outlineLevel="0" collapsed="false">
      <c r="C158" s="5" t="s">
        <v>386</v>
      </c>
      <c r="F158" s="5" t="s">
        <v>241</v>
      </c>
      <c r="G158" s="5" t="s">
        <v>31</v>
      </c>
      <c r="H158" s="1" t="n">
        <v>0</v>
      </c>
      <c r="I158" s="1" t="n">
        <v>0</v>
      </c>
      <c r="J158" s="1" t="n">
        <v>0</v>
      </c>
      <c r="K158" s="1" t="n">
        <v>0</v>
      </c>
      <c r="L158" s="1" t="n">
        <v>0</v>
      </c>
      <c r="M158" s="1" t="n">
        <f aca="false">+L158+K158</f>
        <v>0</v>
      </c>
    </row>
    <row r="159" customFormat="false" ht="12.75" hidden="false" customHeight="false" outlineLevel="0" collapsed="false">
      <c r="C159" s="5" t="s">
        <v>318</v>
      </c>
      <c r="F159" s="5" t="s">
        <v>241</v>
      </c>
      <c r="G159" s="5" t="s">
        <v>29</v>
      </c>
      <c r="H159" s="1" t="n">
        <v>0</v>
      </c>
      <c r="I159" s="1" t="n">
        <v>0</v>
      </c>
      <c r="J159" s="1" t="n">
        <v>0</v>
      </c>
      <c r="K159" s="1" t="n">
        <v>0</v>
      </c>
      <c r="L159" s="1" t="n">
        <v>0</v>
      </c>
      <c r="M159" s="1" t="n">
        <f aca="false">+L159+K159</f>
        <v>0</v>
      </c>
    </row>
    <row r="160" customFormat="false" ht="12.75" hidden="false" customHeight="false" outlineLevel="0" collapsed="false">
      <c r="C160" s="5" t="s">
        <v>387</v>
      </c>
      <c r="F160" s="5" t="s">
        <v>241</v>
      </c>
      <c r="G160" s="5" t="s">
        <v>31</v>
      </c>
      <c r="H160" s="1" t="n">
        <v>0</v>
      </c>
      <c r="I160" s="1" t="n">
        <v>0</v>
      </c>
      <c r="J160" s="1" t="n">
        <v>0</v>
      </c>
      <c r="K160" s="1" t="n">
        <v>0</v>
      </c>
      <c r="L160" s="1" t="n">
        <v>0</v>
      </c>
      <c r="M160" s="1" t="n">
        <f aca="false">+L160+K160</f>
        <v>0</v>
      </c>
    </row>
    <row r="161" customFormat="false" ht="12.75" hidden="false" customHeight="false" outlineLevel="0" collapsed="false">
      <c r="C161" s="5" t="s">
        <v>388</v>
      </c>
      <c r="F161" s="5" t="s">
        <v>241</v>
      </c>
      <c r="G161" s="5" t="s">
        <v>31</v>
      </c>
      <c r="H161" s="1" t="n">
        <v>0</v>
      </c>
      <c r="I161" s="1" t="n">
        <v>0</v>
      </c>
      <c r="J161" s="1" t="n">
        <v>0</v>
      </c>
      <c r="K161" s="1" t="n">
        <v>0</v>
      </c>
      <c r="L161" s="1" t="n">
        <v>0</v>
      </c>
      <c r="M161" s="1" t="n">
        <f aca="false">+L161+K161</f>
        <v>0</v>
      </c>
    </row>
    <row r="162" customFormat="false" ht="12.75" hidden="false" customHeight="false" outlineLevel="0" collapsed="false">
      <c r="C162" s="5" t="s">
        <v>389</v>
      </c>
      <c r="F162" s="5" t="s">
        <v>241</v>
      </c>
      <c r="G162" s="5" t="s">
        <v>31</v>
      </c>
      <c r="H162" s="1" t="n">
        <v>0</v>
      </c>
      <c r="I162" s="1" t="n">
        <v>0</v>
      </c>
      <c r="J162" s="1" t="n">
        <v>0</v>
      </c>
      <c r="K162" s="1" t="n">
        <v>0</v>
      </c>
      <c r="L162" s="1" t="n">
        <v>0</v>
      </c>
      <c r="M162" s="1" t="n">
        <f aca="false">+L162+K162</f>
        <v>0</v>
      </c>
    </row>
    <row r="163" customFormat="false" ht="12.75" hidden="false" customHeight="false" outlineLevel="0" collapsed="false">
      <c r="C163" s="5" t="s">
        <v>390</v>
      </c>
      <c r="F163" s="5" t="s">
        <v>241</v>
      </c>
      <c r="G163" s="5" t="s">
        <v>31</v>
      </c>
      <c r="H163" s="1" t="n">
        <v>0</v>
      </c>
      <c r="I163" s="1" t="n">
        <v>0</v>
      </c>
      <c r="J163" s="1" t="n">
        <v>0</v>
      </c>
      <c r="K163" s="1" t="n">
        <v>0</v>
      </c>
      <c r="L163" s="1" t="n">
        <v>0</v>
      </c>
      <c r="M163" s="1" t="n">
        <f aca="false">+L163+K163</f>
        <v>0</v>
      </c>
    </row>
    <row r="164" customFormat="false" ht="12.75" hidden="false" customHeight="false" outlineLevel="0" collapsed="false">
      <c r="C164" s="5" t="s">
        <v>391</v>
      </c>
      <c r="F164" s="5" t="s">
        <v>241</v>
      </c>
      <c r="G164" s="5" t="s">
        <v>31</v>
      </c>
      <c r="H164" s="1" t="n">
        <v>0</v>
      </c>
      <c r="I164" s="1" t="n">
        <v>0</v>
      </c>
      <c r="J164" s="1" t="n">
        <v>0</v>
      </c>
      <c r="K164" s="1" t="n">
        <v>0</v>
      </c>
      <c r="L164" s="1" t="n">
        <v>0</v>
      </c>
      <c r="M164" s="1" t="n">
        <f aca="false">+L164+K164</f>
        <v>0</v>
      </c>
    </row>
    <row r="165" customFormat="false" ht="12.75" hidden="false" customHeight="false" outlineLevel="0" collapsed="false">
      <c r="C165" s="5" t="s">
        <v>392</v>
      </c>
      <c r="F165" s="5" t="s">
        <v>241</v>
      </c>
      <c r="G165" s="5" t="s">
        <v>31</v>
      </c>
      <c r="H165" s="1" t="n">
        <v>0</v>
      </c>
      <c r="I165" s="1" t="n">
        <v>0</v>
      </c>
      <c r="J165" s="1" t="n">
        <v>0</v>
      </c>
      <c r="K165" s="1" t="n">
        <v>0</v>
      </c>
      <c r="L165" s="1" t="n">
        <v>0</v>
      </c>
      <c r="M165" s="1" t="n">
        <f aca="false">+L165+K165</f>
        <v>0</v>
      </c>
    </row>
    <row r="166" customFormat="false" ht="12.75" hidden="false" customHeight="false" outlineLevel="0" collapsed="false">
      <c r="C166" s="5" t="s">
        <v>393</v>
      </c>
      <c r="F166" s="5" t="s">
        <v>241</v>
      </c>
      <c r="G166" s="5" t="s">
        <v>31</v>
      </c>
      <c r="H166" s="1" t="n">
        <v>0</v>
      </c>
      <c r="I166" s="1" t="n">
        <v>0</v>
      </c>
      <c r="J166" s="1" t="n">
        <v>0</v>
      </c>
      <c r="K166" s="1" t="n">
        <v>0</v>
      </c>
      <c r="L166" s="1" t="n">
        <v>0</v>
      </c>
      <c r="M166" s="1" t="n">
        <f aca="false">+L166+K166</f>
        <v>0</v>
      </c>
    </row>
    <row r="167" customFormat="false" ht="12.75" hidden="false" customHeight="false" outlineLevel="0" collapsed="false">
      <c r="C167" s="5" t="s">
        <v>394</v>
      </c>
      <c r="F167" s="5" t="s">
        <v>241</v>
      </c>
      <c r="G167" s="5" t="s">
        <v>31</v>
      </c>
      <c r="H167" s="1" t="n">
        <v>0</v>
      </c>
      <c r="I167" s="1" t="n">
        <v>0</v>
      </c>
      <c r="J167" s="1" t="n">
        <v>0</v>
      </c>
      <c r="K167" s="1" t="n">
        <v>0</v>
      </c>
      <c r="L167" s="1" t="n">
        <v>0</v>
      </c>
      <c r="M167" s="1" t="n">
        <f aca="false">+L167+K167</f>
        <v>0</v>
      </c>
    </row>
    <row r="168" customFormat="false" ht="12.75" hidden="false" customHeight="false" outlineLevel="0" collapsed="false">
      <c r="C168" s="5" t="s">
        <v>395</v>
      </c>
      <c r="F168" s="5" t="s">
        <v>241</v>
      </c>
      <c r="G168" s="5" t="s">
        <v>31</v>
      </c>
      <c r="H168" s="1" t="n">
        <v>0</v>
      </c>
      <c r="I168" s="1" t="n">
        <v>0</v>
      </c>
      <c r="J168" s="1" t="n">
        <v>0</v>
      </c>
      <c r="K168" s="1" t="n">
        <v>0</v>
      </c>
      <c r="L168" s="1" t="n">
        <v>0</v>
      </c>
      <c r="M168" s="1" t="n">
        <f aca="false">+L168+K168</f>
        <v>0</v>
      </c>
    </row>
    <row r="169" customFormat="false" ht="12.75" hidden="false" customHeight="false" outlineLevel="0" collapsed="false">
      <c r="C169" s="5" t="s">
        <v>396</v>
      </c>
      <c r="F169" s="5" t="s">
        <v>241</v>
      </c>
      <c r="G169" s="5" t="s">
        <v>31</v>
      </c>
      <c r="H169" s="1" t="n">
        <v>0</v>
      </c>
      <c r="I169" s="1" t="n">
        <v>0</v>
      </c>
      <c r="J169" s="1" t="n">
        <v>0</v>
      </c>
      <c r="K169" s="1" t="n">
        <v>0</v>
      </c>
      <c r="L169" s="1" t="n">
        <v>0</v>
      </c>
      <c r="M169" s="1" t="n">
        <f aca="false">+L169+K169</f>
        <v>0</v>
      </c>
    </row>
    <row r="170" customFormat="false" ht="12.75" hidden="false" customHeight="false" outlineLevel="0" collapsed="false">
      <c r="C170" s="5" t="s">
        <v>397</v>
      </c>
      <c r="F170" s="5" t="s">
        <v>241</v>
      </c>
      <c r="G170" s="5" t="s">
        <v>31</v>
      </c>
      <c r="H170" s="1" t="n">
        <v>0</v>
      </c>
      <c r="I170" s="1" t="n">
        <v>0</v>
      </c>
      <c r="J170" s="1" t="n">
        <v>0</v>
      </c>
      <c r="K170" s="1" t="n">
        <v>0</v>
      </c>
      <c r="L170" s="1" t="n">
        <v>0</v>
      </c>
      <c r="M170" s="1" t="n">
        <f aca="false">+L170+K170</f>
        <v>0</v>
      </c>
    </row>
    <row r="171" customFormat="false" ht="12.75" hidden="false" customHeight="false" outlineLevel="0" collapsed="false">
      <c r="C171" s="5" t="s">
        <v>398</v>
      </c>
      <c r="F171" s="5" t="s">
        <v>241</v>
      </c>
      <c r="G171" s="5" t="s">
        <v>31</v>
      </c>
      <c r="H171" s="1" t="n">
        <v>0</v>
      </c>
      <c r="I171" s="1" t="n">
        <v>0</v>
      </c>
      <c r="J171" s="1" t="n">
        <v>0</v>
      </c>
      <c r="K171" s="1" t="n">
        <v>0</v>
      </c>
      <c r="L171" s="1" t="n">
        <v>0</v>
      </c>
      <c r="M171" s="1" t="n">
        <f aca="false">+L171+K171</f>
        <v>0</v>
      </c>
    </row>
    <row r="172" customFormat="false" ht="12.75" hidden="false" customHeight="false" outlineLevel="0" collapsed="false">
      <c r="C172" s="5" t="s">
        <v>399</v>
      </c>
      <c r="F172" s="5" t="s">
        <v>241</v>
      </c>
      <c r="G172" s="5" t="s">
        <v>25</v>
      </c>
      <c r="H172" s="1" t="n">
        <v>0</v>
      </c>
      <c r="I172" s="1" t="n">
        <v>0</v>
      </c>
      <c r="J172" s="1" t="n">
        <v>0</v>
      </c>
      <c r="K172" s="1" t="n">
        <v>0</v>
      </c>
      <c r="L172" s="1" t="n">
        <v>0</v>
      </c>
      <c r="M172" s="1" t="n">
        <f aca="false">+L172+K172</f>
        <v>0</v>
      </c>
    </row>
    <row r="173" customFormat="false" ht="12.75" hidden="false" customHeight="false" outlineLevel="0" collapsed="false">
      <c r="C173" s="5" t="s">
        <v>316</v>
      </c>
      <c r="F173" s="5" t="s">
        <v>241</v>
      </c>
      <c r="G173" s="5" t="s">
        <v>31</v>
      </c>
      <c r="H173" s="1" t="n">
        <v>0</v>
      </c>
      <c r="I173" s="1" t="n">
        <v>0</v>
      </c>
      <c r="J173" s="1" t="n">
        <v>0</v>
      </c>
      <c r="K173" s="1" t="n">
        <v>0</v>
      </c>
      <c r="L173" s="1" t="n">
        <v>0</v>
      </c>
      <c r="M173" s="1" t="n">
        <f aca="false">+L173+K173</f>
        <v>0</v>
      </c>
    </row>
    <row r="174" customFormat="false" ht="12.75" hidden="false" customHeight="false" outlineLevel="0" collapsed="false">
      <c r="C174" s="5" t="s">
        <v>317</v>
      </c>
      <c r="F174" s="5" t="s">
        <v>241</v>
      </c>
      <c r="G174" s="5" t="s">
        <v>31</v>
      </c>
      <c r="H174" s="1" t="n">
        <v>0</v>
      </c>
      <c r="I174" s="1" t="n">
        <v>0</v>
      </c>
      <c r="J174" s="1" t="n">
        <v>0</v>
      </c>
      <c r="K174" s="1" t="n">
        <v>0</v>
      </c>
      <c r="L174" s="1" t="n">
        <v>0</v>
      </c>
      <c r="M174" s="1" t="n">
        <f aca="false">+L174+K174</f>
        <v>0</v>
      </c>
    </row>
    <row r="175" customFormat="false" ht="12.75" hidden="false" customHeight="false" outlineLevel="0" collapsed="false">
      <c r="C175" s="5" t="s">
        <v>400</v>
      </c>
      <c r="F175" s="5" t="s">
        <v>242</v>
      </c>
      <c r="G175" s="5" t="s">
        <v>401</v>
      </c>
      <c r="H175" s="1" t="n">
        <v>0</v>
      </c>
      <c r="I175" s="1" t="n">
        <v>0</v>
      </c>
      <c r="J175" s="1" t="n">
        <v>0</v>
      </c>
      <c r="K175" s="1" t="n">
        <v>0</v>
      </c>
      <c r="L175" s="1" t="n">
        <v>0</v>
      </c>
      <c r="M175" s="1" t="n">
        <f aca="false">+L175+K175</f>
        <v>0</v>
      </c>
    </row>
    <row r="178" customFormat="false" ht="12.75" hidden="false" customHeight="false" outlineLevel="0" collapsed="false">
      <c r="C178" s="2" t="s">
        <v>402</v>
      </c>
    </row>
    <row r="179" customFormat="false" ht="12.75" hidden="false" customHeight="false" outlineLevel="0" collapsed="false">
      <c r="C179" s="5" t="s">
        <v>403</v>
      </c>
      <c r="F179" s="5" t="s">
        <v>241</v>
      </c>
      <c r="G179" s="5" t="s">
        <v>45</v>
      </c>
      <c r="H179" s="1" t="n">
        <v>0</v>
      </c>
      <c r="I179" s="1" t="n">
        <v>0</v>
      </c>
      <c r="J179" s="1" t="n">
        <v>0</v>
      </c>
      <c r="K179" s="1" t="n">
        <v>0</v>
      </c>
      <c r="L179" s="1" t="n">
        <v>0</v>
      </c>
      <c r="M179" s="1" t="n">
        <f aca="false">+L179+K179</f>
        <v>0</v>
      </c>
    </row>
    <row r="180" customFormat="false" ht="12.75" hidden="false" customHeight="false" outlineLevel="0" collapsed="false">
      <c r="C180" s="5" t="s">
        <v>404</v>
      </c>
      <c r="F180" s="5" t="s">
        <v>241</v>
      </c>
      <c r="G180" s="5" t="s">
        <v>45</v>
      </c>
      <c r="H180" s="1" t="n">
        <v>0</v>
      </c>
      <c r="I180" s="1" t="n">
        <v>0</v>
      </c>
      <c r="J180" s="1" t="n">
        <v>0</v>
      </c>
      <c r="K180" s="1" t="n">
        <v>0</v>
      </c>
      <c r="L180" s="1" t="n">
        <v>0</v>
      </c>
      <c r="M180" s="1" t="n">
        <f aca="false">+L180+K180</f>
        <v>0</v>
      </c>
    </row>
    <row r="181" customFormat="false" ht="12.75" hidden="false" customHeight="false" outlineLevel="0" collapsed="false">
      <c r="C181" s="5" t="s">
        <v>405</v>
      </c>
      <c r="F181" s="5" t="s">
        <v>241</v>
      </c>
      <c r="G181" s="5" t="s">
        <v>27</v>
      </c>
      <c r="H181" s="1" t="n">
        <v>0</v>
      </c>
      <c r="I181" s="1" t="n">
        <v>0</v>
      </c>
      <c r="J181" s="1" t="n">
        <v>0</v>
      </c>
      <c r="K181" s="1" t="n">
        <v>0</v>
      </c>
      <c r="L181" s="1" t="n">
        <v>0</v>
      </c>
      <c r="M181" s="1" t="n">
        <f aca="false">+L181+K181</f>
        <v>0</v>
      </c>
    </row>
    <row r="182" customFormat="false" ht="12.75" hidden="false" customHeight="false" outlineLevel="0" collapsed="false">
      <c r="C182" s="5" t="s">
        <v>406</v>
      </c>
      <c r="F182" s="5" t="s">
        <v>241</v>
      </c>
      <c r="G182" s="5" t="s">
        <v>27</v>
      </c>
      <c r="H182" s="1" t="n">
        <v>0</v>
      </c>
      <c r="I182" s="1" t="n">
        <v>0</v>
      </c>
      <c r="J182" s="1" t="n">
        <v>0</v>
      </c>
      <c r="K182" s="1" t="n">
        <v>0</v>
      </c>
      <c r="L182" s="1" t="n">
        <v>0</v>
      </c>
      <c r="M182" s="1" t="n">
        <f aca="false">+L182+K182</f>
        <v>0</v>
      </c>
    </row>
    <row r="186" customFormat="false" ht="12.75" hidden="false" customHeight="false" outlineLevel="0" collapsed="false">
      <c r="C186" s="2" t="s">
        <v>407</v>
      </c>
    </row>
    <row r="187" customFormat="false" ht="12.75" hidden="false" customHeight="false" outlineLevel="0" collapsed="false">
      <c r="C187" s="2"/>
    </row>
    <row r="188" customFormat="false" ht="12.75" hidden="false" customHeight="false" outlineLevel="0" collapsed="false">
      <c r="C188" s="4" t="s">
        <v>408</v>
      </c>
      <c r="F188" s="5" t="s">
        <v>241</v>
      </c>
      <c r="G188" s="5" t="s">
        <v>254</v>
      </c>
    </row>
    <row r="189" customFormat="false" ht="12.75" hidden="false" customHeight="false" outlineLevel="0" collapsed="false">
      <c r="C189" s="4" t="s">
        <v>409</v>
      </c>
      <c r="F189" s="5" t="s">
        <v>242</v>
      </c>
      <c r="G189" s="5" t="s">
        <v>254</v>
      </c>
    </row>
    <row r="190" customFormat="false" ht="12.75" hidden="false" customHeight="false" outlineLevel="0" collapsed="false">
      <c r="C190" s="4" t="s">
        <v>410</v>
      </c>
      <c r="F190" s="5" t="s">
        <v>242</v>
      </c>
      <c r="G190" s="5" t="s">
        <v>254</v>
      </c>
    </row>
    <row r="191" customFormat="false" ht="12.75" hidden="false" customHeight="false" outlineLevel="0" collapsed="false">
      <c r="C191" s="4" t="s">
        <v>411</v>
      </c>
      <c r="F191" s="5" t="s">
        <v>241</v>
      </c>
      <c r="G191" s="5" t="s">
        <v>254</v>
      </c>
    </row>
    <row r="192" customFormat="false" ht="12.75" hidden="false" customHeight="false" outlineLevel="0" collapsed="false">
      <c r="C192" s="4" t="s">
        <v>412</v>
      </c>
      <c r="F192" s="5" t="s">
        <v>242</v>
      </c>
      <c r="G192" s="5" t="s">
        <v>254</v>
      </c>
    </row>
    <row r="193" customFormat="false" ht="12.75" hidden="false" customHeight="false" outlineLevel="0" collapsed="false">
      <c r="C193" s="4" t="s">
        <v>413</v>
      </c>
      <c r="F193" s="5" t="s">
        <v>242</v>
      </c>
      <c r="G193" s="5" t="s">
        <v>254</v>
      </c>
    </row>
    <row r="194" customFormat="false" ht="12.75" hidden="false" customHeight="false" outlineLevel="0" collapsed="false">
      <c r="A194" s="8"/>
      <c r="B194" s="8"/>
      <c r="C194" s="8" t="s">
        <v>414</v>
      </c>
      <c r="D194" s="8"/>
      <c r="E194" s="8"/>
      <c r="F194" s="8" t="s">
        <v>242</v>
      </c>
      <c r="G194" s="8" t="s">
        <v>415</v>
      </c>
      <c r="H194" s="9"/>
      <c r="I194" s="9"/>
      <c r="J194" s="9"/>
      <c r="K194" s="9"/>
      <c r="L194" s="9"/>
      <c r="M194" s="9"/>
    </row>
    <row r="195" customFormat="false" ht="12.75" hidden="false" customHeight="false" outlineLevel="0" collapsed="false">
      <c r="C195" s="4"/>
    </row>
    <row r="196" customFormat="false" ht="12.75" hidden="false" customHeight="false" outlineLevel="0" collapsed="false">
      <c r="C196" s="4"/>
    </row>
    <row r="198" customFormat="false" ht="12.75" hidden="false" customHeight="false" outlineLevel="0" collapsed="false">
      <c r="C198" s="2" t="s">
        <v>416</v>
      </c>
    </row>
    <row r="200" customFormat="false" ht="12.75" hidden="false" customHeight="false" outlineLevel="0" collapsed="false">
      <c r="C200" s="5" t="s">
        <v>417</v>
      </c>
    </row>
    <row r="201" customFormat="false" ht="12.75" hidden="false" customHeight="false" outlineLevel="0" collapsed="false">
      <c r="C201" s="5" t="s">
        <v>27</v>
      </c>
    </row>
    <row r="202" customFormat="false" ht="12.75" hidden="false" customHeight="false" outlineLevel="0" collapsed="false">
      <c r="C202" s="5" t="s">
        <v>28</v>
      </c>
    </row>
    <row r="203" customFormat="false" ht="12.75" hidden="false" customHeight="false" outlineLevel="0" collapsed="false">
      <c r="C203" s="4" t="s">
        <v>303</v>
      </c>
    </row>
    <row r="204" customFormat="false" ht="12.75" hidden="false" customHeight="false" outlineLevel="0" collapsed="false">
      <c r="C204" s="5" t="s">
        <v>418</v>
      </c>
    </row>
    <row r="205" customFormat="false" ht="12.75" hidden="false" customHeight="false" outlineLevel="0" collapsed="false">
      <c r="C205" s="5" t="s">
        <v>419</v>
      </c>
    </row>
    <row r="206" customFormat="false" ht="12.75" hidden="false" customHeight="false" outlineLevel="0" collapsed="false">
      <c r="C206" s="5" t="s">
        <v>420</v>
      </c>
    </row>
    <row r="207" customFormat="false" ht="12.75" hidden="false" customHeight="false" outlineLevel="0" collapsed="false">
      <c r="C207" s="5" t="s">
        <v>421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2000-11-02T18:25:21Z</dcterms:created>
  <dc:creator>ddelain</dc:creator>
  <dc:description/>
  <dc:language>en-US</dc:language>
  <cp:lastModifiedBy>ddelain</cp:lastModifiedBy>
  <cp:lastPrinted>2000-11-27T13:29:42Z</cp:lastPrinted>
  <cp:revision>0</cp:revision>
  <dc:subject/>
  <dc:title/>
</cp:coreProperties>
</file>