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</sheets>
  <definedNames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<sst xmlns="http://schemas.openxmlformats.org/spreadsheetml/2006/main" count="782" uniqueCount="119">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</sst>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I8" activePane="bottomRight" state="frozen"/>
      <selection pane="topLeft" activeCell="A4" activeCellId="0" sqref="A4"/>
      <selection pane="topRight" activeCell="I4" activeCellId="0" sqref="I4"/>
      <selection pane="bottomLeft" activeCell="A8" activeCellId="0" sqref="A8"/>
      <selection pane="bottomRight" activeCell="I8" activeCellId="0" sqref="I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9050</v>
      </c>
      <c r="W51" s="24" t="n">
        <f aca="false">W12+W24-W82</f>
        <v>9050</v>
      </c>
      <c r="X51" s="24" t="n">
        <f aca="false">X12+X24-X82</f>
        <v>9050</v>
      </c>
      <c r="Y51" s="24" t="n">
        <f aca="false">Y12+Y24-Y82</f>
        <v>9050</v>
      </c>
      <c r="Z51" s="24" t="n">
        <f aca="false">Z12+Z24-Z82</f>
        <v>9050</v>
      </c>
      <c r="AA51" s="24" t="n">
        <f aca="false">AA12+AA24-AA82</f>
        <v>9050</v>
      </c>
      <c r="AB51" s="24" t="n">
        <f aca="false">AB12+AB24-AB82</f>
        <v>9050</v>
      </c>
      <c r="AC51" s="24" t="n">
        <f aca="false">AC12+AC24-AC82</f>
        <v>9050</v>
      </c>
      <c r="AD51" s="24" t="n">
        <f aca="false">AD12+AD24-AD82</f>
        <v>9050</v>
      </c>
      <c r="AE51" s="24" t="n">
        <f aca="false">AE12+AE24-AE82</f>
        <v>9050</v>
      </c>
      <c r="AF51" s="24" t="n">
        <f aca="false">AF12+AF24-AF82</f>
        <v>9050</v>
      </c>
      <c r="AG51" s="24" t="n">
        <f aca="false">AG12+AG24-AG82</f>
        <v>9050</v>
      </c>
      <c r="AH51" s="24" t="n">
        <f aca="false">AH12+AH24-AH82</f>
        <v>9050</v>
      </c>
      <c r="AI51" s="24" t="n">
        <f aca="false">AI12+AI24-AI82</f>
        <v>9050</v>
      </c>
      <c r="AJ51" s="24" t="n">
        <f aca="false">AJ12+AJ24-AJ82</f>
        <v>9050</v>
      </c>
      <c r="AK51" s="24" t="n">
        <f aca="false">AK12+AK24-AK82</f>
        <v>9050</v>
      </c>
      <c r="AL51" s="24" t="n">
        <f aca="false">AL12+AL24-AL82</f>
        <v>9050</v>
      </c>
      <c r="AM51" s="24" t="n">
        <f aca="false">AM12+AM24-AM82</f>
        <v>9050</v>
      </c>
      <c r="AO51" s="28" t="n">
        <f aca="false">SUM(I51:AN51)-AQ51</f>
        <v>201133.35</v>
      </c>
      <c r="AP51" s="29" t="n">
        <f aca="false">AO51*E51</f>
        <v>20113.335</v>
      </c>
      <c r="AQ51" s="28" t="n">
        <f aca="false">SUM(I51:AM51)*F51</f>
        <v>2031.65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40480</v>
      </c>
      <c r="W61" s="34" t="n">
        <f aca="false">SUM(W45:W60)</f>
        <v>40480</v>
      </c>
      <c r="X61" s="34" t="n">
        <f aca="false">SUM(X45:X60)</f>
        <v>40480</v>
      </c>
      <c r="Y61" s="34" t="n">
        <f aca="false">SUM(Y45:Y60)</f>
        <v>40480</v>
      </c>
      <c r="Z61" s="34" t="n">
        <f aca="false">SUM(Z45:Z60)</f>
        <v>40480</v>
      </c>
      <c r="AA61" s="34" t="n">
        <f aca="false">SUM(AA45:AA60)</f>
        <v>40480</v>
      </c>
      <c r="AB61" s="34" t="n">
        <f aca="false">SUM(AB45:AB60)</f>
        <v>40480</v>
      </c>
      <c r="AC61" s="34" t="n">
        <f aca="false">SUM(AC45:AC60)</f>
        <v>40480</v>
      </c>
      <c r="AD61" s="34" t="n">
        <f aca="false">SUM(AD45:AD60)</f>
        <v>40480</v>
      </c>
      <c r="AE61" s="34" t="n">
        <f aca="false">SUM(AE45:AE60)</f>
        <v>40480</v>
      </c>
      <c r="AF61" s="34" t="n">
        <f aca="false">SUM(AF45:AF60)</f>
        <v>40480</v>
      </c>
      <c r="AG61" s="34" t="n">
        <f aca="false">SUM(AG45:AG60)</f>
        <v>40480</v>
      </c>
      <c r="AH61" s="34" t="n">
        <f aca="false">SUM(AH45:AH60)</f>
        <v>40480</v>
      </c>
      <c r="AI61" s="34" t="n">
        <f aca="false">SUM(AI45:AI60)</f>
        <v>40480</v>
      </c>
      <c r="AJ61" s="34" t="n">
        <f aca="false">SUM(AJ45:AJ60)</f>
        <v>40480</v>
      </c>
      <c r="AK61" s="34" t="n">
        <f aca="false">SUM(AK45:AK60)</f>
        <v>40480</v>
      </c>
      <c r="AL61" s="34" t="n">
        <f aca="false">SUM(AL45:AL60)</f>
        <v>40480</v>
      </c>
      <c r="AM61" s="34" t="n">
        <f aca="false">SUM(AM45:AM60)</f>
        <v>40480</v>
      </c>
      <c r="AO61" s="34" t="n">
        <f aca="false">SUM(AO45:AO60)</f>
        <v>988464.78</v>
      </c>
      <c r="AP61" s="36" t="n">
        <f aca="false">SUM(AP45:AP60)</f>
        <v>88955.5014</v>
      </c>
      <c r="AQ61" s="34" t="n">
        <f aca="false">SUM(AQ45:AQ60)</f>
        <v>7474.22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40175.2</v>
      </c>
      <c r="W73" s="28" t="n">
        <f aca="false">W61-(W45*$F45+W46*$F46+W47*$F47+W48*$F48+W49*$F49+W51*$F51+W52*$F52+W53*$F53+W54*$F54+W55*$F55+W56*$F56+W57*$F57+W58*$F58+W59*$F59+W50*$F50)-W60*$F60-W91-W94-W97-W100-W103+W91</f>
        <v>40175.2</v>
      </c>
      <c r="X73" s="28" t="n">
        <f aca="false">X61-(X45*$F45+X46*$F46+X47*$F47+X48*$F48+X49*$F49+X51*$F51+X52*$F52+X53*$F53+X54*$F54+X55*$F55+X56*$F56+X57*$F57+X58*$F58+X59*$F59+X50*$F50)-X60*$F60-X91-X94-X97-X100-X103+X91</f>
        <v>40175.2</v>
      </c>
      <c r="Y73" s="28" t="n">
        <f aca="false">Y61-(Y45*$F45+Y46*$F46+Y47*$F47+Y48*$F48+Y49*$F49+Y51*$F51+Y52*$F52+Y53*$F53+Y54*$F54+Y55*$F55+Y56*$F56+Y57*$F57+Y58*$F58+Y59*$F59+Y50*$F50)-Y60*$F60-Y91-Y94-Y97-Y100-Y103+Y91</f>
        <v>40175.2</v>
      </c>
      <c r="Z73" s="28" t="n">
        <f aca="false">Z61-(Z45*$F45+Z46*$F46+Z47*$F47+Z48*$F48+Z49*$F49+Z51*$F51+Z52*$F52+Z53*$F53+Z54*$F54+Z55*$F55+Z56*$F56+Z57*$F57+Z58*$F58+Z59*$F59+Z50*$F50)-Z60*$F60-Z91-Z94-Z97-Z100-Z103+Z91</f>
        <v>40175.2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40175.2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40175.2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40175.2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40175.2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40175.2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40175.2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40175.2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40175.2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40175.2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40175.2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40175.2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40175.2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40175.2</v>
      </c>
      <c r="AO73" s="28" t="n">
        <f aca="false">SUM(I73:AN73)</f>
        <v>988464.78</v>
      </c>
      <c r="AP73" s="29" t="n">
        <f aca="false">AP17+AP33+AP36+AP39+AP61+AP64+AP67-AP91-AP94-AP97-AP100-AP103</f>
        <v>2591791.6224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4520</v>
      </c>
      <c r="W82" s="24" t="n">
        <f aca="false">V82</f>
        <v>4520</v>
      </c>
      <c r="X82" s="24" t="n">
        <f aca="false">W82</f>
        <v>4520</v>
      </c>
      <c r="Y82" s="24" t="n">
        <f aca="false">X82</f>
        <v>4520</v>
      </c>
      <c r="Z82" s="24" t="n">
        <f aca="false">Y82</f>
        <v>4520</v>
      </c>
      <c r="AA82" s="24" t="n">
        <f aca="false">Z82</f>
        <v>4520</v>
      </c>
      <c r="AB82" s="24" t="n">
        <f aca="false">AA82</f>
        <v>4520</v>
      </c>
      <c r="AC82" s="24" t="n">
        <f aca="false">AB82</f>
        <v>4520</v>
      </c>
      <c r="AD82" s="24" t="n">
        <f aca="false">AC82</f>
        <v>4520</v>
      </c>
      <c r="AE82" s="24" t="n">
        <f aca="false">AD82</f>
        <v>4520</v>
      </c>
      <c r="AF82" s="24" t="n">
        <f aca="false">AE82</f>
        <v>4520</v>
      </c>
      <c r="AG82" s="24" t="n">
        <f aca="false">AF82</f>
        <v>4520</v>
      </c>
      <c r="AH82" s="24" t="n">
        <f aca="false">AG82</f>
        <v>4520</v>
      </c>
      <c r="AI82" s="24" t="n">
        <f aca="false">AH82</f>
        <v>4520</v>
      </c>
      <c r="AJ82" s="24" t="n">
        <f aca="false">AI82</f>
        <v>4520</v>
      </c>
      <c r="AK82" s="24" t="n">
        <f aca="false">AJ82</f>
        <v>4520</v>
      </c>
      <c r="AL82" s="24" t="n">
        <f aca="false">AK82</f>
        <v>4520</v>
      </c>
      <c r="AM82" s="24" t="n">
        <f aca="false">AL82</f>
        <v>4520</v>
      </c>
      <c r="AO82" s="28" t="n">
        <f aca="false">SUM(I82:AN82)</f>
        <v>236095</v>
      </c>
      <c r="AP82" s="28" t="n">
        <f aca="false">SUM(I82:AM82)*E82</f>
        <v>717492.705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4520</v>
      </c>
      <c r="W91" s="69" t="n">
        <f aca="false">SUM(W76:W90)</f>
        <v>4520</v>
      </c>
      <c r="X91" s="69" t="n">
        <f aca="false">SUM(X76:X90)</f>
        <v>4520</v>
      </c>
      <c r="Y91" s="69" t="n">
        <f aca="false">SUM(Y76:Y90)</f>
        <v>4520</v>
      </c>
      <c r="Z91" s="69" t="n">
        <f aca="false">SUM(Z76:Z90)</f>
        <v>4520</v>
      </c>
      <c r="AA91" s="69" t="n">
        <f aca="false">SUM(AA76:AA90)</f>
        <v>4520</v>
      </c>
      <c r="AB91" s="69" t="n">
        <f aca="false">SUM(AB76:AB90)</f>
        <v>4520</v>
      </c>
      <c r="AC91" s="69" t="n">
        <f aca="false">SUM(AC76:AC90)</f>
        <v>4520</v>
      </c>
      <c r="AD91" s="69" t="n">
        <f aca="false">SUM(AD76:AD90)</f>
        <v>4520</v>
      </c>
      <c r="AE91" s="69" t="n">
        <f aca="false">SUM(AE76:AE90)</f>
        <v>4520</v>
      </c>
      <c r="AF91" s="69" t="n">
        <f aca="false">SUM(AF76:AF90)</f>
        <v>4520</v>
      </c>
      <c r="AG91" s="69" t="n">
        <f aca="false">SUM(AG76:AG90)</f>
        <v>4520</v>
      </c>
      <c r="AH91" s="69" t="n">
        <f aca="false">SUM(AH76:AH90)</f>
        <v>4520</v>
      </c>
      <c r="AI91" s="69" t="n">
        <f aca="false">SUM(AI76:AI90)</f>
        <v>4520</v>
      </c>
      <c r="AJ91" s="69" t="n">
        <f aca="false">SUM(AJ76:AJ90)</f>
        <v>4520</v>
      </c>
      <c r="AK91" s="69" t="n">
        <f aca="false">SUM(AK76:AK90)</f>
        <v>4520</v>
      </c>
      <c r="AL91" s="69" t="n">
        <f aca="false">SUM(AL76:AL90)</f>
        <v>4520</v>
      </c>
      <c r="AM91" s="69" t="n">
        <f aca="false">SUM(AM76:AM90)</f>
        <v>4520</v>
      </c>
      <c r="AO91" s="34" t="n">
        <f aca="false">SUM(AO76:AO90)</f>
        <v>399061</v>
      </c>
      <c r="AP91" s="34" t="n">
        <f aca="false">SUM(AP76:AP90)</f>
        <v>1212746.379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988464.78</v>
      </c>
      <c r="AP111" s="84" t="n">
        <f aca="false">AP61</f>
        <v>88955.5014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399061</v>
      </c>
      <c r="AP114" s="88" t="n">
        <f aca="false">SUM(AP75:AP103)-AP91</f>
        <v>1212746.379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988464.78</v>
      </c>
      <c r="AP115" s="84" t="n">
        <f aca="false">AP73</f>
        <v>2591791.6224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2647591.6224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7474.22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2.04636307898909E-010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Daren Farmer</cp:lastModifiedBy>
  <cp:lastPrinted>2001-03-13T14:04:39Z</cp:lastPrinted>
  <cp:revision>0</cp:revision>
  <dc:subject/>
  <dc:title/>
</cp:coreProperties>
</file>