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nada Feb 17" sheetId="1" state="visible" r:id="rId3"/>
    <sheet name="Canada Remaining" sheetId="2" state="visible" r:id="rId4"/>
    <sheet name="Deemed Dispositions" sheetId="3" state="visible" r:id="rId5"/>
    <sheet name="US Dispositions" sheetId="4" state="visible" r:id="rId6"/>
    <sheet name="Deemed Calcs" sheetId="5" state="visible" r:id="rId7"/>
  </sheets>
  <definedNames>
    <definedName function="false" hidden="false" localSheetId="3" name="_xlnm.Print_Titles" vbProcedure="false">'US Dispositions'!$13:$15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<sst xmlns="http://schemas.openxmlformats.org/spreadsheetml/2006/main" count="478" uniqueCount="87">
  <si>
    <t xml:space="preserve">John J. Lavorato</t>
  </si>
  <si>
    <t xml:space="preserve">SIN: 473-482-107</t>
  </si>
  <si>
    <t xml:space="preserve">Schedule 3 - Supplementary Schedule</t>
  </si>
  <si>
    <t xml:space="preserve">Dispositions from January 1 - February 28</t>
  </si>
  <si>
    <t xml:space="preserve">US Sales</t>
  </si>
  <si>
    <t xml:space="preserve">Date</t>
  </si>
  <si>
    <t xml:space="preserve">US$</t>
  </si>
  <si>
    <t xml:space="preserve">CAD $</t>
  </si>
  <si>
    <t xml:space="preserve">FX</t>
  </si>
  <si>
    <t xml:space="preserve">Description</t>
  </si>
  <si>
    <t xml:space="preserve">Proceeds</t>
  </si>
  <si>
    <t xml:space="preserve">of Sale</t>
  </si>
  <si>
    <t xml:space="preserve">FX Rate</t>
  </si>
  <si>
    <t xml:space="preserve">US Cost</t>
  </si>
  <si>
    <t xml:space="preserve">Acq'd</t>
  </si>
  <si>
    <t xml:space="preserve">Rate</t>
  </si>
  <si>
    <t xml:space="preserve">Cost</t>
  </si>
  <si>
    <t xml:space="preserve">Gain/(Loss)</t>
  </si>
  <si>
    <t xml:space="preserve">Precision Drilling Corp</t>
  </si>
  <si>
    <t xml:space="preserve">N/A</t>
  </si>
  <si>
    <t xml:space="preserve">Vasogen Inc</t>
  </si>
  <si>
    <t xml:space="preserve">Canadian Hunter Exploration Ltd</t>
  </si>
  <si>
    <t xml:space="preserve">Ensign Reserve Service Group</t>
  </si>
  <si>
    <t xml:space="preserve">Greenline US Index</t>
  </si>
  <si>
    <t xml:space="preserve">Ask Jeeves Inc</t>
  </si>
  <si>
    <t xml:space="preserve">Ebay Inc</t>
  </si>
  <si>
    <t xml:space="preserve">Totals</t>
  </si>
  <si>
    <t xml:space="preserve">Dispositions from February 18 - June 23</t>
  </si>
  <si>
    <t xml:space="preserve">Novatel Inc</t>
  </si>
  <si>
    <t xml:space="preserve">Nasdaq 100 - Trust Shares</t>
  </si>
  <si>
    <t xml:space="preserve">CPI Aerostructures Inc</t>
  </si>
  <si>
    <t xml:space="preserve">Data Race Inc</t>
  </si>
  <si>
    <t xml:space="preserve">Fonar Corp</t>
  </si>
  <si>
    <t xml:space="preserve">Immucell Corp</t>
  </si>
  <si>
    <t xml:space="preserve">Lumisys Inc</t>
  </si>
  <si>
    <t xml:space="preserve">Micro Component Tech Inc</t>
  </si>
  <si>
    <t xml:space="preserve">Quidel Corp</t>
  </si>
  <si>
    <t xml:space="preserve">SCC Comunications Corp</t>
  </si>
  <si>
    <t xml:space="preserve">Vision Sciences Inc</t>
  </si>
  <si>
    <t xml:space="preserve">Workgroup Technology Corp</t>
  </si>
  <si>
    <t xml:space="preserve">Enron Corporation</t>
  </si>
  <si>
    <t xml:space="preserve">Deemed Dispositions on June 23</t>
  </si>
  <si>
    <t xml:space="preserve">Meota Resources</t>
  </si>
  <si>
    <t xml:space="preserve">VARIOUS</t>
  </si>
  <si>
    <t xml:space="preserve">Anderson Exploration Ltd</t>
  </si>
  <si>
    <t xml:space="preserve">CDN Natural Resources Ltd</t>
  </si>
  <si>
    <t xml:space="preserve">Renaissance Energy Ltd</t>
  </si>
  <si>
    <t xml:space="preserve">Crestar Energy Inc</t>
  </si>
  <si>
    <t xml:space="preserve">Greenline DowJones Index</t>
  </si>
  <si>
    <t xml:space="preserve">Intel Corporation</t>
  </si>
  <si>
    <t xml:space="preserve">Fedex Corporation</t>
  </si>
  <si>
    <t xml:space="preserve">Toys R Us</t>
  </si>
  <si>
    <t xml:space="preserve">Microsoft Corp</t>
  </si>
  <si>
    <t xml:space="preserve">Cisco Systems Inc</t>
  </si>
  <si>
    <t xml:space="preserve">SSN: 343-88-4620</t>
  </si>
  <si>
    <t xml:space="preserve">Schedule D - Supplementary Schedule</t>
  </si>
  <si>
    <t xml:space="preserve">Dispositions between June 24 - Dec 31</t>
  </si>
  <si>
    <t xml:space="preserve">ALL SALES ARE SHORT TERM</t>
  </si>
  <si>
    <t xml:space="preserve">Meota Resources Corp</t>
  </si>
  <si>
    <t xml:space="preserve">Canadian Natural Resources</t>
  </si>
  <si>
    <t xml:space="preserve">Greenline Dow Jones Index</t>
  </si>
  <si>
    <t xml:space="preserve">Fedex Corp</t>
  </si>
  <si>
    <t xml:space="preserve">Dense Pac Microsystems Inc</t>
  </si>
  <si>
    <t xml:space="preserve">Pogo Producing Company</t>
  </si>
  <si>
    <t xml:space="preserve">Noble Affiliates Inc</t>
  </si>
  <si>
    <t xml:space="preserve">Apache Corp</t>
  </si>
  <si>
    <t xml:space="preserve">Anadarko Petroleum Corp</t>
  </si>
  <si>
    <t xml:space="preserve">Ocean Energy Inc</t>
  </si>
  <si>
    <t xml:space="preserve">Enron Corp</t>
  </si>
  <si>
    <t xml:space="preserve">Nasdaq 100</t>
  </si>
  <si>
    <t xml:space="preserve">TNCP Inc</t>
  </si>
  <si>
    <t xml:space="preserve">Call EOG Resources</t>
  </si>
  <si>
    <t xml:space="preserve">EOG Resources</t>
  </si>
  <si>
    <t xml:space="preserve">Nasdaq 100 Shares</t>
  </si>
  <si>
    <t xml:space="preserve">John Lavorato</t>
  </si>
  <si>
    <t xml:space="preserve">Deemed Disposition Proceed Calcualtions</t>
  </si>
  <si>
    <t xml:space="preserve">FMV</t>
  </si>
  <si>
    <t xml:space="preserve">Units</t>
  </si>
  <si>
    <t xml:space="preserve">Security</t>
  </si>
  <si>
    <t xml:space="preserve">at June 23</t>
  </si>
  <si>
    <t xml:space="preserve">Remaining</t>
  </si>
  <si>
    <t xml:space="preserve">Canada</t>
  </si>
  <si>
    <t xml:space="preserve">CAD</t>
  </si>
  <si>
    <t xml:space="preserve">Renaissance Energy ltd</t>
  </si>
  <si>
    <t xml:space="preserve">USD</t>
  </si>
  <si>
    <t xml:space="preserve">Cisco Systems</t>
  </si>
  <si>
    <t xml:space="preserve">Total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</si>
</sst>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#,##0.00_);[RED]\(#,##0.00\)"/>
    <numFmt numFmtId="166" formatCode="mm/dd/yy"/>
    <numFmt numFmtId="167" formatCode="0.0000"/>
    <numFmt numFmtId="168" formatCode="[$-409]#,##0_);[RED]\(#,##0\)"/>
    <numFmt numFmtId="169" formatCode="#,##0.000_);[RED]\(#,##0.00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J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42"/>
    <col collapsed="false" customWidth="true" hidden="false" outlineLevel="0" max="2" min="2" style="1" width="9.7"/>
    <col collapsed="false" customWidth="true" hidden="false" outlineLevel="0" max="3" min="3" style="2" width="8.28"/>
    <col collapsed="false" customWidth="true" hidden="false" outlineLevel="0" max="4" min="4" style="3" width="7.85"/>
    <col collapsed="false" customWidth="true" hidden="false" outlineLevel="0" max="5" min="5" style="1" width="12.28"/>
    <col collapsed="false" customWidth="true" hidden="false" outlineLevel="0" max="6" min="6" style="1" width="9.7"/>
    <col collapsed="false" customWidth="true" hidden="false" outlineLevel="0" max="7" min="7" style="2" width="9.14"/>
    <col collapsed="false" customWidth="true" hidden="false" outlineLevel="0" max="8" min="8" style="3" width="8.28"/>
    <col collapsed="false" customWidth="true" hidden="false" outlineLevel="0" max="9" min="9" style="1" width="10.71"/>
    <col collapsed="false" customWidth="true" hidden="false" outlineLevel="0" max="10" min="10" style="1" width="12.28"/>
  </cols>
  <sheetData>
    <row r="3" customFormat="false" ht="12.75" hidden="false" customHeight="false" outlineLevel="0" collapsed="false">
      <c r="A3" s="4" t="s">
        <v>0</v>
      </c>
      <c r="B3" s="5"/>
    </row>
    <row r="4" customFormat="false" ht="12.75" hidden="false" customHeight="false" outlineLevel="0" collapsed="false">
      <c r="A4" s="4" t="s">
        <v>1</v>
      </c>
      <c r="B4" s="5"/>
    </row>
    <row r="5" customFormat="false" ht="12.75" hidden="false" customHeight="false" outlineLevel="0" collapsed="false">
      <c r="A5" s="4" t="s">
        <v>2</v>
      </c>
      <c r="B5" s="5"/>
    </row>
    <row r="6" customFormat="false" ht="12.75" hidden="false" customHeight="false" outlineLevel="0" collapsed="false">
      <c r="A6" s="4" t="s">
        <v>3</v>
      </c>
      <c r="B6" s="5"/>
    </row>
    <row r="7" customFormat="false" ht="12.75" hidden="false" customHeight="false" outlineLevel="0" collapsed="false">
      <c r="A7" s="6"/>
      <c r="B7" s="7"/>
      <c r="C7" s="8"/>
      <c r="D7" s="9"/>
      <c r="E7" s="7"/>
      <c r="F7" s="7"/>
      <c r="G7" s="8"/>
      <c r="H7" s="9"/>
      <c r="I7" s="7"/>
      <c r="J7" s="7"/>
    </row>
    <row r="8" customFormat="false" ht="12.75" hidden="false" customHeight="false" outlineLevel="0" collapsed="false">
      <c r="A8" s="10"/>
      <c r="B8" s="11" t="s">
        <v>4</v>
      </c>
      <c r="C8" s="12" t="s">
        <v>5</v>
      </c>
      <c r="D8" s="13" t="s">
        <v>6</v>
      </c>
      <c r="E8" s="11" t="s">
        <v>7</v>
      </c>
      <c r="F8" s="11"/>
      <c r="G8" s="12" t="s">
        <v>5</v>
      </c>
      <c r="H8" s="13" t="s">
        <v>8</v>
      </c>
      <c r="I8" s="11" t="s">
        <v>7</v>
      </c>
      <c r="J8" s="11"/>
    </row>
    <row r="9" customFormat="false" ht="12.75" hidden="false" customHeight="true" outlineLevel="0" collapsed="false">
      <c r="A9" s="14" t="s">
        <v>9</v>
      </c>
      <c r="B9" s="15" t="s">
        <v>10</v>
      </c>
      <c r="C9" s="16" t="s">
        <v>11</v>
      </c>
      <c r="D9" s="17" t="s">
        <v>12</v>
      </c>
      <c r="E9" s="15" t="s">
        <v>10</v>
      </c>
      <c r="F9" s="15" t="s">
        <v>13</v>
      </c>
      <c r="G9" s="16" t="s">
        <v>14</v>
      </c>
      <c r="H9" s="17" t="s">
        <v>15</v>
      </c>
      <c r="I9" s="15" t="s">
        <v>16</v>
      </c>
      <c r="J9" s="15" t="s">
        <v>17</v>
      </c>
    </row>
    <row r="10" customFormat="false" ht="12.75" hidden="false" customHeight="false" outlineLevel="0" collapsed="false">
      <c r="A10" s="18" t="s">
        <v>18</v>
      </c>
      <c r="B10" s="19" t="s">
        <v>19</v>
      </c>
      <c r="C10" s="20" t="n">
        <v>36550</v>
      </c>
      <c r="D10" s="21" t="s">
        <v>19</v>
      </c>
      <c r="E10" s="22" t="n">
        <v>170865</v>
      </c>
      <c r="F10" s="19" t="s">
        <v>19</v>
      </c>
      <c r="G10" s="20" t="n">
        <v>36510</v>
      </c>
      <c r="H10" s="21" t="s">
        <v>19</v>
      </c>
      <c r="I10" s="22" t="n">
        <v>146385</v>
      </c>
      <c r="J10" s="22" t="n">
        <f aca="false">E10-I10</f>
        <v>24480</v>
      </c>
    </row>
    <row r="11" customFormat="false" ht="12.75" hidden="false" customHeight="false" outlineLevel="0" collapsed="false">
      <c r="A11" s="18" t="s">
        <v>18</v>
      </c>
      <c r="B11" s="19" t="s">
        <v>19</v>
      </c>
      <c r="C11" s="20" t="n">
        <v>36550</v>
      </c>
      <c r="D11" s="21" t="s">
        <v>19</v>
      </c>
      <c r="E11" s="22" t="n">
        <v>19010</v>
      </c>
      <c r="F11" s="19" t="s">
        <v>19</v>
      </c>
      <c r="G11" s="20" t="n">
        <v>36510</v>
      </c>
      <c r="H11" s="21" t="s">
        <v>19</v>
      </c>
      <c r="I11" s="22" t="n">
        <v>16265</v>
      </c>
      <c r="J11" s="22" t="n">
        <f aca="false">E11-I11</f>
        <v>2745</v>
      </c>
    </row>
    <row r="12" customFormat="false" ht="12.75" hidden="false" customHeight="false" outlineLevel="0" collapsed="false">
      <c r="A12" s="18" t="s">
        <v>18</v>
      </c>
      <c r="B12" s="19" t="s">
        <v>19</v>
      </c>
      <c r="C12" s="20" t="n">
        <v>36560</v>
      </c>
      <c r="D12" s="21" t="s">
        <v>19</v>
      </c>
      <c r="E12" s="22" t="n">
        <v>103626</v>
      </c>
      <c r="F12" s="19" t="s">
        <v>19</v>
      </c>
      <c r="G12" s="20" t="n">
        <v>36558</v>
      </c>
      <c r="H12" s="21" t="s">
        <v>19</v>
      </c>
      <c r="I12" s="22" t="n">
        <v>99426</v>
      </c>
      <c r="J12" s="22" t="n">
        <f aca="false">E12-I12</f>
        <v>4200</v>
      </c>
    </row>
    <row r="13" customFormat="false" ht="12.75" hidden="false" customHeight="false" outlineLevel="0" collapsed="false">
      <c r="A13" s="18" t="s">
        <v>18</v>
      </c>
      <c r="B13" s="19" t="s">
        <v>19</v>
      </c>
      <c r="C13" s="20" t="n">
        <v>36560</v>
      </c>
      <c r="D13" s="21" t="s">
        <v>19</v>
      </c>
      <c r="E13" s="22" t="n">
        <v>11544</v>
      </c>
      <c r="F13" s="19" t="s">
        <v>19</v>
      </c>
      <c r="G13" s="20" t="n">
        <v>36558</v>
      </c>
      <c r="H13" s="21" t="s">
        <v>19</v>
      </c>
      <c r="I13" s="22" t="n">
        <v>11064</v>
      </c>
      <c r="J13" s="22" t="n">
        <f aca="false">E13-I13</f>
        <v>480</v>
      </c>
    </row>
    <row r="14" customFormat="false" ht="12.75" hidden="false" customHeight="false" outlineLevel="0" collapsed="false">
      <c r="A14" s="18" t="s">
        <v>18</v>
      </c>
      <c r="B14" s="19" t="s">
        <v>19</v>
      </c>
      <c r="C14" s="20" t="n">
        <v>36592</v>
      </c>
      <c r="D14" s="21" t="s">
        <v>19</v>
      </c>
      <c r="E14" s="22" t="n">
        <v>117535</v>
      </c>
      <c r="F14" s="19" t="s">
        <v>19</v>
      </c>
      <c r="G14" s="20" t="n">
        <v>36572</v>
      </c>
      <c r="H14" s="21" t="s">
        <v>19</v>
      </c>
      <c r="I14" s="22" t="n">
        <v>135090</v>
      </c>
      <c r="J14" s="22" t="n">
        <f aca="false">E14-I14</f>
        <v>-17555</v>
      </c>
    </row>
    <row r="15" customFormat="false" ht="12.75" hidden="false" customHeight="false" outlineLevel="0" collapsed="false">
      <c r="A15" s="18" t="s">
        <v>20</v>
      </c>
      <c r="B15" s="19" t="s">
        <v>19</v>
      </c>
      <c r="C15" s="20" t="n">
        <v>36573</v>
      </c>
      <c r="D15" s="21" t="s">
        <v>19</v>
      </c>
      <c r="E15" s="22" t="n">
        <v>27080</v>
      </c>
      <c r="F15" s="19" t="s">
        <v>19</v>
      </c>
      <c r="G15" s="20" t="n">
        <v>36563</v>
      </c>
      <c r="H15" s="21" t="s">
        <v>19</v>
      </c>
      <c r="I15" s="22" t="n">
        <v>17608</v>
      </c>
      <c r="J15" s="22" t="n">
        <f aca="false">E15-I15</f>
        <v>9472</v>
      </c>
    </row>
    <row r="16" customFormat="false" ht="12.75" hidden="false" customHeight="false" outlineLevel="0" collapsed="false">
      <c r="A16" s="18" t="s">
        <v>21</v>
      </c>
      <c r="B16" s="19" t="s">
        <v>19</v>
      </c>
      <c r="C16" s="20" t="n">
        <v>36552</v>
      </c>
      <c r="D16" s="21" t="s">
        <v>19</v>
      </c>
      <c r="E16" s="22" t="n">
        <v>118350</v>
      </c>
      <c r="F16" s="19" t="s">
        <v>19</v>
      </c>
      <c r="G16" s="20" t="n">
        <v>36536</v>
      </c>
      <c r="H16" s="21" t="s">
        <v>19</v>
      </c>
      <c r="I16" s="22" t="n">
        <v>108445</v>
      </c>
      <c r="J16" s="22" t="n">
        <f aca="false">E16-I16</f>
        <v>9905</v>
      </c>
    </row>
    <row r="17" customFormat="false" ht="12.75" hidden="false" customHeight="false" outlineLevel="0" collapsed="false">
      <c r="A17" s="18" t="s">
        <v>22</v>
      </c>
      <c r="B17" s="19" t="s">
        <v>19</v>
      </c>
      <c r="C17" s="20" t="n">
        <v>36549</v>
      </c>
      <c r="D17" s="21" t="s">
        <v>19</v>
      </c>
      <c r="E17" s="22" t="n">
        <v>185600</v>
      </c>
      <c r="F17" s="19" t="s">
        <v>19</v>
      </c>
      <c r="G17" s="20" t="n">
        <v>36539</v>
      </c>
      <c r="H17" s="21" t="s">
        <v>19</v>
      </c>
      <c r="I17" s="22" t="n">
        <v>166150</v>
      </c>
      <c r="J17" s="22" t="n">
        <f aca="false">E17-I17</f>
        <v>19450</v>
      </c>
    </row>
    <row r="18" customFormat="false" ht="12.75" hidden="false" customHeight="false" outlineLevel="0" collapsed="false">
      <c r="A18" s="18" t="s">
        <v>22</v>
      </c>
      <c r="B18" s="19" t="s">
        <v>19</v>
      </c>
      <c r="C18" s="20" t="n">
        <v>36571</v>
      </c>
      <c r="D18" s="21" t="s">
        <v>19</v>
      </c>
      <c r="E18" s="22" t="n">
        <v>89925</v>
      </c>
      <c r="F18" s="19" t="s">
        <v>19</v>
      </c>
      <c r="G18" s="20" t="n">
        <v>36566</v>
      </c>
      <c r="H18" s="21" t="s">
        <v>19</v>
      </c>
      <c r="I18" s="22" t="n">
        <v>77875</v>
      </c>
      <c r="J18" s="22" t="n">
        <f aca="false">E18-I18</f>
        <v>12050</v>
      </c>
    </row>
    <row r="19" customFormat="false" ht="12.75" hidden="false" customHeight="false" outlineLevel="0" collapsed="false">
      <c r="A19" s="18" t="s">
        <v>23</v>
      </c>
      <c r="B19" s="19" t="n">
        <v>22001.83</v>
      </c>
      <c r="C19" s="20" t="n">
        <v>36573</v>
      </c>
      <c r="D19" s="21" t="n">
        <v>1.4852</v>
      </c>
      <c r="E19" s="22" t="n">
        <f aca="false">B19*D19</f>
        <v>32677.117916</v>
      </c>
      <c r="F19" s="19" t="n">
        <v>20437.22</v>
      </c>
      <c r="G19" s="20" t="n">
        <v>36229</v>
      </c>
      <c r="H19" s="21" t="n">
        <v>1.4852</v>
      </c>
      <c r="I19" s="22" t="n">
        <f aca="false">F19*H19</f>
        <v>30353.359144</v>
      </c>
      <c r="J19" s="22" t="n">
        <f aca="false">E19-I19</f>
        <v>2323.758772</v>
      </c>
    </row>
    <row r="20" customFormat="false" ht="12.75" hidden="false" customHeight="false" outlineLevel="0" collapsed="false">
      <c r="A20" s="18" t="s">
        <v>24</v>
      </c>
      <c r="B20" s="19" t="n">
        <v>38919.7</v>
      </c>
      <c r="C20" s="20" t="n">
        <v>36570</v>
      </c>
      <c r="D20" s="21" t="n">
        <v>1.4852</v>
      </c>
      <c r="E20" s="22" t="n">
        <f aca="false">B20*D20</f>
        <v>57803.53844</v>
      </c>
      <c r="F20" s="19" t="n">
        <v>33029</v>
      </c>
      <c r="G20" s="20" t="n">
        <v>36579</v>
      </c>
      <c r="H20" s="21" t="n">
        <v>1.4852</v>
      </c>
      <c r="I20" s="22" t="n">
        <f aca="false">F20*H20</f>
        <v>49054.6708</v>
      </c>
      <c r="J20" s="22" t="n">
        <f aca="false">E20-I20</f>
        <v>8748.86764</v>
      </c>
    </row>
    <row r="21" customFormat="false" ht="12.75" hidden="false" customHeight="false" outlineLevel="0" collapsed="false">
      <c r="A21" s="18" t="s">
        <v>25</v>
      </c>
      <c r="B21" s="19" t="n">
        <v>40152</v>
      </c>
      <c r="C21" s="20" t="n">
        <v>36560</v>
      </c>
      <c r="D21" s="21" t="n">
        <v>1.4852</v>
      </c>
      <c r="E21" s="22" t="n">
        <f aca="false">B21*D21</f>
        <v>59633.7504</v>
      </c>
      <c r="F21" s="19" t="n">
        <v>50879</v>
      </c>
      <c r="G21" s="20" t="n">
        <v>36538</v>
      </c>
      <c r="H21" s="21" t="n">
        <v>1.4852</v>
      </c>
      <c r="I21" s="22" t="n">
        <f aca="false">F21*H21</f>
        <v>75565.4908</v>
      </c>
      <c r="J21" s="22" t="n">
        <f aca="false">E21-I21</f>
        <v>-15931.7404</v>
      </c>
    </row>
    <row r="22" customFormat="false" ht="12.75" hidden="false" customHeight="false" outlineLevel="0" collapsed="false">
      <c r="A22" s="18" t="s">
        <v>25</v>
      </c>
      <c r="B22" s="19" t="n">
        <v>26830</v>
      </c>
      <c r="C22" s="20" t="n">
        <v>36560</v>
      </c>
      <c r="D22" s="21" t="n">
        <v>1.4852</v>
      </c>
      <c r="E22" s="22" t="n">
        <f aca="false">B22*D22</f>
        <v>39847.916</v>
      </c>
      <c r="F22" s="19" t="n">
        <v>33927.6</v>
      </c>
      <c r="G22" s="20" t="n">
        <v>36538</v>
      </c>
      <c r="H22" s="21" t="n">
        <v>1.4852</v>
      </c>
      <c r="I22" s="22" t="n">
        <f aca="false">F22*H22</f>
        <v>50389.27152</v>
      </c>
      <c r="J22" s="22" t="n">
        <f aca="false">E22-I22</f>
        <v>-10541.35552</v>
      </c>
    </row>
    <row r="23" customFormat="false" ht="12.75" hidden="false" customHeight="false" outlineLevel="0" collapsed="false">
      <c r="A23" s="23" t="s">
        <v>26</v>
      </c>
      <c r="B23" s="24"/>
      <c r="C23" s="25"/>
      <c r="D23" s="26"/>
      <c r="E23" s="22" t="n">
        <f aca="false">SUM(E10:E22)</f>
        <v>1033497.322756</v>
      </c>
      <c r="F23" s="22"/>
      <c r="G23" s="27"/>
      <c r="H23" s="28"/>
      <c r="I23" s="22" t="n">
        <f aca="false">SUM(I10:I22)</f>
        <v>983670.792264</v>
      </c>
      <c r="J23" s="22" t="n">
        <f aca="false">E23-I23</f>
        <v>49826.5304920001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J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2" activeCellId="0" sqref="C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42"/>
    <col collapsed="false" customWidth="true" hidden="false" outlineLevel="0" max="2" min="2" style="1" width="12.28"/>
    <col collapsed="false" customWidth="true" hidden="false" outlineLevel="0" max="3" min="3" style="2" width="8.28"/>
    <col collapsed="false" customWidth="true" hidden="false" outlineLevel="0" max="4" min="4" style="3" width="8.41"/>
    <col collapsed="false" customWidth="true" hidden="false" outlineLevel="0" max="6" min="5" style="1" width="12.28"/>
    <col collapsed="false" customWidth="true" hidden="false" outlineLevel="0" max="7" min="7" style="2" width="9.14"/>
    <col collapsed="false" customWidth="true" hidden="false" outlineLevel="0" max="8" min="8" style="3" width="8.28"/>
    <col collapsed="false" customWidth="true" hidden="false" outlineLevel="0" max="10" min="9" style="1" width="12.28"/>
  </cols>
  <sheetData>
    <row r="3" customFormat="false" ht="12.75" hidden="false" customHeight="false" outlineLevel="0" collapsed="false">
      <c r="A3" s="4" t="s">
        <v>0</v>
      </c>
      <c r="B3" s="5"/>
    </row>
    <row r="4" customFormat="false" ht="12.75" hidden="false" customHeight="false" outlineLevel="0" collapsed="false">
      <c r="A4" s="4" t="s">
        <v>1</v>
      </c>
      <c r="B4" s="5"/>
    </row>
    <row r="5" customFormat="false" ht="12.75" hidden="false" customHeight="false" outlineLevel="0" collapsed="false">
      <c r="A5" s="4" t="s">
        <v>2</v>
      </c>
      <c r="B5" s="5"/>
    </row>
    <row r="6" customFormat="false" ht="12.75" hidden="false" customHeight="false" outlineLevel="0" collapsed="false">
      <c r="A6" s="4" t="s">
        <v>27</v>
      </c>
      <c r="B6" s="5"/>
    </row>
    <row r="7" customFormat="false" ht="12.75" hidden="false" customHeight="false" outlineLevel="0" collapsed="false">
      <c r="A7" s="6"/>
      <c r="B7" s="7"/>
      <c r="C7" s="8"/>
      <c r="D7" s="9"/>
      <c r="E7" s="7"/>
      <c r="F7" s="7"/>
      <c r="G7" s="8"/>
      <c r="H7" s="9"/>
      <c r="I7" s="7"/>
      <c r="J7" s="7"/>
    </row>
    <row r="8" customFormat="false" ht="12.75" hidden="false" customHeight="false" outlineLevel="0" collapsed="false">
      <c r="A8" s="10"/>
      <c r="B8" s="11" t="s">
        <v>4</v>
      </c>
      <c r="C8" s="12" t="s">
        <v>5</v>
      </c>
      <c r="D8" s="13" t="s">
        <v>6</v>
      </c>
      <c r="E8" s="11" t="s">
        <v>7</v>
      </c>
      <c r="F8" s="11"/>
      <c r="G8" s="12" t="s">
        <v>5</v>
      </c>
      <c r="H8" s="13" t="s">
        <v>8</v>
      </c>
      <c r="I8" s="11" t="s">
        <v>7</v>
      </c>
      <c r="J8" s="11"/>
    </row>
    <row r="9" customFormat="false" ht="12.75" hidden="false" customHeight="true" outlineLevel="0" collapsed="false">
      <c r="A9" s="14" t="s">
        <v>9</v>
      </c>
      <c r="B9" s="15" t="s">
        <v>10</v>
      </c>
      <c r="C9" s="16" t="s">
        <v>11</v>
      </c>
      <c r="D9" s="17" t="s">
        <v>12</v>
      </c>
      <c r="E9" s="15" t="s">
        <v>10</v>
      </c>
      <c r="F9" s="15" t="s">
        <v>13</v>
      </c>
      <c r="G9" s="16" t="s">
        <v>14</v>
      </c>
      <c r="H9" s="17" t="s">
        <v>15</v>
      </c>
      <c r="I9" s="15" t="s">
        <v>16</v>
      </c>
      <c r="J9" s="15" t="s">
        <v>17</v>
      </c>
    </row>
    <row r="10" customFormat="false" ht="12.75" hidden="false" customHeight="false" outlineLevel="0" collapsed="false">
      <c r="A10" s="18" t="s">
        <v>28</v>
      </c>
      <c r="B10" s="19" t="n">
        <v>8064.48</v>
      </c>
      <c r="C10" s="20" t="n">
        <v>36602</v>
      </c>
      <c r="D10" s="21" t="n">
        <v>1.4852</v>
      </c>
      <c r="E10" s="22" t="n">
        <f aca="false">B10*D10</f>
        <v>11977.365696</v>
      </c>
      <c r="F10" s="19" t="n">
        <v>3904</v>
      </c>
      <c r="G10" s="20" t="n">
        <v>36572</v>
      </c>
      <c r="H10" s="21" t="n">
        <v>1.4852</v>
      </c>
      <c r="I10" s="22" t="n">
        <f aca="false">F10*H10</f>
        <v>5798.2208</v>
      </c>
      <c r="J10" s="22" t="n">
        <f aca="false">E10-I10</f>
        <v>6179.144896</v>
      </c>
    </row>
    <row r="11" customFormat="false" ht="12.75" hidden="false" customHeight="false" outlineLevel="0" collapsed="false">
      <c r="A11" s="18" t="s">
        <v>29</v>
      </c>
      <c r="B11" s="19" t="n">
        <v>35346.6</v>
      </c>
      <c r="C11" s="20" t="n">
        <v>36612</v>
      </c>
      <c r="D11" s="21" t="n">
        <v>1.4852</v>
      </c>
      <c r="E11" s="22" t="n">
        <f aca="false">B11*D11</f>
        <v>52496.77032</v>
      </c>
      <c r="F11" s="19" t="n">
        <v>35698.65</v>
      </c>
      <c r="G11" s="20" t="n">
        <v>36609</v>
      </c>
      <c r="H11" s="21" t="n">
        <v>1.4852</v>
      </c>
      <c r="I11" s="22" t="n">
        <f aca="false">F11*H11</f>
        <v>53019.63498</v>
      </c>
      <c r="J11" s="22" t="n">
        <f aca="false">E11-I11</f>
        <v>-522.864659999999</v>
      </c>
    </row>
    <row r="12" customFormat="false" ht="12.75" hidden="false" customHeight="false" outlineLevel="0" collapsed="false">
      <c r="A12" s="18" t="s">
        <v>29</v>
      </c>
      <c r="B12" s="19" t="n">
        <v>23577</v>
      </c>
      <c r="C12" s="20" t="n">
        <v>36612</v>
      </c>
      <c r="D12" s="21" t="n">
        <v>1.4852</v>
      </c>
      <c r="E12" s="22" t="n">
        <f aca="false">B12*D12</f>
        <v>35016.5604</v>
      </c>
      <c r="F12" s="19" t="n">
        <v>23799.1</v>
      </c>
      <c r="G12" s="20" t="n">
        <v>36609</v>
      </c>
      <c r="H12" s="21" t="n">
        <v>1.4852</v>
      </c>
      <c r="I12" s="22" t="n">
        <f aca="false">F12*H12</f>
        <v>35346.42332</v>
      </c>
      <c r="J12" s="22" t="n">
        <f aca="false">E12-I12</f>
        <v>-329.86292</v>
      </c>
    </row>
    <row r="13" customFormat="false" ht="12.75" hidden="false" customHeight="false" outlineLevel="0" collapsed="false">
      <c r="A13" s="18" t="s">
        <v>30</v>
      </c>
      <c r="B13" s="19" t="n">
        <v>2472.36</v>
      </c>
      <c r="C13" s="20" t="n">
        <v>36677</v>
      </c>
      <c r="D13" s="21" t="n">
        <v>1.4852</v>
      </c>
      <c r="E13" s="22" t="n">
        <f aca="false">B13*D13</f>
        <v>3671.949072</v>
      </c>
      <c r="F13" s="19" t="n">
        <v>3949.43</v>
      </c>
      <c r="G13" s="20" t="n">
        <v>36598</v>
      </c>
      <c r="H13" s="21" t="n">
        <v>1.4852</v>
      </c>
      <c r="I13" s="22" t="n">
        <f aca="false">F13*H13</f>
        <v>5865.693436</v>
      </c>
      <c r="J13" s="22" t="n">
        <f aca="false">E13-I13</f>
        <v>-2193.744364</v>
      </c>
    </row>
    <row r="14" customFormat="false" ht="12.75" hidden="false" customHeight="false" outlineLevel="0" collapsed="false">
      <c r="A14" s="18" t="s">
        <v>31</v>
      </c>
      <c r="B14" s="19" t="n">
        <v>2159.87</v>
      </c>
      <c r="C14" s="20" t="n">
        <v>36677</v>
      </c>
      <c r="D14" s="21" t="n">
        <v>1.4852</v>
      </c>
      <c r="E14" s="22" t="n">
        <f aca="false">B14*D14</f>
        <v>3207.838924</v>
      </c>
      <c r="F14" s="19" t="n">
        <v>2519.74</v>
      </c>
      <c r="G14" s="20" t="n">
        <v>36598</v>
      </c>
      <c r="H14" s="21" t="n">
        <v>1.4852</v>
      </c>
      <c r="I14" s="22" t="n">
        <f aca="false">F14*H14</f>
        <v>3742.317848</v>
      </c>
      <c r="J14" s="22" t="n">
        <f aca="false">E14-I14</f>
        <v>-534.478924</v>
      </c>
    </row>
    <row r="15" customFormat="false" ht="12.75" hidden="false" customHeight="false" outlineLevel="0" collapsed="false">
      <c r="A15" s="18" t="s">
        <v>32</v>
      </c>
      <c r="B15" s="19" t="n">
        <v>1144.29</v>
      </c>
      <c r="C15" s="20" t="n">
        <v>36677</v>
      </c>
      <c r="D15" s="21" t="n">
        <v>1.4852</v>
      </c>
      <c r="E15" s="22" t="n">
        <f aca="false">B15*D15</f>
        <v>1699.499508</v>
      </c>
      <c r="F15" s="19" t="n">
        <v>2175.99</v>
      </c>
      <c r="G15" s="20" t="n">
        <v>36598</v>
      </c>
      <c r="H15" s="21" t="n">
        <v>1.4852</v>
      </c>
      <c r="I15" s="22" t="n">
        <f aca="false">F15*H15</f>
        <v>3231.780348</v>
      </c>
      <c r="J15" s="22" t="n">
        <f aca="false">E15-I15</f>
        <v>-1532.28084</v>
      </c>
    </row>
    <row r="16" customFormat="false" ht="12.75" hidden="false" customHeight="false" outlineLevel="0" collapsed="false">
      <c r="A16" s="18" t="s">
        <v>33</v>
      </c>
      <c r="B16" s="19" t="n">
        <v>1284.9</v>
      </c>
      <c r="C16" s="20" t="n">
        <v>36677</v>
      </c>
      <c r="D16" s="21" t="n">
        <v>1.4852</v>
      </c>
      <c r="E16" s="22" t="n">
        <f aca="false">B16*D16</f>
        <v>1908.33348</v>
      </c>
      <c r="F16" s="19" t="n">
        <v>4199.43</v>
      </c>
      <c r="G16" s="20" t="n">
        <v>36598</v>
      </c>
      <c r="H16" s="21" t="n">
        <v>1.4852</v>
      </c>
      <c r="I16" s="22" t="n">
        <f aca="false">F16*H16</f>
        <v>6236.993436</v>
      </c>
      <c r="J16" s="22" t="n">
        <f aca="false">E16-I16</f>
        <v>-4328.659956</v>
      </c>
    </row>
    <row r="17" customFormat="false" ht="12.75" hidden="false" customHeight="false" outlineLevel="0" collapsed="false">
      <c r="A17" s="18" t="s">
        <v>34</v>
      </c>
      <c r="B17" s="19" t="n">
        <v>1191.15</v>
      </c>
      <c r="C17" s="20" t="n">
        <v>36677</v>
      </c>
      <c r="D17" s="21" t="n">
        <v>1.4852</v>
      </c>
      <c r="E17" s="22" t="n">
        <f aca="false">B17*D17</f>
        <v>1769.09598</v>
      </c>
      <c r="F17" s="19" t="n">
        <v>2535.36</v>
      </c>
      <c r="G17" s="20" t="n">
        <v>36598</v>
      </c>
      <c r="H17" s="21" t="n">
        <v>1.4852</v>
      </c>
      <c r="I17" s="22" t="n">
        <f aca="false">F17*H17</f>
        <v>3765.516672</v>
      </c>
      <c r="J17" s="22" t="n">
        <f aca="false">E17-I17</f>
        <v>-1996.420692</v>
      </c>
    </row>
    <row r="18" customFormat="false" ht="12.75" hidden="false" customHeight="false" outlineLevel="0" collapsed="false">
      <c r="A18" s="18" t="s">
        <v>35</v>
      </c>
      <c r="B18" s="19" t="n">
        <v>1378.65</v>
      </c>
      <c r="C18" s="20" t="n">
        <v>36677</v>
      </c>
      <c r="D18" s="21" t="n">
        <v>1.4852</v>
      </c>
      <c r="E18" s="22" t="n">
        <f aca="false">B18*D18</f>
        <v>2047.57098</v>
      </c>
      <c r="F18" s="19" t="n">
        <v>2785.36</v>
      </c>
      <c r="G18" s="20" t="n">
        <v>36598</v>
      </c>
      <c r="H18" s="21" t="n">
        <v>1.4852</v>
      </c>
      <c r="I18" s="22" t="n">
        <f aca="false">F18*H18</f>
        <v>4136.816672</v>
      </c>
      <c r="J18" s="22" t="n">
        <f aca="false">E18-I18</f>
        <v>-2089.245692</v>
      </c>
    </row>
    <row r="19" customFormat="false" ht="12.75" hidden="false" customHeight="false" outlineLevel="0" collapsed="false">
      <c r="A19" s="18" t="s">
        <v>36</v>
      </c>
      <c r="B19" s="19" t="n">
        <v>1644.27</v>
      </c>
      <c r="C19" s="20" t="n">
        <v>36677</v>
      </c>
      <c r="D19" s="21" t="n">
        <v>1.4852</v>
      </c>
      <c r="E19" s="22" t="n">
        <f aca="false">B19*D19</f>
        <v>2442.069804</v>
      </c>
      <c r="F19" s="19" t="n">
        <v>2582.24</v>
      </c>
      <c r="G19" s="20" t="n">
        <v>36598</v>
      </c>
      <c r="H19" s="21" t="n">
        <v>1.4852</v>
      </c>
      <c r="I19" s="22" t="n">
        <f aca="false">F19*H19</f>
        <v>3835.142848</v>
      </c>
      <c r="J19" s="22" t="n">
        <f aca="false">E19-I19</f>
        <v>-1393.073044</v>
      </c>
    </row>
    <row r="20" customFormat="false" ht="12.75" hidden="false" customHeight="false" outlineLevel="0" collapsed="false">
      <c r="A20" s="18" t="s">
        <v>37</v>
      </c>
      <c r="B20" s="19" t="n">
        <v>1347.4</v>
      </c>
      <c r="C20" s="20" t="n">
        <v>36677</v>
      </c>
      <c r="D20" s="21" t="n">
        <v>1.4852</v>
      </c>
      <c r="E20" s="22" t="n">
        <f aca="false">B20*D20</f>
        <v>2001.15848</v>
      </c>
      <c r="F20" s="19" t="n">
        <v>3644.74</v>
      </c>
      <c r="G20" s="20" t="n">
        <v>36598</v>
      </c>
      <c r="H20" s="21" t="n">
        <v>1.4852</v>
      </c>
      <c r="I20" s="22" t="n">
        <f aca="false">F20*H20</f>
        <v>5413.167848</v>
      </c>
      <c r="J20" s="22" t="n">
        <f aca="false">E20-I20</f>
        <v>-3412.009368</v>
      </c>
    </row>
    <row r="21" customFormat="false" ht="12.75" hidden="false" customHeight="false" outlineLevel="0" collapsed="false">
      <c r="A21" s="18" t="s">
        <v>38</v>
      </c>
      <c r="B21" s="19" t="n">
        <v>1222.4</v>
      </c>
      <c r="C21" s="20" t="n">
        <v>36677</v>
      </c>
      <c r="D21" s="21" t="n">
        <v>1.4852</v>
      </c>
      <c r="E21" s="22" t="n">
        <f aca="false">B21*D21</f>
        <v>1815.50848</v>
      </c>
      <c r="F21" s="19" t="n">
        <v>2996.3</v>
      </c>
      <c r="G21" s="20" t="n">
        <v>36598</v>
      </c>
      <c r="H21" s="21" t="n">
        <v>1.4852</v>
      </c>
      <c r="I21" s="22" t="n">
        <f aca="false">F21*H21</f>
        <v>4450.10476</v>
      </c>
      <c r="J21" s="22" t="n">
        <f aca="false">E21-I21</f>
        <v>-2634.59628</v>
      </c>
    </row>
    <row r="22" customFormat="false" ht="12.75" hidden="false" customHeight="false" outlineLevel="0" collapsed="false">
      <c r="A22" s="18" t="s">
        <v>39</v>
      </c>
      <c r="B22" s="19" t="n">
        <v>659.92</v>
      </c>
      <c r="C22" s="20" t="n">
        <v>36677</v>
      </c>
      <c r="D22" s="21" t="n">
        <v>1.4852</v>
      </c>
      <c r="E22" s="22" t="n">
        <f aca="false">B22*D22</f>
        <v>980.113184</v>
      </c>
      <c r="F22" s="19" t="n">
        <v>3246.3</v>
      </c>
      <c r="G22" s="20" t="n">
        <v>36598</v>
      </c>
      <c r="H22" s="21" t="n">
        <v>1.4852</v>
      </c>
      <c r="I22" s="22" t="n">
        <f aca="false">F22*H22</f>
        <v>4821.40476</v>
      </c>
      <c r="J22" s="22" t="n">
        <f aca="false">E22-I22</f>
        <v>-3841.291576</v>
      </c>
    </row>
    <row r="23" customFormat="false" ht="12.75" hidden="false" customHeight="false" outlineLevel="0" collapsed="false">
      <c r="A23" s="18" t="s">
        <v>40</v>
      </c>
      <c r="B23" s="19" t="n">
        <v>7106.51</v>
      </c>
      <c r="C23" s="20" t="n">
        <v>36686</v>
      </c>
      <c r="D23" s="21" t="n">
        <v>1.4852</v>
      </c>
      <c r="E23" s="22" t="n">
        <f aca="false">B23*D23</f>
        <v>10554.588652</v>
      </c>
      <c r="F23" s="19" t="n">
        <v>7112</v>
      </c>
      <c r="G23" s="20" t="n">
        <v>36686</v>
      </c>
      <c r="H23" s="21" t="n">
        <v>1.4852</v>
      </c>
      <c r="I23" s="22" t="n">
        <f aca="false">F23*H23</f>
        <v>10562.7424</v>
      </c>
      <c r="J23" s="22" t="n">
        <f aca="false">E23-I23</f>
        <v>-8.15374800000063</v>
      </c>
    </row>
    <row r="24" customFormat="false" ht="12.75" hidden="false" customHeight="false" outlineLevel="0" collapsed="false">
      <c r="A24" s="18" t="s">
        <v>40</v>
      </c>
      <c r="B24" s="19" t="n">
        <v>515626.66</v>
      </c>
      <c r="C24" s="20" t="n">
        <v>36678</v>
      </c>
      <c r="D24" s="21" t="n">
        <v>1.4852</v>
      </c>
      <c r="E24" s="22" t="n">
        <f aca="false">B24*D24</f>
        <v>765808.715432</v>
      </c>
      <c r="F24" s="19" t="n">
        <v>516250</v>
      </c>
      <c r="G24" s="20" t="n">
        <v>36678</v>
      </c>
      <c r="H24" s="21" t="n">
        <v>1.4852</v>
      </c>
      <c r="I24" s="22" t="n">
        <f aca="false">F24*H24</f>
        <v>766734.5</v>
      </c>
      <c r="J24" s="22" t="n">
        <f aca="false">E24-I24</f>
        <v>-925.784568000003</v>
      </c>
    </row>
    <row r="25" customFormat="false" ht="12.75" hidden="false" customHeight="false" outlineLevel="0" collapsed="false">
      <c r="A25" s="18" t="s">
        <v>40</v>
      </c>
      <c r="B25" s="19" t="n">
        <v>546806.23</v>
      </c>
      <c r="C25" s="20" t="n">
        <v>36678</v>
      </c>
      <c r="D25" s="21" t="n">
        <v>1.4852</v>
      </c>
      <c r="E25" s="22" t="n">
        <f aca="false">B25*D25</f>
        <v>812116.612796</v>
      </c>
      <c r="F25" s="19" t="n">
        <v>547514.51</v>
      </c>
      <c r="G25" s="20" t="n">
        <v>36678</v>
      </c>
      <c r="H25" s="21" t="n">
        <v>1.4852</v>
      </c>
      <c r="I25" s="22" t="n">
        <f aca="false">F25*H25</f>
        <v>813168.550252</v>
      </c>
      <c r="J25" s="22" t="n">
        <f aca="false">E25-I25</f>
        <v>-1051.93745600013</v>
      </c>
    </row>
    <row r="26" customFormat="false" ht="12.75" hidden="false" customHeight="false" outlineLevel="0" collapsed="false">
      <c r="A26" s="18" t="s">
        <v>40</v>
      </c>
      <c r="B26" s="19" t="n">
        <v>13116.28</v>
      </c>
      <c r="C26" s="20" t="n">
        <v>36679</v>
      </c>
      <c r="D26" s="21" t="n">
        <v>1.4852</v>
      </c>
      <c r="E26" s="22" t="n">
        <f aca="false">B26*D26</f>
        <v>19480.299056</v>
      </c>
      <c r="F26" s="19" t="n">
        <v>13128.75</v>
      </c>
      <c r="G26" s="20" t="n">
        <v>36678</v>
      </c>
      <c r="H26" s="21" t="n">
        <v>1.4852</v>
      </c>
      <c r="I26" s="22" t="n">
        <f aca="false">F26*H26</f>
        <v>19498.8195</v>
      </c>
      <c r="J26" s="22" t="n">
        <f aca="false">E26-I26</f>
        <v>-18.520443999998</v>
      </c>
    </row>
    <row r="27" customFormat="false" ht="12.75" hidden="false" customHeight="false" outlineLevel="0" collapsed="false">
      <c r="A27" s="18" t="s">
        <v>40</v>
      </c>
      <c r="B27" s="19" t="n">
        <v>49210.34</v>
      </c>
      <c r="C27" s="20" t="n">
        <v>36682</v>
      </c>
      <c r="D27" s="21" t="n">
        <v>1.4852</v>
      </c>
      <c r="E27" s="22" t="n">
        <f aca="false">B27*D27</f>
        <v>73087.196968</v>
      </c>
      <c r="F27" s="19" t="n">
        <v>49268.5</v>
      </c>
      <c r="G27" s="20" t="n">
        <v>36682</v>
      </c>
      <c r="H27" s="21" t="n">
        <v>1.4852</v>
      </c>
      <c r="I27" s="22" t="n">
        <f aca="false">F27*H27</f>
        <v>73173.5762</v>
      </c>
      <c r="J27" s="22" t="n">
        <f aca="false">E27-I27</f>
        <v>-86.3792320000066</v>
      </c>
    </row>
    <row r="28" customFormat="false" ht="12.75" hidden="false" customHeight="false" outlineLevel="0" collapsed="false">
      <c r="A28" s="18" t="s">
        <v>40</v>
      </c>
      <c r="B28" s="19" t="n">
        <v>1042304.28</v>
      </c>
      <c r="C28" s="20" t="n">
        <v>36682</v>
      </c>
      <c r="D28" s="21" t="n">
        <v>1.4852</v>
      </c>
      <c r="E28" s="22" t="n">
        <f aca="false">B28*D28</f>
        <v>1548030.316656</v>
      </c>
      <c r="F28" s="19" t="n">
        <v>1043613.75</v>
      </c>
      <c r="G28" s="20" t="n">
        <v>36682</v>
      </c>
      <c r="H28" s="21" t="n">
        <v>1.4852</v>
      </c>
      <c r="I28" s="22" t="n">
        <f aca="false">F28*H28</f>
        <v>1549975.1415</v>
      </c>
      <c r="J28" s="22" t="n">
        <f aca="false">E28-I28</f>
        <v>-1944.82484399993</v>
      </c>
    </row>
    <row r="29" customFormat="false" ht="12.75" hidden="false" customHeight="false" outlineLevel="0" collapsed="false">
      <c r="A29" s="23" t="s">
        <v>26</v>
      </c>
      <c r="B29" s="24"/>
      <c r="C29" s="25"/>
      <c r="D29" s="26"/>
      <c r="E29" s="22" t="n">
        <f aca="false">SUM(E10:E28)</f>
        <v>3350111.563868</v>
      </c>
      <c r="F29" s="22"/>
      <c r="G29" s="27"/>
      <c r="H29" s="28"/>
      <c r="I29" s="22" t="n">
        <f aca="false">SUM(I10:I28)</f>
        <v>3372776.54758</v>
      </c>
      <c r="J29" s="22" t="n">
        <f aca="false">E29-I29</f>
        <v>-22664.9837119998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J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56"/>
    <col collapsed="false" customWidth="true" hidden="false" outlineLevel="0" max="2" min="2" style="1" width="12.28"/>
    <col collapsed="false" customWidth="true" hidden="false" outlineLevel="0" max="3" min="3" style="2" width="8.28"/>
    <col collapsed="false" customWidth="true" hidden="false" outlineLevel="0" max="4" min="4" style="3" width="7.14"/>
    <col collapsed="false" customWidth="true" hidden="false" outlineLevel="0" max="5" min="5" style="1" width="12.28"/>
    <col collapsed="false" customWidth="true" hidden="false" outlineLevel="0" max="6" min="6" style="1" width="12.42"/>
    <col collapsed="false" customWidth="true" hidden="false" outlineLevel="0" max="7" min="7" style="2" width="9.14"/>
    <col collapsed="false" customWidth="true" hidden="false" outlineLevel="0" max="8" min="8" style="3" width="6.99"/>
    <col collapsed="false" customWidth="true" hidden="false" outlineLevel="0" max="9" min="9" style="1" width="13.85"/>
    <col collapsed="false" customWidth="true" hidden="false" outlineLevel="0" max="10" min="10" style="1" width="12.28"/>
  </cols>
  <sheetData>
    <row r="3" customFormat="false" ht="12.75" hidden="false" customHeight="false" outlineLevel="0" collapsed="false">
      <c r="A3" s="4" t="s">
        <v>0</v>
      </c>
      <c r="B3" s="5"/>
    </row>
    <row r="4" customFormat="false" ht="12.75" hidden="false" customHeight="false" outlineLevel="0" collapsed="false">
      <c r="A4" s="4" t="s">
        <v>1</v>
      </c>
      <c r="B4" s="5"/>
    </row>
    <row r="5" customFormat="false" ht="12.75" hidden="false" customHeight="false" outlineLevel="0" collapsed="false">
      <c r="A5" s="4" t="s">
        <v>2</v>
      </c>
      <c r="B5" s="5"/>
    </row>
    <row r="6" customFormat="false" ht="12.75" hidden="false" customHeight="false" outlineLevel="0" collapsed="false">
      <c r="A6" s="4" t="s">
        <v>41</v>
      </c>
      <c r="B6" s="5"/>
    </row>
    <row r="7" customFormat="false" ht="12.75" hidden="false" customHeight="false" outlineLevel="0" collapsed="false">
      <c r="A7" s="6"/>
      <c r="B7" s="7"/>
      <c r="C7" s="8"/>
      <c r="D7" s="9"/>
      <c r="E7" s="7"/>
      <c r="F7" s="7"/>
      <c r="G7" s="8"/>
      <c r="H7" s="9"/>
      <c r="I7" s="7"/>
      <c r="J7" s="7"/>
    </row>
    <row r="8" customFormat="false" ht="12.75" hidden="false" customHeight="false" outlineLevel="0" collapsed="false">
      <c r="A8" s="10"/>
      <c r="B8" s="11" t="s">
        <v>4</v>
      </c>
      <c r="C8" s="12" t="s">
        <v>5</v>
      </c>
      <c r="D8" s="13" t="s">
        <v>6</v>
      </c>
      <c r="E8" s="11" t="s">
        <v>7</v>
      </c>
      <c r="F8" s="11"/>
      <c r="G8" s="12" t="s">
        <v>5</v>
      </c>
      <c r="H8" s="13" t="s">
        <v>8</v>
      </c>
      <c r="I8" s="11" t="s">
        <v>7</v>
      </c>
      <c r="J8" s="11"/>
    </row>
    <row r="9" customFormat="false" ht="12.75" hidden="false" customHeight="true" outlineLevel="0" collapsed="false">
      <c r="A9" s="14" t="s">
        <v>9</v>
      </c>
      <c r="B9" s="15" t="s">
        <v>10</v>
      </c>
      <c r="C9" s="16" t="s">
        <v>11</v>
      </c>
      <c r="D9" s="17" t="s">
        <v>12</v>
      </c>
      <c r="E9" s="15" t="s">
        <v>10</v>
      </c>
      <c r="F9" s="15" t="s">
        <v>13</v>
      </c>
      <c r="G9" s="16" t="s">
        <v>14</v>
      </c>
      <c r="H9" s="17" t="s">
        <v>15</v>
      </c>
      <c r="I9" s="15" t="s">
        <v>16</v>
      </c>
      <c r="J9" s="15" t="s">
        <v>17</v>
      </c>
    </row>
    <row r="10" customFormat="false" ht="12.75" hidden="false" customHeight="false" outlineLevel="0" collapsed="false">
      <c r="A10" s="18" t="s">
        <v>42</v>
      </c>
      <c r="B10" s="19" t="s">
        <v>19</v>
      </c>
      <c r="C10" s="20" t="n">
        <v>36700</v>
      </c>
      <c r="D10" s="21" t="s">
        <v>19</v>
      </c>
      <c r="E10" s="22" t="n">
        <v>61000</v>
      </c>
      <c r="F10" s="19" t="s">
        <v>19</v>
      </c>
      <c r="G10" s="20" t="s">
        <v>43</v>
      </c>
      <c r="H10" s="21" t="s">
        <v>19</v>
      </c>
      <c r="I10" s="22" t="n">
        <v>38495</v>
      </c>
      <c r="J10" s="22" t="n">
        <f aca="false">E10-I10</f>
        <v>22505</v>
      </c>
    </row>
    <row r="11" customFormat="false" ht="12.75" hidden="false" customHeight="false" outlineLevel="0" collapsed="false">
      <c r="A11" s="18" t="s">
        <v>44</v>
      </c>
      <c r="B11" s="19" t="s">
        <v>19</v>
      </c>
      <c r="C11" s="20" t="n">
        <v>36700</v>
      </c>
      <c r="D11" s="21" t="s">
        <v>19</v>
      </c>
      <c r="E11" s="22" t="n">
        <v>700000</v>
      </c>
      <c r="F11" s="19" t="s">
        <v>19</v>
      </c>
      <c r="G11" s="20" t="s">
        <v>43</v>
      </c>
      <c r="H11" s="21" t="s">
        <v>19</v>
      </c>
      <c r="I11" s="22" t="n">
        <v>538645</v>
      </c>
      <c r="J11" s="22" t="n">
        <f aca="false">E11-I11</f>
        <v>161355</v>
      </c>
    </row>
    <row r="12" customFormat="false" ht="12.75" hidden="false" customHeight="false" outlineLevel="0" collapsed="false">
      <c r="A12" s="18" t="s">
        <v>45</v>
      </c>
      <c r="B12" s="19" t="s">
        <v>19</v>
      </c>
      <c r="C12" s="20" t="n">
        <v>36700</v>
      </c>
      <c r="D12" s="21" t="s">
        <v>19</v>
      </c>
      <c r="E12" s="22" t="n">
        <v>578500</v>
      </c>
      <c r="F12" s="19" t="s">
        <v>19</v>
      </c>
      <c r="G12" s="20" t="s">
        <v>43</v>
      </c>
      <c r="H12" s="21" t="s">
        <v>19</v>
      </c>
      <c r="I12" s="22" t="n">
        <v>528390</v>
      </c>
      <c r="J12" s="22" t="n">
        <f aca="false">E12-I12</f>
        <v>50110</v>
      </c>
    </row>
    <row r="13" customFormat="false" ht="12.75" hidden="false" customHeight="false" outlineLevel="0" collapsed="false">
      <c r="A13" s="18" t="s">
        <v>46</v>
      </c>
      <c r="B13" s="19" t="s">
        <v>19</v>
      </c>
      <c r="C13" s="20" t="n">
        <v>36700</v>
      </c>
      <c r="D13" s="21" t="s">
        <v>19</v>
      </c>
      <c r="E13" s="22" t="n">
        <v>298000</v>
      </c>
      <c r="F13" s="19" t="s">
        <v>19</v>
      </c>
      <c r="G13" s="20" t="s">
        <v>43</v>
      </c>
      <c r="H13" s="21" t="s">
        <v>19</v>
      </c>
      <c r="I13" s="22" t="n">
        <v>268612.5</v>
      </c>
      <c r="J13" s="22" t="n">
        <f aca="false">E13-I13</f>
        <v>29387.5</v>
      </c>
    </row>
    <row r="14" customFormat="false" ht="12.75" hidden="false" customHeight="false" outlineLevel="0" collapsed="false">
      <c r="A14" s="18" t="s">
        <v>47</v>
      </c>
      <c r="B14" s="19" t="s">
        <v>19</v>
      </c>
      <c r="C14" s="20" t="n">
        <v>36700</v>
      </c>
      <c r="D14" s="21" t="s">
        <v>19</v>
      </c>
      <c r="E14" s="22" t="n">
        <v>280800</v>
      </c>
      <c r="F14" s="19" t="s">
        <v>19</v>
      </c>
      <c r="G14" s="20" t="s">
        <v>43</v>
      </c>
      <c r="H14" s="21" t="s">
        <v>19</v>
      </c>
      <c r="I14" s="22" t="n">
        <v>265650</v>
      </c>
      <c r="J14" s="22" t="n">
        <f aca="false">E14-I14</f>
        <v>15150</v>
      </c>
    </row>
    <row r="15" customFormat="false" ht="12.75" hidden="false" customHeight="false" outlineLevel="0" collapsed="false">
      <c r="A15" s="18" t="s">
        <v>22</v>
      </c>
      <c r="B15" s="19" t="s">
        <v>19</v>
      </c>
      <c r="C15" s="20" t="n">
        <v>36700</v>
      </c>
      <c r="D15" s="21" t="s">
        <v>19</v>
      </c>
      <c r="E15" s="22" t="n">
        <v>102000</v>
      </c>
      <c r="F15" s="19" t="s">
        <v>19</v>
      </c>
      <c r="G15" s="20" t="s">
        <v>43</v>
      </c>
      <c r="H15" s="21" t="s">
        <v>19</v>
      </c>
      <c r="I15" s="22" t="n">
        <v>64299</v>
      </c>
      <c r="J15" s="22" t="n">
        <f aca="false">E15-I15</f>
        <v>37701</v>
      </c>
    </row>
    <row r="16" customFormat="false" ht="12.75" hidden="false" customHeight="false" outlineLevel="0" collapsed="false">
      <c r="A16" s="18" t="s">
        <v>23</v>
      </c>
      <c r="B16" s="19" t="n">
        <v>420848.95</v>
      </c>
      <c r="C16" s="20" t="n">
        <v>36700</v>
      </c>
      <c r="D16" s="21" t="n">
        <v>1.4852</v>
      </c>
      <c r="E16" s="22" t="n">
        <f aca="false">B16*D16</f>
        <v>625044.86054</v>
      </c>
      <c r="F16" s="19" t="n">
        <v>379562.86</v>
      </c>
      <c r="G16" s="20" t="s">
        <v>43</v>
      </c>
      <c r="H16" s="21" t="n">
        <v>1.4852</v>
      </c>
      <c r="I16" s="22" t="n">
        <f aca="false">F16*H16</f>
        <v>563726.759672</v>
      </c>
      <c r="J16" s="22" t="n">
        <f aca="false">E16-I16</f>
        <v>61318.1008680001</v>
      </c>
    </row>
    <row r="17" customFormat="false" ht="12.75" hidden="false" customHeight="false" outlineLevel="0" collapsed="false">
      <c r="A17" s="18" t="s">
        <v>48</v>
      </c>
      <c r="B17" s="19" t="n">
        <v>1047058.82</v>
      </c>
      <c r="C17" s="20" t="n">
        <v>36700</v>
      </c>
      <c r="D17" s="21" t="n">
        <v>1.4852</v>
      </c>
      <c r="E17" s="22" t="n">
        <f aca="false">B17*D17</f>
        <v>1555091.759464</v>
      </c>
      <c r="F17" s="19" t="n">
        <v>1000000</v>
      </c>
      <c r="G17" s="20" t="n">
        <v>36599</v>
      </c>
      <c r="H17" s="21" t="n">
        <v>1.4852</v>
      </c>
      <c r="I17" s="22" t="n">
        <f aca="false">F17*H17</f>
        <v>1485200</v>
      </c>
      <c r="J17" s="22" t="n">
        <f aca="false">E17-I17</f>
        <v>69891.7594640001</v>
      </c>
    </row>
    <row r="18" customFormat="false" ht="12.75" hidden="false" customHeight="false" outlineLevel="0" collapsed="false">
      <c r="A18" s="18" t="s">
        <v>49</v>
      </c>
      <c r="B18" s="19" t="n">
        <v>67190</v>
      </c>
      <c r="C18" s="20" t="n">
        <v>36700</v>
      </c>
      <c r="D18" s="21" t="n">
        <v>1.4852</v>
      </c>
      <c r="E18" s="22" t="n">
        <f aca="false">B18*D18</f>
        <v>99790.588</v>
      </c>
      <c r="F18" s="19" t="n">
        <v>40263.38</v>
      </c>
      <c r="G18" s="20" t="n">
        <v>36468</v>
      </c>
      <c r="H18" s="21" t="n">
        <v>1.4852</v>
      </c>
      <c r="I18" s="22" t="n">
        <f aca="false">F18*H18</f>
        <v>59799.171976</v>
      </c>
      <c r="J18" s="22" t="n">
        <f aca="false">E18-I18</f>
        <v>39991.416024</v>
      </c>
    </row>
    <row r="19" customFormat="false" ht="12.75" hidden="false" customHeight="false" outlineLevel="0" collapsed="false">
      <c r="A19" s="18" t="s">
        <v>50</v>
      </c>
      <c r="B19" s="19" t="n">
        <v>101820</v>
      </c>
      <c r="C19" s="20" t="n">
        <v>36700</v>
      </c>
      <c r="D19" s="21" t="n">
        <v>1.4852</v>
      </c>
      <c r="E19" s="22" t="n">
        <f aca="false">B19*D19</f>
        <v>151223.064</v>
      </c>
      <c r="F19" s="19" t="n">
        <v>133714</v>
      </c>
      <c r="G19" s="20" t="s">
        <v>43</v>
      </c>
      <c r="H19" s="21" t="n">
        <v>1.4852</v>
      </c>
      <c r="I19" s="22" t="n">
        <f aca="false">F19*H19</f>
        <v>198592.0328</v>
      </c>
      <c r="J19" s="22" t="n">
        <f aca="false">E19-I19</f>
        <v>-47368.9688</v>
      </c>
    </row>
    <row r="20" customFormat="false" ht="12.75" hidden="false" customHeight="false" outlineLevel="0" collapsed="false">
      <c r="A20" s="18" t="s">
        <v>51</v>
      </c>
      <c r="B20" s="19" t="n">
        <v>14300</v>
      </c>
      <c r="C20" s="20" t="n">
        <v>36700</v>
      </c>
      <c r="D20" s="21" t="n">
        <v>1.4852</v>
      </c>
      <c r="E20" s="22" t="n">
        <f aca="false">B20*D20</f>
        <v>21238.36</v>
      </c>
      <c r="F20" s="19" t="n">
        <v>17029</v>
      </c>
      <c r="G20" s="20" t="n">
        <v>36469</v>
      </c>
      <c r="H20" s="21" t="n">
        <v>1.4852</v>
      </c>
      <c r="I20" s="22" t="n">
        <f aca="false">F20*H20</f>
        <v>25291.4708</v>
      </c>
      <c r="J20" s="22" t="n">
        <f aca="false">E20-I20</f>
        <v>-4053.1108</v>
      </c>
    </row>
    <row r="21" customFormat="false" ht="12.75" hidden="false" customHeight="false" outlineLevel="0" collapsed="false">
      <c r="A21" s="18" t="s">
        <v>52</v>
      </c>
      <c r="B21" s="19" t="n">
        <v>77690</v>
      </c>
      <c r="C21" s="20" t="n">
        <v>36700</v>
      </c>
      <c r="D21" s="21" t="n">
        <v>1.4852</v>
      </c>
      <c r="E21" s="22" t="n">
        <f aca="false">B21*D21</f>
        <v>115385.188</v>
      </c>
      <c r="F21" s="19" t="n">
        <v>107904</v>
      </c>
      <c r="G21" s="20" t="n">
        <v>36612</v>
      </c>
      <c r="H21" s="21" t="n">
        <v>1.4852</v>
      </c>
      <c r="I21" s="22" t="n">
        <f aca="false">F21*H21</f>
        <v>160259.0208</v>
      </c>
      <c r="J21" s="22" t="n">
        <f aca="false">E21-I21</f>
        <v>-44873.8328</v>
      </c>
    </row>
    <row r="22" customFormat="false" ht="12.75" hidden="false" customHeight="false" outlineLevel="0" collapsed="false">
      <c r="A22" s="18" t="s">
        <v>53</v>
      </c>
      <c r="B22" s="19" t="n">
        <v>62630</v>
      </c>
      <c r="C22" s="20" t="n">
        <v>36700</v>
      </c>
      <c r="D22" s="21" t="n">
        <v>1.4852</v>
      </c>
      <c r="E22" s="22" t="n">
        <f aca="false">B22*D22</f>
        <v>93018.076</v>
      </c>
      <c r="F22" s="19" t="n">
        <v>81367.98</v>
      </c>
      <c r="G22" s="20" t="n">
        <v>36612</v>
      </c>
      <c r="H22" s="21" t="n">
        <v>1.4852</v>
      </c>
      <c r="I22" s="22" t="n">
        <f aca="false">F22*H22</f>
        <v>120847.723896</v>
      </c>
      <c r="J22" s="22" t="n">
        <f aca="false">E22-I22</f>
        <v>-27829.647896</v>
      </c>
    </row>
    <row r="23" customFormat="false" ht="12.75" hidden="false" customHeight="false" outlineLevel="0" collapsed="false">
      <c r="A23" s="23" t="s">
        <v>26</v>
      </c>
      <c r="B23" s="24"/>
      <c r="C23" s="25"/>
      <c r="D23" s="26"/>
      <c r="E23" s="22" t="n">
        <f aca="false">SUM(E10:E22)</f>
        <v>4681091.896004</v>
      </c>
      <c r="F23" s="22"/>
      <c r="G23" s="27"/>
      <c r="H23" s="28"/>
      <c r="I23" s="22" t="n">
        <f aca="false">SUM(I10:I22)</f>
        <v>4317807.679944</v>
      </c>
      <c r="J23" s="22" t="n">
        <f aca="false">E23-I23</f>
        <v>363284.216060001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J76"/>
  <sheetViews>
    <sheetView showFormulas="false" showGridLines="true" showRowColHeaders="true" showZeros="true" rightToLeft="false" tabSelected="true" showOutlineSymbols="true" defaultGridColor="true" view="normal" topLeftCell="A12" colorId="64" zoomScale="100" zoomScaleNormal="100" zoomScalePageLayoutView="100" workbookViewId="0">
      <selection pane="topLeft" activeCell="K26" activeCellId="0" sqref="K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42"/>
    <col collapsed="false" customWidth="true" hidden="false" outlineLevel="0" max="2" min="2" style="2" width="8.28"/>
    <col collapsed="false" customWidth="true" hidden="false" outlineLevel="0" max="3" min="3" style="29" width="11.13"/>
    <col collapsed="false" customWidth="true" hidden="false" outlineLevel="0" max="4" min="4" style="3" width="7.28"/>
    <col collapsed="false" customWidth="true" hidden="false" outlineLevel="0" max="5" min="5" style="29" width="13.41"/>
    <col collapsed="false" customWidth="true" hidden="false" outlineLevel="0" max="6" min="6" style="2" width="8.41"/>
    <col collapsed="false" customWidth="true" hidden="false" outlineLevel="0" max="7" min="7" style="29" width="13.85"/>
    <col collapsed="false" customWidth="true" hidden="false" outlineLevel="0" max="8" min="8" style="3" width="7.28"/>
    <col collapsed="false" customWidth="true" hidden="false" outlineLevel="0" max="10" min="9" style="29" width="12.28"/>
  </cols>
  <sheetData>
    <row r="4" customFormat="false" ht="12.75" hidden="false" customHeight="false" outlineLevel="0" collapsed="false">
      <c r="A4" s="4" t="s">
        <v>0</v>
      </c>
      <c r="E4" s="30"/>
    </row>
    <row r="5" customFormat="false" ht="12.75" hidden="false" customHeight="false" outlineLevel="0" collapsed="false">
      <c r="A5" s="4" t="s">
        <v>54</v>
      </c>
      <c r="E5" s="30"/>
    </row>
    <row r="6" customFormat="false" ht="12.75" hidden="false" customHeight="false" outlineLevel="0" collapsed="false">
      <c r="A6" s="4" t="s">
        <v>55</v>
      </c>
      <c r="E6" s="30"/>
    </row>
    <row r="7" customFormat="false" ht="12.75" hidden="false" customHeight="false" outlineLevel="0" collapsed="false">
      <c r="A7" s="4" t="s">
        <v>56</v>
      </c>
      <c r="E7" s="30"/>
    </row>
    <row r="8" customFormat="false" ht="12.75" hidden="false" customHeight="false" outlineLevel="0" collapsed="false">
      <c r="A8" s="4"/>
      <c r="E8" s="30"/>
    </row>
    <row r="9" customFormat="false" ht="12.75" hidden="false" customHeight="false" outlineLevel="0" collapsed="false">
      <c r="A9" s="4"/>
      <c r="E9" s="30"/>
    </row>
    <row r="10" customFormat="false" ht="12.75" hidden="false" customHeight="false" outlineLevel="0" collapsed="false">
      <c r="A10" s="4"/>
      <c r="E10" s="30"/>
    </row>
    <row r="11" customFormat="false" ht="12.75" hidden="false" customHeight="false" outlineLevel="0" collapsed="false">
      <c r="A11" s="4" t="s">
        <v>57</v>
      </c>
      <c r="E11" s="30"/>
    </row>
    <row r="12" customFormat="false" ht="12.75" hidden="false" customHeight="false" outlineLevel="0" collapsed="false">
      <c r="A12" s="4"/>
      <c r="E12" s="30"/>
    </row>
    <row r="13" customFormat="false" ht="12.75" hidden="false" customHeight="false" outlineLevel="0" collapsed="false">
      <c r="A13" s="6"/>
      <c r="B13" s="8"/>
      <c r="C13" s="31"/>
      <c r="D13" s="9"/>
      <c r="E13" s="31"/>
      <c r="F13" s="8"/>
      <c r="G13" s="31"/>
      <c r="H13" s="9"/>
      <c r="I13" s="31"/>
      <c r="J13" s="31"/>
    </row>
    <row r="14" customFormat="false" ht="12.75" hidden="false" customHeight="false" outlineLevel="0" collapsed="false">
      <c r="A14" s="10"/>
      <c r="B14" s="12" t="s">
        <v>5</v>
      </c>
      <c r="C14" s="32" t="s">
        <v>7</v>
      </c>
      <c r="D14" s="13" t="s">
        <v>6</v>
      </c>
      <c r="E14" s="32" t="s">
        <v>4</v>
      </c>
      <c r="F14" s="12" t="s">
        <v>5</v>
      </c>
      <c r="G14" s="32" t="s">
        <v>7</v>
      </c>
      <c r="H14" s="13" t="s">
        <v>8</v>
      </c>
      <c r="I14" s="32"/>
      <c r="J14" s="32"/>
    </row>
    <row r="15" customFormat="false" ht="12.75" hidden="false" customHeight="true" outlineLevel="0" collapsed="false">
      <c r="A15" s="14" t="s">
        <v>9</v>
      </c>
      <c r="B15" s="16" t="s">
        <v>11</v>
      </c>
      <c r="C15" s="33" t="s">
        <v>10</v>
      </c>
      <c r="D15" s="17" t="s">
        <v>12</v>
      </c>
      <c r="E15" s="33" t="s">
        <v>10</v>
      </c>
      <c r="F15" s="16" t="s">
        <v>14</v>
      </c>
      <c r="G15" s="33" t="s">
        <v>16</v>
      </c>
      <c r="H15" s="17" t="s">
        <v>15</v>
      </c>
      <c r="I15" s="33" t="s">
        <v>13</v>
      </c>
      <c r="J15" s="33" t="s">
        <v>17</v>
      </c>
    </row>
    <row r="16" customFormat="false" ht="12.75" hidden="false" customHeight="false" outlineLevel="0" collapsed="false">
      <c r="A16" s="18" t="s">
        <v>58</v>
      </c>
      <c r="B16" s="20" t="n">
        <v>36754</v>
      </c>
      <c r="C16" s="34" t="n">
        <v>43050</v>
      </c>
      <c r="D16" s="21" t="n">
        <v>1.4852</v>
      </c>
      <c r="E16" s="35" t="n">
        <f aca="false">C16/D16</f>
        <v>28985.9951521681</v>
      </c>
      <c r="F16" s="20" t="n">
        <v>36386</v>
      </c>
      <c r="G16" s="34" t="n">
        <v>25845</v>
      </c>
      <c r="H16" s="21" t="n">
        <v>1.4852</v>
      </c>
      <c r="I16" s="35" t="n">
        <f aca="false">G16/H16</f>
        <v>17401.6967411796</v>
      </c>
      <c r="J16" s="35" t="n">
        <f aca="false">E16-I16</f>
        <v>11584.2984109884</v>
      </c>
    </row>
    <row r="17" customFormat="false" ht="12.75" hidden="false" customHeight="false" outlineLevel="0" collapsed="false">
      <c r="A17" s="18" t="s">
        <v>58</v>
      </c>
      <c r="B17" s="20" t="n">
        <v>36754</v>
      </c>
      <c r="C17" s="34" t="n">
        <v>13959</v>
      </c>
      <c r="D17" s="21" t="n">
        <v>1.4852</v>
      </c>
      <c r="E17" s="35" t="n">
        <f aca="false">C17/D17</f>
        <v>9398.73417721519</v>
      </c>
      <c r="F17" s="20" t="n">
        <v>36386</v>
      </c>
      <c r="G17" s="34" t="n">
        <v>11891</v>
      </c>
      <c r="H17" s="21" t="n">
        <v>1.4852</v>
      </c>
      <c r="I17" s="35" t="n">
        <f aca="false">G17/H17</f>
        <v>8006.32911392405</v>
      </c>
      <c r="J17" s="35" t="n">
        <f aca="false">E17-I17</f>
        <v>1392.40506329114</v>
      </c>
    </row>
    <row r="18" customFormat="false" ht="12.75" hidden="false" customHeight="false" outlineLevel="0" collapsed="false">
      <c r="A18" s="18" t="s">
        <v>58</v>
      </c>
      <c r="B18" s="20" t="n">
        <v>36754</v>
      </c>
      <c r="C18" s="34" t="n">
        <v>891.42</v>
      </c>
      <c r="D18" s="21" t="n">
        <v>1.4852</v>
      </c>
      <c r="E18" s="35" t="n">
        <f aca="false">C18/D18</f>
        <v>600.201992997576</v>
      </c>
      <c r="F18" s="20" t="n">
        <v>36564</v>
      </c>
      <c r="G18" s="34" t="n">
        <v>759</v>
      </c>
      <c r="H18" s="21" t="n">
        <v>1.4852</v>
      </c>
      <c r="I18" s="35" t="n">
        <f aca="false">G18/H18</f>
        <v>511.042283867493</v>
      </c>
      <c r="J18" s="35" t="n">
        <f aca="false">E18-I18</f>
        <v>89.1597091300834</v>
      </c>
    </row>
    <row r="19" customFormat="false" ht="12.75" hidden="false" customHeight="false" outlineLevel="0" collapsed="false">
      <c r="A19" s="18" t="s">
        <v>44</v>
      </c>
      <c r="B19" s="20" t="n">
        <v>36754</v>
      </c>
      <c r="C19" s="34" t="n">
        <v>415800</v>
      </c>
      <c r="D19" s="21" t="n">
        <v>1.4852</v>
      </c>
      <c r="E19" s="35" t="n">
        <f aca="false">C19/D19</f>
        <v>279962.294640452</v>
      </c>
      <c r="F19" s="20" t="n">
        <v>36510</v>
      </c>
      <c r="G19" s="34" t="n">
        <v>254450</v>
      </c>
      <c r="H19" s="21" t="n">
        <v>1.4852</v>
      </c>
      <c r="I19" s="35" t="n">
        <f aca="false">G19/H19</f>
        <v>171323.727444115</v>
      </c>
      <c r="J19" s="35" t="n">
        <f aca="false">E19-I19</f>
        <v>108638.567196337</v>
      </c>
    </row>
    <row r="20" customFormat="false" ht="12.75" hidden="false" customHeight="false" outlineLevel="0" collapsed="false">
      <c r="A20" s="18" t="s">
        <v>44</v>
      </c>
      <c r="B20" s="20" t="n">
        <v>36754</v>
      </c>
      <c r="C20" s="34" t="n">
        <v>277200</v>
      </c>
      <c r="D20" s="21" t="n">
        <v>1.4852</v>
      </c>
      <c r="E20" s="35" t="n">
        <f aca="false">C20/D20</f>
        <v>186641.529760302</v>
      </c>
      <c r="F20" s="20" t="n">
        <v>36677</v>
      </c>
      <c r="G20" s="34" t="n">
        <v>284195</v>
      </c>
      <c r="H20" s="21" t="n">
        <v>1.4852</v>
      </c>
      <c r="I20" s="35" t="n">
        <f aca="false">G20/H20</f>
        <v>191351.333153784</v>
      </c>
      <c r="J20" s="35" t="n">
        <f aca="false">E20-I20</f>
        <v>-4709.80339348235</v>
      </c>
    </row>
    <row r="21" customFormat="false" ht="12.75" hidden="false" customHeight="false" outlineLevel="0" collapsed="false">
      <c r="A21" s="18" t="s">
        <v>59</v>
      </c>
      <c r="B21" s="20" t="n">
        <v>36754</v>
      </c>
      <c r="C21" s="34" t="n">
        <v>454700</v>
      </c>
      <c r="D21" s="21" t="n">
        <v>1.4852</v>
      </c>
      <c r="E21" s="35" t="n">
        <f aca="false">C21/D21</f>
        <v>306154.053326151</v>
      </c>
      <c r="F21" s="20" t="n">
        <v>36565</v>
      </c>
      <c r="G21" s="34" t="n">
        <v>390300</v>
      </c>
      <c r="H21" s="21" t="n">
        <v>1.4852</v>
      </c>
      <c r="I21" s="35" t="n">
        <f aca="false">G21/H21</f>
        <v>262792.889846485</v>
      </c>
      <c r="J21" s="35" t="n">
        <f aca="false">E21-I21</f>
        <v>43361.1634796661</v>
      </c>
    </row>
    <row r="22" customFormat="false" ht="12.75" hidden="false" customHeight="false" outlineLevel="0" collapsed="false">
      <c r="A22" s="18" t="s">
        <v>59</v>
      </c>
      <c r="B22" s="20" t="n">
        <v>36754</v>
      </c>
      <c r="C22" s="34" t="n">
        <v>136410</v>
      </c>
      <c r="D22" s="21" t="n">
        <v>1.4852</v>
      </c>
      <c r="E22" s="35" t="n">
        <f aca="false">C22/D22</f>
        <v>91846.2159978454</v>
      </c>
      <c r="F22" s="20" t="n">
        <v>36677</v>
      </c>
      <c r="G22" s="34" t="n">
        <v>138090</v>
      </c>
      <c r="H22" s="21" t="n">
        <v>1.4852</v>
      </c>
      <c r="I22" s="35" t="n">
        <f aca="false">G22/H22</f>
        <v>92977.3767842715</v>
      </c>
      <c r="J22" s="35" t="n">
        <f aca="false">E22-I22</f>
        <v>-1131.16078642607</v>
      </c>
    </row>
    <row r="23" customFormat="false" ht="12.75" hidden="false" customHeight="false" outlineLevel="0" collapsed="false">
      <c r="A23" s="18" t="s">
        <v>46</v>
      </c>
      <c r="B23" s="20" t="n">
        <v>36752</v>
      </c>
      <c r="C23" s="34" t="n">
        <v>77107.5</v>
      </c>
      <c r="D23" s="21" t="n">
        <v>1.4852</v>
      </c>
      <c r="E23" s="35" t="n">
        <f aca="false">C23/D23</f>
        <v>51917.250201993</v>
      </c>
      <c r="F23" s="20" t="n">
        <v>36627</v>
      </c>
      <c r="G23" s="34" t="n">
        <v>75142.5</v>
      </c>
      <c r="H23" s="21" t="n">
        <v>1.4852</v>
      </c>
      <c r="I23" s="35" t="n">
        <f aca="false">G23/H23</f>
        <v>50594.1960678696</v>
      </c>
      <c r="J23" s="35" t="n">
        <f aca="false">E23-I23</f>
        <v>1323.05413412335</v>
      </c>
    </row>
    <row r="24" customFormat="false" ht="12.75" hidden="false" customHeight="false" outlineLevel="0" collapsed="false">
      <c r="A24" s="18" t="s">
        <v>46</v>
      </c>
      <c r="B24" s="20" t="n">
        <v>36752</v>
      </c>
      <c r="C24" s="34" t="n">
        <v>120666</v>
      </c>
      <c r="D24" s="21" t="n">
        <v>1.4852</v>
      </c>
      <c r="E24" s="35" t="n">
        <f aca="false">C24/D24</f>
        <v>81245.6234850525</v>
      </c>
      <c r="F24" s="20" t="n">
        <v>36627</v>
      </c>
      <c r="G24" s="34" t="n">
        <v>93066</v>
      </c>
      <c r="H24" s="21" t="n">
        <v>1.4852</v>
      </c>
      <c r="I24" s="35" t="n">
        <f aca="false">G24/H24</f>
        <v>62662.2677080528</v>
      </c>
      <c r="J24" s="35" t="n">
        <f aca="false">E24-I24</f>
        <v>18583.3557769997</v>
      </c>
    </row>
    <row r="25" customFormat="false" ht="12.75" hidden="false" customHeight="false" outlineLevel="0" collapsed="false">
      <c r="A25" s="18" t="s">
        <v>46</v>
      </c>
      <c r="B25" s="20" t="n">
        <v>36752</v>
      </c>
      <c r="C25" s="34" t="n">
        <v>6188</v>
      </c>
      <c r="D25" s="21" t="n">
        <v>1.4852</v>
      </c>
      <c r="E25" s="35" t="n">
        <f aca="false">C25/D25</f>
        <v>4166.44223000269</v>
      </c>
      <c r="F25" s="20" t="n">
        <v>36627</v>
      </c>
      <c r="G25" s="34" t="n">
        <v>5172</v>
      </c>
      <c r="H25" s="21" t="n">
        <v>1.4852</v>
      </c>
      <c r="I25" s="35" t="n">
        <f aca="false">G25/H25</f>
        <v>3482.35927821169</v>
      </c>
      <c r="J25" s="35" t="n">
        <f aca="false">E25-I25</f>
        <v>684.082951791004</v>
      </c>
    </row>
    <row r="26" customFormat="false" ht="12.75" hidden="false" customHeight="false" outlineLevel="0" collapsed="false">
      <c r="A26" s="18" t="s">
        <v>46</v>
      </c>
      <c r="B26" s="20" t="n">
        <v>36752</v>
      </c>
      <c r="C26" s="34" t="n">
        <v>105196</v>
      </c>
      <c r="D26" s="21" t="n">
        <v>1.4852</v>
      </c>
      <c r="E26" s="35" t="n">
        <f aca="false">C26/D26</f>
        <v>70829.5179100458</v>
      </c>
      <c r="F26" s="20" t="n">
        <v>36657</v>
      </c>
      <c r="G26" s="34" t="n">
        <v>95232</v>
      </c>
      <c r="H26" s="21" t="n">
        <v>1.4852</v>
      </c>
      <c r="I26" s="35" t="n">
        <f aca="false">G26/H26</f>
        <v>64120.6571505521</v>
      </c>
      <c r="J26" s="35" t="n">
        <f aca="false">E26-I26</f>
        <v>6708.86075949366</v>
      </c>
    </row>
    <row r="27" customFormat="false" ht="12.75" hidden="false" customHeight="false" outlineLevel="0" collapsed="false">
      <c r="A27" s="18" t="s">
        <v>47</v>
      </c>
      <c r="B27" s="20" t="n">
        <v>36754</v>
      </c>
      <c r="C27" s="34" t="n">
        <v>68614.5</v>
      </c>
      <c r="D27" s="21" t="n">
        <v>1.4852</v>
      </c>
      <c r="E27" s="35" t="n">
        <f aca="false">C27/D27</f>
        <v>46198.8284406141</v>
      </c>
      <c r="F27" s="20" t="n">
        <v>36629</v>
      </c>
      <c r="G27" s="34" t="n">
        <v>68080</v>
      </c>
      <c r="H27" s="21" t="n">
        <v>1.4852</v>
      </c>
      <c r="I27" s="35" t="n">
        <f aca="false">G27/H27</f>
        <v>45838.9442499327</v>
      </c>
      <c r="J27" s="35" t="n">
        <f aca="false">E27-I27</f>
        <v>359.88419068139</v>
      </c>
    </row>
    <row r="28" customFormat="false" ht="12.75" hidden="false" customHeight="false" outlineLevel="0" collapsed="false">
      <c r="A28" s="18" t="s">
        <v>47</v>
      </c>
      <c r="B28" s="20" t="n">
        <v>36754</v>
      </c>
      <c r="C28" s="34" t="n">
        <v>204930</v>
      </c>
      <c r="D28" s="21" t="n">
        <v>1.4852</v>
      </c>
      <c r="E28" s="35" t="n">
        <f aca="false">C28/D28</f>
        <v>137981.416644223</v>
      </c>
      <c r="F28" s="20" t="n">
        <v>36629</v>
      </c>
      <c r="G28" s="34" t="n">
        <v>197570</v>
      </c>
      <c r="H28" s="21" t="n">
        <v>1.4852</v>
      </c>
      <c r="I28" s="35" t="n">
        <f aca="false">G28/H28</f>
        <v>133025.85510369</v>
      </c>
      <c r="J28" s="35" t="n">
        <f aca="false">E28-I28</f>
        <v>4955.56154053327</v>
      </c>
    </row>
    <row r="29" customFormat="false" ht="12.75" hidden="false" customHeight="false" outlineLevel="0" collapsed="false">
      <c r="A29" s="18" t="s">
        <v>22</v>
      </c>
      <c r="B29" s="20" t="n">
        <v>36754</v>
      </c>
      <c r="C29" s="34" t="n">
        <v>5172</v>
      </c>
      <c r="D29" s="21" t="n">
        <v>1.4852</v>
      </c>
      <c r="E29" s="35" t="n">
        <f aca="false">C29/D29</f>
        <v>3482.35927821169</v>
      </c>
      <c r="F29" s="20" t="n">
        <v>36566</v>
      </c>
      <c r="G29" s="34" t="n">
        <v>3163</v>
      </c>
      <c r="H29" s="21" t="n">
        <v>1.4852</v>
      </c>
      <c r="I29" s="35" t="n">
        <f aca="false">G29/H29</f>
        <v>2129.67950444385</v>
      </c>
      <c r="J29" s="35" t="n">
        <f aca="false">E29-I29</f>
        <v>1352.67977376784</v>
      </c>
    </row>
    <row r="30" customFormat="false" ht="12.75" hidden="false" customHeight="false" outlineLevel="0" collapsed="false">
      <c r="A30" s="18" t="s">
        <v>22</v>
      </c>
      <c r="B30" s="20" t="n">
        <v>36754</v>
      </c>
      <c r="C30" s="34" t="n">
        <v>98268</v>
      </c>
      <c r="D30" s="21" t="n">
        <v>1.4852</v>
      </c>
      <c r="E30" s="35" t="n">
        <f aca="false">C30/D30</f>
        <v>66164.8262860221</v>
      </c>
      <c r="F30" s="20" t="n">
        <v>36566</v>
      </c>
      <c r="G30" s="34" t="n">
        <v>61136</v>
      </c>
      <c r="H30" s="21" t="n">
        <v>1.4852</v>
      </c>
      <c r="I30" s="35" t="n">
        <f aca="false">G30/H30</f>
        <v>41163.4796660382</v>
      </c>
      <c r="J30" s="35" t="n">
        <f aca="false">E30-I30</f>
        <v>25001.3466199838</v>
      </c>
    </row>
    <row r="31" customFormat="false" ht="12.75" hidden="false" customHeight="false" outlineLevel="0" collapsed="false">
      <c r="A31" s="18" t="s">
        <v>23</v>
      </c>
      <c r="B31" s="20" t="n">
        <v>36755</v>
      </c>
      <c r="C31" s="34" t="s">
        <v>19</v>
      </c>
      <c r="D31" s="21" t="s">
        <v>19</v>
      </c>
      <c r="E31" s="35" t="n">
        <v>427065.83</v>
      </c>
      <c r="F31" s="20" t="n">
        <v>36579</v>
      </c>
      <c r="G31" s="34" t="s">
        <v>19</v>
      </c>
      <c r="H31" s="21" t="s">
        <v>19</v>
      </c>
      <c r="I31" s="35" t="n">
        <v>379562.86</v>
      </c>
      <c r="J31" s="35" t="n">
        <f aca="false">E31-I31</f>
        <v>47502.97</v>
      </c>
    </row>
    <row r="32" customFormat="false" ht="12.75" hidden="false" customHeight="false" outlineLevel="0" collapsed="false">
      <c r="A32" s="18" t="s">
        <v>60</v>
      </c>
      <c r="B32" s="20" t="n">
        <v>36755</v>
      </c>
      <c r="C32" s="34" t="s">
        <v>19</v>
      </c>
      <c r="D32" s="21" t="s">
        <v>19</v>
      </c>
      <c r="E32" s="35" t="n">
        <v>1112418.3</v>
      </c>
      <c r="F32" s="20" t="n">
        <v>36599</v>
      </c>
      <c r="G32" s="34" t="s">
        <v>19</v>
      </c>
      <c r="H32" s="21" t="s">
        <v>19</v>
      </c>
      <c r="I32" s="35" t="n">
        <v>1000000</v>
      </c>
      <c r="J32" s="35" t="n">
        <f aca="false">E32-I32</f>
        <v>112418.3</v>
      </c>
    </row>
    <row r="33" customFormat="false" ht="12.75" hidden="false" customHeight="false" outlineLevel="0" collapsed="false">
      <c r="A33" s="18" t="s">
        <v>49</v>
      </c>
      <c r="B33" s="20" t="n">
        <v>36754</v>
      </c>
      <c r="C33" s="34" t="s">
        <v>19</v>
      </c>
      <c r="D33" s="21" t="s">
        <v>19</v>
      </c>
      <c r="E33" s="35" t="n">
        <v>68593.71</v>
      </c>
      <c r="F33" s="20" t="n">
        <v>36468</v>
      </c>
      <c r="G33" s="34" t="s">
        <v>19</v>
      </c>
      <c r="H33" s="21" t="s">
        <v>19</v>
      </c>
      <c r="I33" s="35" t="n">
        <v>40263.38</v>
      </c>
      <c r="J33" s="35" t="n">
        <f aca="false">E33-I33</f>
        <v>28330.33</v>
      </c>
    </row>
    <row r="34" customFormat="false" ht="12.75" hidden="false" customHeight="false" outlineLevel="0" collapsed="false">
      <c r="A34" s="18" t="s">
        <v>61</v>
      </c>
      <c r="B34" s="20" t="n">
        <v>36754</v>
      </c>
      <c r="C34" s="34" t="s">
        <v>19</v>
      </c>
      <c r="D34" s="21" t="s">
        <v>19</v>
      </c>
      <c r="E34" s="35" t="n">
        <v>121780.93</v>
      </c>
      <c r="F34" s="20" t="n">
        <v>36469</v>
      </c>
      <c r="G34" s="34" t="s">
        <v>19</v>
      </c>
      <c r="H34" s="21" t="s">
        <v>19</v>
      </c>
      <c r="I34" s="35" t="n">
        <v>133714</v>
      </c>
      <c r="J34" s="35" t="n">
        <f aca="false">E34-I34</f>
        <v>-11933.07</v>
      </c>
    </row>
    <row r="35" customFormat="false" ht="12.75" hidden="false" customHeight="false" outlineLevel="0" collapsed="false">
      <c r="A35" s="18" t="s">
        <v>51</v>
      </c>
      <c r="B35" s="20" t="n">
        <v>36754</v>
      </c>
      <c r="C35" s="34" t="s">
        <v>19</v>
      </c>
      <c r="D35" s="21" t="s">
        <v>19</v>
      </c>
      <c r="E35" s="35" t="n">
        <v>17845.4</v>
      </c>
      <c r="F35" s="20" t="n">
        <v>36469</v>
      </c>
      <c r="G35" s="34" t="s">
        <v>19</v>
      </c>
      <c r="H35" s="21" t="s">
        <v>19</v>
      </c>
      <c r="I35" s="35" t="n">
        <v>17029</v>
      </c>
      <c r="J35" s="35" t="n">
        <f aca="false">E35-I35</f>
        <v>816.400000000002</v>
      </c>
    </row>
    <row r="36" customFormat="false" ht="12.75" hidden="false" customHeight="false" outlineLevel="0" collapsed="false">
      <c r="A36" s="18" t="s">
        <v>52</v>
      </c>
      <c r="B36" s="20" t="n">
        <v>36754</v>
      </c>
      <c r="C36" s="34" t="s">
        <v>19</v>
      </c>
      <c r="D36" s="21" t="s">
        <v>19</v>
      </c>
      <c r="E36" s="35" t="n">
        <v>71812.35</v>
      </c>
      <c r="F36" s="20" t="n">
        <v>36612</v>
      </c>
      <c r="G36" s="34" t="s">
        <v>19</v>
      </c>
      <c r="H36" s="21" t="s">
        <v>19</v>
      </c>
      <c r="I36" s="35" t="n">
        <v>107904</v>
      </c>
      <c r="J36" s="35" t="n">
        <f aca="false">E36-I36</f>
        <v>-36091.65</v>
      </c>
    </row>
    <row r="37" customFormat="false" ht="12.75" hidden="false" customHeight="false" outlineLevel="0" collapsed="false">
      <c r="A37" s="18" t="s">
        <v>53</v>
      </c>
      <c r="B37" s="20" t="n">
        <v>36754</v>
      </c>
      <c r="C37" s="34" t="s">
        <v>19</v>
      </c>
      <c r="D37" s="21" t="s">
        <v>19</v>
      </c>
      <c r="E37" s="35" t="n">
        <v>63437.63</v>
      </c>
      <c r="F37" s="20" t="n">
        <v>36612</v>
      </c>
      <c r="G37" s="34" t="s">
        <v>19</v>
      </c>
      <c r="H37" s="21" t="s">
        <v>19</v>
      </c>
      <c r="I37" s="35" t="n">
        <v>81367.98</v>
      </c>
      <c r="J37" s="35" t="n">
        <f aca="false">E37-I37</f>
        <v>-17930.35</v>
      </c>
    </row>
    <row r="38" customFormat="false" ht="12.75" hidden="false" customHeight="false" outlineLevel="0" collapsed="false">
      <c r="A38" s="18" t="s">
        <v>62</v>
      </c>
      <c r="B38" s="20" t="n">
        <v>36748</v>
      </c>
      <c r="C38" s="34" t="s">
        <v>19</v>
      </c>
      <c r="D38" s="21" t="s">
        <v>19</v>
      </c>
      <c r="E38" s="35" t="n">
        <v>1083.14</v>
      </c>
      <c r="F38" s="20" t="n">
        <v>36718</v>
      </c>
      <c r="G38" s="34" t="s">
        <v>19</v>
      </c>
      <c r="H38" s="21" t="s">
        <v>19</v>
      </c>
      <c r="I38" s="35" t="n">
        <v>2988.7</v>
      </c>
      <c r="J38" s="35" t="n">
        <f aca="false">E38-I38</f>
        <v>-1905.56</v>
      </c>
    </row>
    <row r="39" customFormat="false" ht="12.75" hidden="false" customHeight="false" outlineLevel="0" collapsed="false">
      <c r="A39" s="18" t="s">
        <v>62</v>
      </c>
      <c r="B39" s="20" t="n">
        <v>36748</v>
      </c>
      <c r="C39" s="34" t="s">
        <v>19</v>
      </c>
      <c r="D39" s="21" t="s">
        <v>19</v>
      </c>
      <c r="E39" s="35" t="n">
        <v>4295.05</v>
      </c>
      <c r="F39" s="20" t="n">
        <v>36718</v>
      </c>
      <c r="G39" s="34" t="s">
        <v>19</v>
      </c>
      <c r="H39" s="21" t="s">
        <v>19</v>
      </c>
      <c r="I39" s="35" t="n">
        <v>11954.8</v>
      </c>
      <c r="J39" s="35" t="n">
        <f aca="false">E39-I39</f>
        <v>-7659.75</v>
      </c>
    </row>
    <row r="40" customFormat="false" ht="12.75" hidden="false" customHeight="false" outlineLevel="0" collapsed="false">
      <c r="A40" s="18" t="s">
        <v>62</v>
      </c>
      <c r="B40" s="20" t="n">
        <v>36748</v>
      </c>
      <c r="C40" s="34" t="s">
        <v>19</v>
      </c>
      <c r="D40" s="21" t="s">
        <v>19</v>
      </c>
      <c r="E40" s="35" t="n">
        <v>5400.06</v>
      </c>
      <c r="F40" s="20" t="n">
        <v>36718</v>
      </c>
      <c r="G40" s="34" t="s">
        <v>19</v>
      </c>
      <c r="H40" s="21" t="s">
        <v>19</v>
      </c>
      <c r="I40" s="35" t="n">
        <v>14943.5</v>
      </c>
      <c r="J40" s="35" t="n">
        <f aca="false">E40-I40</f>
        <v>-9543.44</v>
      </c>
    </row>
    <row r="41" customFormat="false" ht="12.75" hidden="false" customHeight="false" outlineLevel="0" collapsed="false">
      <c r="A41" s="18" t="s">
        <v>63</v>
      </c>
      <c r="B41" s="20" t="n">
        <v>36874</v>
      </c>
      <c r="C41" s="34" t="s">
        <v>19</v>
      </c>
      <c r="D41" s="21" t="s">
        <v>19</v>
      </c>
      <c r="E41" s="35" t="n">
        <v>129043.19</v>
      </c>
      <c r="F41" s="20" t="n">
        <v>36787</v>
      </c>
      <c r="G41" s="34" t="s">
        <v>19</v>
      </c>
      <c r="H41" s="21" t="s">
        <v>19</v>
      </c>
      <c r="I41" s="35" t="n">
        <v>139702.5</v>
      </c>
      <c r="J41" s="35" t="n">
        <f aca="false">E41-I41</f>
        <v>-10659.31</v>
      </c>
    </row>
    <row r="42" customFormat="false" ht="12.75" hidden="false" customHeight="false" outlineLevel="0" collapsed="false">
      <c r="A42" s="18" t="s">
        <v>64</v>
      </c>
      <c r="B42" s="20" t="n">
        <v>36874</v>
      </c>
      <c r="C42" s="34" t="s">
        <v>19</v>
      </c>
      <c r="D42" s="21" t="s">
        <v>19</v>
      </c>
      <c r="E42" s="35" t="n">
        <v>155979.8</v>
      </c>
      <c r="F42" s="20" t="n">
        <v>36787</v>
      </c>
      <c r="G42" s="34" t="s">
        <v>19</v>
      </c>
      <c r="H42" s="21" t="s">
        <v>19</v>
      </c>
      <c r="I42" s="35" t="n">
        <v>158265</v>
      </c>
      <c r="J42" s="35" t="n">
        <f aca="false">E42-I42</f>
        <v>-2285.20000000001</v>
      </c>
    </row>
    <row r="43" customFormat="false" ht="12.75" hidden="false" customHeight="false" outlineLevel="0" collapsed="false">
      <c r="A43" s="18" t="s">
        <v>65</v>
      </c>
      <c r="B43" s="20" t="n">
        <v>36874</v>
      </c>
      <c r="C43" s="34" t="s">
        <v>19</v>
      </c>
      <c r="D43" s="21" t="s">
        <v>19</v>
      </c>
      <c r="E43" s="35" t="n">
        <v>118481.05</v>
      </c>
      <c r="F43" s="20" t="n">
        <v>36787</v>
      </c>
      <c r="G43" s="34" t="s">
        <v>19</v>
      </c>
      <c r="H43" s="21" t="s">
        <v>19</v>
      </c>
      <c r="I43" s="35" t="n">
        <v>131140</v>
      </c>
      <c r="J43" s="35" t="n">
        <f aca="false">E43-I43</f>
        <v>-12658.95</v>
      </c>
    </row>
    <row r="44" customFormat="false" ht="12.75" hidden="false" customHeight="false" outlineLevel="0" collapsed="false">
      <c r="A44" s="18" t="s">
        <v>66</v>
      </c>
      <c r="B44" s="20" t="n">
        <v>36874</v>
      </c>
      <c r="C44" s="34" t="s">
        <v>19</v>
      </c>
      <c r="D44" s="21" t="s">
        <v>19</v>
      </c>
      <c r="E44" s="35" t="n">
        <v>18525.58</v>
      </c>
      <c r="F44" s="20" t="n">
        <v>36787</v>
      </c>
      <c r="G44" s="34" t="s">
        <v>19</v>
      </c>
      <c r="H44" s="21" t="s">
        <v>19</v>
      </c>
      <c r="I44" s="35" t="n">
        <v>20387.25</v>
      </c>
      <c r="J44" s="35" t="n">
        <f aca="false">E44-I44</f>
        <v>-1861.67</v>
      </c>
    </row>
    <row r="45" customFormat="false" ht="12.75" hidden="false" customHeight="false" outlineLevel="0" collapsed="false">
      <c r="A45" s="18" t="s">
        <v>66</v>
      </c>
      <c r="B45" s="20" t="n">
        <v>36874</v>
      </c>
      <c r="C45" s="34" t="s">
        <v>19</v>
      </c>
      <c r="D45" s="21" t="s">
        <v>19</v>
      </c>
      <c r="E45" s="35" t="n">
        <v>49849.53</v>
      </c>
      <c r="F45" s="20" t="n">
        <v>36787</v>
      </c>
      <c r="G45" s="34" t="s">
        <v>19</v>
      </c>
      <c r="H45" s="21" t="s">
        <v>19</v>
      </c>
      <c r="I45" s="35" t="n">
        <v>54366</v>
      </c>
      <c r="J45" s="35" t="n">
        <f aca="false">E45-I45</f>
        <v>-4516.47</v>
      </c>
    </row>
    <row r="46" customFormat="false" ht="12.75" hidden="false" customHeight="false" outlineLevel="0" collapsed="false">
      <c r="A46" s="18" t="s">
        <v>66</v>
      </c>
      <c r="B46" s="20" t="n">
        <v>36874</v>
      </c>
      <c r="C46" s="34" t="s">
        <v>19</v>
      </c>
      <c r="D46" s="21" t="s">
        <v>19</v>
      </c>
      <c r="E46" s="35" t="n">
        <v>56062.73</v>
      </c>
      <c r="F46" s="20" t="n">
        <v>36787</v>
      </c>
      <c r="G46" s="34" t="s">
        <v>19</v>
      </c>
      <c r="H46" s="21" t="s">
        <v>19</v>
      </c>
      <c r="I46" s="35" t="n">
        <v>61161.75</v>
      </c>
      <c r="J46" s="35" t="n">
        <f aca="false">E46-I46</f>
        <v>-5099.02</v>
      </c>
    </row>
    <row r="47" customFormat="false" ht="12.75" hidden="false" customHeight="false" outlineLevel="0" collapsed="false">
      <c r="A47" s="18" t="s">
        <v>67</v>
      </c>
      <c r="B47" s="20" t="n">
        <v>36874</v>
      </c>
      <c r="C47" s="34" t="s">
        <v>19</v>
      </c>
      <c r="D47" s="21" t="s">
        <v>19</v>
      </c>
      <c r="E47" s="35" t="n">
        <v>17761.74</v>
      </c>
      <c r="F47" s="20" t="n">
        <v>36788</v>
      </c>
      <c r="G47" s="34" t="s">
        <v>19</v>
      </c>
      <c r="H47" s="21" t="s">
        <v>19</v>
      </c>
      <c r="I47" s="35" t="n">
        <v>20562.4</v>
      </c>
      <c r="J47" s="35" t="n">
        <f aca="false">E47-I47</f>
        <v>-2800.66</v>
      </c>
    </row>
    <row r="48" customFormat="false" ht="12.75" hidden="false" customHeight="false" outlineLevel="0" collapsed="false">
      <c r="A48" s="18" t="s">
        <v>67</v>
      </c>
      <c r="B48" s="20" t="n">
        <v>36874</v>
      </c>
      <c r="C48" s="34" t="s">
        <v>19</v>
      </c>
      <c r="D48" s="21" t="s">
        <v>19</v>
      </c>
      <c r="E48" s="35" t="n">
        <v>114965.82</v>
      </c>
      <c r="F48" s="20" t="n">
        <v>36788</v>
      </c>
      <c r="G48" s="34" t="s">
        <v>19</v>
      </c>
      <c r="H48" s="21" t="s">
        <v>19</v>
      </c>
      <c r="I48" s="35" t="n">
        <v>133655.6</v>
      </c>
      <c r="J48" s="35" t="n">
        <f aca="false">E48-I48</f>
        <v>-18689.78</v>
      </c>
    </row>
    <row r="49" customFormat="false" ht="12.75" hidden="false" customHeight="false" outlineLevel="0" collapsed="false">
      <c r="A49" s="18" t="s">
        <v>68</v>
      </c>
      <c r="B49" s="20" t="n">
        <v>36889</v>
      </c>
      <c r="C49" s="34" t="s">
        <v>19</v>
      </c>
      <c r="D49" s="21" t="s">
        <v>19</v>
      </c>
      <c r="E49" s="35" t="n">
        <v>395287</v>
      </c>
      <c r="F49" s="20" t="n">
        <v>36880</v>
      </c>
      <c r="G49" s="34" t="s">
        <v>19</v>
      </c>
      <c r="H49" s="21" t="s">
        <v>19</v>
      </c>
      <c r="I49" s="35" t="n">
        <v>417468.25</v>
      </c>
      <c r="J49" s="35" t="n">
        <f aca="false">E49-I49</f>
        <v>-22181.25</v>
      </c>
    </row>
    <row r="50" customFormat="false" ht="12.75" hidden="false" customHeight="false" outlineLevel="0" collapsed="false">
      <c r="A50" s="18" t="s">
        <v>68</v>
      </c>
      <c r="B50" s="20" t="n">
        <v>36889</v>
      </c>
      <c r="C50" s="34" t="s">
        <v>19</v>
      </c>
      <c r="D50" s="21" t="s">
        <v>19</v>
      </c>
      <c r="E50" s="35" t="n">
        <v>394974.83</v>
      </c>
      <c r="F50" s="20" t="n">
        <v>36880</v>
      </c>
      <c r="G50" s="34" t="s">
        <v>19</v>
      </c>
      <c r="H50" s="21" t="s">
        <v>19</v>
      </c>
      <c r="I50" s="35" t="n">
        <v>417755.75</v>
      </c>
      <c r="J50" s="35" t="n">
        <f aca="false">E50-I50</f>
        <v>-22780.92</v>
      </c>
    </row>
    <row r="51" customFormat="false" ht="12.75" hidden="false" customHeight="false" outlineLevel="0" collapsed="false">
      <c r="A51" s="18" t="s">
        <v>69</v>
      </c>
      <c r="B51" s="20" t="n">
        <v>36801</v>
      </c>
      <c r="C51" s="34" t="s">
        <v>19</v>
      </c>
      <c r="D51" s="21" t="s">
        <v>19</v>
      </c>
      <c r="E51" s="35" t="n">
        <v>4195.74</v>
      </c>
      <c r="F51" s="20" t="n">
        <v>36783</v>
      </c>
      <c r="G51" s="34" t="s">
        <v>19</v>
      </c>
      <c r="H51" s="21" t="s">
        <v>19</v>
      </c>
      <c r="I51" s="35" t="n">
        <v>913.25</v>
      </c>
      <c r="J51" s="35" t="n">
        <f aca="false">E51-I51</f>
        <v>3282.49</v>
      </c>
    </row>
    <row r="52" customFormat="false" ht="12.75" hidden="false" customHeight="false" outlineLevel="0" collapsed="false">
      <c r="A52" s="18" t="s">
        <v>70</v>
      </c>
      <c r="B52" s="20" t="n">
        <v>36805</v>
      </c>
      <c r="C52" s="34" t="s">
        <v>19</v>
      </c>
      <c r="D52" s="21" t="s">
        <v>19</v>
      </c>
      <c r="E52" s="35" t="n">
        <v>24747.17</v>
      </c>
      <c r="F52" s="20" t="n">
        <v>36805</v>
      </c>
      <c r="G52" s="34" t="s">
        <v>19</v>
      </c>
      <c r="H52" s="21" t="s">
        <v>19</v>
      </c>
      <c r="I52" s="35" t="n">
        <v>22000</v>
      </c>
      <c r="J52" s="35" t="n">
        <f aca="false">E52-I52</f>
        <v>2747.17</v>
      </c>
    </row>
    <row r="53" customFormat="false" ht="12.75" hidden="false" customHeight="false" outlineLevel="0" collapsed="false">
      <c r="A53" s="18" t="s">
        <v>70</v>
      </c>
      <c r="B53" s="20" t="n">
        <v>36805</v>
      </c>
      <c r="C53" s="34" t="s">
        <v>19</v>
      </c>
      <c r="D53" s="21" t="s">
        <v>19</v>
      </c>
      <c r="E53" s="35" t="n">
        <v>224452.5</v>
      </c>
      <c r="F53" s="20" t="n">
        <v>36805</v>
      </c>
      <c r="G53" s="34" t="s">
        <v>19</v>
      </c>
      <c r="H53" s="21" t="s">
        <v>19</v>
      </c>
      <c r="I53" s="35" t="n">
        <v>198000</v>
      </c>
      <c r="J53" s="35" t="n">
        <f aca="false">E53-I53</f>
        <v>26452.5</v>
      </c>
    </row>
    <row r="54" customFormat="false" ht="12.75" hidden="false" customHeight="false" outlineLevel="0" collapsed="false">
      <c r="A54" s="18" t="s">
        <v>71</v>
      </c>
      <c r="B54" s="20" t="n">
        <v>36809</v>
      </c>
      <c r="C54" s="34" t="s">
        <v>19</v>
      </c>
      <c r="D54" s="21" t="s">
        <v>19</v>
      </c>
      <c r="E54" s="35" t="n">
        <v>1669.56</v>
      </c>
      <c r="F54" s="20" t="n">
        <v>36783</v>
      </c>
      <c r="G54" s="34" t="s">
        <v>19</v>
      </c>
      <c r="H54" s="21" t="s">
        <v>19</v>
      </c>
      <c r="I54" s="35" t="n">
        <v>7729.28</v>
      </c>
      <c r="J54" s="35" t="n">
        <f aca="false">E54-I54</f>
        <v>-6059.72</v>
      </c>
    </row>
    <row r="55" customFormat="false" ht="12.75" hidden="false" customHeight="false" outlineLevel="0" collapsed="false">
      <c r="A55" s="18" t="s">
        <v>72</v>
      </c>
      <c r="B55" s="20" t="n">
        <v>36859</v>
      </c>
      <c r="C55" s="34" t="s">
        <v>19</v>
      </c>
      <c r="D55" s="21" t="s">
        <v>19</v>
      </c>
      <c r="E55" s="35" t="n">
        <v>217477.75</v>
      </c>
      <c r="F55" s="20" t="n">
        <v>36759</v>
      </c>
      <c r="G55" s="34" t="s">
        <v>19</v>
      </c>
      <c r="H55" s="21" t="s">
        <v>19</v>
      </c>
      <c r="I55" s="35" t="n">
        <v>184737.5</v>
      </c>
      <c r="J55" s="35" t="n">
        <f aca="false">E55-I55</f>
        <v>32740.25</v>
      </c>
    </row>
    <row r="56" customFormat="false" ht="12.75" hidden="false" customHeight="false" outlineLevel="0" collapsed="false">
      <c r="A56" s="18" t="s">
        <v>72</v>
      </c>
      <c r="B56" s="20" t="n">
        <v>36873</v>
      </c>
      <c r="C56" s="34" t="s">
        <v>19</v>
      </c>
      <c r="D56" s="21" t="s">
        <v>19</v>
      </c>
      <c r="E56" s="35" t="n">
        <v>24337.18</v>
      </c>
      <c r="F56" s="20" t="n">
        <v>36759</v>
      </c>
      <c r="G56" s="34" t="s">
        <v>19</v>
      </c>
      <c r="H56" s="21" t="s">
        <v>19</v>
      </c>
      <c r="I56" s="35" t="n">
        <v>18473.75</v>
      </c>
      <c r="J56" s="35" t="n">
        <f aca="false">E56-I56</f>
        <v>5863.43</v>
      </c>
    </row>
    <row r="57" customFormat="false" ht="12.75" hidden="false" customHeight="false" outlineLevel="0" collapsed="false">
      <c r="A57" s="18" t="s">
        <v>72</v>
      </c>
      <c r="B57" s="20" t="n">
        <v>36873</v>
      </c>
      <c r="C57" s="34" t="s">
        <v>19</v>
      </c>
      <c r="D57" s="21" t="s">
        <v>19</v>
      </c>
      <c r="E57" s="35" t="n">
        <v>48620.37</v>
      </c>
      <c r="F57" s="20" t="n">
        <v>36759</v>
      </c>
      <c r="G57" s="34" t="s">
        <v>19</v>
      </c>
      <c r="H57" s="21" t="s">
        <v>19</v>
      </c>
      <c r="I57" s="35" t="n">
        <v>36947.5</v>
      </c>
      <c r="J57" s="35" t="n">
        <f aca="false">E57-I57</f>
        <v>11672.87</v>
      </c>
    </row>
    <row r="58" customFormat="false" ht="12.75" hidden="false" customHeight="false" outlineLevel="0" collapsed="false">
      <c r="A58" s="18" t="s">
        <v>72</v>
      </c>
      <c r="B58" s="20" t="n">
        <v>36873</v>
      </c>
      <c r="C58" s="34" t="s">
        <v>19</v>
      </c>
      <c r="D58" s="21" t="s">
        <v>19</v>
      </c>
      <c r="E58" s="35" t="n">
        <v>96990.76</v>
      </c>
      <c r="F58" s="20" t="n">
        <v>36759</v>
      </c>
      <c r="G58" s="34" t="s">
        <v>19</v>
      </c>
      <c r="H58" s="21" t="s">
        <v>19</v>
      </c>
      <c r="I58" s="35" t="n">
        <v>73895</v>
      </c>
      <c r="J58" s="35" t="n">
        <f aca="false">E58-I58</f>
        <v>23095.76</v>
      </c>
    </row>
    <row r="59" customFormat="false" ht="12.75" hidden="false" customHeight="false" outlineLevel="0" collapsed="false">
      <c r="A59" s="18" t="s">
        <v>72</v>
      </c>
      <c r="B59" s="20" t="n">
        <v>36873</v>
      </c>
      <c r="C59" s="34" t="s">
        <v>19</v>
      </c>
      <c r="D59" s="21" t="s">
        <v>19</v>
      </c>
      <c r="E59" s="35" t="n">
        <v>97490.75</v>
      </c>
      <c r="F59" s="20" t="n">
        <v>36759</v>
      </c>
      <c r="G59" s="34" t="s">
        <v>19</v>
      </c>
      <c r="H59" s="21" t="s">
        <v>19</v>
      </c>
      <c r="I59" s="35" t="n">
        <v>75486.25</v>
      </c>
      <c r="J59" s="35" t="n">
        <f aca="false">E59-I59</f>
        <v>22004.5</v>
      </c>
    </row>
    <row r="60" customFormat="false" ht="12.75" hidden="false" customHeight="false" outlineLevel="0" collapsed="false">
      <c r="A60" s="18" t="s">
        <v>72</v>
      </c>
      <c r="B60" s="20" t="n">
        <v>36873</v>
      </c>
      <c r="C60" s="34" t="s">
        <v>19</v>
      </c>
      <c r="D60" s="21" t="s">
        <v>19</v>
      </c>
      <c r="E60" s="35" t="n">
        <v>364129.35</v>
      </c>
      <c r="F60" s="20" t="n">
        <v>36859</v>
      </c>
      <c r="G60" s="34" t="s">
        <v>19</v>
      </c>
      <c r="H60" s="21" t="s">
        <v>19</v>
      </c>
      <c r="I60" s="35" t="n">
        <v>312899.5</v>
      </c>
      <c r="J60" s="35" t="n">
        <f aca="false">E60-I60</f>
        <v>51229.85</v>
      </c>
    </row>
    <row r="61" customFormat="false" ht="12.75" hidden="false" customHeight="false" outlineLevel="0" collapsed="false">
      <c r="A61" s="18" t="s">
        <v>72</v>
      </c>
      <c r="B61" s="20" t="n">
        <v>36878</v>
      </c>
      <c r="C61" s="34" t="s">
        <v>19</v>
      </c>
      <c r="D61" s="21" t="s">
        <v>19</v>
      </c>
      <c r="E61" s="35" t="n">
        <v>74326.27</v>
      </c>
      <c r="F61" s="20" t="n">
        <v>36878</v>
      </c>
      <c r="G61" s="34" t="s">
        <v>19</v>
      </c>
      <c r="H61" s="21" t="s">
        <v>19</v>
      </c>
      <c r="I61" s="35" t="n">
        <v>71978.97</v>
      </c>
      <c r="J61" s="35" t="n">
        <f aca="false">E61-I61</f>
        <v>2347.3</v>
      </c>
    </row>
    <row r="62" customFormat="false" ht="12.75" hidden="false" customHeight="false" outlineLevel="0" collapsed="false">
      <c r="A62" s="18" t="s">
        <v>72</v>
      </c>
      <c r="B62" s="20" t="n">
        <v>36878</v>
      </c>
      <c r="C62" s="34" t="s">
        <v>19</v>
      </c>
      <c r="D62" s="21" t="s">
        <v>19</v>
      </c>
      <c r="E62" s="35" t="n">
        <v>381060.29</v>
      </c>
      <c r="F62" s="20" t="n">
        <v>36878</v>
      </c>
      <c r="G62" s="34" t="s">
        <v>19</v>
      </c>
      <c r="H62" s="21" t="s">
        <v>19</v>
      </c>
      <c r="I62" s="35" t="n">
        <v>369677.78</v>
      </c>
      <c r="J62" s="35" t="n">
        <f aca="false">E62-I62</f>
        <v>11382.51</v>
      </c>
    </row>
    <row r="63" customFormat="false" ht="12.75" hidden="false" customHeight="false" outlineLevel="0" collapsed="false">
      <c r="A63" s="18" t="s">
        <v>72</v>
      </c>
      <c r="B63" s="20" t="n">
        <v>36878</v>
      </c>
      <c r="C63" s="34" t="s">
        <v>19</v>
      </c>
      <c r="D63" s="21" t="s">
        <v>19</v>
      </c>
      <c r="E63" s="35" t="n">
        <v>247789.23</v>
      </c>
      <c r="F63" s="20" t="n">
        <v>36878</v>
      </c>
      <c r="G63" s="34" t="s">
        <v>19</v>
      </c>
      <c r="H63" s="21" t="s">
        <v>19</v>
      </c>
      <c r="I63" s="35" t="n">
        <v>258374.5</v>
      </c>
      <c r="J63" s="35" t="n">
        <f aca="false">E63-I63</f>
        <v>-10585.27</v>
      </c>
    </row>
    <row r="64" customFormat="false" ht="12.75" hidden="false" customHeight="false" outlineLevel="0" collapsed="false">
      <c r="A64" s="18" t="s">
        <v>73</v>
      </c>
      <c r="B64" s="20" t="n">
        <v>36796</v>
      </c>
      <c r="C64" s="34" t="s">
        <v>19</v>
      </c>
      <c r="D64" s="21" t="s">
        <v>19</v>
      </c>
      <c r="E64" s="35" t="n">
        <v>45338.04</v>
      </c>
      <c r="F64" s="20" t="n">
        <v>36796</v>
      </c>
      <c r="G64" s="34" t="s">
        <v>19</v>
      </c>
      <c r="H64" s="21" t="s">
        <v>19</v>
      </c>
      <c r="I64" s="35" t="n">
        <v>44140</v>
      </c>
      <c r="J64" s="35" t="n">
        <f aca="false">E64-I64</f>
        <v>1198.04</v>
      </c>
    </row>
    <row r="65" customFormat="false" ht="12.75" hidden="false" customHeight="false" outlineLevel="0" collapsed="false">
      <c r="A65" s="18" t="s">
        <v>73</v>
      </c>
      <c r="B65" s="20" t="n">
        <v>36809</v>
      </c>
      <c r="C65" s="34" t="s">
        <v>19</v>
      </c>
      <c r="D65" s="21" t="s">
        <v>19</v>
      </c>
      <c r="E65" s="35" t="n">
        <v>164013.78</v>
      </c>
      <c r="F65" s="20" t="n">
        <v>36796</v>
      </c>
      <c r="G65" s="34" t="s">
        <v>19</v>
      </c>
      <c r="H65" s="21" t="s">
        <v>19</v>
      </c>
      <c r="I65" s="35" t="n">
        <v>157890</v>
      </c>
      <c r="J65" s="35" t="n">
        <f aca="false">E65-I65</f>
        <v>6123.78</v>
      </c>
    </row>
    <row r="66" customFormat="false" ht="12.75" hidden="false" customHeight="false" outlineLevel="0" collapsed="false">
      <c r="A66" s="18" t="s">
        <v>73</v>
      </c>
      <c r="B66" s="20" t="n">
        <v>36818</v>
      </c>
      <c r="C66" s="34" t="s">
        <v>19</v>
      </c>
      <c r="D66" s="21" t="s">
        <v>19</v>
      </c>
      <c r="E66" s="35" t="n">
        <v>156014.04</v>
      </c>
      <c r="F66" s="20" t="n">
        <v>36810</v>
      </c>
      <c r="G66" s="34" t="s">
        <v>19</v>
      </c>
      <c r="H66" s="21" t="s">
        <v>19</v>
      </c>
      <c r="I66" s="35" t="n">
        <v>169664.66</v>
      </c>
      <c r="J66" s="35" t="n">
        <f aca="false">E66-I66</f>
        <v>-13650.62</v>
      </c>
    </row>
    <row r="67" customFormat="false" ht="12.75" hidden="false" customHeight="false" outlineLevel="0" collapsed="false">
      <c r="A67" s="18" t="s">
        <v>73</v>
      </c>
      <c r="B67" s="20" t="n">
        <v>36818</v>
      </c>
      <c r="C67" s="34" t="s">
        <v>19</v>
      </c>
      <c r="D67" s="21" t="s">
        <v>19</v>
      </c>
      <c r="E67" s="35" t="n">
        <v>47957.3</v>
      </c>
      <c r="F67" s="20" t="n">
        <v>36817</v>
      </c>
      <c r="G67" s="34" t="s">
        <v>19</v>
      </c>
      <c r="H67" s="21" t="s">
        <v>19</v>
      </c>
      <c r="I67" s="35" t="n">
        <v>50919.23</v>
      </c>
      <c r="J67" s="35" t="n">
        <f aca="false">E67-I67</f>
        <v>-2961.93</v>
      </c>
    </row>
    <row r="68" customFormat="false" ht="12.75" hidden="false" customHeight="false" outlineLevel="0" collapsed="false">
      <c r="A68" s="18" t="s">
        <v>73</v>
      </c>
      <c r="B68" s="20" t="n">
        <v>36818</v>
      </c>
      <c r="C68" s="34" t="s">
        <v>19</v>
      </c>
      <c r="D68" s="21" t="s">
        <v>19</v>
      </c>
      <c r="E68" s="35" t="n">
        <v>112228.48</v>
      </c>
      <c r="F68" s="20" t="n">
        <v>36817</v>
      </c>
      <c r="G68" s="34" t="s">
        <v>19</v>
      </c>
      <c r="H68" s="21" t="s">
        <v>19</v>
      </c>
      <c r="I68" s="35" t="n">
        <v>118823.55</v>
      </c>
      <c r="J68" s="35" t="n">
        <f aca="false">E68-I68</f>
        <v>-6595.07000000001</v>
      </c>
    </row>
    <row r="69" customFormat="false" ht="12.75" hidden="false" customHeight="false" outlineLevel="0" collapsed="false">
      <c r="A69" s="18" t="s">
        <v>73</v>
      </c>
      <c r="B69" s="20" t="n">
        <v>36818</v>
      </c>
      <c r="C69" s="34" t="s">
        <v>19</v>
      </c>
      <c r="D69" s="21" t="s">
        <v>19</v>
      </c>
      <c r="E69" s="35" t="n">
        <v>246354.78</v>
      </c>
      <c r="F69" s="20" t="n">
        <v>36817</v>
      </c>
      <c r="G69" s="34" t="s">
        <v>19</v>
      </c>
      <c r="H69" s="21" t="s">
        <v>19</v>
      </c>
      <c r="I69" s="35" t="n">
        <v>254632.2</v>
      </c>
      <c r="J69" s="35" t="n">
        <f aca="false">E69-I69</f>
        <v>-8277.42000000001</v>
      </c>
    </row>
    <row r="70" customFormat="false" ht="12.75" hidden="false" customHeight="false" outlineLevel="0" collapsed="false">
      <c r="A70" s="18" t="s">
        <v>73</v>
      </c>
      <c r="B70" s="20" t="n">
        <v>36823</v>
      </c>
      <c r="C70" s="34" t="s">
        <v>19</v>
      </c>
      <c r="D70" s="21" t="s">
        <v>19</v>
      </c>
      <c r="E70" s="35" t="n">
        <v>42965.31</v>
      </c>
      <c r="F70" s="20" t="n">
        <v>36822</v>
      </c>
      <c r="G70" s="34" t="s">
        <v>19</v>
      </c>
      <c r="H70" s="21" t="s">
        <v>19</v>
      </c>
      <c r="I70" s="35" t="n">
        <v>42395.75</v>
      </c>
      <c r="J70" s="35" t="n">
        <f aca="false">E70-I70</f>
        <v>569.559999999998</v>
      </c>
    </row>
    <row r="71" customFormat="false" ht="12.75" hidden="false" customHeight="false" outlineLevel="0" collapsed="false">
      <c r="A71" s="18" t="s">
        <v>73</v>
      </c>
      <c r="B71" s="20" t="n">
        <v>36823</v>
      </c>
      <c r="C71" s="34" t="s">
        <v>19</v>
      </c>
      <c r="D71" s="21" t="s">
        <v>19</v>
      </c>
      <c r="E71" s="35" t="n">
        <v>42949.69</v>
      </c>
      <c r="F71" s="20" t="n">
        <v>36822</v>
      </c>
      <c r="G71" s="34" t="s">
        <v>19</v>
      </c>
      <c r="H71" s="21" t="s">
        <v>19</v>
      </c>
      <c r="I71" s="35" t="n">
        <v>42377</v>
      </c>
      <c r="J71" s="35" t="n">
        <f aca="false">E71-I71</f>
        <v>572.690000000002</v>
      </c>
    </row>
    <row r="72" customFormat="false" ht="12.75" hidden="false" customHeight="false" outlineLevel="0" collapsed="false">
      <c r="A72" s="18" t="s">
        <v>73</v>
      </c>
      <c r="B72" s="20" t="n">
        <v>36823</v>
      </c>
      <c r="C72" s="34" t="s">
        <v>19</v>
      </c>
      <c r="D72" s="21" t="s">
        <v>19</v>
      </c>
      <c r="E72" s="35" t="n">
        <v>172017.51</v>
      </c>
      <c r="F72" s="20" t="n">
        <v>36822</v>
      </c>
      <c r="G72" s="34" t="s">
        <v>19</v>
      </c>
      <c r="H72" s="21" t="s">
        <v>19</v>
      </c>
      <c r="I72" s="35" t="n">
        <v>169508</v>
      </c>
      <c r="J72" s="35" t="n">
        <f aca="false">E72-I72</f>
        <v>2509.51000000001</v>
      </c>
    </row>
    <row r="73" customFormat="false" ht="12.75" hidden="false" customHeight="false" outlineLevel="0" collapsed="false">
      <c r="A73" s="18" t="s">
        <v>73</v>
      </c>
      <c r="B73" s="20" t="n">
        <v>36830</v>
      </c>
      <c r="C73" s="34" t="s">
        <v>19</v>
      </c>
      <c r="D73" s="21" t="s">
        <v>19</v>
      </c>
      <c r="E73" s="35" t="n">
        <v>81680.77</v>
      </c>
      <c r="F73" s="20" t="n">
        <v>36830</v>
      </c>
      <c r="G73" s="34" t="s">
        <v>19</v>
      </c>
      <c r="H73" s="21" t="s">
        <v>19</v>
      </c>
      <c r="I73" s="35" t="n">
        <v>81107.13</v>
      </c>
      <c r="J73" s="35" t="n">
        <f aca="false">E73-I73</f>
        <v>573.639999999999</v>
      </c>
    </row>
    <row r="74" customFormat="false" ht="12.75" hidden="false" customHeight="false" outlineLevel="0" collapsed="false">
      <c r="A74" s="18" t="s">
        <v>73</v>
      </c>
      <c r="B74" s="20" t="n">
        <v>36830</v>
      </c>
      <c r="C74" s="34" t="s">
        <v>19</v>
      </c>
      <c r="D74" s="21" t="s">
        <v>19</v>
      </c>
      <c r="E74" s="35" t="n">
        <v>162986.56</v>
      </c>
      <c r="F74" s="20" t="n">
        <v>36830</v>
      </c>
      <c r="G74" s="34" t="s">
        <v>19</v>
      </c>
      <c r="H74" s="21" t="s">
        <v>19</v>
      </c>
      <c r="I74" s="35" t="n">
        <v>162226.75</v>
      </c>
      <c r="J74" s="35" t="n">
        <f aca="false">E74-I74</f>
        <v>759.809999999998</v>
      </c>
    </row>
    <row r="75" customFormat="false" ht="12.75" hidden="false" customHeight="false" outlineLevel="0" collapsed="false">
      <c r="A75" s="18" t="s">
        <v>68</v>
      </c>
      <c r="B75" s="20" t="n">
        <v>36860</v>
      </c>
      <c r="C75" s="34" t="s">
        <v>19</v>
      </c>
      <c r="D75" s="21" t="s">
        <v>19</v>
      </c>
      <c r="E75" s="35" t="n">
        <v>383979.92</v>
      </c>
      <c r="F75" s="20" t="n">
        <v>36860</v>
      </c>
      <c r="G75" s="34" t="s">
        <v>19</v>
      </c>
      <c r="H75" s="21" t="s">
        <v>19</v>
      </c>
      <c r="I75" s="35" t="n">
        <v>384498</v>
      </c>
      <c r="J75" s="35" t="n">
        <f aca="false">E75-I75</f>
        <v>-518.080000000016</v>
      </c>
    </row>
    <row r="76" customFormat="false" ht="12.75" hidden="false" customHeight="false" outlineLevel="0" collapsed="false">
      <c r="A76" s="23" t="s">
        <v>26</v>
      </c>
      <c r="B76" s="25"/>
      <c r="C76" s="35"/>
      <c r="D76" s="26"/>
      <c r="E76" s="36" t="n">
        <f aca="false">SUM(E16:E75)</f>
        <v>8176012.0595233</v>
      </c>
      <c r="F76" s="27"/>
      <c r="G76" s="35"/>
      <c r="H76" s="28"/>
      <c r="I76" s="35" t="n">
        <f aca="false">SUM(I16:I75)</f>
        <v>7800870.10409642</v>
      </c>
      <c r="J76" s="35" t="n">
        <f aca="false">SUM(J16:J75)</f>
        <v>375141.955426879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G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9" activeCellId="0" sqref="G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56"/>
    <col collapsed="false" customWidth="true" hidden="false" outlineLevel="0" max="2" min="2" style="0" width="26.42"/>
    <col collapsed="false" customWidth="true" hidden="false" outlineLevel="0" max="3" min="3" style="1" width="11.56"/>
    <col collapsed="false" customWidth="true" hidden="false" outlineLevel="0" max="4" min="4" style="1" width="10.71"/>
    <col collapsed="false" customWidth="true" hidden="false" outlineLevel="0" max="5" min="5" style="1" width="2.99"/>
    <col collapsed="false" customWidth="true" hidden="false" outlineLevel="0" max="6" min="6" style="1" width="14.14"/>
  </cols>
  <sheetData>
    <row r="4" customFormat="false" ht="12.75" hidden="false" customHeight="false" outlineLevel="0" collapsed="false">
      <c r="B4" s="4" t="s">
        <v>74</v>
      </c>
      <c r="C4" s="5"/>
    </row>
    <row r="5" customFormat="false" ht="12.75" hidden="false" customHeight="false" outlineLevel="0" collapsed="false">
      <c r="B5" s="4" t="s">
        <v>75</v>
      </c>
      <c r="C5" s="5"/>
    </row>
    <row r="9" customFormat="false" ht="12.75" hidden="false" customHeight="false" outlineLevel="0" collapsed="false">
      <c r="A9" s="37"/>
      <c r="B9" s="38"/>
      <c r="C9" s="22" t="s">
        <v>76</v>
      </c>
      <c r="D9" s="22" t="s">
        <v>77</v>
      </c>
      <c r="E9" s="22"/>
      <c r="F9" s="22" t="s">
        <v>10</v>
      </c>
      <c r="G9" s="39"/>
    </row>
    <row r="10" customFormat="false" ht="12.75" hidden="false" customHeight="false" outlineLevel="0" collapsed="false">
      <c r="A10" s="37"/>
      <c r="B10" s="40" t="s">
        <v>78</v>
      </c>
      <c r="C10" s="22" t="s">
        <v>79</v>
      </c>
      <c r="D10" s="22" t="s">
        <v>80</v>
      </c>
      <c r="E10" s="22"/>
      <c r="F10" s="22" t="s">
        <v>81</v>
      </c>
      <c r="G10" s="39"/>
    </row>
    <row r="11" customFormat="false" ht="12.75" hidden="false" customHeight="false" outlineLevel="0" collapsed="false">
      <c r="A11" s="37" t="s">
        <v>82</v>
      </c>
      <c r="B11" s="37" t="s">
        <v>42</v>
      </c>
      <c r="C11" s="19" t="n">
        <v>3.05</v>
      </c>
      <c r="D11" s="41" t="n">
        <v>20000</v>
      </c>
      <c r="E11" s="41"/>
      <c r="F11" s="41" t="n">
        <f aca="false">D11*C11</f>
        <v>61000</v>
      </c>
    </row>
    <row r="12" customFormat="false" ht="12.75" hidden="false" customHeight="false" outlineLevel="0" collapsed="false">
      <c r="A12" s="37" t="s">
        <v>82</v>
      </c>
      <c r="B12" s="37" t="s">
        <v>44</v>
      </c>
      <c r="C12" s="19" t="n">
        <v>28</v>
      </c>
      <c r="D12" s="41" t="n">
        <v>25000</v>
      </c>
      <c r="E12" s="41"/>
      <c r="F12" s="41" t="n">
        <f aca="false">D12*C12</f>
        <v>700000</v>
      </c>
    </row>
    <row r="13" customFormat="false" ht="12.75" hidden="false" customHeight="false" outlineLevel="0" collapsed="false">
      <c r="A13" s="37" t="s">
        <v>82</v>
      </c>
      <c r="B13" s="37" t="s">
        <v>59</v>
      </c>
      <c r="C13" s="19" t="n">
        <v>44.5</v>
      </c>
      <c r="D13" s="41" t="n">
        <v>13000</v>
      </c>
      <c r="E13" s="41"/>
      <c r="F13" s="41" t="n">
        <f aca="false">D13*C13</f>
        <v>578500</v>
      </c>
    </row>
    <row r="14" customFormat="false" ht="12.75" hidden="false" customHeight="false" outlineLevel="0" collapsed="false">
      <c r="A14" s="37" t="s">
        <v>82</v>
      </c>
      <c r="B14" s="37" t="s">
        <v>83</v>
      </c>
      <c r="C14" s="19" t="n">
        <v>14.9</v>
      </c>
      <c r="D14" s="41" t="n">
        <v>20000</v>
      </c>
      <c r="E14" s="41"/>
      <c r="F14" s="41" t="n">
        <f aca="false">D14*C14</f>
        <v>298000</v>
      </c>
    </row>
    <row r="15" customFormat="false" ht="12.75" hidden="false" customHeight="false" outlineLevel="0" collapsed="false">
      <c r="A15" s="37" t="s">
        <v>82</v>
      </c>
      <c r="B15" s="37" t="s">
        <v>47</v>
      </c>
      <c r="C15" s="19" t="n">
        <v>23.4</v>
      </c>
      <c r="D15" s="41" t="n">
        <v>12000</v>
      </c>
      <c r="E15" s="41"/>
      <c r="F15" s="41" t="n">
        <f aca="false">D15*C15</f>
        <v>280800</v>
      </c>
    </row>
    <row r="16" customFormat="false" ht="12.75" hidden="false" customHeight="false" outlineLevel="0" collapsed="false">
      <c r="A16" s="37" t="s">
        <v>82</v>
      </c>
      <c r="B16" s="37" t="s">
        <v>22</v>
      </c>
      <c r="C16" s="19" t="n">
        <v>51</v>
      </c>
      <c r="D16" s="41" t="n">
        <v>2000</v>
      </c>
      <c r="E16" s="41"/>
      <c r="F16" s="41" t="n">
        <f aca="false">D16*C16</f>
        <v>102000</v>
      </c>
    </row>
    <row r="17" customFormat="false" ht="12.75" hidden="false" customHeight="false" outlineLevel="0" collapsed="false">
      <c r="A17" s="37" t="s">
        <v>84</v>
      </c>
      <c r="B17" s="37" t="s">
        <v>23</v>
      </c>
      <c r="C17" s="19" t="n">
        <v>26.27</v>
      </c>
      <c r="D17" s="42" t="n">
        <v>16020.135</v>
      </c>
      <c r="E17" s="41"/>
      <c r="F17" s="41" t="n">
        <f aca="false">(C17*D17)*1.4852</f>
        <v>625044.85526754</v>
      </c>
    </row>
    <row r="18" customFormat="false" ht="12.75" hidden="false" customHeight="false" outlineLevel="0" collapsed="false">
      <c r="A18" s="37" t="s">
        <v>84</v>
      </c>
      <c r="B18" s="37" t="s">
        <v>60</v>
      </c>
      <c r="C18" s="19" t="n">
        <v>8.01</v>
      </c>
      <c r="D18" s="41" t="n">
        <v>130718.954</v>
      </c>
      <c r="E18" s="41"/>
      <c r="F18" s="41" t="n">
        <f aca="false">(C18*D18)*1.4852</f>
        <v>1555091.76175121</v>
      </c>
    </row>
    <row r="19" customFormat="false" ht="12.75" hidden="false" customHeight="false" outlineLevel="0" collapsed="false">
      <c r="A19" s="37" t="s">
        <v>84</v>
      </c>
      <c r="B19" s="37" t="s">
        <v>49</v>
      </c>
      <c r="C19" s="19" t="n">
        <v>67.19</v>
      </c>
      <c r="D19" s="41" t="n">
        <v>1000</v>
      </c>
      <c r="E19" s="41"/>
      <c r="F19" s="41" t="n">
        <f aca="false">(C19*D19)*1.4852</f>
        <v>99790.588</v>
      </c>
    </row>
    <row r="20" customFormat="false" ht="12.75" hidden="false" customHeight="false" outlineLevel="0" collapsed="false">
      <c r="A20" s="37" t="s">
        <v>84</v>
      </c>
      <c r="B20" s="37" t="s">
        <v>61</v>
      </c>
      <c r="C20" s="19" t="n">
        <v>33.94</v>
      </c>
      <c r="D20" s="41" t="n">
        <v>3000</v>
      </c>
      <c r="E20" s="41"/>
      <c r="F20" s="41" t="n">
        <f aca="false">(C20*D20)*1.4852</f>
        <v>151223.064</v>
      </c>
    </row>
    <row r="21" customFormat="false" ht="12.75" hidden="false" customHeight="false" outlineLevel="0" collapsed="false">
      <c r="A21" s="37" t="s">
        <v>84</v>
      </c>
      <c r="B21" s="37" t="s">
        <v>51</v>
      </c>
      <c r="C21" s="19" t="n">
        <v>14.3</v>
      </c>
      <c r="D21" s="41" t="n">
        <v>1000</v>
      </c>
      <c r="E21" s="41"/>
      <c r="F21" s="41" t="n">
        <f aca="false">(C21*D21)*1.4852</f>
        <v>21238.36</v>
      </c>
    </row>
    <row r="22" customFormat="false" ht="12.75" hidden="false" customHeight="false" outlineLevel="0" collapsed="false">
      <c r="A22" s="37" t="s">
        <v>84</v>
      </c>
      <c r="B22" s="37" t="s">
        <v>52</v>
      </c>
      <c r="C22" s="19" t="n">
        <v>77.69</v>
      </c>
      <c r="D22" s="41" t="n">
        <v>1000</v>
      </c>
      <c r="E22" s="41"/>
      <c r="F22" s="41" t="n">
        <f aca="false">(C22*D22)*1.4852</f>
        <v>115385.188</v>
      </c>
    </row>
    <row r="23" customFormat="false" ht="12.75" hidden="false" customHeight="false" outlineLevel="0" collapsed="false">
      <c r="A23" s="37" t="s">
        <v>84</v>
      </c>
      <c r="B23" s="37" t="s">
        <v>85</v>
      </c>
      <c r="C23" s="19" t="n">
        <v>62.63</v>
      </c>
      <c r="D23" s="41" t="n">
        <v>1000</v>
      </c>
      <c r="E23" s="41"/>
      <c r="F23" s="41" t="n">
        <f aca="false">(C23*D23)*1.4852</f>
        <v>93018.076</v>
      </c>
    </row>
    <row r="24" customFormat="false" ht="12.75" hidden="false" customHeight="false" outlineLevel="0" collapsed="false">
      <c r="A24" s="37"/>
      <c r="B24" s="43" t="s">
        <v>86</v>
      </c>
      <c r="C24" s="24"/>
      <c r="D24" s="24"/>
      <c r="E24" s="24"/>
      <c r="F24" s="24" t="n">
        <f aca="false">SUM(F11:F23)</f>
        <v>4681091.89301875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2001-04-09T17:18:58Z</dcterms:created>
  <dc:creator>CBlakley</dc:creator>
  <dc:description/>
  <dc:language>en-US</dc:language>
  <cp:lastModifiedBy>CBlakley</cp:lastModifiedBy>
  <cp:lastPrinted>2001-04-10T21:34:36Z</cp:lastPrinted>
  <dcterms:modified xsi:type="dcterms:W3CDTF">2001-04-10T22:07:16Z</dcterms:modified>
  <cp:revision>0</cp:revision>
  <dc:subject/>
  <dc:title/>
</cp:coreProperties>
</file>