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TCO has given ENA permission to go over the monthly strg injection qty by 500,000.  Total amount allowed for May is 1,770,627 dth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74</xdr:row>
                <xdr:rowOff>7</xdr:rowOff>
              </xdr:from>
              <xdr:to>
                <xdr:col>12</xdr:col>
                <xdr:colOff>68</xdr:colOff>
                <xdr:row>79</xdr:row>
                <xdr:rowOff>16</xdr:rowOff>
              </xdr:to>
            </anchor>
          </commentPr>
        </mc:Choice>
        <mc:Fallback/>
      </mc:AlternateContent>
    </comment>
    <comment ref="J1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Max Strg balance = 60% of MSQ of SCQ
3,630,364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109</xdr:row>
                <xdr:rowOff>7</xdr:rowOff>
              </xdr:from>
              <xdr:to>
                <xdr:col>14</xdr:col>
                <xdr:colOff>17</xdr:colOff>
                <xdr:row>113</xdr:row>
                <xdr:rowOff>13</xdr:rowOff>
              </xdr:to>
            </anchor>
          </commentPr>
        </mc:Choice>
        <mc:Fallback/>
      </mc:AlternateContent>
    </comment>
    <comment ref="J184" authorId="0">
      <text>
        <r>
          <rPr>
            <b val="true"/>
            <sz val="8"/>
            <color rgb="FF000000"/>
            <rFont val="Tahoma"/>
            <family val="0"/>
          </rPr>
          <t xml:space="preserve">cgerman:  Max 
allowed in storage is 85% which is 5,143,016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182</xdr:row>
                <xdr:rowOff>7</xdr:rowOff>
              </xdr:from>
              <xdr:to>
                <xdr:col>14</xdr:col>
                <xdr:colOff>65</xdr:colOff>
                <xdr:row>187</xdr:row>
                <xdr:rowOff>12</xdr:rowOff>
              </xdr:to>
            </anchor>
          </commentPr>
        </mc:Choice>
        <mc:Fallback/>
      </mc:AlternateContent>
    </comment>
    <comment ref="L1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As of 8/25/00, I had 4,053,929 as the CES balance effecitve 7/31/00.  On 8/25/00 I adjusted the balance to 4,053,906 to match CES's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143</xdr:row>
                <xdr:rowOff>7</xdr:rowOff>
              </xdr:from>
              <xdr:to>
                <xdr:col>17</xdr:col>
                <xdr:colOff>13</xdr:colOff>
                <xdr:row>150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<sst xmlns="http://schemas.openxmlformats.org/spreadsheetml/2006/main" count="176" uniqueCount="121">
  <si>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</si>
  <si>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</si>
  <si>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</si>
  <si>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</si>
  <si>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</si>
  <si>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</si>
  <si>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</si>
  <si>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</si>
  <si>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</si>
  <si>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</si>
  <si>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</si>
  <si>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</si>
  <si>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</si>
  <si>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</si>
  <si>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</si>
  <si>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</si>
  <si>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</si>
  <si>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</si>
  <si>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</si>
  <si>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</si>
  <si>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</si>
  <si>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</si>
  <si>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</si>
  <si>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</si>
  <si>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</si>
  <si>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</si>
  <si>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</si>
  <si>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</si>
  <si>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</si>
  <si>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</si>
  <si>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</si>
  <si>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</si>
  <si>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</si>
  <si>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</si>
  <si>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</si>
  <si>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</si>
  <si>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</si>
  <si>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</si>
  <si>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</si>
  <si>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</si>
  <si>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</si>
  <si>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</si>
  <si>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</si>
  <si>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</si>
  <si>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</si>
  <si>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</si>
  <si>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</si>
  <si>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</si>
  <si>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</si>
  <si>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</si>
  <si>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</si>
  <si>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</si>
  <si>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</si>
  <si>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</si>
  <si>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</si>
  <si>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</si>
  <si>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</si>
  <si>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</si>
  <si>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</si>
  <si>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</si>
  <si>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</si>
  <si>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</si>
  <si>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</si>
  <si>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</si>
  <si>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</si>
  <si>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</si>
  <si>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</si>
  <si>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</si>
  <si>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</si>
  <si>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</si>
  <si>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</si>
  <si>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</si>
  <si>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</si>
  <si>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</si>
  <si>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</si>
  <si>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</si>
  <si>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</si>
  <si>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</si>
  <si>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</si>
  <si>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</si>
  <si>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</si>
  <si>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</si>
  <si>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</si>
  <si>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</si>
  <si>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</si>
  <si>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</si>
  <si>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</si>
  <si>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</si>
  <si>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</si>
  <si>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</si>
  <si>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</si>
  <si>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</si>
  <si>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</si>
  <si>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</si>
  <si>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</si>
  <si>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</si>
  <si>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</si>
  <si>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</si>
  <si>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</si>
  <si>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Under Injection</t>
  </si>
  <si>
    <t xml:space="preserve">#377076</t>
  </si>
  <si>
    <t xml:space="preserve">#268094</t>
  </si>
  <si>
    <t xml:space="preserve">#268090</t>
  </si>
  <si>
    <t xml:space="preserve">Injections</t>
  </si>
  <si>
    <t xml:space="preserve">#268093</t>
  </si>
  <si>
    <t xml:space="preserve">Activity</t>
  </si>
  <si>
    <t xml:space="preserve">CES Bal</t>
  </si>
  <si>
    <t xml:space="preserve">ENA Bal</t>
  </si>
  <si>
    <t xml:space="preserve">GD</t>
  </si>
  <si>
    <t xml:space="preserve">Beg Balance</t>
  </si>
  <si>
    <t xml:space="preserve">&lt;== Strg balance per Navigator </t>
  </si>
  <si>
    <t xml:space="preserve">&lt;=== Max amount allowed in Strg</t>
  </si>
  <si>
    <t xml:space="preserve">&lt;=== Max balance per Tarrif allowed as of 6/30/2000</t>
  </si>
  <si>
    <t xml:space="preserve">&lt;== Max inv allowed</t>
  </si>
  <si>
    <t xml:space="preserve">&lt;=== Max Storage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</si>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</sst>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  <numFmt numFmtId="175" formatCode="_(* #,##0.000_);_(* \(#,##0.000\);_(* \-??_);_(@_)"/>
    <numFmt numFmtId="176" formatCode="#,##0.000"/>
    <numFmt numFmtId="177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  <c r="G9" s="0" t="n">
        <f aca="false">500000+300000</f>
        <v>800000</v>
      </c>
      <c r="H9" s="5" t="n">
        <f aca="false">+D9+G9</f>
        <v>2010121.4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  <c r="F32" s="25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6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K38" s="28" t="n">
        <v>0.15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K39" s="28" t="n">
        <v>0.2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  <c r="K40" s="28" t="n">
        <v>0.2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9" t="n">
        <f aca="false">+F39-I40</f>
        <v>577009</v>
      </c>
      <c r="K41" s="28" t="n">
        <v>0.2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  <c r="K42" s="28" t="n">
        <v>0.1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K43" s="28" t="n">
        <v>0.13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K44" s="31" t="n">
        <v>0.02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</row>
    <row r="48" customFormat="false" ht="12.75" hidden="false" customHeight="false" outlineLevel="0" collapsed="false">
      <c r="F4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26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4" topLeftCell="B182" activePane="bottomRight" state="frozen"/>
      <selection pane="topLeft" activeCell="A4" activeCellId="0" sqref="A4"/>
      <selection pane="topRight" activeCell="B4" activeCellId="0" sqref="B4"/>
      <selection pane="bottomLeft" activeCell="A182" activeCellId="0" sqref="A182"/>
      <selection pane="bottomRight" activeCell="H193" activeCellId="0" sqref="H1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6" min="6" style="0" width="9.28"/>
    <col collapsed="false" customWidth="true" hidden="false" outlineLevel="0" max="7" min="7" style="0" width="2.7"/>
    <col collapsed="false" customWidth="true" hidden="false" outlineLevel="0" max="8" min="8" style="33" width="10.99"/>
    <col collapsed="false" customWidth="true" hidden="false" outlineLevel="0" max="9" min="9" style="0" width="2.28"/>
    <col collapsed="false" customWidth="true" hidden="false" outlineLevel="0" max="10" min="10" style="0" width="11.13"/>
    <col collapsed="false" customWidth="true" hidden="false" outlineLevel="0" max="11" min="11" style="0" width="1.99"/>
    <col collapsed="false" customWidth="true" hidden="false" outlineLevel="0" max="13" min="12" style="0" width="10.85"/>
  </cols>
  <sheetData>
    <row r="5" customFormat="false" ht="12.75" hidden="false" customHeight="false" outlineLevel="0" collapsed="false">
      <c r="A5" s="34"/>
      <c r="B5" s="35" t="s">
        <v>96</v>
      </c>
      <c r="C5" s="35" t="s">
        <v>97</v>
      </c>
      <c r="D5" s="35" t="s">
        <v>98</v>
      </c>
      <c r="E5" s="35"/>
      <c r="F5" s="35" t="s">
        <v>99</v>
      </c>
      <c r="G5" s="35"/>
      <c r="H5" s="36" t="s">
        <v>94</v>
      </c>
      <c r="I5" s="35"/>
      <c r="J5" s="35"/>
      <c r="K5" s="35"/>
      <c r="L5" s="35"/>
      <c r="M5" s="37"/>
    </row>
    <row r="6" customFormat="false" ht="12.75" hidden="false" customHeight="false" outlineLevel="0" collapsed="false">
      <c r="A6" s="38"/>
      <c r="B6" s="13" t="s">
        <v>100</v>
      </c>
      <c r="C6" s="13"/>
      <c r="D6" s="13"/>
      <c r="E6" s="13"/>
      <c r="F6" s="13"/>
      <c r="G6" s="13"/>
      <c r="H6" s="39"/>
      <c r="I6" s="13"/>
      <c r="J6" s="13"/>
      <c r="K6" s="13"/>
      <c r="L6" s="13"/>
      <c r="M6" s="40"/>
    </row>
    <row r="7" customFormat="false" ht="12.75" hidden="false" customHeight="false" outlineLevel="0" collapsed="false">
      <c r="A7" s="41"/>
      <c r="B7" s="42" t="s">
        <v>101</v>
      </c>
      <c r="C7" s="42" t="s">
        <v>102</v>
      </c>
      <c r="D7" s="42" t="s">
        <v>103</v>
      </c>
      <c r="E7" s="42"/>
      <c r="F7" s="42" t="s">
        <v>104</v>
      </c>
      <c r="G7" s="42"/>
      <c r="H7" s="43" t="s">
        <v>105</v>
      </c>
      <c r="I7" s="42"/>
      <c r="J7" s="42" t="s">
        <v>93</v>
      </c>
      <c r="K7" s="42"/>
      <c r="L7" s="42" t="s">
        <v>106</v>
      </c>
      <c r="M7" s="44" t="s">
        <v>107</v>
      </c>
      <c r="P7" s="0" t="s">
        <v>108</v>
      </c>
    </row>
    <row r="8" customFormat="false" ht="12.75" hidden="false" customHeight="false" outlineLevel="0" collapsed="false">
      <c r="A8" s="0" t="s">
        <v>109</v>
      </c>
      <c r="J8" s="0" t="n">
        <v>170981</v>
      </c>
      <c r="L8" s="0" t="n">
        <v>170981</v>
      </c>
    </row>
    <row r="9" customFormat="false" ht="12.75" hidden="false" customHeight="false" outlineLevel="0" collapsed="false">
      <c r="A9" s="45" t="n">
        <v>36617</v>
      </c>
      <c r="B9" s="16" t="n">
        <v>20520</v>
      </c>
      <c r="C9" s="16" t="n">
        <v>24593</v>
      </c>
      <c r="D9" s="16" t="n">
        <f aca="false">+B9+C9</f>
        <v>45113</v>
      </c>
      <c r="E9" s="16"/>
      <c r="F9" s="16" t="n">
        <v>0</v>
      </c>
      <c r="G9" s="16"/>
      <c r="H9" s="46" t="n">
        <f aca="false">+D9-F9</f>
        <v>45113</v>
      </c>
      <c r="I9" s="16"/>
      <c r="J9" s="16" t="n">
        <f aca="false">+D9-F9+J8</f>
        <v>216094</v>
      </c>
      <c r="K9" s="16"/>
      <c r="L9" s="16" t="n">
        <f aca="false">+L8+B9</f>
        <v>191501</v>
      </c>
      <c r="M9" s="16" t="n">
        <f aca="false">+J9-L9</f>
        <v>24593</v>
      </c>
      <c r="N9" s="16"/>
      <c r="O9" s="16"/>
      <c r="P9" s="47" t="n">
        <v>3.03</v>
      </c>
      <c r="Q9" s="16"/>
    </row>
    <row r="10" customFormat="false" ht="12.75" hidden="false" customHeight="false" outlineLevel="0" collapsed="false">
      <c r="A10" s="45" t="n">
        <f aca="false">+A9+1</f>
        <v>36618</v>
      </c>
      <c r="B10" s="16" t="n">
        <f aca="false">+B9</f>
        <v>20520</v>
      </c>
      <c r="C10" s="16" t="n">
        <v>18857</v>
      </c>
      <c r="D10" s="16" t="n">
        <f aca="false">+B10+C10</f>
        <v>39377</v>
      </c>
      <c r="E10" s="16"/>
      <c r="F10" s="16" t="n">
        <f aca="false">+F9</f>
        <v>0</v>
      </c>
      <c r="G10" s="16"/>
      <c r="H10" s="46" t="n">
        <f aca="false">+D10-F10</f>
        <v>39377</v>
      </c>
      <c r="I10" s="16"/>
      <c r="J10" s="16" t="n">
        <f aca="false">+D10-F10+J9</f>
        <v>255471</v>
      </c>
      <c r="K10" s="16"/>
      <c r="L10" s="16" t="n">
        <f aca="false">+L9+B10</f>
        <v>212021</v>
      </c>
      <c r="M10" s="16" t="n">
        <f aca="false">+J10-L10</f>
        <v>43450</v>
      </c>
      <c r="N10" s="16"/>
      <c r="O10" s="16"/>
      <c r="P10" s="47" t="n">
        <v>3.03</v>
      </c>
      <c r="Q10" s="16"/>
    </row>
    <row r="11" customFormat="false" ht="12.75" hidden="false" customHeight="false" outlineLevel="0" collapsed="false">
      <c r="A11" s="45" t="n">
        <f aca="false">+A10+1</f>
        <v>36619</v>
      </c>
      <c r="B11" s="16" t="n">
        <f aca="false">+B10</f>
        <v>20520</v>
      </c>
      <c r="C11" s="16" t="n">
        <v>32313</v>
      </c>
      <c r="D11" s="16" t="n">
        <f aca="false">+B11+C11</f>
        <v>52833</v>
      </c>
      <c r="E11" s="16"/>
      <c r="F11" s="16" t="n">
        <f aca="false">+F10</f>
        <v>0</v>
      </c>
      <c r="G11" s="16"/>
      <c r="H11" s="46" t="n">
        <f aca="false">+D11-F11</f>
        <v>52833</v>
      </c>
      <c r="I11" s="16"/>
      <c r="J11" s="16" t="n">
        <f aca="false">+D11-F11+J10</f>
        <v>308304</v>
      </c>
      <c r="K11" s="16"/>
      <c r="L11" s="16" t="n">
        <f aca="false">+L10+B11</f>
        <v>232541</v>
      </c>
      <c r="M11" s="16" t="n">
        <f aca="false">+J11-L11</f>
        <v>75763</v>
      </c>
      <c r="N11" s="16"/>
      <c r="O11" s="16"/>
      <c r="P11" s="47" t="n">
        <v>3.03</v>
      </c>
      <c r="Q11" s="16"/>
    </row>
    <row r="12" customFormat="false" ht="12.75" hidden="false" customHeight="false" outlineLevel="0" collapsed="false">
      <c r="A12" s="45" t="n">
        <f aca="false">+A11+1</f>
        <v>36620</v>
      </c>
      <c r="B12" s="16" t="n">
        <f aca="false">+B11</f>
        <v>20520</v>
      </c>
      <c r="C12" s="16" t="n">
        <v>0</v>
      </c>
      <c r="D12" s="16" t="n">
        <f aca="false">+B12+C12</f>
        <v>20520</v>
      </c>
      <c r="E12" s="16"/>
      <c r="F12" s="16" t="n">
        <v>12304</v>
      </c>
      <c r="G12" s="16"/>
      <c r="H12" s="46" t="n">
        <f aca="false">+D12-F12</f>
        <v>8216</v>
      </c>
      <c r="I12" s="16"/>
      <c r="J12" s="16" t="n">
        <f aca="false">+D12-F12+J11</f>
        <v>316520</v>
      </c>
      <c r="K12" s="16"/>
      <c r="L12" s="16" t="n">
        <f aca="false">+L11+B12</f>
        <v>253061</v>
      </c>
      <c r="M12" s="16" t="n">
        <f aca="false">+J12-L12</f>
        <v>63459</v>
      </c>
      <c r="N12" s="16"/>
      <c r="O12" s="16"/>
      <c r="P12" s="47" t="n">
        <v>3.09</v>
      </c>
      <c r="Q12" s="16"/>
    </row>
    <row r="13" customFormat="false" ht="12.75" hidden="false" customHeight="false" outlineLevel="0" collapsed="false">
      <c r="A13" s="45" t="n">
        <f aca="false">+A12+1</f>
        <v>36621</v>
      </c>
      <c r="B13" s="16" t="n">
        <f aca="false">+B12</f>
        <v>20520</v>
      </c>
      <c r="C13" s="16" t="n">
        <v>1136</v>
      </c>
      <c r="D13" s="16" t="n">
        <f aca="false">+B13+C13</f>
        <v>21656</v>
      </c>
      <c r="E13" s="16"/>
      <c r="F13" s="16" t="n">
        <v>0</v>
      </c>
      <c r="G13" s="16"/>
      <c r="H13" s="46" t="n">
        <f aca="false">+D13-F13</f>
        <v>21656</v>
      </c>
      <c r="I13" s="16"/>
      <c r="J13" s="16" t="n">
        <f aca="false">+D13-F13+J12</f>
        <v>338176</v>
      </c>
      <c r="K13" s="16"/>
      <c r="L13" s="16" t="n">
        <f aca="false">+L12+B13</f>
        <v>273581</v>
      </c>
      <c r="M13" s="16" t="n">
        <f aca="false">+J13-L13</f>
        <v>64595</v>
      </c>
      <c r="N13" s="16"/>
      <c r="O13" s="16"/>
      <c r="P13" s="47" t="n">
        <v>3.04</v>
      </c>
      <c r="Q13" s="16"/>
    </row>
    <row r="14" customFormat="false" ht="12.75" hidden="false" customHeight="false" outlineLevel="0" collapsed="false">
      <c r="A14" s="45" t="n">
        <f aca="false">+A13+1</f>
        <v>36622</v>
      </c>
      <c r="B14" s="16" t="n">
        <f aca="false">+B13</f>
        <v>20520</v>
      </c>
      <c r="C14" s="16" t="n">
        <v>22349</v>
      </c>
      <c r="D14" s="16" t="n">
        <f aca="false">+B14+C14</f>
        <v>42869</v>
      </c>
      <c r="E14" s="16"/>
      <c r="F14" s="16" t="n">
        <f aca="false">+F13</f>
        <v>0</v>
      </c>
      <c r="G14" s="16"/>
      <c r="H14" s="46" t="n">
        <f aca="false">+D14-F14</f>
        <v>42869</v>
      </c>
      <c r="I14" s="16"/>
      <c r="J14" s="48" t="n">
        <f aca="false">+D14-F14+J13</f>
        <v>381045</v>
      </c>
      <c r="K14" s="16"/>
      <c r="L14" s="16" t="n">
        <f aca="false">+L13+B14</f>
        <v>294101</v>
      </c>
      <c r="M14" s="16" t="n">
        <f aca="false">+J14-L14</f>
        <v>86944</v>
      </c>
      <c r="N14" s="16"/>
      <c r="O14" s="16"/>
      <c r="P14" s="47" t="n">
        <v>3.045</v>
      </c>
      <c r="Q14" s="16"/>
    </row>
    <row r="15" customFormat="false" ht="12.75" hidden="false" customHeight="false" outlineLevel="0" collapsed="false">
      <c r="A15" s="45" t="n">
        <f aca="false">+A14+1</f>
        <v>36623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1225</v>
      </c>
      <c r="G15" s="16"/>
      <c r="H15" s="46" t="n">
        <f aca="false">+D15-F15</f>
        <v>19295</v>
      </c>
      <c r="I15" s="16"/>
      <c r="J15" s="48" t="n">
        <f aca="false">+D15-F15+J14</f>
        <v>400340</v>
      </c>
      <c r="K15" s="16"/>
      <c r="L15" s="16" t="n">
        <f aca="false">+L14+B15</f>
        <v>314621</v>
      </c>
      <c r="M15" s="16" t="n">
        <f aca="false">+J15-L15</f>
        <v>85719</v>
      </c>
      <c r="N15" s="16"/>
      <c r="O15" s="16"/>
      <c r="P15" s="47" t="n">
        <v>3.085</v>
      </c>
      <c r="Q15" s="16"/>
    </row>
    <row r="16" customFormat="false" ht="12.75" hidden="false" customHeight="false" outlineLevel="0" collapsed="false">
      <c r="A16" s="45" t="n">
        <f aca="false">+A15+1</f>
        <v>36624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1450</v>
      </c>
      <c r="G16" s="16"/>
      <c r="H16" s="46" t="n">
        <f aca="false">+D16-F16</f>
        <v>19070</v>
      </c>
      <c r="I16" s="16"/>
      <c r="J16" s="48" t="n">
        <f aca="false">+D16-F16+J15</f>
        <v>419410</v>
      </c>
      <c r="K16" s="16"/>
      <c r="L16" s="16" t="n">
        <f aca="false">+L15+B16</f>
        <v>335141</v>
      </c>
      <c r="M16" s="16" t="n">
        <f aca="false">+J16-L16</f>
        <v>84269</v>
      </c>
      <c r="N16" s="16"/>
      <c r="O16" s="16"/>
      <c r="P16" s="47" t="n">
        <v>3.175</v>
      </c>
      <c r="Q16" s="16"/>
    </row>
    <row r="17" customFormat="false" ht="12.75" hidden="false" customHeight="false" outlineLevel="0" collapsed="false">
      <c r="A17" s="45" t="n">
        <f aca="false">+A16+1</f>
        <v>36625</v>
      </c>
      <c r="B17" s="16" t="n">
        <f aca="false">+B16</f>
        <v>20520</v>
      </c>
      <c r="C17" s="16" t="n">
        <v>0</v>
      </c>
      <c r="D17" s="16" t="n">
        <f aca="false">+B17+C17</f>
        <v>20520</v>
      </c>
      <c r="E17" s="16"/>
      <c r="F17" s="16" t="n">
        <v>11060</v>
      </c>
      <c r="G17" s="16"/>
      <c r="H17" s="46" t="n">
        <f aca="false">+D17-F17</f>
        <v>9460</v>
      </c>
      <c r="I17" s="16"/>
      <c r="J17" s="48" t="n">
        <f aca="false">+D17-F17+J16</f>
        <v>428870</v>
      </c>
      <c r="K17" s="16"/>
      <c r="L17" s="16" t="n">
        <f aca="false">+L16+B17</f>
        <v>355661</v>
      </c>
      <c r="M17" s="16" t="n">
        <f aca="false">+J17-L17</f>
        <v>73209</v>
      </c>
      <c r="N17" s="16"/>
      <c r="O17" s="16"/>
      <c r="P17" s="47" t="n">
        <f aca="false">+P16</f>
        <v>3.175</v>
      </c>
      <c r="Q17" s="16"/>
    </row>
    <row r="18" customFormat="false" ht="12.75" hidden="false" customHeight="false" outlineLevel="0" collapsed="false">
      <c r="A18" s="45" t="n">
        <f aca="false">+A17+1</f>
        <v>36626</v>
      </c>
      <c r="B18" s="16" t="n">
        <f aca="false">+B17</f>
        <v>20520</v>
      </c>
      <c r="C18" s="16" t="n">
        <v>5881</v>
      </c>
      <c r="D18" s="16" t="n">
        <f aca="false">+B18+C18</f>
        <v>26401</v>
      </c>
      <c r="E18" s="16"/>
      <c r="F18" s="16" t="n">
        <v>0</v>
      </c>
      <c r="G18" s="16"/>
      <c r="H18" s="46" t="n">
        <f aca="false">+D18-F18</f>
        <v>26401</v>
      </c>
      <c r="I18" s="16"/>
      <c r="J18" s="48" t="n">
        <f aca="false">+D18-F18+J17</f>
        <v>455271</v>
      </c>
      <c r="K18" s="16"/>
      <c r="L18" s="16" t="n">
        <f aca="false">+L17+B18</f>
        <v>376181</v>
      </c>
      <c r="M18" s="16" t="n">
        <f aca="false">+J18-L18</f>
        <v>79090</v>
      </c>
      <c r="N18" s="16"/>
      <c r="O18" s="16"/>
      <c r="P18" s="47" t="n">
        <f aca="false">+P17</f>
        <v>3.175</v>
      </c>
      <c r="Q18" s="16"/>
    </row>
    <row r="19" customFormat="false" ht="12.75" hidden="false" customHeight="false" outlineLevel="0" collapsed="false">
      <c r="A19" s="45" t="n">
        <f aca="false">+A18+1</f>
        <v>36627</v>
      </c>
      <c r="B19" s="16" t="n">
        <f aca="false">+B18</f>
        <v>20520</v>
      </c>
      <c r="C19" s="16" t="n">
        <v>13296</v>
      </c>
      <c r="D19" s="16" t="n">
        <f aca="false">+B19+C19</f>
        <v>33816</v>
      </c>
      <c r="E19" s="16"/>
      <c r="F19" s="16" t="n">
        <f aca="false">+F18</f>
        <v>0</v>
      </c>
      <c r="G19" s="16"/>
      <c r="H19" s="46" t="n">
        <f aca="false">+D19-F19</f>
        <v>33816</v>
      </c>
      <c r="I19" s="16"/>
      <c r="J19" s="48" t="n">
        <f aca="false">+D19-F19+J18</f>
        <v>489087</v>
      </c>
      <c r="K19" s="16"/>
      <c r="L19" s="16" t="n">
        <f aca="false">+L18+B19</f>
        <v>396701</v>
      </c>
      <c r="M19" s="16" t="n">
        <f aca="false">+J19-L19</f>
        <v>92386</v>
      </c>
      <c r="N19" s="16"/>
      <c r="O19" s="16"/>
      <c r="P19" s="47" t="n">
        <v>3.23</v>
      </c>
      <c r="Q19" s="16"/>
    </row>
    <row r="20" customFormat="false" ht="12.75" hidden="false" customHeight="false" outlineLevel="0" collapsed="false">
      <c r="A20" s="45" t="n">
        <f aca="false">+A19+1</f>
        <v>36628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2450</v>
      </c>
      <c r="G20" s="16"/>
      <c r="H20" s="46" t="n">
        <f aca="false">+D20-F20</f>
        <v>18070</v>
      </c>
      <c r="I20" s="16"/>
      <c r="J20" s="48" t="n">
        <f aca="false">+D20-F20+J19</f>
        <v>507157</v>
      </c>
      <c r="K20" s="16"/>
      <c r="L20" s="16" t="n">
        <f aca="false">+L19+B20</f>
        <v>417221</v>
      </c>
      <c r="M20" s="16" t="n">
        <f aca="false">+J20-L20</f>
        <v>89936</v>
      </c>
      <c r="N20" s="16"/>
      <c r="O20" s="16"/>
      <c r="P20" s="47" t="n">
        <v>3.22</v>
      </c>
      <c r="Q20" s="16"/>
    </row>
    <row r="21" customFormat="false" ht="12.75" hidden="false" customHeight="false" outlineLevel="0" collapsed="false">
      <c r="A21" s="45" t="n">
        <f aca="false">+A20+1</f>
        <v>36629</v>
      </c>
      <c r="B21" s="16" t="n">
        <f aca="false">+B20</f>
        <v>20520</v>
      </c>
      <c r="C21" s="16" t="n">
        <v>0</v>
      </c>
      <c r="D21" s="16" t="n">
        <f aca="false">+B21+C21</f>
        <v>20520</v>
      </c>
      <c r="E21" s="16"/>
      <c r="F21" s="16" t="n">
        <v>8732</v>
      </c>
      <c r="G21" s="16"/>
      <c r="H21" s="46" t="n">
        <f aca="false">+D21-F21</f>
        <v>11788</v>
      </c>
      <c r="I21" s="16"/>
      <c r="J21" s="48" t="n">
        <f aca="false">+D21-F21+J20</f>
        <v>518945</v>
      </c>
      <c r="K21" s="16"/>
      <c r="L21" s="16" t="n">
        <f aca="false">+L20+B21</f>
        <v>437741</v>
      </c>
      <c r="M21" s="16" t="n">
        <f aca="false">+J21-L21</f>
        <v>81204</v>
      </c>
      <c r="N21" s="16"/>
      <c r="O21" s="16"/>
      <c r="P21" s="47" t="n">
        <v>3.215</v>
      </c>
      <c r="Q21" s="16"/>
    </row>
    <row r="22" customFormat="false" ht="12.75" hidden="false" customHeight="false" outlineLevel="0" collapsed="false">
      <c r="A22" s="45" t="n">
        <f aca="false">+A21+1</f>
        <v>36630</v>
      </c>
      <c r="B22" s="16" t="n">
        <f aca="false">+B21</f>
        <v>20520</v>
      </c>
      <c r="C22" s="16" t="n">
        <v>20651</v>
      </c>
      <c r="D22" s="16" t="n">
        <f aca="false">+B22+C22</f>
        <v>41171</v>
      </c>
      <c r="E22" s="16"/>
      <c r="F22" s="16" t="n">
        <v>0</v>
      </c>
      <c r="G22" s="16"/>
      <c r="H22" s="46" t="n">
        <f aca="false">+D22-F22</f>
        <v>41171</v>
      </c>
      <c r="I22" s="16"/>
      <c r="J22" s="48" t="n">
        <f aca="false">+D22-F22+J21</f>
        <v>560116</v>
      </c>
      <c r="K22" s="16"/>
      <c r="L22" s="16" t="n">
        <f aca="false">+L21+B22</f>
        <v>458261</v>
      </c>
      <c r="M22" s="16" t="n">
        <f aca="false">+J22-L22</f>
        <v>101855</v>
      </c>
      <c r="N22" s="16"/>
      <c r="O22" s="16"/>
      <c r="P22" s="47" t="n">
        <v>3.255</v>
      </c>
      <c r="Q22" s="16"/>
    </row>
    <row r="23" customFormat="false" ht="12.75" hidden="false" customHeight="false" outlineLevel="0" collapsed="false">
      <c r="A23" s="45" t="n">
        <f aca="false">+A22+1</f>
        <v>36631</v>
      </c>
      <c r="B23" s="16" t="n">
        <f aca="false">+B22</f>
        <v>20520</v>
      </c>
      <c r="C23" s="16" t="n">
        <v>15163</v>
      </c>
      <c r="D23" s="16" t="n">
        <f aca="false">+B23+C23</f>
        <v>35683</v>
      </c>
      <c r="E23" s="16"/>
      <c r="F23" s="16" t="n">
        <f aca="false">+F22</f>
        <v>0</v>
      </c>
      <c r="G23" s="16"/>
      <c r="H23" s="46" t="n">
        <f aca="false">+D23-F23</f>
        <v>35683</v>
      </c>
      <c r="I23" s="16"/>
      <c r="J23" s="48" t="n">
        <f aca="false">+D23-F23+J22</f>
        <v>595799</v>
      </c>
      <c r="K23" s="16"/>
      <c r="L23" s="16" t="n">
        <f aca="false">+L22+B23</f>
        <v>478781</v>
      </c>
      <c r="M23" s="16" t="n">
        <f aca="false">+J23-L23</f>
        <v>117018</v>
      </c>
      <c r="N23" s="16"/>
      <c r="O23" s="16"/>
      <c r="P23" s="47" t="n">
        <f aca="false">+P25</f>
        <v>3.245</v>
      </c>
      <c r="Q23" s="16"/>
    </row>
    <row r="24" customFormat="false" ht="12.75" hidden="false" customHeight="false" outlineLevel="0" collapsed="false">
      <c r="A24" s="45" t="n">
        <f aca="false">+A23+1</f>
        <v>36632</v>
      </c>
      <c r="B24" s="16" t="n">
        <f aca="false">+B23</f>
        <v>20520</v>
      </c>
      <c r="C24" s="16" t="n">
        <v>4534</v>
      </c>
      <c r="D24" s="16" t="n">
        <f aca="false">+B24+C24</f>
        <v>25054</v>
      </c>
      <c r="E24" s="16"/>
      <c r="F24" s="16" t="n">
        <f aca="false">+F23</f>
        <v>0</v>
      </c>
      <c r="G24" s="16"/>
      <c r="H24" s="46" t="n">
        <f aca="false">+D24-F24</f>
        <v>25054</v>
      </c>
      <c r="I24" s="16"/>
      <c r="J24" s="48" t="n">
        <f aca="false">+D24-F24+J23</f>
        <v>620853</v>
      </c>
      <c r="K24" s="16"/>
      <c r="L24" s="16" t="n">
        <f aca="false">+L23+B24</f>
        <v>499301</v>
      </c>
      <c r="M24" s="16" t="n">
        <f aca="false">+J24-L24</f>
        <v>121552</v>
      </c>
      <c r="N24" s="16"/>
      <c r="O24" s="16"/>
      <c r="P24" s="47" t="n">
        <f aca="false">+P25</f>
        <v>3.245</v>
      </c>
      <c r="Q24" s="16"/>
    </row>
    <row r="25" customFormat="false" ht="12.75" hidden="false" customHeight="false" outlineLevel="0" collapsed="false">
      <c r="A25" s="45" t="n">
        <f aca="false">+A24+1</f>
        <v>36633</v>
      </c>
      <c r="B25" s="16" t="n">
        <f aca="false">+B24</f>
        <v>20520</v>
      </c>
      <c r="C25" s="16" t="n">
        <v>0</v>
      </c>
      <c r="D25" s="16" t="n">
        <f aca="false">+B25+C25</f>
        <v>20520</v>
      </c>
      <c r="E25" s="16"/>
      <c r="F25" s="16" t="n">
        <v>6006</v>
      </c>
      <c r="G25" s="16"/>
      <c r="H25" s="46" t="n">
        <f aca="false">+D25-F25</f>
        <v>14514</v>
      </c>
      <c r="I25" s="16"/>
      <c r="J25" s="48" t="n">
        <f aca="false">+D25-F25+J24</f>
        <v>635367</v>
      </c>
      <c r="K25" s="16"/>
      <c r="L25" s="16" t="n">
        <f aca="false">+L24+B25</f>
        <v>519821</v>
      </c>
      <c r="M25" s="16" t="n">
        <f aca="false">+J25-L25</f>
        <v>115546</v>
      </c>
      <c r="N25" s="16"/>
      <c r="O25" s="16"/>
      <c r="P25" s="47" t="n">
        <v>3.245</v>
      </c>
      <c r="Q25" s="16"/>
    </row>
    <row r="26" customFormat="false" ht="12.75" hidden="false" customHeight="false" outlineLevel="0" collapsed="false">
      <c r="A26" s="45" t="n">
        <f aca="false">+A25+1</f>
        <v>36634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8978</v>
      </c>
      <c r="G26" s="16"/>
      <c r="H26" s="46" t="n">
        <f aca="false">+D26-F26</f>
        <v>11542</v>
      </c>
      <c r="I26" s="16"/>
      <c r="J26" s="48" t="n">
        <f aca="false">+D26-F26+J25</f>
        <v>646909</v>
      </c>
      <c r="K26" s="16"/>
      <c r="L26" s="16" t="n">
        <f aca="false">+L25+B26</f>
        <v>540341</v>
      </c>
      <c r="M26" s="16" t="n">
        <f aca="false">+J26-L26</f>
        <v>106568</v>
      </c>
      <c r="N26" s="16"/>
      <c r="O26" s="16"/>
      <c r="P26" s="47" t="n">
        <v>3.325</v>
      </c>
      <c r="Q26" s="16"/>
    </row>
    <row r="27" customFormat="false" ht="12.75" hidden="false" customHeight="false" outlineLevel="0" collapsed="false">
      <c r="A27" s="45" t="n">
        <f aca="false">+A26+1</f>
        <v>36635</v>
      </c>
      <c r="B27" s="16" t="n">
        <f aca="false">+B26</f>
        <v>20520</v>
      </c>
      <c r="C27" s="16" t="n">
        <f aca="false">+C26</f>
        <v>0</v>
      </c>
      <c r="D27" s="16" t="n">
        <f aca="false">+B27+C27</f>
        <v>20520</v>
      </c>
      <c r="E27" s="16"/>
      <c r="F27" s="16" t="n">
        <v>19465</v>
      </c>
      <c r="G27" s="16"/>
      <c r="H27" s="46" t="n">
        <f aca="false">+D27-F27</f>
        <v>1055</v>
      </c>
      <c r="I27" s="16"/>
      <c r="J27" s="48" t="n">
        <f aca="false">+D27-F27+J26</f>
        <v>647964</v>
      </c>
      <c r="K27" s="16"/>
      <c r="L27" s="16" t="n">
        <f aca="false">+L26+B27</f>
        <v>560861</v>
      </c>
      <c r="M27" s="16" t="n">
        <f aca="false">+J27-L27</f>
        <v>87103</v>
      </c>
      <c r="N27" s="16"/>
      <c r="O27" s="16"/>
      <c r="P27" s="47" t="n">
        <v>3.35</v>
      </c>
      <c r="Q27" s="16"/>
    </row>
    <row r="28" customFormat="false" ht="12.75" hidden="false" customHeight="false" outlineLevel="0" collapsed="false">
      <c r="A28" s="45" t="n">
        <f aca="false">+A27+1</f>
        <v>36636</v>
      </c>
      <c r="B28" s="16" t="n">
        <f aca="false">+B27</f>
        <v>20520</v>
      </c>
      <c r="C28" s="16" t="n">
        <v>3440</v>
      </c>
      <c r="D28" s="16" t="n">
        <f aca="false">+B28+C28</f>
        <v>23960</v>
      </c>
      <c r="E28" s="16"/>
      <c r="F28" s="16" t="n">
        <v>0</v>
      </c>
      <c r="G28" s="16"/>
      <c r="H28" s="46" t="n">
        <f aca="false">+D28-F28</f>
        <v>23960</v>
      </c>
      <c r="I28" s="16"/>
      <c r="J28" s="48" t="n">
        <f aca="false">+D28-F28+J27</f>
        <v>671924</v>
      </c>
      <c r="K28" s="16"/>
      <c r="L28" s="16" t="n">
        <f aca="false">+L27+B28</f>
        <v>581381</v>
      </c>
      <c r="M28" s="16" t="n">
        <f aca="false">+J28-L28</f>
        <v>90543</v>
      </c>
      <c r="N28" s="16"/>
      <c r="O28" s="16"/>
      <c r="P28" s="47" t="n">
        <v>3.33</v>
      </c>
      <c r="Q28" s="16"/>
    </row>
    <row r="29" customFormat="false" ht="12.75" hidden="false" customHeight="false" outlineLevel="0" collapsed="false">
      <c r="A29" s="45" t="n">
        <f aca="false">+A28+1</f>
        <v>36637</v>
      </c>
      <c r="B29" s="16" t="n">
        <f aca="false">+B28</f>
        <v>20520</v>
      </c>
      <c r="C29" s="16" t="n">
        <v>0</v>
      </c>
      <c r="D29" s="16" t="n">
        <f aca="false">+B29+C29</f>
        <v>20520</v>
      </c>
      <c r="E29" s="16"/>
      <c r="F29" s="16" t="n">
        <v>17257</v>
      </c>
      <c r="G29" s="16"/>
      <c r="H29" s="46" t="n">
        <f aca="false">+D29-F29</f>
        <v>3263</v>
      </c>
      <c r="I29" s="16"/>
      <c r="J29" s="48" t="n">
        <f aca="false">+D29-F29+J28</f>
        <v>675187</v>
      </c>
      <c r="K29" s="16"/>
      <c r="L29" s="16" t="n">
        <f aca="false">+L28+B29</f>
        <v>601901</v>
      </c>
      <c r="M29" s="16" t="n">
        <f aca="false">+J29-L29</f>
        <v>73286</v>
      </c>
      <c r="N29" s="16"/>
      <c r="O29" s="16"/>
      <c r="P29" s="47" t="n">
        <f aca="false">+P30</f>
        <v>3.275</v>
      </c>
      <c r="Q29" s="16"/>
    </row>
    <row r="30" customFormat="false" ht="12.75" hidden="false" customHeight="false" outlineLevel="0" collapsed="false">
      <c r="A30" s="45" t="n">
        <f aca="false">+A29+1</f>
        <v>36638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19775</v>
      </c>
      <c r="G30" s="16"/>
      <c r="H30" s="46" t="n">
        <f aca="false">+D30-F30</f>
        <v>745</v>
      </c>
      <c r="I30" s="16"/>
      <c r="J30" s="48" t="n">
        <f aca="false">+D30-F30+J29</f>
        <v>675932</v>
      </c>
      <c r="K30" s="16"/>
      <c r="L30" s="16" t="n">
        <f aca="false">+L29+B30</f>
        <v>622421</v>
      </c>
      <c r="M30" s="16" t="n">
        <f aca="false">+J30-L30</f>
        <v>53511</v>
      </c>
      <c r="N30" s="16"/>
      <c r="O30" s="16"/>
      <c r="P30" s="49" t="n">
        <f aca="false">+P31</f>
        <v>3.275</v>
      </c>
      <c r="Q30" s="16"/>
    </row>
    <row r="31" customFormat="false" ht="12.75" hidden="false" customHeight="false" outlineLevel="0" collapsed="false">
      <c r="A31" s="45" t="n">
        <f aca="false">+A30+1</f>
        <v>36639</v>
      </c>
      <c r="B31" s="16" t="n">
        <f aca="false">+B30</f>
        <v>20520</v>
      </c>
      <c r="C31" s="16" t="n">
        <f aca="false">+C30</f>
        <v>0</v>
      </c>
      <c r="D31" s="16" t="n">
        <f aca="false">+B31+C31</f>
        <v>20520</v>
      </c>
      <c r="E31" s="16"/>
      <c r="F31" s="16" t="n">
        <v>254</v>
      </c>
      <c r="G31" s="16"/>
      <c r="H31" s="46" t="n">
        <f aca="false">+D31-F31</f>
        <v>20266</v>
      </c>
      <c r="I31" s="16"/>
      <c r="J31" s="48" t="n">
        <f aca="false">+D31-F31+J30</f>
        <v>696198</v>
      </c>
      <c r="K31" s="16"/>
      <c r="L31" s="16" t="n">
        <f aca="false">+L30+B31</f>
        <v>642941</v>
      </c>
      <c r="M31" s="16" t="n">
        <f aca="false">+J31-L31</f>
        <v>53257</v>
      </c>
      <c r="N31" s="16"/>
      <c r="O31" s="16"/>
      <c r="P31" s="47" t="n">
        <f aca="false">+P32</f>
        <v>3.275</v>
      </c>
      <c r="Q31" s="16"/>
    </row>
    <row r="32" customFormat="false" ht="12.75" hidden="false" customHeight="false" outlineLevel="0" collapsed="false">
      <c r="A32" s="45" t="n">
        <f aca="false">+A31+1</f>
        <v>36640</v>
      </c>
      <c r="B32" s="16" t="n">
        <f aca="false">+B31</f>
        <v>20520</v>
      </c>
      <c r="C32" s="16" t="n">
        <v>239</v>
      </c>
      <c r="D32" s="16" t="n">
        <f aca="false">+B32+C32</f>
        <v>20759</v>
      </c>
      <c r="E32" s="16"/>
      <c r="F32" s="16" t="n">
        <v>0</v>
      </c>
      <c r="G32" s="16"/>
      <c r="H32" s="46" t="n">
        <f aca="false">+D32-F32</f>
        <v>20759</v>
      </c>
      <c r="I32" s="16"/>
      <c r="J32" s="48" t="n">
        <f aca="false">+D32-F32+J31</f>
        <v>716957</v>
      </c>
      <c r="K32" s="16"/>
      <c r="L32" s="16" t="n">
        <f aca="false">+L31+B32</f>
        <v>663461</v>
      </c>
      <c r="M32" s="16" t="n">
        <f aca="false">+J32-L32</f>
        <v>53496</v>
      </c>
      <c r="N32" s="16"/>
      <c r="O32" s="16"/>
      <c r="P32" s="47" t="n">
        <v>3.275</v>
      </c>
      <c r="Q32" s="16"/>
    </row>
    <row r="33" customFormat="false" ht="12.75" hidden="false" customHeight="false" outlineLevel="0" collapsed="false">
      <c r="A33" s="45" t="n">
        <f aca="false">+A32+1</f>
        <v>36641</v>
      </c>
      <c r="B33" s="16" t="n">
        <f aca="false">+B32</f>
        <v>20520</v>
      </c>
      <c r="C33" s="16" t="n">
        <v>0</v>
      </c>
      <c r="D33" s="16" t="n">
        <f aca="false">+B33+C33</f>
        <v>20520</v>
      </c>
      <c r="E33" s="16"/>
      <c r="F33" s="16" t="n">
        <v>5136</v>
      </c>
      <c r="G33" s="16"/>
      <c r="H33" s="46" t="n">
        <f aca="false">+D33-F33</f>
        <v>15384</v>
      </c>
      <c r="I33" s="16"/>
      <c r="J33" s="48" t="n">
        <f aca="false">+D33-F33+J32</f>
        <v>732341</v>
      </c>
      <c r="K33" s="16"/>
      <c r="L33" s="16" t="n">
        <f aca="false">+L32+B33</f>
        <v>683981</v>
      </c>
      <c r="M33" s="16" t="n">
        <f aca="false">+J33-L33</f>
        <v>48360</v>
      </c>
      <c r="N33" s="16"/>
      <c r="O33" s="16"/>
      <c r="P33" s="47" t="n">
        <v>3.355</v>
      </c>
      <c r="Q33" s="16"/>
    </row>
    <row r="34" customFormat="false" ht="12.75" hidden="false" customHeight="false" outlineLevel="0" collapsed="false">
      <c r="A34" s="45" t="n">
        <f aca="false">+A33+1</f>
        <v>36642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13350</v>
      </c>
      <c r="G34" s="16"/>
      <c r="H34" s="46" t="n">
        <f aca="false">+D34-F34</f>
        <v>7170</v>
      </c>
      <c r="I34" s="16"/>
      <c r="J34" s="48" t="n">
        <f aca="false">+D34-F34+J33</f>
        <v>739511</v>
      </c>
      <c r="K34" s="16"/>
      <c r="L34" s="16" t="n">
        <f aca="false">+L33+B34</f>
        <v>704501</v>
      </c>
      <c r="M34" s="16" t="n">
        <f aca="false">+J34-L34</f>
        <v>35010</v>
      </c>
      <c r="N34" s="16"/>
      <c r="O34" s="16"/>
      <c r="P34" s="47" t="n">
        <v>3.395</v>
      </c>
      <c r="Q34" s="16"/>
    </row>
    <row r="35" customFormat="false" ht="12.75" hidden="false" customHeight="false" outlineLevel="0" collapsed="false">
      <c r="A35" s="45" t="n">
        <f aca="false">+A34+1</f>
        <v>36643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11811</v>
      </c>
      <c r="G35" s="16"/>
      <c r="H35" s="46" t="n">
        <f aca="false">+D35-F35</f>
        <v>8709</v>
      </c>
      <c r="I35" s="16"/>
      <c r="J35" s="50" t="n">
        <f aca="false">+D35-F35+J34</f>
        <v>748220</v>
      </c>
      <c r="K35" s="16"/>
      <c r="L35" s="16" t="n">
        <f aca="false">+L34+B35</f>
        <v>725021</v>
      </c>
      <c r="M35" s="16" t="n">
        <f aca="false">+J35-L35</f>
        <v>23199</v>
      </c>
      <c r="N35" s="16"/>
      <c r="O35" s="16"/>
      <c r="P35" s="47" t="n">
        <v>3.37</v>
      </c>
      <c r="Q35" s="16"/>
    </row>
    <row r="36" customFormat="false" ht="12.75" hidden="false" customHeight="false" outlineLevel="0" collapsed="false">
      <c r="A36" s="45" t="n">
        <f aca="false">+A35+1</f>
        <v>36644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8633</v>
      </c>
      <c r="G36" s="16"/>
      <c r="H36" s="46" t="n">
        <f aca="false">+D36-F36</f>
        <v>11887</v>
      </c>
      <c r="I36" s="16"/>
      <c r="J36" s="50" t="n">
        <f aca="false">+D36-F36+J35</f>
        <v>760107</v>
      </c>
      <c r="K36" s="16"/>
      <c r="L36" s="16" t="n">
        <f aca="false">+L35+B36</f>
        <v>745541</v>
      </c>
      <c r="M36" s="16" t="n">
        <f aca="false">+J36-L36</f>
        <v>14566</v>
      </c>
      <c r="N36" s="16"/>
      <c r="O36" s="16"/>
      <c r="P36" s="47" t="n">
        <v>3.25</v>
      </c>
      <c r="Q36" s="16"/>
    </row>
    <row r="37" customFormat="false" ht="12.75" hidden="false" customHeight="false" outlineLevel="0" collapsed="false">
      <c r="A37" s="45" t="n">
        <f aca="false">+A36+1</f>
        <v>36645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4497</v>
      </c>
      <c r="G37" s="16"/>
      <c r="H37" s="46" t="n">
        <f aca="false">+D37-F37</f>
        <v>16023</v>
      </c>
      <c r="I37" s="16"/>
      <c r="J37" s="50" t="n">
        <f aca="false">+D37-F37+J36</f>
        <v>776130</v>
      </c>
      <c r="K37" s="16"/>
      <c r="L37" s="16" t="n">
        <f aca="false">+L36+B37</f>
        <v>766061</v>
      </c>
      <c r="M37" s="16" t="n">
        <f aca="false">+J37-L37</f>
        <v>10069</v>
      </c>
      <c r="N37" s="16"/>
      <c r="O37" s="16"/>
      <c r="P37" s="16"/>
      <c r="Q37" s="16"/>
    </row>
    <row r="38" customFormat="false" ht="12.75" hidden="false" customHeight="false" outlineLevel="0" collapsed="false">
      <c r="A38" s="45" t="n">
        <f aca="false">+A37+1</f>
        <v>36646</v>
      </c>
      <c r="B38" s="16" t="n">
        <f aca="false">+B37</f>
        <v>20520</v>
      </c>
      <c r="C38" s="16" t="n">
        <v>23048</v>
      </c>
      <c r="D38" s="16" t="n">
        <f aca="false">+B38+C38</f>
        <v>43568</v>
      </c>
      <c r="E38" s="16"/>
      <c r="F38" s="16" t="n">
        <v>0</v>
      </c>
      <c r="G38" s="16"/>
      <c r="H38" s="46" t="n">
        <f aca="false">+D38-F38</f>
        <v>43568</v>
      </c>
      <c r="I38" s="16"/>
      <c r="J38" s="50" t="n">
        <f aca="false">+D38-F38+J37</f>
        <v>819698</v>
      </c>
      <c r="K38" s="16"/>
      <c r="L38" s="16" t="n">
        <f aca="false">+L37+B38</f>
        <v>786581</v>
      </c>
      <c r="M38" s="16" t="n">
        <f aca="false">+J38-L38</f>
        <v>33117</v>
      </c>
      <c r="N38" s="16"/>
      <c r="O38" s="16"/>
      <c r="P38" s="16"/>
      <c r="Q38" s="16"/>
    </row>
    <row r="39" customFormat="false" ht="12.75" hidden="false" customHeight="false" outlineLevel="0" collapsed="false">
      <c r="A39" s="45"/>
      <c r="B39" s="16"/>
      <c r="C39" s="16"/>
      <c r="D39" s="16"/>
      <c r="E39" s="16"/>
      <c r="F39" s="16"/>
      <c r="G39" s="16"/>
      <c r="H39" s="4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51" t="n">
        <v>36617</v>
      </c>
      <c r="B40" s="16" t="n">
        <f aca="false">SUM(B9:B39)</f>
        <v>615600</v>
      </c>
      <c r="C40" s="16" t="n">
        <f aca="false">SUM(C9:C39)</f>
        <v>185500</v>
      </c>
      <c r="D40" s="16" t="n">
        <f aca="false">SUM(D9:D39)</f>
        <v>801100</v>
      </c>
      <c r="E40" s="16"/>
      <c r="F40" s="16" t="n">
        <f aca="false">SUM(F9:F39)</f>
        <v>152383</v>
      </c>
      <c r="G40" s="16"/>
      <c r="H40" s="46" t="n">
        <f aca="false">SUM(H9:H39)</f>
        <v>648717</v>
      </c>
      <c r="I40" s="16"/>
      <c r="J40" s="16" t="n">
        <f aca="false">SUM(J38)</f>
        <v>819698</v>
      </c>
      <c r="K40" s="16"/>
      <c r="L40" s="16" t="n">
        <f aca="false">SUM(L38)</f>
        <v>786581</v>
      </c>
      <c r="M40" s="16" t="n">
        <f aca="false">SUM(M38)</f>
        <v>33117</v>
      </c>
      <c r="N40" s="16"/>
      <c r="O40" s="16"/>
      <c r="P40" s="16"/>
      <c r="Q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46"/>
      <c r="I41" s="16"/>
      <c r="J41" s="16" t="n">
        <v>819698</v>
      </c>
      <c r="K41" s="16"/>
      <c r="L41" s="16" t="s">
        <v>110</v>
      </c>
      <c r="M41" s="16"/>
      <c r="N41" s="16"/>
      <c r="O41" s="16"/>
      <c r="P41" s="16"/>
      <c r="Q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46"/>
      <c r="I42" s="16"/>
      <c r="J42" s="16" t="n">
        <f aca="false">+J41-J40</f>
        <v>0</v>
      </c>
      <c r="K42" s="16"/>
      <c r="L42" s="16"/>
      <c r="M42" s="16"/>
      <c r="N42" s="16"/>
      <c r="O42" s="16"/>
      <c r="P42" s="16"/>
      <c r="Q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46"/>
      <c r="I43" s="16"/>
      <c r="J43" s="16"/>
      <c r="K43" s="16"/>
      <c r="L43" s="16"/>
      <c r="M43" s="16"/>
      <c r="N43" s="16"/>
      <c r="O43" s="16"/>
      <c r="P43" s="16"/>
      <c r="Q43" s="16"/>
    </row>
    <row r="44" customFormat="false" ht="12.75" hidden="false" customHeight="false" outlineLevel="0" collapsed="false">
      <c r="A44" s="45" t="n">
        <v>36647</v>
      </c>
      <c r="B44" s="16" t="n">
        <v>34140</v>
      </c>
      <c r="C44" s="16" t="n">
        <v>45724</v>
      </c>
      <c r="D44" s="16" t="n">
        <f aca="false">+B44+C44</f>
        <v>79864</v>
      </c>
      <c r="E44" s="16"/>
      <c r="F44" s="16" t="n">
        <v>0</v>
      </c>
      <c r="G44" s="16"/>
      <c r="H44" s="46" t="n">
        <f aca="false">+D44-F44</f>
        <v>79864</v>
      </c>
      <c r="I44" s="16"/>
      <c r="J44" s="16" t="n">
        <f aca="false">+D44-F44+J40</f>
        <v>899562</v>
      </c>
      <c r="K44" s="16"/>
      <c r="L44" s="16" t="n">
        <f aca="false">+L40+B44</f>
        <v>820721</v>
      </c>
      <c r="M44" s="16" t="n">
        <f aca="false">+J44-L44</f>
        <v>78841</v>
      </c>
      <c r="N44" s="16"/>
      <c r="O44" s="16"/>
      <c r="P44" s="16"/>
      <c r="Q44" s="16"/>
    </row>
    <row r="45" customFormat="false" ht="12.75" hidden="false" customHeight="false" outlineLevel="0" collapsed="false">
      <c r="A45" s="45" t="n">
        <f aca="false">+A44+1</f>
        <v>36648</v>
      </c>
      <c r="B45" s="16" t="n">
        <f aca="false">+B44</f>
        <v>34140</v>
      </c>
      <c r="C45" s="16" t="n">
        <f aca="false">+C44</f>
        <v>45724</v>
      </c>
      <c r="D45" s="16" t="n">
        <f aca="false">+B45+C45</f>
        <v>79864</v>
      </c>
      <c r="E45" s="16"/>
      <c r="F45" s="16" t="n">
        <f aca="false">+F44</f>
        <v>0</v>
      </c>
      <c r="G45" s="16"/>
      <c r="H45" s="46" t="n">
        <f aca="false">+D45-F45</f>
        <v>79864</v>
      </c>
      <c r="I45" s="16"/>
      <c r="J45" s="16" t="n">
        <f aca="false">+D45-F45+J44</f>
        <v>979426</v>
      </c>
      <c r="K45" s="16"/>
      <c r="L45" s="16" t="n">
        <f aca="false">+L44+B45</f>
        <v>854861</v>
      </c>
      <c r="M45" s="16" t="n">
        <f aca="false">+J45-L45</f>
        <v>124565</v>
      </c>
      <c r="N45" s="16"/>
      <c r="O45" s="16"/>
      <c r="P45" s="16"/>
      <c r="Q45" s="16"/>
    </row>
    <row r="46" customFormat="false" ht="12.75" hidden="false" customHeight="false" outlineLevel="0" collapsed="false">
      <c r="A46" s="45" t="n">
        <f aca="false">+A45+1</f>
        <v>36649</v>
      </c>
      <c r="B46" s="16" t="n">
        <f aca="false">+B45</f>
        <v>34140</v>
      </c>
      <c r="C46" s="16" t="n">
        <v>65690</v>
      </c>
      <c r="D46" s="16" t="n">
        <f aca="false">+B46+C46</f>
        <v>99830</v>
      </c>
      <c r="E46" s="16"/>
      <c r="F46" s="16" t="n">
        <f aca="false">+F45</f>
        <v>0</v>
      </c>
      <c r="G46" s="16"/>
      <c r="H46" s="46" t="n">
        <f aca="false">+D46-F46</f>
        <v>99830</v>
      </c>
      <c r="I46" s="16"/>
      <c r="J46" s="16" t="n">
        <f aca="false">+D46-F46+J45</f>
        <v>1079256</v>
      </c>
      <c r="K46" s="16"/>
      <c r="L46" s="16" t="n">
        <f aca="false">+L45+B46</f>
        <v>889001</v>
      </c>
      <c r="M46" s="16" t="n">
        <f aca="false">+J46-L46</f>
        <v>190255</v>
      </c>
      <c r="N46" s="16"/>
      <c r="O46" s="16"/>
      <c r="P46" s="16"/>
      <c r="Q46" s="16"/>
    </row>
    <row r="47" customFormat="false" ht="12.75" hidden="false" customHeight="false" outlineLevel="0" collapsed="false">
      <c r="A47" s="45" t="n">
        <f aca="false">+A46+1</f>
        <v>36650</v>
      </c>
      <c r="B47" s="16" t="n">
        <f aca="false">+B46</f>
        <v>34140</v>
      </c>
      <c r="C47" s="16" t="n">
        <f aca="false">+C46</f>
        <v>65690</v>
      </c>
      <c r="D47" s="16" t="n">
        <f aca="false">+B47+C47</f>
        <v>99830</v>
      </c>
      <c r="E47" s="16"/>
      <c r="F47" s="16" t="n">
        <f aca="false">+F46</f>
        <v>0</v>
      </c>
      <c r="G47" s="16"/>
      <c r="H47" s="46" t="n">
        <f aca="false">+D47-F47</f>
        <v>99830</v>
      </c>
      <c r="I47" s="16"/>
      <c r="J47" s="16" t="n">
        <f aca="false">+D47-F47+J46</f>
        <v>1179086</v>
      </c>
      <c r="K47" s="16"/>
      <c r="L47" s="16" t="n">
        <f aca="false">+L46+B47</f>
        <v>923141</v>
      </c>
      <c r="M47" s="16" t="n">
        <f aca="false">+J47-L47</f>
        <v>255945</v>
      </c>
      <c r="N47" s="16"/>
      <c r="O47" s="16"/>
      <c r="P47" s="16"/>
      <c r="Q47" s="16"/>
    </row>
    <row r="48" customFormat="false" ht="12.75" hidden="false" customHeight="false" outlineLevel="0" collapsed="false">
      <c r="A48" s="45" t="n">
        <f aca="false">+A47+1</f>
        <v>36651</v>
      </c>
      <c r="B48" s="16" t="n">
        <f aca="false">+B47</f>
        <v>34140</v>
      </c>
      <c r="C48" s="16" t="n">
        <v>34234</v>
      </c>
      <c r="D48" s="16" t="n">
        <f aca="false">+B48+C48</f>
        <v>68374</v>
      </c>
      <c r="E48" s="16"/>
      <c r="F48" s="16" t="n">
        <f aca="false">+F47</f>
        <v>0</v>
      </c>
      <c r="G48" s="16"/>
      <c r="H48" s="46" t="n">
        <f aca="false">+D48-F48</f>
        <v>68374</v>
      </c>
      <c r="I48" s="16"/>
      <c r="J48" s="16" t="n">
        <f aca="false">+D48-F48+J47</f>
        <v>1247460</v>
      </c>
      <c r="K48" s="16"/>
      <c r="L48" s="16" t="n">
        <f aca="false">+L47+B48</f>
        <v>957281</v>
      </c>
      <c r="M48" s="16" t="n">
        <f aca="false">+J48-L48</f>
        <v>290179</v>
      </c>
      <c r="N48" s="16"/>
      <c r="O48" s="16"/>
      <c r="P48" s="16"/>
      <c r="Q48" s="16"/>
    </row>
    <row r="49" customFormat="false" ht="12.75" hidden="false" customHeight="false" outlineLevel="0" collapsed="false">
      <c r="A49" s="45" t="n">
        <f aca="false">+A48+1</f>
        <v>36652</v>
      </c>
      <c r="B49" s="16" t="n">
        <f aca="false">+B48</f>
        <v>34140</v>
      </c>
      <c r="C49" s="16" t="n">
        <v>63956</v>
      </c>
      <c r="D49" s="16" t="n">
        <f aca="false">+B49+C49</f>
        <v>98096</v>
      </c>
      <c r="E49" s="16"/>
      <c r="F49" s="16" t="n">
        <f aca="false">+F48</f>
        <v>0</v>
      </c>
      <c r="G49" s="16"/>
      <c r="H49" s="46" t="n">
        <f aca="false">+D49-F49</f>
        <v>98096</v>
      </c>
      <c r="I49" s="16"/>
      <c r="J49" s="16" t="n">
        <f aca="false">+D49-F49+J48</f>
        <v>1345556</v>
      </c>
      <c r="K49" s="16"/>
      <c r="L49" s="16" t="n">
        <f aca="false">+L48+B49</f>
        <v>991421</v>
      </c>
      <c r="M49" s="16" t="n">
        <f aca="false">+J49-L49</f>
        <v>354135</v>
      </c>
      <c r="N49" s="16"/>
      <c r="O49" s="16"/>
      <c r="P49" s="16"/>
      <c r="Q49" s="16"/>
    </row>
    <row r="50" customFormat="false" ht="12.75" hidden="false" customHeight="false" outlineLevel="0" collapsed="false">
      <c r="A50" s="45" t="n">
        <f aca="false">+A49+1</f>
        <v>36653</v>
      </c>
      <c r="B50" s="16" t="n">
        <f aca="false">+B49</f>
        <v>34140</v>
      </c>
      <c r="C50" s="16" t="n">
        <v>47900</v>
      </c>
      <c r="D50" s="16" t="n">
        <f aca="false">+B50+C50</f>
        <v>82040</v>
      </c>
      <c r="E50" s="16"/>
      <c r="F50" s="16" t="n">
        <f aca="false">+F49</f>
        <v>0</v>
      </c>
      <c r="G50" s="16"/>
      <c r="H50" s="46" t="n">
        <f aca="false">+D50-F50</f>
        <v>82040</v>
      </c>
      <c r="I50" s="16"/>
      <c r="J50" s="16" t="n">
        <f aca="false">+D50-F50+J49</f>
        <v>1427596</v>
      </c>
      <c r="K50" s="16"/>
      <c r="L50" s="16" t="n">
        <f aca="false">+L49+B50</f>
        <v>1025561</v>
      </c>
      <c r="M50" s="16" t="n">
        <f aca="false">+J50-L50</f>
        <v>402035</v>
      </c>
      <c r="N50" s="16"/>
      <c r="O50" s="16"/>
      <c r="P50" s="16"/>
      <c r="Q50" s="16"/>
    </row>
    <row r="51" customFormat="false" ht="12.75" hidden="false" customHeight="false" outlineLevel="0" collapsed="false">
      <c r="A51" s="45" t="n">
        <f aca="false">+A50+1</f>
        <v>36654</v>
      </c>
      <c r="B51" s="16" t="n">
        <f aca="false">+B50</f>
        <v>34140</v>
      </c>
      <c r="C51" s="16" t="n">
        <v>49382</v>
      </c>
      <c r="D51" s="16" t="n">
        <f aca="false">+B51+C51</f>
        <v>83522</v>
      </c>
      <c r="E51" s="16"/>
      <c r="F51" s="16" t="n">
        <f aca="false">+F50</f>
        <v>0</v>
      </c>
      <c r="G51" s="16"/>
      <c r="H51" s="46" t="n">
        <f aca="false">+D51-F51</f>
        <v>83522</v>
      </c>
      <c r="I51" s="16"/>
      <c r="J51" s="16" t="n">
        <f aca="false">+D51-F51+J50</f>
        <v>1511118</v>
      </c>
      <c r="K51" s="16"/>
      <c r="L51" s="16" t="n">
        <f aca="false">+L50+B51</f>
        <v>1059701</v>
      </c>
      <c r="M51" s="16" t="n">
        <f aca="false">+J51-L51</f>
        <v>451417</v>
      </c>
      <c r="N51" s="16"/>
      <c r="O51" s="16"/>
      <c r="P51" s="16"/>
      <c r="Q51" s="16"/>
    </row>
    <row r="52" customFormat="false" ht="12.75" hidden="false" customHeight="false" outlineLevel="0" collapsed="false">
      <c r="A52" s="45" t="n">
        <f aca="false">+A51+1</f>
        <v>36655</v>
      </c>
      <c r="B52" s="16" t="n">
        <f aca="false">+B51</f>
        <v>34140</v>
      </c>
      <c r="C52" s="16" t="n">
        <v>0</v>
      </c>
      <c r="D52" s="16" t="n">
        <f aca="false">+B52+C52</f>
        <v>34140</v>
      </c>
      <c r="E52" s="16"/>
      <c r="F52" s="16" t="n">
        <v>34140</v>
      </c>
      <c r="G52" s="16"/>
      <c r="H52" s="46" t="n">
        <f aca="false">+D52-F52</f>
        <v>0</v>
      </c>
      <c r="I52" s="16"/>
      <c r="J52" s="16" t="n">
        <f aca="false">+D52-F52+J51</f>
        <v>1511118</v>
      </c>
      <c r="K52" s="16"/>
      <c r="L52" s="16" t="n">
        <f aca="false">+L51+B52</f>
        <v>1093841</v>
      </c>
      <c r="M52" s="16" t="n">
        <f aca="false">+J52-L52</f>
        <v>417277</v>
      </c>
      <c r="N52" s="16"/>
      <c r="O52" s="16"/>
      <c r="P52" s="16"/>
      <c r="Q52" s="16"/>
    </row>
    <row r="53" customFormat="false" ht="12.75" hidden="false" customHeight="false" outlineLevel="0" collapsed="false">
      <c r="A53" s="45" t="n">
        <f aca="false">+A52+1</f>
        <v>36656</v>
      </c>
      <c r="B53" s="16" t="n">
        <f aca="false">+B52</f>
        <v>34140</v>
      </c>
      <c r="C53" s="16" t="n">
        <f aca="false">+C52</f>
        <v>0</v>
      </c>
      <c r="D53" s="16" t="n">
        <f aca="false">+B53+C53</f>
        <v>34140</v>
      </c>
      <c r="E53" s="16"/>
      <c r="F53" s="16" t="n">
        <v>13621</v>
      </c>
      <c r="G53" s="16"/>
      <c r="H53" s="46" t="n">
        <f aca="false">+D53-F53</f>
        <v>20519</v>
      </c>
      <c r="I53" s="16"/>
      <c r="J53" s="16" t="n">
        <f aca="false">+D53-F53+J52</f>
        <v>1531637</v>
      </c>
      <c r="K53" s="16"/>
      <c r="L53" s="16" t="n">
        <f aca="false">+L52+B53</f>
        <v>1127981</v>
      </c>
      <c r="M53" s="16" t="n">
        <f aca="false">+J53-L53</f>
        <v>403656</v>
      </c>
      <c r="N53" s="16"/>
      <c r="O53" s="16"/>
      <c r="P53" s="16"/>
      <c r="Q53" s="16"/>
    </row>
    <row r="54" customFormat="false" ht="12.75" hidden="false" customHeight="false" outlineLevel="0" collapsed="false">
      <c r="A54" s="45" t="n">
        <f aca="false">+A53+1</f>
        <v>36657</v>
      </c>
      <c r="B54" s="16" t="n">
        <f aca="false">+B53</f>
        <v>34140</v>
      </c>
      <c r="C54" s="16" t="n">
        <f aca="false">+C53</f>
        <v>0</v>
      </c>
      <c r="D54" s="16" t="n">
        <f aca="false">+B54+C54</f>
        <v>34140</v>
      </c>
      <c r="E54" s="16"/>
      <c r="F54" s="16" t="n">
        <v>13740</v>
      </c>
      <c r="G54" s="16"/>
      <c r="H54" s="46" t="n">
        <f aca="false">+D54-F54</f>
        <v>20400</v>
      </c>
      <c r="I54" s="16"/>
      <c r="J54" s="16" t="n">
        <f aca="false">+D54-F54+J53</f>
        <v>1552037</v>
      </c>
      <c r="K54" s="16"/>
      <c r="L54" s="16" t="n">
        <f aca="false">+L53+B54</f>
        <v>1162121</v>
      </c>
      <c r="M54" s="16" t="n">
        <f aca="false">+J54-L54</f>
        <v>389916</v>
      </c>
      <c r="N54" s="16"/>
      <c r="O54" s="16"/>
      <c r="P54" s="16"/>
      <c r="Q54" s="16"/>
    </row>
    <row r="55" customFormat="false" ht="12.75" hidden="false" customHeight="false" outlineLevel="0" collapsed="false">
      <c r="A55" s="45" t="n">
        <f aca="false">+A54+1</f>
        <v>36658</v>
      </c>
      <c r="B55" s="16" t="n">
        <f aca="false">+B54</f>
        <v>34140</v>
      </c>
      <c r="C55" s="16" t="n">
        <v>13482</v>
      </c>
      <c r="D55" s="16" t="n">
        <f aca="false">+B55+C55</f>
        <v>47622</v>
      </c>
      <c r="E55" s="16"/>
      <c r="F55" s="16" t="n">
        <v>0</v>
      </c>
      <c r="G55" s="16"/>
      <c r="H55" s="46" t="n">
        <f aca="false">+D55-F55</f>
        <v>47622</v>
      </c>
      <c r="I55" s="16"/>
      <c r="J55" s="16" t="n">
        <f aca="false">+D55-F55+J54</f>
        <v>1599659</v>
      </c>
      <c r="K55" s="16"/>
      <c r="L55" s="16" t="n">
        <f aca="false">+L54+B55</f>
        <v>1196261</v>
      </c>
      <c r="M55" s="16" t="n">
        <f aca="false">+J55-L55</f>
        <v>403398</v>
      </c>
      <c r="N55" s="16"/>
      <c r="O55" s="16"/>
      <c r="P55" s="16"/>
      <c r="Q55" s="16"/>
    </row>
    <row r="56" customFormat="false" ht="12.75" hidden="false" customHeight="false" outlineLevel="0" collapsed="false">
      <c r="A56" s="45" t="n">
        <f aca="false">+A55+1</f>
        <v>36659</v>
      </c>
      <c r="B56" s="16" t="n">
        <f aca="false">+B55</f>
        <v>34140</v>
      </c>
      <c r="C56" s="16" t="n">
        <v>0</v>
      </c>
      <c r="D56" s="16" t="n">
        <f aca="false">+B56+C56</f>
        <v>34140</v>
      </c>
      <c r="E56" s="16"/>
      <c r="F56" s="16" t="n">
        <v>11535</v>
      </c>
      <c r="G56" s="16"/>
      <c r="H56" s="46" t="n">
        <f aca="false">+D56-F56</f>
        <v>22605</v>
      </c>
      <c r="I56" s="16"/>
      <c r="J56" s="16" t="n">
        <f aca="false">+D56-F56+J55</f>
        <v>1622264</v>
      </c>
      <c r="K56" s="16"/>
      <c r="L56" s="16" t="n">
        <f aca="false">+L55+B56</f>
        <v>1230401</v>
      </c>
      <c r="M56" s="16" t="n">
        <f aca="false">+J56-L56</f>
        <v>391863</v>
      </c>
      <c r="N56" s="16"/>
      <c r="O56" s="16"/>
      <c r="P56" s="16"/>
      <c r="Q56" s="16"/>
    </row>
    <row r="57" customFormat="false" ht="12.75" hidden="false" customHeight="false" outlineLevel="0" collapsed="false">
      <c r="A57" s="45" t="n">
        <f aca="false">+A56+1</f>
        <v>36660</v>
      </c>
      <c r="B57" s="16" t="n">
        <f aca="false">+B56</f>
        <v>34140</v>
      </c>
      <c r="C57" s="16" t="n">
        <f aca="false">+C56</f>
        <v>0</v>
      </c>
      <c r="D57" s="16" t="n">
        <f aca="false">+B57+C57</f>
        <v>34140</v>
      </c>
      <c r="E57" s="16"/>
      <c r="F57" s="16" t="n">
        <v>14024</v>
      </c>
      <c r="G57" s="16"/>
      <c r="H57" s="46" t="n">
        <f aca="false">+D57-F57</f>
        <v>20116</v>
      </c>
      <c r="I57" s="16"/>
      <c r="J57" s="16" t="n">
        <f aca="false">+D57-F57+J56</f>
        <v>1642380</v>
      </c>
      <c r="K57" s="16"/>
      <c r="L57" s="16" t="n">
        <f aca="false">+L56+B57</f>
        <v>1264541</v>
      </c>
      <c r="M57" s="16" t="n">
        <f aca="false">+J57-L57</f>
        <v>377839</v>
      </c>
      <c r="N57" s="16"/>
      <c r="O57" s="16"/>
      <c r="P57" s="16"/>
      <c r="Q57" s="16"/>
    </row>
    <row r="58" customFormat="false" ht="12.75" hidden="false" customHeight="false" outlineLevel="0" collapsed="false">
      <c r="A58" s="45" t="n">
        <f aca="false">+A57+1</f>
        <v>36661</v>
      </c>
      <c r="B58" s="16" t="n">
        <f aca="false">+B57</f>
        <v>34140</v>
      </c>
      <c r="C58" s="16" t="n">
        <v>0</v>
      </c>
      <c r="D58" s="16" t="n">
        <f aca="false">+B58+C58</f>
        <v>34140</v>
      </c>
      <c r="E58" s="16"/>
      <c r="F58" s="16" t="n">
        <v>15981</v>
      </c>
      <c r="G58" s="16"/>
      <c r="H58" s="46" t="n">
        <f aca="false">+D58-F58</f>
        <v>18159</v>
      </c>
      <c r="I58" s="16"/>
      <c r="J58" s="16" t="n">
        <f aca="false">+D58-F58+J57</f>
        <v>1660539</v>
      </c>
      <c r="K58" s="16"/>
      <c r="L58" s="16" t="n">
        <f aca="false">+L57+B58</f>
        <v>1298681</v>
      </c>
      <c r="M58" s="16" t="n">
        <f aca="false">+J58-L58</f>
        <v>361858</v>
      </c>
      <c r="N58" s="16"/>
      <c r="O58" s="16"/>
      <c r="P58" s="16"/>
      <c r="Q58" s="16"/>
    </row>
    <row r="59" customFormat="false" ht="12.75" hidden="false" customHeight="false" outlineLevel="0" collapsed="false">
      <c r="A59" s="45" t="n">
        <f aca="false">+A58+1</f>
        <v>36662</v>
      </c>
      <c r="B59" s="16" t="n">
        <v>36063</v>
      </c>
      <c r="C59" s="16" t="n">
        <v>0</v>
      </c>
      <c r="D59" s="16" t="n">
        <f aca="false">+B59+C59</f>
        <v>36063</v>
      </c>
      <c r="E59" s="16"/>
      <c r="F59" s="16" t="n">
        <v>304</v>
      </c>
      <c r="G59" s="16"/>
      <c r="H59" s="46" t="n">
        <f aca="false">+D59-F59</f>
        <v>35759</v>
      </c>
      <c r="I59" s="16"/>
      <c r="J59" s="16" t="n">
        <f aca="false">+D59-F59+J58</f>
        <v>1696298</v>
      </c>
      <c r="K59" s="16"/>
      <c r="L59" s="16" t="n">
        <f aca="false">+L58+B59</f>
        <v>1334744</v>
      </c>
      <c r="M59" s="16" t="n">
        <f aca="false">+J59-L59</f>
        <v>361554</v>
      </c>
      <c r="N59" s="16"/>
      <c r="O59" s="16"/>
      <c r="P59" s="16"/>
      <c r="Q59" s="16"/>
    </row>
    <row r="60" customFormat="false" ht="12.75" hidden="false" customHeight="false" outlineLevel="0" collapsed="false">
      <c r="A60" s="45" t="n">
        <f aca="false">+A59+1</f>
        <v>36663</v>
      </c>
      <c r="B60" s="16" t="n">
        <f aca="false">+B59</f>
        <v>36063</v>
      </c>
      <c r="C60" s="16" t="n">
        <v>277</v>
      </c>
      <c r="D60" s="16" t="n">
        <f aca="false">+B60+C60</f>
        <v>36340</v>
      </c>
      <c r="E60" s="16"/>
      <c r="F60" s="16" t="n">
        <v>0</v>
      </c>
      <c r="G60" s="16"/>
      <c r="H60" s="46" t="n">
        <f aca="false">+D60-F60</f>
        <v>36340</v>
      </c>
      <c r="I60" s="16"/>
      <c r="J60" s="16" t="n">
        <f aca="false">+D60-F60+J59</f>
        <v>1732638</v>
      </c>
      <c r="K60" s="16"/>
      <c r="L60" s="16" t="n">
        <f aca="false">+L59+B60</f>
        <v>1370807</v>
      </c>
      <c r="M60" s="16" t="n">
        <f aca="false">+J60-L60</f>
        <v>361831</v>
      </c>
      <c r="N60" s="16"/>
      <c r="O60" s="16"/>
      <c r="P60" s="16"/>
      <c r="Q60" s="16"/>
    </row>
    <row r="61" customFormat="false" ht="12.75" hidden="false" customHeight="false" outlineLevel="0" collapsed="false">
      <c r="A61" s="45" t="n">
        <f aca="false">+A60+1</f>
        <v>36664</v>
      </c>
      <c r="B61" s="16" t="n">
        <f aca="false">+B60</f>
        <v>36063</v>
      </c>
      <c r="C61" s="16" t="n">
        <v>0</v>
      </c>
      <c r="D61" s="16" t="n">
        <f aca="false">+B61+C61</f>
        <v>36063</v>
      </c>
      <c r="E61" s="16"/>
      <c r="F61" s="16" t="n">
        <v>50</v>
      </c>
      <c r="G61" s="16"/>
      <c r="H61" s="46" t="n">
        <f aca="false">+D61-F61</f>
        <v>36013</v>
      </c>
      <c r="I61" s="16"/>
      <c r="J61" s="16" t="n">
        <f aca="false">+D61-F61+J60</f>
        <v>1768651</v>
      </c>
      <c r="K61" s="16"/>
      <c r="L61" s="16" t="n">
        <f aca="false">+L60+B61</f>
        <v>1406870</v>
      </c>
      <c r="M61" s="16" t="n">
        <f aca="false">+J61-L61</f>
        <v>361781</v>
      </c>
      <c r="N61" s="16"/>
      <c r="O61" s="16"/>
      <c r="P61" s="16"/>
      <c r="Q61" s="16"/>
    </row>
    <row r="62" customFormat="false" ht="12.75" hidden="false" customHeight="false" outlineLevel="0" collapsed="false">
      <c r="A62" s="45" t="n">
        <f aca="false">+A61+1</f>
        <v>36665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v>63</v>
      </c>
      <c r="G62" s="16"/>
      <c r="H62" s="46" t="n">
        <f aca="false">+D62-F62</f>
        <v>36000</v>
      </c>
      <c r="I62" s="16"/>
      <c r="J62" s="16" t="n">
        <f aca="false">+D62-F62+J61</f>
        <v>1804651</v>
      </c>
      <c r="K62" s="16"/>
      <c r="L62" s="16" t="n">
        <f aca="false">+L61+B62</f>
        <v>1442933</v>
      </c>
      <c r="M62" s="16" t="n">
        <f aca="false">+J62-L62</f>
        <v>361718</v>
      </c>
      <c r="N62" s="16"/>
      <c r="O62" s="16"/>
      <c r="P62" s="16"/>
      <c r="Q62" s="16"/>
    </row>
    <row r="63" customFormat="false" ht="12.75" hidden="false" customHeight="false" outlineLevel="0" collapsed="false">
      <c r="A63" s="45" t="n">
        <f aca="false">+A62+1</f>
        <v>36666</v>
      </c>
      <c r="B63" s="16" t="n">
        <f aca="false">+B62</f>
        <v>36063</v>
      </c>
      <c r="C63" s="16" t="n">
        <v>68849</v>
      </c>
      <c r="D63" s="16" t="n">
        <f aca="false">+B63+C63</f>
        <v>104912</v>
      </c>
      <c r="E63" s="16"/>
      <c r="F63" s="16" t="n">
        <v>0</v>
      </c>
      <c r="G63" s="16"/>
      <c r="H63" s="46" t="n">
        <f aca="false">+D63-F63</f>
        <v>104912</v>
      </c>
      <c r="I63" s="16"/>
      <c r="J63" s="16" t="n">
        <f aca="false">+D63-F63+J62</f>
        <v>1909563</v>
      </c>
      <c r="K63" s="16"/>
      <c r="L63" s="16" t="n">
        <f aca="false">+L62+B63</f>
        <v>1478996</v>
      </c>
      <c r="M63" s="16" t="n">
        <f aca="false">+J63-L63</f>
        <v>430567</v>
      </c>
      <c r="N63" s="16"/>
      <c r="O63" s="16"/>
      <c r="P63" s="16"/>
      <c r="Q63" s="16"/>
    </row>
    <row r="64" customFormat="false" ht="12.75" hidden="false" customHeight="false" outlineLevel="0" collapsed="false">
      <c r="A64" s="45" t="n">
        <f aca="false">+A63+1</f>
        <v>36667</v>
      </c>
      <c r="B64" s="16" t="n">
        <f aca="false">+B63</f>
        <v>36063</v>
      </c>
      <c r="C64" s="16" t="n">
        <v>69015</v>
      </c>
      <c r="D64" s="16" t="n">
        <f aca="false">+B64+C64</f>
        <v>105078</v>
      </c>
      <c r="E64" s="16"/>
      <c r="F64" s="16" t="n">
        <f aca="false">+F63</f>
        <v>0</v>
      </c>
      <c r="G64" s="16"/>
      <c r="H64" s="46" t="n">
        <f aca="false">+D64-F64</f>
        <v>105078</v>
      </c>
      <c r="I64" s="16"/>
      <c r="J64" s="16" t="n">
        <f aca="false">+D64-F64+J63</f>
        <v>2014641</v>
      </c>
      <c r="K64" s="16"/>
      <c r="L64" s="16" t="n">
        <f aca="false">+L63+B64</f>
        <v>1515059</v>
      </c>
      <c r="M64" s="16" t="n">
        <f aca="false">+J64-L64</f>
        <v>499582</v>
      </c>
      <c r="N64" s="16"/>
      <c r="O64" s="16"/>
      <c r="P64" s="16"/>
      <c r="Q64" s="16"/>
    </row>
    <row r="65" customFormat="false" ht="12.75" hidden="false" customHeight="false" outlineLevel="0" collapsed="false">
      <c r="A65" s="45" t="n">
        <f aca="false">+A64+1</f>
        <v>36668</v>
      </c>
      <c r="B65" s="16" t="n">
        <f aca="false">+B64</f>
        <v>36063</v>
      </c>
      <c r="C65" s="16" t="n">
        <v>68937</v>
      </c>
      <c r="D65" s="16" t="n">
        <f aca="false">+B65+C65</f>
        <v>105000</v>
      </c>
      <c r="E65" s="16"/>
      <c r="F65" s="16" t="n">
        <f aca="false">+F64</f>
        <v>0</v>
      </c>
      <c r="G65" s="16"/>
      <c r="H65" s="46" t="n">
        <f aca="false">+D65-F65</f>
        <v>105000</v>
      </c>
      <c r="I65" s="16"/>
      <c r="J65" s="16" t="n">
        <f aca="false">+D65-F65+J64</f>
        <v>2119641</v>
      </c>
      <c r="K65" s="16"/>
      <c r="L65" s="16" t="n">
        <f aca="false">+L64+B65</f>
        <v>1551122</v>
      </c>
      <c r="M65" s="16" t="n">
        <f aca="false">+J65-L65</f>
        <v>568519</v>
      </c>
      <c r="N65" s="16"/>
      <c r="O65" s="16"/>
      <c r="P65" s="16"/>
      <c r="Q65" s="16"/>
    </row>
    <row r="66" customFormat="false" ht="12.75" hidden="false" customHeight="false" outlineLevel="0" collapsed="false">
      <c r="A66" s="45" t="n">
        <f aca="false">+A65+1</f>
        <v>36669</v>
      </c>
      <c r="B66" s="16" t="n">
        <f aca="false">+B65</f>
        <v>36063</v>
      </c>
      <c r="C66" s="16" t="n">
        <v>90637</v>
      </c>
      <c r="D66" s="16" t="n">
        <f aca="false">+B66+C66</f>
        <v>126700</v>
      </c>
      <c r="E66" s="16"/>
      <c r="F66" s="16" t="n">
        <f aca="false">+F65</f>
        <v>0</v>
      </c>
      <c r="G66" s="16"/>
      <c r="H66" s="46" t="n">
        <f aca="false">+D66-F66</f>
        <v>126700</v>
      </c>
      <c r="I66" s="16"/>
      <c r="J66" s="16" t="n">
        <f aca="false">+D66-F66+J65</f>
        <v>2246341</v>
      </c>
      <c r="K66" s="16"/>
      <c r="L66" s="16" t="n">
        <f aca="false">+L65+B66</f>
        <v>1587185</v>
      </c>
      <c r="M66" s="16" t="n">
        <f aca="false">+J66-L66</f>
        <v>659156</v>
      </c>
      <c r="N66" s="16"/>
      <c r="O66" s="16"/>
      <c r="P66" s="16"/>
      <c r="Q66" s="16"/>
    </row>
    <row r="67" customFormat="false" ht="12.75" hidden="false" customHeight="false" outlineLevel="0" collapsed="false">
      <c r="A67" s="45" t="n">
        <f aca="false">+A66+1</f>
        <v>36670</v>
      </c>
      <c r="B67" s="16" t="n">
        <f aca="false">+B66</f>
        <v>36063</v>
      </c>
      <c r="C67" s="16" t="n">
        <v>0</v>
      </c>
      <c r="D67" s="16" t="n">
        <f aca="false">+B67+C67</f>
        <v>36063</v>
      </c>
      <c r="E67" s="16"/>
      <c r="F67" s="16" t="n">
        <v>63</v>
      </c>
      <c r="G67" s="16"/>
      <c r="H67" s="46" t="n">
        <f aca="false">+D67-F67</f>
        <v>36000</v>
      </c>
      <c r="I67" s="16"/>
      <c r="J67" s="16" t="n">
        <f aca="false">+D67-F67+J66</f>
        <v>2282341</v>
      </c>
      <c r="K67" s="16"/>
      <c r="L67" s="16" t="n">
        <f aca="false">+L66+B67</f>
        <v>1623248</v>
      </c>
      <c r="M67" s="16" t="n">
        <f aca="false">+J67-L67</f>
        <v>659093</v>
      </c>
      <c r="N67" s="16"/>
      <c r="O67" s="16"/>
      <c r="P67" s="16"/>
      <c r="Q67" s="16"/>
    </row>
    <row r="68" customFormat="false" ht="12.75" hidden="false" customHeight="false" outlineLevel="0" collapsed="false">
      <c r="A68" s="45" t="n">
        <f aca="false">+A67+1</f>
        <v>36671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v>796</v>
      </c>
      <c r="G68" s="16"/>
      <c r="H68" s="46" t="n">
        <f aca="false">+D68-F68</f>
        <v>35267</v>
      </c>
      <c r="I68" s="16"/>
      <c r="J68" s="16" t="n">
        <f aca="false">+D68-F68+J67</f>
        <v>2317608</v>
      </c>
      <c r="K68" s="16"/>
      <c r="L68" s="16" t="n">
        <f aca="false">+L67+B68</f>
        <v>1659311</v>
      </c>
      <c r="M68" s="16" t="n">
        <f aca="false">+J68-L68</f>
        <v>658297</v>
      </c>
      <c r="N68" s="16"/>
      <c r="O68" s="16"/>
      <c r="P68" s="16"/>
      <c r="Q68" s="16"/>
    </row>
    <row r="69" customFormat="false" ht="12.75" hidden="false" customHeight="false" outlineLevel="0" collapsed="false">
      <c r="A69" s="45" t="n">
        <f aca="false">+A68+1</f>
        <v>36672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v>5143</v>
      </c>
      <c r="G69" s="16"/>
      <c r="H69" s="46" t="n">
        <f aca="false">+D69-F69</f>
        <v>30920</v>
      </c>
      <c r="I69" s="16"/>
      <c r="J69" s="16" t="n">
        <f aca="false">+D69-F69+J68</f>
        <v>2348528</v>
      </c>
      <c r="K69" s="16"/>
      <c r="L69" s="16" t="n">
        <f aca="false">+L68+B69</f>
        <v>1695374</v>
      </c>
      <c r="M69" s="16" t="n">
        <f aca="false">+J69-L69</f>
        <v>653154</v>
      </c>
      <c r="N69" s="16"/>
      <c r="O69" s="16"/>
      <c r="P69" s="16"/>
      <c r="Q69" s="16"/>
    </row>
    <row r="70" customFormat="false" ht="12.75" hidden="false" customHeight="false" outlineLevel="0" collapsed="false">
      <c r="A70" s="45" t="n">
        <f aca="false">+A69+1</f>
        <v>36673</v>
      </c>
      <c r="B70" s="16" t="n">
        <f aca="false">+B69</f>
        <v>36063</v>
      </c>
      <c r="C70" s="16" t="n">
        <v>48900</v>
      </c>
      <c r="D70" s="16" t="n">
        <f aca="false">+B70+C70</f>
        <v>84963</v>
      </c>
      <c r="E70" s="16"/>
      <c r="F70" s="16" t="n">
        <v>0</v>
      </c>
      <c r="G70" s="16"/>
      <c r="H70" s="46" t="n">
        <f aca="false">+D70-F70</f>
        <v>84963</v>
      </c>
      <c r="I70" s="16"/>
      <c r="J70" s="16" t="n">
        <f aca="false">+D70-F70+J69</f>
        <v>2433491</v>
      </c>
      <c r="K70" s="16"/>
      <c r="L70" s="16" t="n">
        <f aca="false">+L69+B70</f>
        <v>1731437</v>
      </c>
      <c r="M70" s="16" t="n">
        <f aca="false">+J70-L70</f>
        <v>702054</v>
      </c>
      <c r="N70" s="16"/>
      <c r="O70" s="16"/>
      <c r="P70" s="16"/>
      <c r="Q70" s="16"/>
    </row>
    <row r="71" customFormat="false" ht="12.75" hidden="false" customHeight="false" outlineLevel="0" collapsed="false">
      <c r="A71" s="45" t="n">
        <f aca="false">+A70+1</f>
        <v>36674</v>
      </c>
      <c r="B71" s="16" t="n">
        <f aca="false">+B70</f>
        <v>36063</v>
      </c>
      <c r="C71" s="16" t="n">
        <v>48895</v>
      </c>
      <c r="D71" s="16" t="n">
        <f aca="false">+B71+C71</f>
        <v>84958</v>
      </c>
      <c r="E71" s="16"/>
      <c r="F71" s="16" t="n">
        <f aca="false">+F70</f>
        <v>0</v>
      </c>
      <c r="G71" s="16"/>
      <c r="H71" s="46" t="n">
        <f aca="false">+D71-F71</f>
        <v>84958</v>
      </c>
      <c r="I71" s="16"/>
      <c r="J71" s="16" t="n">
        <f aca="false">+D71-F71+J70</f>
        <v>2518449</v>
      </c>
      <c r="K71" s="16"/>
      <c r="L71" s="16" t="n">
        <f aca="false">+L70+B71</f>
        <v>1767500</v>
      </c>
      <c r="M71" s="16" t="n">
        <f aca="false">+J71-L71</f>
        <v>750949</v>
      </c>
      <c r="N71" s="16"/>
      <c r="O71" s="16"/>
      <c r="P71" s="16"/>
      <c r="Q71" s="16"/>
    </row>
    <row r="72" customFormat="false" ht="12.75" hidden="false" customHeight="false" outlineLevel="0" collapsed="false">
      <c r="A72" s="45" t="n">
        <f aca="false">+A71+1</f>
        <v>36675</v>
      </c>
      <c r="B72" s="16" t="n">
        <f aca="false">+B71</f>
        <v>36063</v>
      </c>
      <c r="C72" s="16" t="n">
        <v>48897</v>
      </c>
      <c r="D72" s="16" t="n">
        <f aca="false">+B72+C72</f>
        <v>84960</v>
      </c>
      <c r="E72" s="16"/>
      <c r="F72" s="16" t="n">
        <f aca="false">+F71</f>
        <v>0</v>
      </c>
      <c r="G72" s="16"/>
      <c r="H72" s="46" t="n">
        <f aca="false">+D72-F72</f>
        <v>84960</v>
      </c>
      <c r="I72" s="16"/>
      <c r="J72" s="16" t="n">
        <f aca="false">+D72-F72+J71</f>
        <v>2603409</v>
      </c>
      <c r="K72" s="16"/>
      <c r="L72" s="16" t="n">
        <f aca="false">+L71+B72</f>
        <v>1803563</v>
      </c>
      <c r="M72" s="16" t="n">
        <f aca="false">+J72-L72</f>
        <v>799846</v>
      </c>
      <c r="N72" s="16"/>
      <c r="O72" s="16"/>
      <c r="P72" s="16"/>
      <c r="Q72" s="16"/>
    </row>
    <row r="73" customFormat="false" ht="12.75" hidden="false" customHeight="false" outlineLevel="0" collapsed="false">
      <c r="A73" s="45" t="n">
        <f aca="false">+A72+1</f>
        <v>36676</v>
      </c>
      <c r="B73" s="16" t="n">
        <f aca="false">+B72</f>
        <v>36063</v>
      </c>
      <c r="C73" s="16" t="n">
        <v>48900</v>
      </c>
      <c r="D73" s="16" t="n">
        <f aca="false">+B73+C73</f>
        <v>84963</v>
      </c>
      <c r="E73" s="16"/>
      <c r="F73" s="16" t="n">
        <f aca="false">+F72</f>
        <v>0</v>
      </c>
      <c r="G73" s="16"/>
      <c r="H73" s="46" t="n">
        <f aca="false">+D73-F73</f>
        <v>84963</v>
      </c>
      <c r="I73" s="16"/>
      <c r="J73" s="16" t="n">
        <f aca="false">+D73-F73+J72</f>
        <v>2688372</v>
      </c>
      <c r="K73" s="16"/>
      <c r="L73" s="16" t="n">
        <f aca="false">+L72+B73</f>
        <v>1839626</v>
      </c>
      <c r="M73" s="16" t="n">
        <f aca="false">+J73-L73</f>
        <v>848746</v>
      </c>
      <c r="N73" s="16"/>
      <c r="O73" s="16"/>
      <c r="P73" s="16"/>
      <c r="Q73" s="16"/>
    </row>
    <row r="74" customFormat="false" ht="12.75" hidden="false" customHeight="false" outlineLevel="0" collapsed="false">
      <c r="A74" s="45" t="n">
        <f aca="false">+A73+1</f>
        <v>36677</v>
      </c>
      <c r="B74" s="16" t="n">
        <f aca="false">+B73</f>
        <v>36063</v>
      </c>
      <c r="C74" s="16" t="n">
        <v>138846</v>
      </c>
      <c r="D74" s="16" t="n">
        <f aca="false">+B74+C74</f>
        <v>174909</v>
      </c>
      <c r="E74" s="16"/>
      <c r="F74" s="16" t="n">
        <f aca="false">+F73</f>
        <v>0</v>
      </c>
      <c r="G74" s="16"/>
      <c r="H74" s="46" t="n">
        <f aca="false">+D74-F74</f>
        <v>174909</v>
      </c>
      <c r="I74" s="16"/>
      <c r="J74" s="16" t="n">
        <f aca="false">+D74-F74+J73</f>
        <v>2863281</v>
      </c>
      <c r="K74" s="16"/>
      <c r="L74" s="16" t="n">
        <f aca="false">+L73+B74</f>
        <v>1875689</v>
      </c>
      <c r="M74" s="16" t="n">
        <f aca="false">+J74-L74</f>
        <v>987592</v>
      </c>
      <c r="N74" s="16"/>
      <c r="O74" s="16"/>
      <c r="P74" s="16"/>
      <c r="Q74" s="16"/>
    </row>
    <row r="75" customFormat="false" ht="12.75" hidden="false" customHeight="false" outlineLevel="0" collapsed="false">
      <c r="A75" s="45"/>
      <c r="B75" s="16"/>
      <c r="C75" s="16"/>
      <c r="D75" s="16"/>
      <c r="E75" s="16"/>
      <c r="F75" s="16"/>
      <c r="G75" s="16"/>
      <c r="H75" s="46"/>
      <c r="I75" s="16"/>
      <c r="J75" s="16"/>
      <c r="K75" s="16"/>
      <c r="L75" s="16"/>
      <c r="M75" s="16"/>
      <c r="N75" s="16"/>
      <c r="O75" s="16"/>
      <c r="P75" s="16"/>
      <c r="Q75" s="16"/>
    </row>
    <row r="76" customFormat="false" ht="12.75" hidden="false" customHeight="false" outlineLevel="0" collapsed="false">
      <c r="A76" s="51" t="n">
        <v>36647</v>
      </c>
      <c r="B76" s="16" t="n">
        <f aca="false">SUM(B44:B75)</f>
        <v>1089108</v>
      </c>
      <c r="C76" s="16" t="n">
        <f aca="false">SUM(C44:C75)</f>
        <v>1063935</v>
      </c>
      <c r="D76" s="16" t="n">
        <f aca="false">SUM(D44:D75)</f>
        <v>2153043</v>
      </c>
      <c r="E76" s="16"/>
      <c r="F76" s="16" t="n">
        <f aca="false">SUM(F44:F75)</f>
        <v>109460</v>
      </c>
      <c r="G76" s="16"/>
      <c r="H76" s="46" t="n">
        <f aca="false">SUM(H44:H75)</f>
        <v>2043583</v>
      </c>
      <c r="I76" s="16"/>
      <c r="J76" s="16" t="n">
        <f aca="false">SUM(J74)</f>
        <v>2863281</v>
      </c>
      <c r="K76" s="16"/>
      <c r="L76" s="16" t="n">
        <f aca="false">SUM(L74)</f>
        <v>1875689</v>
      </c>
      <c r="M76" s="16" t="n">
        <f aca="false">SUM(M74)</f>
        <v>987592</v>
      </c>
      <c r="N76" s="16"/>
      <c r="O76" s="16"/>
      <c r="P76" s="16"/>
      <c r="Q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46" t="n">
        <f aca="false">+'Strg Rules'!H9</f>
        <v>2010121.4</v>
      </c>
      <c r="I77" s="16"/>
      <c r="J77" s="16" t="s">
        <v>111</v>
      </c>
      <c r="K77" s="16"/>
      <c r="L77" s="16"/>
      <c r="M77" s="16"/>
      <c r="N77" s="16"/>
      <c r="O77" s="16"/>
      <c r="P77" s="16"/>
      <c r="Q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46" t="n">
        <f aca="false">+H77-H76</f>
        <v>-33461.5999999999</v>
      </c>
      <c r="I78" s="16"/>
      <c r="J78" s="16"/>
      <c r="K78" s="16"/>
      <c r="L78" s="16"/>
      <c r="M78" s="16"/>
      <c r="N78" s="16"/>
      <c r="O78" s="16"/>
      <c r="P78" s="16"/>
      <c r="Q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46"/>
      <c r="I79" s="16"/>
      <c r="J79" s="16"/>
      <c r="K79" s="16"/>
      <c r="L79" s="16"/>
      <c r="M79" s="16"/>
      <c r="N79" s="16"/>
      <c r="O79" s="16"/>
      <c r="P79" s="16"/>
      <c r="Q79" s="16"/>
    </row>
    <row r="80" customFormat="false" ht="12.75" hidden="false" customHeight="false" outlineLevel="0" collapsed="false">
      <c r="A80" s="45" t="n">
        <v>36678</v>
      </c>
      <c r="B80" s="16" t="n">
        <v>36304</v>
      </c>
      <c r="C80" s="16" t="n">
        <v>0</v>
      </c>
      <c r="D80" s="16" t="n">
        <f aca="false">+B80+C80</f>
        <v>36304</v>
      </c>
      <c r="E80" s="16"/>
      <c r="F80" s="16" t="n">
        <v>6617</v>
      </c>
      <c r="G80" s="16"/>
      <c r="H80" s="46" t="n">
        <f aca="false">+D80-F80</f>
        <v>29687</v>
      </c>
      <c r="I80" s="16"/>
      <c r="J80" s="16" t="n">
        <f aca="false">+D80-F80+J76</f>
        <v>2892968</v>
      </c>
      <c r="K80" s="16"/>
      <c r="L80" s="16" t="n">
        <f aca="false">+L76+B80</f>
        <v>1911993</v>
      </c>
      <c r="M80" s="16" t="n">
        <f aca="false">+J80-L80</f>
        <v>980975</v>
      </c>
      <c r="N80" s="16"/>
      <c r="O80" s="16"/>
      <c r="P80" s="16"/>
      <c r="Q80" s="16"/>
    </row>
    <row r="81" customFormat="false" ht="12.75" hidden="false" customHeight="false" outlineLevel="0" collapsed="false">
      <c r="A81" s="45" t="n">
        <f aca="false">+A80+1</f>
        <v>36679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6617</v>
      </c>
      <c r="G81" s="16"/>
      <c r="H81" s="46" t="n">
        <f aca="false">+D81-F81</f>
        <v>29687</v>
      </c>
      <c r="I81" s="16"/>
      <c r="J81" s="16" t="n">
        <f aca="false">+D81-F81+J80</f>
        <v>2922655</v>
      </c>
      <c r="K81" s="16"/>
      <c r="L81" s="16" t="n">
        <f aca="false">+L80+B81</f>
        <v>1948297</v>
      </c>
      <c r="M81" s="16" t="n">
        <f aca="false">+J81-L81</f>
        <v>974358</v>
      </c>
      <c r="N81" s="16"/>
      <c r="O81" s="16"/>
      <c r="P81" s="16"/>
      <c r="Q81" s="16"/>
    </row>
    <row r="82" customFormat="false" ht="12.75" hidden="false" customHeight="false" outlineLevel="0" collapsed="false">
      <c r="A82" s="45" t="n">
        <f aca="false">+A81+1</f>
        <v>36680</v>
      </c>
      <c r="B82" s="16" t="n">
        <f aca="false">+B81</f>
        <v>36304</v>
      </c>
      <c r="C82" s="16" t="n">
        <v>58696</v>
      </c>
      <c r="D82" s="16" t="n">
        <f aca="false">+B82+C82</f>
        <v>95000</v>
      </c>
      <c r="E82" s="16"/>
      <c r="F82" s="16" t="n">
        <v>0</v>
      </c>
      <c r="G82" s="16"/>
      <c r="H82" s="46" t="n">
        <f aca="false">+D82-F82</f>
        <v>95000</v>
      </c>
      <c r="I82" s="16"/>
      <c r="J82" s="16" t="n">
        <f aca="false">+D82-F82+J81</f>
        <v>3017655</v>
      </c>
      <c r="K82" s="16"/>
      <c r="L82" s="16" t="n">
        <f aca="false">+L81+B82</f>
        <v>1984601</v>
      </c>
      <c r="M82" s="16" t="n">
        <f aca="false">+J82-L82</f>
        <v>1033054</v>
      </c>
      <c r="N82" s="16"/>
      <c r="O82" s="16"/>
      <c r="P82" s="16"/>
      <c r="Q82" s="16"/>
    </row>
    <row r="83" customFormat="false" ht="12.75" hidden="false" customHeight="false" outlineLevel="0" collapsed="false">
      <c r="A83" s="45" t="n">
        <f aca="false">+A82+1</f>
        <v>36681</v>
      </c>
      <c r="B83" s="16" t="n">
        <f aca="false">+B82</f>
        <v>36304</v>
      </c>
      <c r="C83" s="16" t="n">
        <f aca="false">+C82</f>
        <v>58696</v>
      </c>
      <c r="D83" s="16" t="n">
        <f aca="false">+B83+C83</f>
        <v>95000</v>
      </c>
      <c r="E83" s="16"/>
      <c r="F83" s="16" t="n">
        <f aca="false">+F82</f>
        <v>0</v>
      </c>
      <c r="G83" s="16"/>
      <c r="H83" s="46" t="n">
        <f aca="false">+D83-F83</f>
        <v>95000</v>
      </c>
      <c r="I83" s="16"/>
      <c r="J83" s="16" t="n">
        <f aca="false">+D83-F83+J82</f>
        <v>3112655</v>
      </c>
      <c r="K83" s="16"/>
      <c r="L83" s="16" t="n">
        <f aca="false">+L82+B83</f>
        <v>2020905</v>
      </c>
      <c r="M83" s="16" t="n">
        <f aca="false">+J83-L83</f>
        <v>1091750</v>
      </c>
      <c r="N83" s="16"/>
      <c r="O83" s="16"/>
      <c r="P83" s="16"/>
      <c r="Q83" s="16"/>
    </row>
    <row r="84" customFormat="false" ht="12.75" hidden="false" customHeight="false" outlineLevel="0" collapsed="false">
      <c r="A84" s="45" t="n">
        <f aca="false">+A83+1</f>
        <v>36682</v>
      </c>
      <c r="B84" s="16" t="n">
        <f aca="false">+B83</f>
        <v>36304</v>
      </c>
      <c r="C84" s="16" t="n">
        <v>53898</v>
      </c>
      <c r="D84" s="16" t="n">
        <f aca="false">+B84+C84</f>
        <v>90202</v>
      </c>
      <c r="E84" s="16"/>
      <c r="F84" s="16" t="n">
        <f aca="false">+F83</f>
        <v>0</v>
      </c>
      <c r="G84" s="16"/>
      <c r="H84" s="46" t="n">
        <f aca="false">+D84-F84</f>
        <v>90202</v>
      </c>
      <c r="I84" s="16"/>
      <c r="J84" s="16" t="n">
        <f aca="false">+D84-F84+J83</f>
        <v>3202857</v>
      </c>
      <c r="K84" s="16"/>
      <c r="L84" s="16" t="n">
        <f aca="false">+L83+B84</f>
        <v>2057209</v>
      </c>
      <c r="M84" s="16" t="n">
        <f aca="false">+J84-L84</f>
        <v>1145648</v>
      </c>
      <c r="N84" s="16"/>
      <c r="O84" s="16"/>
      <c r="P84" s="16"/>
      <c r="Q84" s="16"/>
    </row>
    <row r="85" customFormat="false" ht="12.75" hidden="false" customHeight="false" outlineLevel="0" collapsed="false">
      <c r="A85" s="45" t="n">
        <f aca="false">+A84+1</f>
        <v>36683</v>
      </c>
      <c r="B85" s="16" t="n">
        <f aca="false">+B84</f>
        <v>36304</v>
      </c>
      <c r="C85" s="16" t="n">
        <v>109</v>
      </c>
      <c r="D85" s="16" t="n">
        <f aca="false">+B85+C85</f>
        <v>36413</v>
      </c>
      <c r="E85" s="16"/>
      <c r="F85" s="16" t="n">
        <v>0</v>
      </c>
      <c r="G85" s="16"/>
      <c r="H85" s="46" t="n">
        <f aca="false">+D85-F85</f>
        <v>36413</v>
      </c>
      <c r="I85" s="16"/>
      <c r="J85" s="16" t="n">
        <f aca="false">+D85-F85+J84</f>
        <v>3239270</v>
      </c>
      <c r="K85" s="16"/>
      <c r="L85" s="16" t="n">
        <f aca="false">+L84+B85</f>
        <v>2093513</v>
      </c>
      <c r="M85" s="16" t="n">
        <f aca="false">+J85-L85</f>
        <v>1145757</v>
      </c>
      <c r="N85" s="16"/>
      <c r="O85" s="16"/>
      <c r="P85" s="16"/>
      <c r="Q85" s="16"/>
    </row>
    <row r="86" customFormat="false" ht="12.75" hidden="false" customHeight="false" outlineLevel="0" collapsed="false">
      <c r="A86" s="45" t="n">
        <f aca="false">+A85+1</f>
        <v>36684</v>
      </c>
      <c r="B86" s="16" t="n">
        <f aca="false">+B85</f>
        <v>36304</v>
      </c>
      <c r="C86" s="16" t="n">
        <v>0</v>
      </c>
      <c r="D86" s="16" t="n">
        <f aca="false">+B86+C86</f>
        <v>36304</v>
      </c>
      <c r="E86" s="16"/>
      <c r="F86" s="16" t="n">
        <v>7349</v>
      </c>
      <c r="G86" s="16"/>
      <c r="H86" s="46" t="n">
        <f aca="false">+D86-F86</f>
        <v>28955</v>
      </c>
      <c r="I86" s="16"/>
      <c r="J86" s="16" t="n">
        <f aca="false">+D86-F86+J85</f>
        <v>3268225</v>
      </c>
      <c r="K86" s="16"/>
      <c r="L86" s="16" t="n">
        <f aca="false">+L85+B86</f>
        <v>2129817</v>
      </c>
      <c r="M86" s="16" t="n">
        <f aca="false">+J86-L86</f>
        <v>1138408</v>
      </c>
      <c r="N86" s="16" t="n">
        <v>7349</v>
      </c>
      <c r="O86" s="16" t="n">
        <f aca="false">+F86-N86</f>
        <v>0</v>
      </c>
      <c r="P86" s="16"/>
      <c r="Q86" s="16"/>
    </row>
    <row r="87" customFormat="false" ht="12.75" hidden="false" customHeight="false" outlineLevel="0" collapsed="false">
      <c r="A87" s="45" t="n">
        <f aca="false">+A86+1</f>
        <v>36685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7349</v>
      </c>
      <c r="G87" s="16"/>
      <c r="H87" s="46" t="n">
        <f aca="false">+D87-F87</f>
        <v>28955</v>
      </c>
      <c r="I87" s="16"/>
      <c r="J87" s="16" t="n">
        <f aca="false">+D87-F87+J86</f>
        <v>3297180</v>
      </c>
      <c r="K87" s="16"/>
      <c r="L87" s="16" t="n">
        <f aca="false">+L86+B87</f>
        <v>2166121</v>
      </c>
      <c r="M87" s="16" t="n">
        <f aca="false">+J87-L87</f>
        <v>1131059</v>
      </c>
      <c r="N87" s="16" t="n">
        <f aca="false">+N86</f>
        <v>7349</v>
      </c>
      <c r="O87" s="16" t="n">
        <f aca="false">+F87-N87</f>
        <v>0</v>
      </c>
      <c r="P87" s="16"/>
      <c r="Q87" s="16"/>
    </row>
    <row r="88" customFormat="false" ht="12.75" hidden="false" customHeight="false" outlineLevel="0" collapsed="false">
      <c r="A88" s="45" t="n">
        <f aca="false">+A87+1</f>
        <v>36686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v>6617</v>
      </c>
      <c r="G88" s="16"/>
      <c r="H88" s="46" t="n">
        <f aca="false">+D88-F88</f>
        <v>29687</v>
      </c>
      <c r="I88" s="16"/>
      <c r="J88" s="16" t="n">
        <f aca="false">+D88-F88+J87</f>
        <v>3326867</v>
      </c>
      <c r="K88" s="16"/>
      <c r="L88" s="16" t="n">
        <f aca="false">+L87+B88</f>
        <v>2202425</v>
      </c>
      <c r="M88" s="16" t="n">
        <f aca="false">+J88-L88</f>
        <v>1124442</v>
      </c>
      <c r="N88" s="16" t="n">
        <v>6617</v>
      </c>
      <c r="O88" s="16" t="n">
        <f aca="false">+F88-N88</f>
        <v>0</v>
      </c>
      <c r="P88" s="16"/>
      <c r="Q88" s="16"/>
    </row>
    <row r="89" customFormat="false" ht="12.75" hidden="false" customHeight="false" outlineLevel="0" collapsed="false">
      <c r="A89" s="45" t="n">
        <f aca="false">+A88+1</f>
        <v>36687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v>7349</v>
      </c>
      <c r="G89" s="16"/>
      <c r="H89" s="46" t="n">
        <f aca="false">+D89-F89</f>
        <v>28955</v>
      </c>
      <c r="I89" s="16"/>
      <c r="J89" s="16" t="n">
        <f aca="false">+D89-F89+J88</f>
        <v>3355822</v>
      </c>
      <c r="K89" s="16"/>
      <c r="L89" s="16" t="n">
        <f aca="false">+L88+B89</f>
        <v>2238729</v>
      </c>
      <c r="M89" s="16" t="n">
        <f aca="false">+J89-L89</f>
        <v>1117093</v>
      </c>
      <c r="N89" s="16" t="n">
        <v>7349</v>
      </c>
      <c r="O89" s="16" t="n">
        <f aca="false">+F89-N89</f>
        <v>0</v>
      </c>
      <c r="P89" s="16"/>
      <c r="Q89" s="16"/>
    </row>
    <row r="90" customFormat="false" ht="12.75" hidden="false" customHeight="false" outlineLevel="0" collapsed="false">
      <c r="A90" s="45" t="n">
        <f aca="false">+A89+1</f>
        <v>36688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7349</v>
      </c>
      <c r="G90" s="16"/>
      <c r="H90" s="46" t="n">
        <f aca="false">+D90-F90</f>
        <v>28955</v>
      </c>
      <c r="I90" s="16"/>
      <c r="J90" s="16" t="n">
        <f aca="false">+D90-F90+J89</f>
        <v>3384777</v>
      </c>
      <c r="K90" s="16"/>
      <c r="L90" s="16" t="n">
        <f aca="false">+L89+B90</f>
        <v>2275033</v>
      </c>
      <c r="M90" s="16" t="n">
        <f aca="false">+J90-L90</f>
        <v>1109744</v>
      </c>
      <c r="N90" s="16" t="n">
        <f aca="false">+N89</f>
        <v>7349</v>
      </c>
      <c r="O90" s="16" t="n">
        <f aca="false">+F90-N90</f>
        <v>0</v>
      </c>
      <c r="P90" s="16"/>
      <c r="Q90" s="16"/>
    </row>
    <row r="91" customFormat="false" ht="12.75" hidden="false" customHeight="false" outlineLevel="0" collapsed="false">
      <c r="A91" s="45" t="n">
        <f aca="false">+A90+1</f>
        <v>36689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7349</v>
      </c>
      <c r="G91" s="16"/>
      <c r="H91" s="46" t="n">
        <f aca="false">+D91-F91</f>
        <v>28955</v>
      </c>
      <c r="I91" s="16"/>
      <c r="J91" s="16" t="n">
        <f aca="false">+D91-F91+J90</f>
        <v>3413732</v>
      </c>
      <c r="K91" s="16"/>
      <c r="L91" s="16" t="n">
        <f aca="false">+L90+B91</f>
        <v>2311337</v>
      </c>
      <c r="M91" s="16" t="n">
        <f aca="false">+J91-L91</f>
        <v>1102395</v>
      </c>
      <c r="N91" s="16" t="n">
        <f aca="false">+N90</f>
        <v>7349</v>
      </c>
      <c r="O91" s="16" t="n">
        <f aca="false">+F91-N91</f>
        <v>0</v>
      </c>
      <c r="P91" s="16"/>
      <c r="Q91" s="16"/>
    </row>
    <row r="92" customFormat="false" ht="12.75" hidden="false" customHeight="false" outlineLevel="0" collapsed="false">
      <c r="A92" s="45" t="n">
        <f aca="false">+A91+1</f>
        <v>36690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v>6617</v>
      </c>
      <c r="G92" s="16"/>
      <c r="H92" s="46" t="n">
        <f aca="false">+D92-F92</f>
        <v>29687</v>
      </c>
      <c r="I92" s="16"/>
      <c r="J92" s="16" t="n">
        <f aca="false">+D92-F92+J91</f>
        <v>3443419</v>
      </c>
      <c r="K92" s="16"/>
      <c r="L92" s="16" t="n">
        <f aca="false">+L91+B92</f>
        <v>2347641</v>
      </c>
      <c r="M92" s="16" t="n">
        <f aca="false">+J92-L92</f>
        <v>1095778</v>
      </c>
      <c r="N92" s="16" t="n">
        <v>6617</v>
      </c>
      <c r="O92" s="16" t="n">
        <f aca="false">+F92-N92</f>
        <v>0</v>
      </c>
      <c r="P92" s="16"/>
      <c r="Q92" s="16"/>
    </row>
    <row r="93" customFormat="false" ht="12.75" hidden="false" customHeight="false" outlineLevel="0" collapsed="false">
      <c r="A93" s="45" t="n">
        <f aca="false">+A92+1</f>
        <v>36691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6617</v>
      </c>
      <c r="G93" s="16"/>
      <c r="H93" s="46" t="n">
        <f aca="false">+D93-F93</f>
        <v>29687</v>
      </c>
      <c r="I93" s="16"/>
      <c r="J93" s="16" t="n">
        <f aca="false">+D93-F93+J92</f>
        <v>3473106</v>
      </c>
      <c r="K93" s="16"/>
      <c r="L93" s="16" t="n">
        <f aca="false">+L92+B93</f>
        <v>2383945</v>
      </c>
      <c r="M93" s="16" t="n">
        <f aca="false">+J93-L93</f>
        <v>1089161</v>
      </c>
      <c r="N93" s="16" t="n">
        <f aca="false">+N92</f>
        <v>6617</v>
      </c>
      <c r="O93" s="16" t="n">
        <f aca="false">+F93-N93</f>
        <v>0</v>
      </c>
      <c r="P93" s="16"/>
      <c r="Q93" s="16"/>
    </row>
    <row r="94" customFormat="false" ht="12.75" hidden="false" customHeight="false" outlineLevel="0" collapsed="false">
      <c r="A94" s="45" t="n">
        <f aca="false">+A93+1</f>
        <v>36692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6617</v>
      </c>
      <c r="G94" s="16"/>
      <c r="H94" s="46" t="n">
        <f aca="false">+D94-F94</f>
        <v>29687</v>
      </c>
      <c r="I94" s="16"/>
      <c r="J94" s="16" t="n">
        <f aca="false">+D94-F94+J93</f>
        <v>3502793</v>
      </c>
      <c r="K94" s="16"/>
      <c r="L94" s="16" t="n">
        <f aca="false">+L93+B94</f>
        <v>2420249</v>
      </c>
      <c r="M94" s="16" t="n">
        <f aca="false">+J94-L94</f>
        <v>1082544</v>
      </c>
      <c r="N94" s="16" t="n">
        <f aca="false">+N93</f>
        <v>6617</v>
      </c>
      <c r="O94" s="16" t="n">
        <f aca="false">+F94-N94</f>
        <v>0</v>
      </c>
      <c r="P94" s="16"/>
      <c r="Q94" s="16"/>
    </row>
    <row r="95" customFormat="false" ht="12.75" hidden="false" customHeight="false" outlineLevel="0" collapsed="false">
      <c r="A95" s="45" t="n">
        <f aca="false">+A94+1</f>
        <v>36693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6617</v>
      </c>
      <c r="G95" s="16"/>
      <c r="H95" s="46" t="n">
        <f aca="false">+D95-F95</f>
        <v>29687</v>
      </c>
      <c r="I95" s="16"/>
      <c r="J95" s="16" t="n">
        <f aca="false">+D95-F95+J94</f>
        <v>3532480</v>
      </c>
      <c r="K95" s="16"/>
      <c r="L95" s="16" t="n">
        <f aca="false">+L94+B95</f>
        <v>2456553</v>
      </c>
      <c r="M95" s="16" t="n">
        <f aca="false">+J95-L95</f>
        <v>1075927</v>
      </c>
      <c r="N95" s="16" t="n">
        <f aca="false">+N94</f>
        <v>6617</v>
      </c>
      <c r="O95" s="16" t="n">
        <f aca="false">+F95-N95</f>
        <v>0</v>
      </c>
      <c r="P95" s="16"/>
      <c r="Q95" s="16"/>
    </row>
    <row r="96" customFormat="false" ht="12.75" hidden="false" customHeight="false" outlineLevel="0" collapsed="false">
      <c r="A96" s="45" t="n">
        <f aca="false">+A95+1</f>
        <v>36694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6617</v>
      </c>
      <c r="G96" s="16"/>
      <c r="H96" s="46" t="n">
        <f aca="false">+D96-F96</f>
        <v>29687</v>
      </c>
      <c r="I96" s="16"/>
      <c r="J96" s="16" t="n">
        <f aca="false">+D96-F96+J95</f>
        <v>3562167</v>
      </c>
      <c r="K96" s="16"/>
      <c r="L96" s="16" t="n">
        <f aca="false">+L95+B96</f>
        <v>2492857</v>
      </c>
      <c r="M96" s="16" t="n">
        <f aca="false">+J96-L96</f>
        <v>1069310</v>
      </c>
      <c r="N96" s="16" t="n">
        <f aca="false">+N95</f>
        <v>6617</v>
      </c>
      <c r="O96" s="16" t="n">
        <f aca="false">+F96-N96</f>
        <v>0</v>
      </c>
      <c r="P96" s="16"/>
      <c r="Q96" s="16"/>
    </row>
    <row r="97" customFormat="false" ht="12.75" hidden="false" customHeight="false" outlineLevel="0" collapsed="false">
      <c r="A97" s="45" t="n">
        <f aca="false">+A96+1</f>
        <v>36695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6617</v>
      </c>
      <c r="G97" s="16"/>
      <c r="H97" s="46" t="n">
        <f aca="false">+D97-F97</f>
        <v>29687</v>
      </c>
      <c r="I97" s="16"/>
      <c r="J97" s="16" t="n">
        <f aca="false">+D97-F97+J96</f>
        <v>3591854</v>
      </c>
      <c r="K97" s="16"/>
      <c r="L97" s="16" t="n">
        <f aca="false">+L96+B97</f>
        <v>2529161</v>
      </c>
      <c r="M97" s="16" t="n">
        <f aca="false">+J97-L97</f>
        <v>1062693</v>
      </c>
      <c r="N97" s="16" t="n">
        <f aca="false">+N96</f>
        <v>6617</v>
      </c>
      <c r="O97" s="16" t="n">
        <f aca="false">+F97-N97</f>
        <v>0</v>
      </c>
      <c r="P97" s="16"/>
      <c r="Q97" s="16"/>
    </row>
    <row r="98" customFormat="false" ht="12.75" hidden="false" customHeight="false" outlineLevel="0" collapsed="false">
      <c r="A98" s="45" t="n">
        <f aca="false">+A97+1</f>
        <v>36696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6617</v>
      </c>
      <c r="G98" s="16"/>
      <c r="H98" s="46" t="n">
        <f aca="false">+D98-F98</f>
        <v>29687</v>
      </c>
      <c r="I98" s="16"/>
      <c r="J98" s="16" t="n">
        <f aca="false">+D98-F98+J97</f>
        <v>3621541</v>
      </c>
      <c r="K98" s="16"/>
      <c r="L98" s="16" t="n">
        <f aca="false">+L97+B98</f>
        <v>2565465</v>
      </c>
      <c r="M98" s="16" t="n">
        <f aca="false">+J98-L98</f>
        <v>1056076</v>
      </c>
      <c r="N98" s="16" t="n">
        <f aca="false">+N97</f>
        <v>6617</v>
      </c>
      <c r="O98" s="16" t="n">
        <f aca="false">+F98-N98</f>
        <v>0</v>
      </c>
      <c r="P98" s="16"/>
      <c r="Q98" s="16"/>
    </row>
    <row r="99" customFormat="false" ht="12.75" hidden="false" customHeight="false" outlineLevel="0" collapsed="false">
      <c r="A99" s="45" t="n">
        <f aca="false">+A98+1</f>
        <v>36697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v>34100</v>
      </c>
      <c r="G99" s="16"/>
      <c r="H99" s="46" t="n">
        <f aca="false">+D99-F99</f>
        <v>2204</v>
      </c>
      <c r="I99" s="16"/>
      <c r="J99" s="16" t="n">
        <f aca="false">+D99-F99+J98</f>
        <v>3623745</v>
      </c>
      <c r="K99" s="16"/>
      <c r="L99" s="16" t="n">
        <f aca="false">+L98+B99</f>
        <v>2601769</v>
      </c>
      <c r="M99" s="16" t="n">
        <f aca="false">+J99-L99</f>
        <v>1021976</v>
      </c>
      <c r="N99" s="16" t="n">
        <v>34100</v>
      </c>
      <c r="O99" s="16" t="n">
        <f aca="false">+F99-N99</f>
        <v>0</v>
      </c>
      <c r="P99" s="16"/>
      <c r="Q99" s="16"/>
    </row>
    <row r="100" customFormat="false" ht="12.75" hidden="false" customHeight="false" outlineLevel="0" collapsed="false">
      <c r="A100" s="45" t="n">
        <f aca="false">+A99+1</f>
        <v>36698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v>36000</v>
      </c>
      <c r="G100" s="16"/>
      <c r="H100" s="46" t="n">
        <f aca="false">+D100-F100</f>
        <v>304</v>
      </c>
      <c r="I100" s="16"/>
      <c r="J100" s="16" t="n">
        <f aca="false">+D100-F100+J99</f>
        <v>3624049</v>
      </c>
      <c r="K100" s="16"/>
      <c r="L100" s="16" t="n">
        <f aca="false">+L99+B100</f>
        <v>2638073</v>
      </c>
      <c r="M100" s="16" t="n">
        <f aca="false">+J100-L100</f>
        <v>985976</v>
      </c>
      <c r="N100" s="16" t="n">
        <f aca="false">+N99</f>
        <v>34100</v>
      </c>
      <c r="O100" s="16" t="n">
        <f aca="false">+F100-N100</f>
        <v>1900</v>
      </c>
      <c r="P100" s="16"/>
      <c r="Q100" s="16"/>
    </row>
    <row r="101" customFormat="false" ht="12.75" hidden="false" customHeight="false" outlineLevel="0" collapsed="false">
      <c r="A101" s="45" t="n">
        <f aca="false">+A100+1</f>
        <v>36699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36000</v>
      </c>
      <c r="G101" s="16"/>
      <c r="H101" s="46" t="n">
        <f aca="false">+D101-F101</f>
        <v>304</v>
      </c>
      <c r="I101" s="16"/>
      <c r="J101" s="16" t="n">
        <f aca="false">+D101-F101+J100</f>
        <v>3624353</v>
      </c>
      <c r="K101" s="16"/>
      <c r="L101" s="16" t="n">
        <f aca="false">+L100+B101</f>
        <v>2674377</v>
      </c>
      <c r="M101" s="16" t="n">
        <f aca="false">+J101-L101</f>
        <v>949976</v>
      </c>
      <c r="N101" s="16" t="n">
        <f aca="false">+N100</f>
        <v>34100</v>
      </c>
      <c r="O101" s="16" t="n">
        <f aca="false">+F101-N101</f>
        <v>1900</v>
      </c>
      <c r="P101" s="16"/>
      <c r="Q101" s="16"/>
    </row>
    <row r="102" customFormat="false" ht="12.75" hidden="false" customHeight="false" outlineLevel="0" collapsed="false">
      <c r="A102" s="45" t="n">
        <f aca="false">+A101+1</f>
        <v>36700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36000</v>
      </c>
      <c r="G102" s="16"/>
      <c r="H102" s="46" t="n">
        <f aca="false">+D102-F102</f>
        <v>304</v>
      </c>
      <c r="I102" s="16"/>
      <c r="J102" s="16" t="n">
        <f aca="false">+D102-F102+J101</f>
        <v>3624657</v>
      </c>
      <c r="K102" s="16"/>
      <c r="L102" s="16" t="n">
        <f aca="false">+L101+B102</f>
        <v>2710681</v>
      </c>
      <c r="M102" s="16" t="n">
        <f aca="false">+J102-L102</f>
        <v>913976</v>
      </c>
      <c r="N102" s="16" t="n">
        <f aca="false">+N101</f>
        <v>34100</v>
      </c>
      <c r="O102" s="16" t="n">
        <f aca="false">+F102-N102</f>
        <v>1900</v>
      </c>
      <c r="P102" s="16"/>
      <c r="Q102" s="16"/>
    </row>
    <row r="103" customFormat="false" ht="12.75" hidden="false" customHeight="false" outlineLevel="0" collapsed="false">
      <c r="A103" s="45" t="n">
        <f aca="false">+A102+1</f>
        <v>36701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36000</v>
      </c>
      <c r="G103" s="16"/>
      <c r="H103" s="46" t="n">
        <f aca="false">+D103-F103</f>
        <v>304</v>
      </c>
      <c r="I103" s="16"/>
      <c r="J103" s="16" t="n">
        <f aca="false">+D103-F103+J102</f>
        <v>3624961</v>
      </c>
      <c r="K103" s="16"/>
      <c r="L103" s="16" t="n">
        <f aca="false">+L102+B103</f>
        <v>2746985</v>
      </c>
      <c r="M103" s="16" t="n">
        <f aca="false">+J103-L103</f>
        <v>877976</v>
      </c>
      <c r="N103" s="16" t="n">
        <f aca="false">+N102</f>
        <v>34100</v>
      </c>
      <c r="O103" s="16" t="n">
        <f aca="false">+F103-N103</f>
        <v>1900</v>
      </c>
      <c r="P103" s="16"/>
      <c r="Q103" s="16"/>
    </row>
    <row r="104" customFormat="false" ht="12.75" hidden="false" customHeight="false" outlineLevel="0" collapsed="false">
      <c r="A104" s="45" t="n">
        <f aca="false">+A103+1</f>
        <v>36702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36000</v>
      </c>
      <c r="G104" s="16"/>
      <c r="H104" s="46" t="n">
        <f aca="false">+D104-F104</f>
        <v>304</v>
      </c>
      <c r="I104" s="16"/>
      <c r="J104" s="16" t="n">
        <f aca="false">+D104-F104+J103</f>
        <v>3625265</v>
      </c>
      <c r="K104" s="16"/>
      <c r="L104" s="16" t="n">
        <f aca="false">+L103+B104</f>
        <v>2783289</v>
      </c>
      <c r="M104" s="16" t="n">
        <f aca="false">+J104-L104</f>
        <v>841976</v>
      </c>
      <c r="N104" s="16" t="n">
        <f aca="false">+N103</f>
        <v>34100</v>
      </c>
      <c r="O104" s="16" t="n">
        <f aca="false">+F104-N104</f>
        <v>1900</v>
      </c>
      <c r="P104" s="16"/>
      <c r="Q104" s="16"/>
    </row>
    <row r="105" customFormat="false" ht="12.75" hidden="false" customHeight="false" outlineLevel="0" collapsed="false">
      <c r="A105" s="45" t="n">
        <f aca="false">+A104+1</f>
        <v>36703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36000</v>
      </c>
      <c r="G105" s="16"/>
      <c r="H105" s="46" t="n">
        <f aca="false">+D105-F105</f>
        <v>304</v>
      </c>
      <c r="I105" s="16"/>
      <c r="J105" s="16" t="n">
        <f aca="false">+D105-F105+J104</f>
        <v>3625569</v>
      </c>
      <c r="K105" s="16"/>
      <c r="L105" s="16" t="n">
        <f aca="false">+L104+B105</f>
        <v>2819593</v>
      </c>
      <c r="M105" s="16" t="n">
        <f aca="false">+J105-L105</f>
        <v>805976</v>
      </c>
      <c r="N105" s="16" t="n">
        <f aca="false">+N104</f>
        <v>34100</v>
      </c>
      <c r="O105" s="16" t="n">
        <f aca="false">+F105-N105</f>
        <v>1900</v>
      </c>
      <c r="P105" s="16"/>
      <c r="Q105" s="16"/>
    </row>
    <row r="106" customFormat="false" ht="12.75" hidden="false" customHeight="false" outlineLevel="0" collapsed="false">
      <c r="A106" s="45" t="n">
        <f aca="false">+A105+1</f>
        <v>36704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36000</v>
      </c>
      <c r="G106" s="16"/>
      <c r="H106" s="46" t="n">
        <f aca="false">+D106-F106</f>
        <v>304</v>
      </c>
      <c r="I106" s="16"/>
      <c r="J106" s="16" t="n">
        <f aca="false">+D106-F106+J105</f>
        <v>3625873</v>
      </c>
      <c r="K106" s="16"/>
      <c r="L106" s="16" t="n">
        <f aca="false">+L105+B106</f>
        <v>2855897</v>
      </c>
      <c r="M106" s="16" t="n">
        <f aca="false">+J106-L106</f>
        <v>769976</v>
      </c>
      <c r="N106" s="16" t="n">
        <f aca="false">+N105</f>
        <v>34100</v>
      </c>
      <c r="O106" s="16" t="n">
        <f aca="false">+F106-N106</f>
        <v>1900</v>
      </c>
      <c r="P106" s="16"/>
      <c r="Q106" s="16"/>
    </row>
    <row r="107" customFormat="false" ht="12.75" hidden="false" customHeight="false" outlineLevel="0" collapsed="false">
      <c r="A107" s="45" t="n">
        <f aca="false">+A106+1</f>
        <v>36705</v>
      </c>
      <c r="B107" s="16" t="n">
        <f aca="false">+B106</f>
        <v>36304</v>
      </c>
      <c r="C107" s="16" t="n">
        <f aca="false">+C106</f>
        <v>0</v>
      </c>
      <c r="D107" s="16" t="n">
        <f aca="false">+B107+C107</f>
        <v>36304</v>
      </c>
      <c r="E107" s="16"/>
      <c r="F107" s="16" t="n">
        <f aca="false">+F106</f>
        <v>36000</v>
      </c>
      <c r="G107" s="16"/>
      <c r="H107" s="46" t="n">
        <f aca="false">+D107-F107</f>
        <v>304</v>
      </c>
      <c r="I107" s="16"/>
      <c r="J107" s="16" t="n">
        <f aca="false">+D107-F107+J106</f>
        <v>3626177</v>
      </c>
      <c r="K107" s="16"/>
      <c r="L107" s="16" t="n">
        <f aca="false">+L106+B107</f>
        <v>2892201</v>
      </c>
      <c r="M107" s="16" t="n">
        <f aca="false">+J107-L107</f>
        <v>733976</v>
      </c>
      <c r="N107" s="16" t="n">
        <f aca="false">+N106</f>
        <v>34100</v>
      </c>
      <c r="O107" s="16" t="n">
        <f aca="false">+F107-N107</f>
        <v>1900</v>
      </c>
      <c r="P107" s="16"/>
      <c r="Q107" s="16"/>
    </row>
    <row r="108" customFormat="false" ht="12.75" hidden="false" customHeight="false" outlineLevel="0" collapsed="false">
      <c r="A108" s="45" t="n">
        <f aca="false">+A107+1</f>
        <v>36706</v>
      </c>
      <c r="B108" s="16" t="n">
        <f aca="false">+B107</f>
        <v>36304</v>
      </c>
      <c r="C108" s="16" t="n">
        <f aca="false">+C107</f>
        <v>0</v>
      </c>
      <c r="D108" s="16" t="n">
        <f aca="false">+B108+C108</f>
        <v>36304</v>
      </c>
      <c r="E108" s="16"/>
      <c r="F108" s="16" t="n">
        <f aca="false">+F107</f>
        <v>36000</v>
      </c>
      <c r="G108" s="16"/>
      <c r="H108" s="46" t="n">
        <f aca="false">+D108-F108</f>
        <v>304</v>
      </c>
      <c r="I108" s="16"/>
      <c r="J108" s="16" t="n">
        <f aca="false">+D108-F108+J107</f>
        <v>3626481</v>
      </c>
      <c r="K108" s="16"/>
      <c r="L108" s="16" t="n">
        <f aca="false">+L107+B108</f>
        <v>2928505</v>
      </c>
      <c r="M108" s="16" t="n">
        <f aca="false">+J108-L108</f>
        <v>697976</v>
      </c>
      <c r="N108" s="16" t="n">
        <f aca="false">+N107</f>
        <v>34100</v>
      </c>
      <c r="O108" s="16" t="n">
        <f aca="false">+F108-N108</f>
        <v>1900</v>
      </c>
      <c r="P108" s="16"/>
      <c r="Q108" s="16"/>
    </row>
    <row r="109" customFormat="false" ht="12.75" hidden="false" customHeight="false" outlineLevel="0" collapsed="false">
      <c r="A109" s="45" t="n">
        <f aca="false">+A108+1</f>
        <v>36707</v>
      </c>
      <c r="B109" s="16" t="n">
        <f aca="false">+B108</f>
        <v>36304</v>
      </c>
      <c r="C109" s="16" t="n">
        <f aca="false">+C108</f>
        <v>0</v>
      </c>
      <c r="D109" s="16" t="n">
        <f aca="false">+B109+C109</f>
        <v>36304</v>
      </c>
      <c r="E109" s="16"/>
      <c r="F109" s="16" t="n">
        <f aca="false">+F108</f>
        <v>36000</v>
      </c>
      <c r="G109" s="16"/>
      <c r="H109" s="46" t="n">
        <f aca="false">+D109-F109</f>
        <v>304</v>
      </c>
      <c r="I109" s="16"/>
      <c r="J109" s="16" t="n">
        <f aca="false">+D109-F109+J108</f>
        <v>3626785</v>
      </c>
      <c r="K109" s="16"/>
      <c r="L109" s="16" t="n">
        <f aca="false">+L108+B109</f>
        <v>2964809</v>
      </c>
      <c r="M109" s="16" t="n">
        <f aca="false">+J109-L109</f>
        <v>661976</v>
      </c>
      <c r="N109" s="16" t="n">
        <f aca="false">+N108</f>
        <v>34100</v>
      </c>
      <c r="O109" s="16" t="n">
        <f aca="false">+F109-N109</f>
        <v>1900</v>
      </c>
      <c r="P109" s="16"/>
      <c r="Q109" s="16"/>
    </row>
    <row r="110" customFormat="false" ht="12.75" hidden="false" customHeight="false" outlineLevel="0" collapsed="false">
      <c r="A110" s="45"/>
      <c r="B110" s="16"/>
      <c r="C110" s="16"/>
      <c r="D110" s="16"/>
      <c r="E110" s="16"/>
      <c r="F110" s="16"/>
      <c r="G110" s="16"/>
      <c r="H110" s="46"/>
      <c r="I110" s="16"/>
      <c r="J110" s="16"/>
      <c r="K110" s="16"/>
      <c r="L110" s="16"/>
      <c r="M110" s="16"/>
      <c r="N110" s="16"/>
      <c r="O110" s="16"/>
      <c r="P110" s="16"/>
      <c r="Q110" s="16"/>
    </row>
    <row r="111" customFormat="false" ht="12.75" hidden="false" customHeight="false" outlineLevel="0" collapsed="false">
      <c r="A111" s="51" t="n">
        <v>36678</v>
      </c>
      <c r="B111" s="16" t="n">
        <f aca="false">SUM(B80:B110)</f>
        <v>1089120</v>
      </c>
      <c r="C111" s="16" t="n">
        <f aca="false">SUM(C80:C110)</f>
        <v>171399</v>
      </c>
      <c r="D111" s="16" t="n">
        <f aca="false">SUM(D80:D110)</f>
        <v>1260519</v>
      </c>
      <c r="E111" s="16"/>
      <c r="F111" s="16" t="n">
        <f aca="false">SUM(F80:F110)</f>
        <v>497015</v>
      </c>
      <c r="G111" s="16"/>
      <c r="H111" s="46" t="n">
        <f aca="false">+B111+C111-F111</f>
        <v>763504</v>
      </c>
      <c r="I111" s="16"/>
      <c r="J111" s="16" t="n">
        <f aca="false">SUM(J109)</f>
        <v>3626785</v>
      </c>
      <c r="K111" s="16"/>
      <c r="L111" s="16" t="n">
        <f aca="false">SUM(L109)</f>
        <v>2964809</v>
      </c>
      <c r="M111" s="16" t="n">
        <f aca="false">SUM(M109)</f>
        <v>661976</v>
      </c>
      <c r="N111" s="52" t="n">
        <f aca="false">+J111/'Strg Proxy'!C28</f>
        <v>0.599408456044162</v>
      </c>
      <c r="O111" s="52" t="n">
        <f aca="false">+L111/'Strg Proxy'!C28</f>
        <v>0.490001912204842</v>
      </c>
      <c r="P111" s="16"/>
      <c r="Q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46"/>
      <c r="I112" s="16"/>
      <c r="J112" s="16" t="n">
        <f aca="false">+'Strg Rules'!D58</f>
        <v>3630364.2</v>
      </c>
      <c r="K112" s="16"/>
      <c r="L112" s="16" t="s">
        <v>112</v>
      </c>
      <c r="M112" s="16"/>
      <c r="N112" s="16"/>
      <c r="O112" s="16"/>
      <c r="P112" s="16"/>
      <c r="Q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46"/>
      <c r="I113" s="16"/>
      <c r="J113" s="16" t="n">
        <f aca="false">+J111-J112</f>
        <v>-3579.19999999972</v>
      </c>
      <c r="K113" s="16"/>
      <c r="L113" s="16"/>
      <c r="M113" s="16"/>
      <c r="N113" s="16"/>
      <c r="O113" s="16"/>
      <c r="P113" s="16"/>
      <c r="Q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46"/>
      <c r="I114" s="16"/>
      <c r="J114" s="16"/>
      <c r="K114" s="16"/>
      <c r="L114" s="16"/>
      <c r="M114" s="16"/>
      <c r="N114" s="16"/>
      <c r="O114" s="16"/>
      <c r="P114" s="16"/>
      <c r="Q114" s="16"/>
    </row>
    <row r="115" customFormat="false" ht="12.75" hidden="false" customHeight="false" outlineLevel="0" collapsed="false">
      <c r="A115" s="45" t="n">
        <v>36708</v>
      </c>
      <c r="B115" s="16" t="n">
        <v>35133</v>
      </c>
      <c r="C115" s="16" t="n">
        <v>13272</v>
      </c>
      <c r="D115" s="16" t="n">
        <f aca="false">+B115+C115</f>
        <v>48405</v>
      </c>
      <c r="E115" s="16"/>
      <c r="F115" s="16" t="n">
        <v>0</v>
      </c>
      <c r="G115" s="16"/>
      <c r="H115" s="46" t="n">
        <f aca="false">+D115-F115</f>
        <v>48405</v>
      </c>
      <c r="I115" s="16"/>
      <c r="J115" s="16" t="n">
        <f aca="false">+D115-F115+J111</f>
        <v>3675190</v>
      </c>
      <c r="K115" s="16"/>
      <c r="L115" s="16" t="n">
        <f aca="false">+L111+B115</f>
        <v>2999942</v>
      </c>
      <c r="M115" s="16" t="n">
        <f aca="false">+J115-L115</f>
        <v>675248</v>
      </c>
      <c r="N115" s="16"/>
      <c r="O115" s="16"/>
      <c r="P115" s="16"/>
      <c r="Q115" s="16"/>
    </row>
    <row r="116" customFormat="false" ht="12.75" hidden="false" customHeight="false" outlineLevel="0" collapsed="false">
      <c r="A116" s="45" t="n">
        <f aca="false">+A115+1</f>
        <v>36709</v>
      </c>
      <c r="B116" s="16" t="n">
        <f aca="false">+B115</f>
        <v>35133</v>
      </c>
      <c r="C116" s="16" t="n">
        <f aca="false">+C115</f>
        <v>13272</v>
      </c>
      <c r="D116" s="16" t="n">
        <f aca="false">+B116+C116</f>
        <v>48405</v>
      </c>
      <c r="E116" s="16"/>
      <c r="F116" s="16" t="n">
        <f aca="false">+F115</f>
        <v>0</v>
      </c>
      <c r="G116" s="16"/>
      <c r="H116" s="46" t="n">
        <f aca="false">+D116-F116</f>
        <v>48405</v>
      </c>
      <c r="I116" s="16"/>
      <c r="J116" s="16" t="n">
        <f aca="false">+D116-F116+J115</f>
        <v>3723595</v>
      </c>
      <c r="K116" s="16"/>
      <c r="L116" s="16" t="n">
        <f aca="false">+L115+B116</f>
        <v>3035075</v>
      </c>
      <c r="M116" s="16" t="n">
        <f aca="false">+J116-L116</f>
        <v>688520</v>
      </c>
      <c r="N116" s="16"/>
      <c r="O116" s="16"/>
      <c r="P116" s="16"/>
      <c r="Q116" s="16"/>
    </row>
    <row r="117" customFormat="false" ht="12.75" hidden="false" customHeight="false" outlineLevel="0" collapsed="false">
      <c r="A117" s="45" t="n">
        <f aca="false">+A116+1</f>
        <v>36710</v>
      </c>
      <c r="B117" s="16" t="n">
        <f aca="false">+B116</f>
        <v>35133</v>
      </c>
      <c r="C117" s="16" t="n">
        <f aca="false">+C116</f>
        <v>13272</v>
      </c>
      <c r="D117" s="16" t="n">
        <f aca="false">+B117+C117</f>
        <v>48405</v>
      </c>
      <c r="E117" s="16"/>
      <c r="F117" s="16" t="n">
        <f aca="false">+F116</f>
        <v>0</v>
      </c>
      <c r="G117" s="16"/>
      <c r="H117" s="46" t="n">
        <f aca="false">+D117-F117</f>
        <v>48405</v>
      </c>
      <c r="I117" s="16"/>
      <c r="J117" s="16" t="n">
        <f aca="false">+D117-F117+J116</f>
        <v>3772000</v>
      </c>
      <c r="K117" s="16"/>
      <c r="L117" s="16" t="n">
        <f aca="false">+L116+B117</f>
        <v>3070208</v>
      </c>
      <c r="M117" s="16" t="n">
        <f aca="false">+J117-L117</f>
        <v>701792</v>
      </c>
      <c r="N117" s="16"/>
      <c r="O117" s="16"/>
      <c r="P117" s="16"/>
      <c r="Q117" s="16"/>
    </row>
    <row r="118" customFormat="false" ht="12.75" hidden="false" customHeight="false" outlineLevel="0" collapsed="false">
      <c r="A118" s="45" t="n">
        <f aca="false">+A117+1</f>
        <v>36711</v>
      </c>
      <c r="B118" s="16" t="n">
        <f aca="false">+B117</f>
        <v>35133</v>
      </c>
      <c r="C118" s="16" t="n">
        <f aca="false">+C117</f>
        <v>13272</v>
      </c>
      <c r="D118" s="16" t="n">
        <f aca="false">+B118+C118</f>
        <v>48405</v>
      </c>
      <c r="E118" s="16"/>
      <c r="F118" s="16" t="n">
        <f aca="false">+F117</f>
        <v>0</v>
      </c>
      <c r="G118" s="16"/>
      <c r="H118" s="46" t="n">
        <f aca="false">+D118-F118</f>
        <v>48405</v>
      </c>
      <c r="I118" s="16"/>
      <c r="J118" s="16" t="n">
        <f aca="false">+D118-F118+J117</f>
        <v>3820405</v>
      </c>
      <c r="K118" s="16"/>
      <c r="L118" s="16" t="n">
        <f aca="false">+L117+B118</f>
        <v>3105341</v>
      </c>
      <c r="M118" s="16" t="n">
        <f aca="false">+J118-L118</f>
        <v>715064</v>
      </c>
      <c r="N118" s="16"/>
      <c r="O118" s="16"/>
      <c r="P118" s="16"/>
      <c r="Q118" s="16"/>
    </row>
    <row r="119" customFormat="false" ht="12.75" hidden="false" customHeight="false" outlineLevel="0" collapsed="false">
      <c r="A119" s="45" t="n">
        <f aca="false">+A118+1</f>
        <v>36712</v>
      </c>
      <c r="B119" s="16" t="n">
        <f aca="false">+B118</f>
        <v>35133</v>
      </c>
      <c r="C119" s="16" t="n">
        <f aca="false">+C118</f>
        <v>13272</v>
      </c>
      <c r="D119" s="16" t="n">
        <f aca="false">+B119+C119</f>
        <v>48405</v>
      </c>
      <c r="E119" s="16"/>
      <c r="F119" s="16" t="n">
        <f aca="false">+F118</f>
        <v>0</v>
      </c>
      <c r="G119" s="16"/>
      <c r="H119" s="46" t="n">
        <f aca="false">+D119-F119</f>
        <v>48405</v>
      </c>
      <c r="I119" s="16"/>
      <c r="J119" s="16" t="n">
        <f aca="false">+D119-F119+J118</f>
        <v>3868810</v>
      </c>
      <c r="K119" s="16"/>
      <c r="L119" s="16" t="n">
        <f aca="false">+L118+B119</f>
        <v>3140474</v>
      </c>
      <c r="M119" s="16" t="n">
        <f aca="false">+J119-L119</f>
        <v>728336</v>
      </c>
      <c r="N119" s="16"/>
      <c r="O119" s="16"/>
      <c r="P119" s="16"/>
      <c r="Q119" s="16"/>
    </row>
    <row r="120" customFormat="false" ht="12.75" hidden="false" customHeight="false" outlineLevel="0" collapsed="false">
      <c r="A120" s="45" t="n">
        <f aca="false">+A119+1</f>
        <v>36713</v>
      </c>
      <c r="B120" s="16" t="n">
        <f aca="false">+B119</f>
        <v>35133</v>
      </c>
      <c r="C120" s="16" t="n">
        <v>931</v>
      </c>
      <c r="D120" s="16" t="n">
        <f aca="false">+B120+C120</f>
        <v>36064</v>
      </c>
      <c r="E120" s="16"/>
      <c r="F120" s="16" t="n">
        <f aca="false">+F119</f>
        <v>0</v>
      </c>
      <c r="G120" s="16"/>
      <c r="H120" s="46" t="n">
        <f aca="false">+D120-F120</f>
        <v>36064</v>
      </c>
      <c r="I120" s="16"/>
      <c r="J120" s="16" t="n">
        <f aca="false">+D120-F120+J119</f>
        <v>3904874</v>
      </c>
      <c r="K120" s="16"/>
      <c r="L120" s="16" t="n">
        <f aca="false">+L119+B120</f>
        <v>3175607</v>
      </c>
      <c r="M120" s="16" t="n">
        <f aca="false">+J120-L120</f>
        <v>729267</v>
      </c>
      <c r="N120" s="16"/>
      <c r="O120" s="16"/>
      <c r="P120" s="16"/>
      <c r="Q120" s="16"/>
    </row>
    <row r="121" customFormat="false" ht="12.75" hidden="false" customHeight="false" outlineLevel="0" collapsed="false">
      <c r="A121" s="45" t="n">
        <f aca="false">+A120+1</f>
        <v>36714</v>
      </c>
      <c r="B121" s="16" t="n">
        <f aca="false">+B120</f>
        <v>35133</v>
      </c>
      <c r="C121" s="16" t="n">
        <v>0</v>
      </c>
      <c r="D121" s="16" t="n">
        <f aca="false">+B121+C121</f>
        <v>35133</v>
      </c>
      <c r="E121" s="16"/>
      <c r="F121" s="16" t="n">
        <v>221</v>
      </c>
      <c r="G121" s="16"/>
      <c r="H121" s="46" t="n">
        <f aca="false">+D121-F121</f>
        <v>34912</v>
      </c>
      <c r="I121" s="16"/>
      <c r="J121" s="16" t="n">
        <f aca="false">+D121-F121+J120</f>
        <v>3939786</v>
      </c>
      <c r="K121" s="16"/>
      <c r="L121" s="16" t="n">
        <f aca="false">+L120+B121</f>
        <v>3210740</v>
      </c>
      <c r="M121" s="16" t="n">
        <f aca="false">+J121-L121</f>
        <v>729046</v>
      </c>
      <c r="N121" s="16"/>
      <c r="O121" s="16"/>
      <c r="P121" s="16"/>
      <c r="Q121" s="16"/>
    </row>
    <row r="122" customFormat="false" ht="12.75" hidden="false" customHeight="false" outlineLevel="0" collapsed="false">
      <c r="A122" s="45" t="n">
        <f aca="false">+A121+1</f>
        <v>36715</v>
      </c>
      <c r="B122" s="16" t="n">
        <f aca="false">+B121</f>
        <v>35133</v>
      </c>
      <c r="C122" s="16" t="n">
        <f aca="false">+C121</f>
        <v>0</v>
      </c>
      <c r="D122" s="16" t="n">
        <f aca="false">+B122+C122</f>
        <v>35133</v>
      </c>
      <c r="E122" s="16"/>
      <c r="F122" s="16" t="n">
        <f aca="false">+F121</f>
        <v>221</v>
      </c>
      <c r="G122" s="16"/>
      <c r="H122" s="46" t="n">
        <f aca="false">+D122-F122</f>
        <v>34912</v>
      </c>
      <c r="I122" s="16"/>
      <c r="J122" s="16" t="n">
        <f aca="false">+D122-F122+J121</f>
        <v>3974698</v>
      </c>
      <c r="K122" s="16"/>
      <c r="L122" s="16" t="n">
        <f aca="false">+L121+B122</f>
        <v>3245873</v>
      </c>
      <c r="M122" s="16" t="n">
        <f aca="false">+J122-L122</f>
        <v>728825</v>
      </c>
      <c r="N122" s="16"/>
      <c r="O122" s="16"/>
      <c r="P122" s="16"/>
      <c r="Q122" s="16"/>
    </row>
    <row r="123" customFormat="false" ht="12.75" hidden="false" customHeight="false" outlineLevel="0" collapsed="false">
      <c r="A123" s="45" t="n">
        <f aca="false">+A122+1</f>
        <v>36716</v>
      </c>
      <c r="B123" s="16" t="n">
        <f aca="false">+B122</f>
        <v>35133</v>
      </c>
      <c r="C123" s="16" t="n">
        <f aca="false">+C122</f>
        <v>0</v>
      </c>
      <c r="D123" s="16" t="n">
        <f aca="false">+B123+C123</f>
        <v>35133</v>
      </c>
      <c r="E123" s="16"/>
      <c r="F123" s="16" t="n">
        <f aca="false">+F122</f>
        <v>221</v>
      </c>
      <c r="G123" s="16"/>
      <c r="H123" s="46" t="n">
        <f aca="false">+D123-F123</f>
        <v>34912</v>
      </c>
      <c r="I123" s="16"/>
      <c r="J123" s="16" t="n">
        <f aca="false">+D123-F123+J122</f>
        <v>4009610</v>
      </c>
      <c r="K123" s="16"/>
      <c r="L123" s="16" t="n">
        <f aca="false">+L122+B123</f>
        <v>3281006</v>
      </c>
      <c r="M123" s="16" t="n">
        <f aca="false">+J123-L123</f>
        <v>728604</v>
      </c>
      <c r="N123" s="16"/>
      <c r="O123" s="16"/>
      <c r="P123" s="16"/>
      <c r="Q123" s="16"/>
    </row>
    <row r="124" customFormat="false" ht="12.75" hidden="false" customHeight="false" outlineLevel="0" collapsed="false">
      <c r="A124" s="45" t="n">
        <f aca="false">+A123+1</f>
        <v>36717</v>
      </c>
      <c r="B124" s="16" t="n">
        <f aca="false">+B123</f>
        <v>35133</v>
      </c>
      <c r="C124" s="16" t="n">
        <f aca="false">+C123</f>
        <v>0</v>
      </c>
      <c r="D124" s="16" t="n">
        <f aca="false">+B124+C124</f>
        <v>35133</v>
      </c>
      <c r="E124" s="16"/>
      <c r="F124" s="16" t="n">
        <v>0</v>
      </c>
      <c r="G124" s="16"/>
      <c r="H124" s="46" t="n">
        <f aca="false">+D124-F124</f>
        <v>35133</v>
      </c>
      <c r="I124" s="16"/>
      <c r="J124" s="16" t="n">
        <f aca="false">+D124-F124+J123</f>
        <v>4044743</v>
      </c>
      <c r="K124" s="16"/>
      <c r="L124" s="16" t="n">
        <f aca="false">+L123+B124</f>
        <v>3316139</v>
      </c>
      <c r="M124" s="16" t="n">
        <f aca="false">+J124-L124</f>
        <v>728604</v>
      </c>
      <c r="N124" s="16"/>
      <c r="O124" s="16"/>
      <c r="P124" s="16"/>
      <c r="Q124" s="16"/>
    </row>
    <row r="125" customFormat="false" ht="12.75" hidden="false" customHeight="false" outlineLevel="0" collapsed="false">
      <c r="A125" s="45" t="n">
        <f aca="false">+A124+1</f>
        <v>36718</v>
      </c>
      <c r="B125" s="16" t="n">
        <f aca="false">+B124</f>
        <v>35133</v>
      </c>
      <c r="C125" s="16" t="n">
        <f aca="false">+C124</f>
        <v>0</v>
      </c>
      <c r="D125" s="16" t="n">
        <f aca="false">+B125+C125</f>
        <v>35133</v>
      </c>
      <c r="E125" s="16"/>
      <c r="F125" s="16" t="n">
        <f aca="false">+F124</f>
        <v>0</v>
      </c>
      <c r="G125" s="16"/>
      <c r="H125" s="46" t="n">
        <f aca="false">+D125-F125</f>
        <v>35133</v>
      </c>
      <c r="I125" s="16"/>
      <c r="J125" s="16" t="n">
        <f aca="false">+D125-F125+J124</f>
        <v>4079876</v>
      </c>
      <c r="K125" s="16"/>
      <c r="L125" s="16" t="n">
        <f aca="false">+L124+B125</f>
        <v>3351272</v>
      </c>
      <c r="M125" s="16" t="n">
        <f aca="false">+J125-L125</f>
        <v>728604</v>
      </c>
      <c r="N125" s="16"/>
      <c r="O125" s="16"/>
      <c r="P125" s="16"/>
      <c r="Q125" s="16"/>
    </row>
    <row r="126" customFormat="false" ht="12.75" hidden="false" customHeight="false" outlineLevel="0" collapsed="false">
      <c r="A126" s="45" t="n">
        <f aca="false">+A125+1</f>
        <v>36719</v>
      </c>
      <c r="B126" s="16" t="n">
        <f aca="false">+B125</f>
        <v>35133</v>
      </c>
      <c r="C126" s="16" t="n">
        <f aca="false">+C125</f>
        <v>0</v>
      </c>
      <c r="D126" s="16" t="n">
        <f aca="false">+B126+C126</f>
        <v>35133</v>
      </c>
      <c r="E126" s="16"/>
      <c r="F126" s="16" t="n">
        <f aca="false">+F125</f>
        <v>0</v>
      </c>
      <c r="G126" s="16"/>
      <c r="H126" s="46" t="n">
        <f aca="false">+D126-F126</f>
        <v>35133</v>
      </c>
      <c r="I126" s="16"/>
      <c r="J126" s="16" t="n">
        <f aca="false">+D126-F126+J125</f>
        <v>4115009</v>
      </c>
      <c r="K126" s="16"/>
      <c r="L126" s="16" t="n">
        <f aca="false">+L125+B126</f>
        <v>3386405</v>
      </c>
      <c r="M126" s="16" t="n">
        <f aca="false">+J126-L126</f>
        <v>728604</v>
      </c>
      <c r="N126" s="16"/>
      <c r="O126" s="16"/>
      <c r="P126" s="16"/>
      <c r="Q126" s="16"/>
    </row>
    <row r="127" customFormat="false" ht="12.75" hidden="false" customHeight="false" outlineLevel="0" collapsed="false">
      <c r="A127" s="45" t="n">
        <f aca="false">+A126+1</f>
        <v>36720</v>
      </c>
      <c r="B127" s="16" t="n">
        <f aca="false">+B126</f>
        <v>35133</v>
      </c>
      <c r="C127" s="16" t="n">
        <f aca="false">+C126</f>
        <v>0</v>
      </c>
      <c r="D127" s="16" t="n">
        <f aca="false">+B127+C127</f>
        <v>35133</v>
      </c>
      <c r="E127" s="16"/>
      <c r="F127" s="16" t="n">
        <f aca="false">+F126</f>
        <v>0</v>
      </c>
      <c r="G127" s="16"/>
      <c r="H127" s="46" t="n">
        <f aca="false">+D127-F127</f>
        <v>35133</v>
      </c>
      <c r="I127" s="16"/>
      <c r="J127" s="16" t="n">
        <f aca="false">+D127-F127+J126</f>
        <v>4150142</v>
      </c>
      <c r="K127" s="16"/>
      <c r="L127" s="16" t="n">
        <f aca="false">+L126+B127</f>
        <v>3421538</v>
      </c>
      <c r="M127" s="16" t="n">
        <f aca="false">+J127-L127</f>
        <v>728604</v>
      </c>
      <c r="N127" s="16"/>
      <c r="O127" s="16"/>
      <c r="P127" s="16"/>
      <c r="Q127" s="16"/>
    </row>
    <row r="128" customFormat="false" ht="12.75" hidden="false" customHeight="false" outlineLevel="0" collapsed="false">
      <c r="A128" s="45" t="n">
        <f aca="false">+A127+1</f>
        <v>36721</v>
      </c>
      <c r="B128" s="16" t="n">
        <f aca="false">+B127</f>
        <v>35133</v>
      </c>
      <c r="C128" s="16" t="n">
        <f aca="false">+C127</f>
        <v>0</v>
      </c>
      <c r="D128" s="16" t="n">
        <f aca="false">+B128+C128</f>
        <v>35133</v>
      </c>
      <c r="E128" s="16"/>
      <c r="F128" s="16" t="n">
        <f aca="false">+F127</f>
        <v>0</v>
      </c>
      <c r="G128" s="16"/>
      <c r="H128" s="46" t="n">
        <f aca="false">+D128-F128</f>
        <v>35133</v>
      </c>
      <c r="I128" s="16"/>
      <c r="J128" s="16" t="n">
        <f aca="false">+D128-F128+J127</f>
        <v>4185275</v>
      </c>
      <c r="K128" s="16"/>
      <c r="L128" s="16" t="n">
        <f aca="false">+L127+B128</f>
        <v>3456671</v>
      </c>
      <c r="M128" s="16" t="n">
        <f aca="false">+J128-L128</f>
        <v>728604</v>
      </c>
      <c r="N128" s="16"/>
      <c r="O128" s="16"/>
      <c r="P128" s="16"/>
      <c r="Q128" s="16"/>
    </row>
    <row r="129" customFormat="false" ht="12.75" hidden="false" customHeight="false" outlineLevel="0" collapsed="false">
      <c r="A129" s="45" t="n">
        <f aca="false">+A128+1</f>
        <v>36722</v>
      </c>
      <c r="B129" s="16" t="n">
        <f aca="false">+B128</f>
        <v>35133</v>
      </c>
      <c r="C129" s="16" t="n">
        <f aca="false">+C128</f>
        <v>0</v>
      </c>
      <c r="D129" s="16" t="n">
        <f aca="false">+B129+C129</f>
        <v>35133</v>
      </c>
      <c r="E129" s="16"/>
      <c r="F129" s="16" t="n">
        <f aca="false">+F128</f>
        <v>0</v>
      </c>
      <c r="G129" s="16"/>
      <c r="H129" s="46" t="n">
        <f aca="false">+D129-F129</f>
        <v>35133</v>
      </c>
      <c r="I129" s="16"/>
      <c r="J129" s="16" t="n">
        <f aca="false">+D129-F129+J128</f>
        <v>4220408</v>
      </c>
      <c r="K129" s="16"/>
      <c r="L129" s="16" t="n">
        <f aca="false">+L128+B129</f>
        <v>3491804</v>
      </c>
      <c r="M129" s="16" t="n">
        <f aca="false">+J129-L129</f>
        <v>728604</v>
      </c>
      <c r="N129" s="16"/>
      <c r="O129" s="16"/>
      <c r="P129" s="16"/>
      <c r="Q129" s="16"/>
    </row>
    <row r="130" customFormat="false" ht="12.75" hidden="false" customHeight="false" outlineLevel="0" collapsed="false">
      <c r="A130" s="45" t="n">
        <f aca="false">+A129+1</f>
        <v>36723</v>
      </c>
      <c r="B130" s="16" t="n">
        <f aca="false">+B129</f>
        <v>35133</v>
      </c>
      <c r="C130" s="16" t="n">
        <f aca="false">+C129</f>
        <v>0</v>
      </c>
      <c r="D130" s="16" t="n">
        <f aca="false">+B130+C130</f>
        <v>35133</v>
      </c>
      <c r="E130" s="16"/>
      <c r="F130" s="16" t="n">
        <f aca="false">+F129</f>
        <v>0</v>
      </c>
      <c r="G130" s="16"/>
      <c r="H130" s="46" t="n">
        <f aca="false">+D130-F130</f>
        <v>35133</v>
      </c>
      <c r="I130" s="16"/>
      <c r="J130" s="16" t="n">
        <f aca="false">+D130-F130+J129</f>
        <v>4255541</v>
      </c>
      <c r="K130" s="16"/>
      <c r="L130" s="16" t="n">
        <f aca="false">+L129+B130</f>
        <v>3526937</v>
      </c>
      <c r="M130" s="16" t="n">
        <f aca="false">+J130-L130</f>
        <v>728604</v>
      </c>
      <c r="N130" s="16"/>
      <c r="O130" s="16"/>
      <c r="P130" s="16"/>
      <c r="Q130" s="16"/>
    </row>
    <row r="131" customFormat="false" ht="12.75" hidden="false" customHeight="false" outlineLevel="0" collapsed="false">
      <c r="A131" s="45" t="n">
        <f aca="false">+A130+1</f>
        <v>36724</v>
      </c>
      <c r="B131" s="16" t="n">
        <f aca="false">+B130</f>
        <v>35133</v>
      </c>
      <c r="C131" s="16" t="n">
        <f aca="false">+C130</f>
        <v>0</v>
      </c>
      <c r="D131" s="16" t="n">
        <f aca="false">+B131+C131</f>
        <v>35133</v>
      </c>
      <c r="E131" s="16"/>
      <c r="F131" s="16" t="n">
        <f aca="false">+F130</f>
        <v>0</v>
      </c>
      <c r="G131" s="16"/>
      <c r="H131" s="46" t="n">
        <f aca="false">+D131-F131</f>
        <v>35133</v>
      </c>
      <c r="I131" s="16"/>
      <c r="J131" s="16" t="n">
        <f aca="false">+D131-F131+J130</f>
        <v>4290674</v>
      </c>
      <c r="K131" s="16"/>
      <c r="L131" s="16" t="n">
        <f aca="false">+L130+B131</f>
        <v>3562070</v>
      </c>
      <c r="M131" s="16" t="n">
        <f aca="false">+J131-L131</f>
        <v>728604</v>
      </c>
      <c r="N131" s="16"/>
      <c r="O131" s="16"/>
      <c r="P131" s="16"/>
      <c r="Q131" s="16"/>
    </row>
    <row r="132" customFormat="false" ht="12.75" hidden="false" customHeight="false" outlineLevel="0" collapsed="false">
      <c r="A132" s="45" t="n">
        <f aca="false">+A131+1</f>
        <v>36725</v>
      </c>
      <c r="B132" s="16" t="n">
        <f aca="false">+B131</f>
        <v>35133</v>
      </c>
      <c r="C132" s="16" t="n">
        <f aca="false">+C131</f>
        <v>0</v>
      </c>
      <c r="D132" s="16" t="n">
        <f aca="false">+B132+C132</f>
        <v>35133</v>
      </c>
      <c r="E132" s="16"/>
      <c r="F132" s="16" t="n">
        <f aca="false">+F131</f>
        <v>0</v>
      </c>
      <c r="G132" s="16"/>
      <c r="H132" s="46" t="n">
        <f aca="false">+D132-F132</f>
        <v>35133</v>
      </c>
      <c r="I132" s="16"/>
      <c r="J132" s="16" t="n">
        <f aca="false">+D132-F132+J131</f>
        <v>4325807</v>
      </c>
      <c r="K132" s="16"/>
      <c r="L132" s="16" t="n">
        <f aca="false">+L131+B132</f>
        <v>3597203</v>
      </c>
      <c r="M132" s="16" t="n">
        <f aca="false">+J132-L132</f>
        <v>728604</v>
      </c>
      <c r="N132" s="16"/>
      <c r="O132" s="16"/>
      <c r="P132" s="16"/>
      <c r="Q132" s="16"/>
    </row>
    <row r="133" customFormat="false" ht="12.75" hidden="false" customHeight="false" outlineLevel="0" collapsed="false">
      <c r="A133" s="45" t="n">
        <f aca="false">+A132+1</f>
        <v>36726</v>
      </c>
      <c r="B133" s="16" t="n">
        <f aca="false">+B132</f>
        <v>35133</v>
      </c>
      <c r="C133" s="16" t="n">
        <f aca="false">+C132</f>
        <v>0</v>
      </c>
      <c r="D133" s="16" t="n">
        <f aca="false">+B133+C133</f>
        <v>35133</v>
      </c>
      <c r="E133" s="16"/>
      <c r="F133" s="16" t="n">
        <f aca="false">+F132</f>
        <v>0</v>
      </c>
      <c r="G133" s="16"/>
      <c r="H133" s="46" t="n">
        <f aca="false">+D133-F133</f>
        <v>35133</v>
      </c>
      <c r="I133" s="16"/>
      <c r="J133" s="16" t="n">
        <f aca="false">+D133-F133+J132</f>
        <v>4360940</v>
      </c>
      <c r="K133" s="16"/>
      <c r="L133" s="16" t="n">
        <f aca="false">+L132+B133</f>
        <v>3632336</v>
      </c>
      <c r="M133" s="16" t="n">
        <f aca="false">+J133-L133</f>
        <v>728604</v>
      </c>
      <c r="N133" s="16"/>
      <c r="O133" s="16"/>
      <c r="P133" s="16"/>
      <c r="Q133" s="16"/>
    </row>
    <row r="134" customFormat="false" ht="12.75" hidden="false" customHeight="false" outlineLevel="0" collapsed="false">
      <c r="A134" s="45" t="n">
        <f aca="false">+A133+1</f>
        <v>36727</v>
      </c>
      <c r="B134" s="16" t="n">
        <f aca="false">+B133</f>
        <v>35133</v>
      </c>
      <c r="C134" s="16" t="n">
        <f aca="false">+C133</f>
        <v>0</v>
      </c>
      <c r="D134" s="16" t="n">
        <f aca="false">+B134+C134</f>
        <v>35133</v>
      </c>
      <c r="E134" s="16"/>
      <c r="F134" s="16" t="n">
        <v>16953</v>
      </c>
      <c r="G134" s="16"/>
      <c r="H134" s="46" t="n">
        <f aca="false">+D134-F134</f>
        <v>18180</v>
      </c>
      <c r="I134" s="16"/>
      <c r="J134" s="16" t="n">
        <f aca="false">+D134-F134+J133</f>
        <v>4379120</v>
      </c>
      <c r="K134" s="16"/>
      <c r="L134" s="16" t="n">
        <f aca="false">+L133+B134</f>
        <v>3667469</v>
      </c>
      <c r="M134" s="16" t="n">
        <f aca="false">+J134-L134</f>
        <v>711651</v>
      </c>
      <c r="N134" s="16"/>
      <c r="O134" s="16"/>
      <c r="P134" s="16"/>
      <c r="Q134" s="16"/>
    </row>
    <row r="135" customFormat="false" ht="12.75" hidden="false" customHeight="false" outlineLevel="0" collapsed="false">
      <c r="A135" s="45" t="n">
        <f aca="false">+A134+1</f>
        <v>36728</v>
      </c>
      <c r="B135" s="16" t="n">
        <f aca="false">+B134</f>
        <v>35133</v>
      </c>
      <c r="C135" s="16" t="n">
        <f aca="false">+C134</f>
        <v>0</v>
      </c>
      <c r="D135" s="16" t="n">
        <f aca="false">+B135+C135</f>
        <v>35133</v>
      </c>
      <c r="E135" s="16"/>
      <c r="F135" s="16" t="n">
        <f aca="false">+F134</f>
        <v>16953</v>
      </c>
      <c r="G135" s="16"/>
      <c r="H135" s="46" t="n">
        <f aca="false">+D135-F135</f>
        <v>18180</v>
      </c>
      <c r="I135" s="16"/>
      <c r="J135" s="16" t="n">
        <f aca="false">+D135-F135+J134</f>
        <v>4397300</v>
      </c>
      <c r="K135" s="16"/>
      <c r="L135" s="16" t="n">
        <f aca="false">+L134+B135</f>
        <v>3702602</v>
      </c>
      <c r="M135" s="16" t="n">
        <f aca="false">+J135-L135</f>
        <v>694698</v>
      </c>
      <c r="N135" s="16"/>
      <c r="O135" s="16"/>
      <c r="P135" s="16"/>
      <c r="Q135" s="16"/>
    </row>
    <row r="136" customFormat="false" ht="12.75" hidden="false" customHeight="false" outlineLevel="0" collapsed="false">
      <c r="A136" s="45" t="n">
        <f aca="false">+A135+1</f>
        <v>36729</v>
      </c>
      <c r="B136" s="16" t="n">
        <f aca="false">+B135</f>
        <v>35133</v>
      </c>
      <c r="C136" s="16" t="n">
        <f aca="false">+C135</f>
        <v>0</v>
      </c>
      <c r="D136" s="16" t="n">
        <f aca="false">+B136+C136</f>
        <v>35133</v>
      </c>
      <c r="E136" s="16"/>
      <c r="F136" s="16" t="n">
        <f aca="false">+F135</f>
        <v>16953</v>
      </c>
      <c r="G136" s="16"/>
      <c r="H136" s="46" t="n">
        <f aca="false">+D136-F136</f>
        <v>18180</v>
      </c>
      <c r="I136" s="16"/>
      <c r="J136" s="16" t="n">
        <f aca="false">+D136-F136+J135</f>
        <v>4415480</v>
      </c>
      <c r="K136" s="16"/>
      <c r="L136" s="16" t="n">
        <f aca="false">+L135+B136</f>
        <v>3737735</v>
      </c>
      <c r="M136" s="16" t="n">
        <f aca="false">+J136-L136</f>
        <v>677745</v>
      </c>
      <c r="N136" s="16"/>
      <c r="O136" s="16"/>
      <c r="P136" s="16"/>
      <c r="Q136" s="16"/>
    </row>
    <row r="137" customFormat="false" ht="12.75" hidden="false" customHeight="false" outlineLevel="0" collapsed="false">
      <c r="A137" s="45" t="n">
        <f aca="false">+A136+1</f>
        <v>36730</v>
      </c>
      <c r="B137" s="16" t="n">
        <f aca="false">+B136</f>
        <v>35133</v>
      </c>
      <c r="C137" s="16" t="n">
        <f aca="false">+C136</f>
        <v>0</v>
      </c>
      <c r="D137" s="16" t="n">
        <f aca="false">+B137+C137</f>
        <v>35133</v>
      </c>
      <c r="E137" s="16"/>
      <c r="F137" s="16" t="n">
        <f aca="false">+F136</f>
        <v>16953</v>
      </c>
      <c r="G137" s="16"/>
      <c r="H137" s="46" t="n">
        <f aca="false">+D137-F137</f>
        <v>18180</v>
      </c>
      <c r="I137" s="16"/>
      <c r="J137" s="16" t="n">
        <f aca="false">+D137-F137+J136</f>
        <v>4433660</v>
      </c>
      <c r="K137" s="16"/>
      <c r="L137" s="16" t="n">
        <f aca="false">+L136+B137</f>
        <v>3772868</v>
      </c>
      <c r="M137" s="16" t="n">
        <f aca="false">+J137-L137</f>
        <v>660792</v>
      </c>
      <c r="N137" s="16"/>
      <c r="O137" s="16"/>
      <c r="P137" s="16"/>
      <c r="Q137" s="16"/>
    </row>
    <row r="138" customFormat="false" ht="12.75" hidden="false" customHeight="false" outlineLevel="0" collapsed="false">
      <c r="A138" s="45" t="n">
        <f aca="false">+A137+1</f>
        <v>36731</v>
      </c>
      <c r="B138" s="16" t="n">
        <f aca="false">+B137</f>
        <v>35133</v>
      </c>
      <c r="C138" s="16" t="n">
        <f aca="false">+C137</f>
        <v>0</v>
      </c>
      <c r="D138" s="16" t="n">
        <f aca="false">+B138+C138</f>
        <v>35133</v>
      </c>
      <c r="E138" s="16"/>
      <c r="F138" s="16" t="n">
        <f aca="false">+F137</f>
        <v>16953</v>
      </c>
      <c r="G138" s="16"/>
      <c r="H138" s="46" t="n">
        <f aca="false">+D138-F138</f>
        <v>18180</v>
      </c>
      <c r="I138" s="16"/>
      <c r="J138" s="16" t="n">
        <f aca="false">+D138-F138+J137</f>
        <v>4451840</v>
      </c>
      <c r="K138" s="16"/>
      <c r="L138" s="16" t="n">
        <f aca="false">+L137+B138</f>
        <v>3808001</v>
      </c>
      <c r="M138" s="16" t="n">
        <f aca="false">+J138-L138</f>
        <v>643839</v>
      </c>
      <c r="N138" s="16"/>
      <c r="O138" s="16"/>
      <c r="P138" s="16"/>
      <c r="Q138" s="16"/>
    </row>
    <row r="139" customFormat="false" ht="12.75" hidden="false" customHeight="false" outlineLevel="0" collapsed="false">
      <c r="A139" s="45" t="n">
        <f aca="false">+A138+1</f>
        <v>36732</v>
      </c>
      <c r="B139" s="16" t="n">
        <f aca="false">+B138</f>
        <v>35133</v>
      </c>
      <c r="C139" s="16" t="n">
        <f aca="false">+C138</f>
        <v>0</v>
      </c>
      <c r="D139" s="16" t="n">
        <f aca="false">+B139+C139</f>
        <v>35133</v>
      </c>
      <c r="E139" s="16"/>
      <c r="F139" s="16" t="n">
        <f aca="false">+F138</f>
        <v>16953</v>
      </c>
      <c r="G139" s="16"/>
      <c r="H139" s="46" t="n">
        <f aca="false">+D139-F139</f>
        <v>18180</v>
      </c>
      <c r="I139" s="16"/>
      <c r="J139" s="16" t="n">
        <f aca="false">+D139-F139+J138</f>
        <v>4470020</v>
      </c>
      <c r="K139" s="16"/>
      <c r="L139" s="16" t="n">
        <f aca="false">+L138+B139</f>
        <v>3843134</v>
      </c>
      <c r="M139" s="16" t="n">
        <f aca="false">+J139-L139</f>
        <v>626886</v>
      </c>
      <c r="N139" s="16"/>
      <c r="O139" s="16"/>
      <c r="P139" s="16"/>
      <c r="Q139" s="16"/>
    </row>
    <row r="140" customFormat="false" ht="12.75" hidden="false" customHeight="false" outlineLevel="0" collapsed="false">
      <c r="A140" s="45" t="n">
        <f aca="false">+A139+1</f>
        <v>36733</v>
      </c>
      <c r="B140" s="16" t="n">
        <f aca="false">+B139</f>
        <v>35133</v>
      </c>
      <c r="C140" s="16" t="n">
        <f aca="false">+C139</f>
        <v>0</v>
      </c>
      <c r="D140" s="16" t="n">
        <f aca="false">+B140+C140</f>
        <v>35133</v>
      </c>
      <c r="E140" s="16"/>
      <c r="F140" s="16" t="n">
        <f aca="false">+F139</f>
        <v>16953</v>
      </c>
      <c r="G140" s="16"/>
      <c r="H140" s="46" t="n">
        <f aca="false">+D140-F140</f>
        <v>18180</v>
      </c>
      <c r="I140" s="16"/>
      <c r="J140" s="16" t="n">
        <f aca="false">+D140-F140+J139</f>
        <v>4488200</v>
      </c>
      <c r="K140" s="16"/>
      <c r="L140" s="16" t="n">
        <f aca="false">+L139+B140</f>
        <v>3878267</v>
      </c>
      <c r="M140" s="16" t="n">
        <f aca="false">+J140-L140</f>
        <v>609933</v>
      </c>
      <c r="N140" s="16"/>
      <c r="O140" s="16"/>
      <c r="P140" s="16"/>
      <c r="Q140" s="16"/>
    </row>
    <row r="141" customFormat="false" ht="12.75" hidden="false" customHeight="false" outlineLevel="0" collapsed="false">
      <c r="A141" s="45" t="n">
        <f aca="false">+A140+1</f>
        <v>36734</v>
      </c>
      <c r="B141" s="16" t="n">
        <f aca="false">+B140</f>
        <v>35133</v>
      </c>
      <c r="C141" s="16" t="n">
        <f aca="false">+C140</f>
        <v>0</v>
      </c>
      <c r="D141" s="16" t="n">
        <f aca="false">+B141+C141</f>
        <v>35133</v>
      </c>
      <c r="E141" s="16"/>
      <c r="F141" s="16" t="n">
        <f aca="false">+F140</f>
        <v>16953</v>
      </c>
      <c r="G141" s="16"/>
      <c r="H141" s="46" t="n">
        <f aca="false">+D141-F141</f>
        <v>18180</v>
      </c>
      <c r="I141" s="16"/>
      <c r="J141" s="16" t="n">
        <f aca="false">+D141-F141+J140</f>
        <v>4506380</v>
      </c>
      <c r="K141" s="16"/>
      <c r="L141" s="16" t="n">
        <f aca="false">+L140+B141</f>
        <v>3913400</v>
      </c>
      <c r="M141" s="16" t="n">
        <f aca="false">+J141-L141</f>
        <v>592980</v>
      </c>
      <c r="N141" s="16"/>
      <c r="O141" s="16"/>
      <c r="P141" s="16"/>
      <c r="Q141" s="16"/>
    </row>
    <row r="142" customFormat="false" ht="12.75" hidden="false" customHeight="false" outlineLevel="0" collapsed="false">
      <c r="A142" s="45" t="n">
        <f aca="false">+A141+1</f>
        <v>36735</v>
      </c>
      <c r="B142" s="16" t="n">
        <f aca="false">+B141</f>
        <v>35133</v>
      </c>
      <c r="C142" s="16" t="n">
        <f aca="false">+C141</f>
        <v>0</v>
      </c>
      <c r="D142" s="16" t="n">
        <f aca="false">+B142+C142</f>
        <v>35133</v>
      </c>
      <c r="E142" s="16"/>
      <c r="F142" s="16" t="n">
        <f aca="false">+F141</f>
        <v>16953</v>
      </c>
      <c r="G142" s="16"/>
      <c r="H142" s="46" t="n">
        <f aca="false">+D142-F142</f>
        <v>18180</v>
      </c>
      <c r="I142" s="16"/>
      <c r="J142" s="16" t="n">
        <f aca="false">+D142-F142+J141</f>
        <v>4524560</v>
      </c>
      <c r="K142" s="16"/>
      <c r="L142" s="16" t="n">
        <f aca="false">+L141+B142</f>
        <v>3948533</v>
      </c>
      <c r="M142" s="16" t="n">
        <f aca="false">+J142-L142</f>
        <v>576027</v>
      </c>
      <c r="N142" s="16"/>
      <c r="O142" s="16"/>
      <c r="P142" s="16"/>
      <c r="Q142" s="16"/>
    </row>
    <row r="143" customFormat="false" ht="12.75" hidden="false" customHeight="false" outlineLevel="0" collapsed="false">
      <c r="A143" s="45" t="n">
        <f aca="false">+A142+1</f>
        <v>36736</v>
      </c>
      <c r="B143" s="16" t="n">
        <f aca="false">+B142</f>
        <v>35133</v>
      </c>
      <c r="C143" s="16" t="n">
        <v>13272</v>
      </c>
      <c r="D143" s="16" t="n">
        <f aca="false">+B143+C143</f>
        <v>48405</v>
      </c>
      <c r="E143" s="16"/>
      <c r="F143" s="16" t="n">
        <v>0</v>
      </c>
      <c r="G143" s="16"/>
      <c r="H143" s="46" t="n">
        <f aca="false">+D143-F143</f>
        <v>48405</v>
      </c>
      <c r="I143" s="16"/>
      <c r="J143" s="16" t="n">
        <f aca="false">+D143-F143+J142</f>
        <v>4572965</v>
      </c>
      <c r="K143" s="16"/>
      <c r="L143" s="16" t="n">
        <f aca="false">+L142+B143</f>
        <v>3983666</v>
      </c>
      <c r="M143" s="16" t="n">
        <f aca="false">+J143-L143</f>
        <v>589299</v>
      </c>
      <c r="N143" s="16"/>
      <c r="O143" s="16"/>
      <c r="P143" s="16"/>
      <c r="Q143" s="16"/>
    </row>
    <row r="144" customFormat="false" ht="12.75" hidden="false" customHeight="false" outlineLevel="0" collapsed="false">
      <c r="A144" s="45" t="n">
        <f aca="false">+A143+1</f>
        <v>36737</v>
      </c>
      <c r="B144" s="16" t="n">
        <f aca="false">+B143</f>
        <v>35133</v>
      </c>
      <c r="C144" s="16" t="n">
        <f aca="false">+C143</f>
        <v>13272</v>
      </c>
      <c r="D144" s="16" t="n">
        <f aca="false">+B144+C144</f>
        <v>48405</v>
      </c>
      <c r="E144" s="16"/>
      <c r="F144" s="16" t="n">
        <f aca="false">+F143</f>
        <v>0</v>
      </c>
      <c r="G144" s="16"/>
      <c r="H144" s="46" t="n">
        <f aca="false">+D144-F144</f>
        <v>48405</v>
      </c>
      <c r="I144" s="16"/>
      <c r="J144" s="16" t="n">
        <f aca="false">+D144-F144+J143</f>
        <v>4621370</v>
      </c>
      <c r="K144" s="16"/>
      <c r="L144" s="16" t="n">
        <f aca="false">+L143+B144</f>
        <v>4018799</v>
      </c>
      <c r="M144" s="16" t="n">
        <f aca="false">+J144-L144</f>
        <v>602571</v>
      </c>
      <c r="N144" s="16"/>
      <c r="O144" s="16"/>
      <c r="P144" s="16"/>
      <c r="Q144" s="16"/>
    </row>
    <row r="145" customFormat="false" ht="12.75" hidden="false" customHeight="false" outlineLevel="0" collapsed="false">
      <c r="A145" s="45" t="n">
        <f aca="false">+A144+1</f>
        <v>36738</v>
      </c>
      <c r="B145" s="16" t="n">
        <f aca="false">+B144-26</f>
        <v>35107</v>
      </c>
      <c r="C145" s="16" t="n">
        <f aca="false">+C144+26</f>
        <v>13298</v>
      </c>
      <c r="D145" s="16" t="n">
        <f aca="false">+B145+C145</f>
        <v>48405</v>
      </c>
      <c r="E145" s="16"/>
      <c r="F145" s="16" t="n">
        <f aca="false">+F144</f>
        <v>0</v>
      </c>
      <c r="G145" s="16"/>
      <c r="H145" s="46" t="n">
        <f aca="false">+D145-F145</f>
        <v>48405</v>
      </c>
      <c r="I145" s="16"/>
      <c r="J145" s="16" t="n">
        <f aca="false">+D145-F145+J144</f>
        <v>4669775</v>
      </c>
      <c r="K145" s="16"/>
      <c r="L145" s="16" t="n">
        <f aca="false">+L144+B145</f>
        <v>4053906</v>
      </c>
      <c r="M145" s="16" t="n">
        <f aca="false">+J145-L145</f>
        <v>615869</v>
      </c>
      <c r="N145" s="16"/>
      <c r="O145" s="16"/>
      <c r="P145" s="16"/>
      <c r="Q145" s="16"/>
    </row>
    <row r="146" customFormat="false" ht="12.75" hidden="false" customHeight="false" outlineLevel="0" collapsed="false">
      <c r="A146" s="45"/>
      <c r="B146" s="16"/>
      <c r="C146" s="16"/>
      <c r="D146" s="16"/>
      <c r="E146" s="16"/>
      <c r="F146" s="16"/>
      <c r="G146" s="16"/>
      <c r="H146" s="46"/>
      <c r="I146" s="16"/>
      <c r="J146" s="16"/>
      <c r="K146" s="16"/>
      <c r="L146" s="16"/>
      <c r="M146" s="16"/>
      <c r="N146" s="16"/>
      <c r="O146" s="16"/>
      <c r="P146" s="16"/>
      <c r="Q146" s="16"/>
    </row>
    <row r="147" customFormat="false" ht="12.75" hidden="false" customHeight="false" outlineLevel="0" collapsed="false">
      <c r="A147" s="51" t="n">
        <v>36708</v>
      </c>
      <c r="B147" s="16" t="n">
        <f aca="false">SUM(B115:B146)</f>
        <v>1089097</v>
      </c>
      <c r="C147" s="16" t="n">
        <f aca="false">SUM(C115:C146)</f>
        <v>107133</v>
      </c>
      <c r="D147" s="16" t="n">
        <f aca="false">SUM(D115:D146)</f>
        <v>1196230</v>
      </c>
      <c r="E147" s="16"/>
      <c r="F147" s="16" t="n">
        <f aca="false">SUM(F115:F146)</f>
        <v>153240</v>
      </c>
      <c r="G147" s="16"/>
      <c r="H147" s="46" t="n">
        <f aca="false">+D147-F147</f>
        <v>1042990</v>
      </c>
      <c r="I147" s="16"/>
      <c r="J147" s="16" t="n">
        <f aca="false">SUM(J145)</f>
        <v>4669775</v>
      </c>
      <c r="K147" s="16"/>
      <c r="L147" s="16" t="n">
        <f aca="false">SUM(L145)</f>
        <v>4053906</v>
      </c>
      <c r="M147" s="16" t="n">
        <f aca="false">SUM(M145)</f>
        <v>615869</v>
      </c>
      <c r="N147" s="16"/>
      <c r="O147" s="16"/>
      <c r="P147" s="16"/>
      <c r="Q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46"/>
      <c r="I148" s="16"/>
      <c r="J148" s="16"/>
      <c r="K148" s="16"/>
      <c r="L148" s="16"/>
      <c r="M148" s="16"/>
      <c r="N148" s="16"/>
      <c r="O148" s="16"/>
      <c r="P148" s="16"/>
      <c r="Q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46"/>
      <c r="I149" s="16"/>
      <c r="J149" s="16"/>
      <c r="K149" s="16"/>
      <c r="L149" s="16"/>
      <c r="M149" s="16"/>
      <c r="N149" s="16"/>
      <c r="O149" s="16"/>
      <c r="P149" s="16"/>
      <c r="Q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46"/>
      <c r="I150" s="16"/>
      <c r="J150" s="16"/>
      <c r="K150" s="16"/>
      <c r="L150" s="16"/>
      <c r="M150" s="16"/>
      <c r="N150" s="16"/>
      <c r="O150" s="16"/>
      <c r="P150" s="16"/>
      <c r="Q150" s="16"/>
    </row>
    <row r="151" customFormat="false" ht="12.75" hidden="false" customHeight="false" outlineLevel="0" collapsed="false">
      <c r="A151" s="45" t="n">
        <v>36739</v>
      </c>
      <c r="B151" s="16" t="n">
        <v>35133</v>
      </c>
      <c r="C151" s="16" t="n">
        <v>0</v>
      </c>
      <c r="D151" s="16" t="n">
        <f aca="false">+B151+C151</f>
        <v>35133</v>
      </c>
      <c r="E151" s="16"/>
      <c r="F151" s="16" t="n">
        <v>19873</v>
      </c>
      <c r="G151" s="16"/>
      <c r="H151" s="46" t="n">
        <f aca="false">+D151-F151</f>
        <v>15260</v>
      </c>
      <c r="I151" s="16"/>
      <c r="J151" s="16" t="n">
        <f aca="false">+D151-F151+J147</f>
        <v>4685035</v>
      </c>
      <c r="K151" s="16"/>
      <c r="L151" s="16" t="n">
        <f aca="false">+L147+B151</f>
        <v>4089039</v>
      </c>
      <c r="M151" s="16" t="n">
        <f aca="false">+J151-L151</f>
        <v>595996</v>
      </c>
      <c r="N151" s="16"/>
      <c r="O151" s="16"/>
      <c r="P151" s="16"/>
      <c r="Q151" s="16"/>
    </row>
    <row r="152" customFormat="false" ht="12.75" hidden="false" customHeight="false" outlineLevel="0" collapsed="false">
      <c r="A152" s="45" t="n">
        <f aca="false">+A151+1</f>
        <v>36740</v>
      </c>
      <c r="B152" s="16" t="n">
        <f aca="false">+B151</f>
        <v>35133</v>
      </c>
      <c r="C152" s="16" t="n">
        <f aca="false">+C151</f>
        <v>0</v>
      </c>
      <c r="D152" s="16" t="n">
        <f aca="false">+B152+C152</f>
        <v>35133</v>
      </c>
      <c r="E152" s="16"/>
      <c r="F152" s="16" t="n">
        <f aca="false">+F151</f>
        <v>19873</v>
      </c>
      <c r="G152" s="16"/>
      <c r="H152" s="46" t="n">
        <f aca="false">+D152-F152</f>
        <v>15260</v>
      </c>
      <c r="I152" s="16"/>
      <c r="J152" s="16" t="n">
        <f aca="false">+D152-F152+J151</f>
        <v>4700295</v>
      </c>
      <c r="K152" s="16"/>
      <c r="L152" s="16" t="n">
        <f aca="false">+L151+B152</f>
        <v>4124172</v>
      </c>
      <c r="M152" s="16" t="n">
        <f aca="false">+J152-L152</f>
        <v>576123</v>
      </c>
      <c r="N152" s="16"/>
      <c r="O152" s="16"/>
      <c r="P152" s="16"/>
      <c r="Q152" s="16"/>
    </row>
    <row r="153" customFormat="false" ht="12.75" hidden="false" customHeight="false" outlineLevel="0" collapsed="false">
      <c r="A153" s="45" t="n">
        <f aca="false">+A152+1</f>
        <v>36741</v>
      </c>
      <c r="B153" s="16" t="n">
        <f aca="false">+B152</f>
        <v>35133</v>
      </c>
      <c r="C153" s="16" t="n">
        <f aca="false">+C152</f>
        <v>0</v>
      </c>
      <c r="D153" s="16" t="n">
        <f aca="false">+B153+C153</f>
        <v>35133</v>
      </c>
      <c r="E153" s="16"/>
      <c r="F153" s="16" t="n">
        <f aca="false">+F152</f>
        <v>19873</v>
      </c>
      <c r="G153" s="16"/>
      <c r="H153" s="46" t="n">
        <f aca="false">+D153-F153</f>
        <v>15260</v>
      </c>
      <c r="I153" s="16"/>
      <c r="J153" s="16" t="n">
        <f aca="false">+D153-F153+J152</f>
        <v>4715555</v>
      </c>
      <c r="K153" s="16"/>
      <c r="L153" s="16" t="n">
        <f aca="false">+L152+B153</f>
        <v>4159305</v>
      </c>
      <c r="M153" s="16" t="n">
        <f aca="false">+J153-L153</f>
        <v>556250</v>
      </c>
      <c r="N153" s="16"/>
      <c r="O153" s="16"/>
      <c r="P153" s="16"/>
      <c r="Q153" s="16"/>
    </row>
    <row r="154" customFormat="false" ht="12.75" hidden="false" customHeight="false" outlineLevel="0" collapsed="false">
      <c r="A154" s="45" t="n">
        <f aca="false">+A153+1</f>
        <v>36742</v>
      </c>
      <c r="B154" s="16" t="n">
        <f aca="false">+B153</f>
        <v>35133</v>
      </c>
      <c r="C154" s="16" t="n">
        <f aca="false">+C153</f>
        <v>0</v>
      </c>
      <c r="D154" s="16" t="n">
        <f aca="false">+B154+C154</f>
        <v>35133</v>
      </c>
      <c r="E154" s="16"/>
      <c r="F154" s="16" t="n">
        <f aca="false">+F153</f>
        <v>19873</v>
      </c>
      <c r="G154" s="16"/>
      <c r="H154" s="46" t="n">
        <f aca="false">+D154-F154</f>
        <v>15260</v>
      </c>
      <c r="I154" s="16"/>
      <c r="J154" s="16" t="n">
        <f aca="false">+D154-F154+J153</f>
        <v>4730815</v>
      </c>
      <c r="K154" s="16"/>
      <c r="L154" s="16" t="n">
        <f aca="false">+L153+B154</f>
        <v>4194438</v>
      </c>
      <c r="M154" s="16" t="n">
        <f aca="false">+J154-L154</f>
        <v>536377</v>
      </c>
      <c r="N154" s="16"/>
      <c r="O154" s="16"/>
      <c r="P154" s="16"/>
      <c r="Q154" s="16"/>
    </row>
    <row r="155" customFormat="false" ht="12.75" hidden="false" customHeight="false" outlineLevel="0" collapsed="false">
      <c r="A155" s="45" t="n">
        <f aca="false">+A154+1</f>
        <v>36743</v>
      </c>
      <c r="B155" s="16" t="n">
        <f aca="false">+B154</f>
        <v>35133</v>
      </c>
      <c r="C155" s="16" t="n">
        <f aca="false">+C154</f>
        <v>0</v>
      </c>
      <c r="D155" s="16" t="n">
        <f aca="false">+B155+C155</f>
        <v>35133</v>
      </c>
      <c r="E155" s="16"/>
      <c r="F155" s="16" t="n">
        <f aca="false">+F154</f>
        <v>19873</v>
      </c>
      <c r="G155" s="16"/>
      <c r="H155" s="46" t="n">
        <f aca="false">+D155-F155</f>
        <v>15260</v>
      </c>
      <c r="I155" s="16"/>
      <c r="J155" s="16" t="n">
        <f aca="false">+D155-F155+J154</f>
        <v>4746075</v>
      </c>
      <c r="K155" s="16"/>
      <c r="L155" s="16" t="n">
        <f aca="false">+L154+B155</f>
        <v>4229571</v>
      </c>
      <c r="M155" s="16" t="n">
        <f aca="false">+J155-L155</f>
        <v>516504</v>
      </c>
      <c r="N155" s="16"/>
      <c r="O155" s="16"/>
      <c r="P155" s="16"/>
      <c r="Q155" s="16"/>
    </row>
    <row r="156" customFormat="false" ht="12.75" hidden="false" customHeight="false" outlineLevel="0" collapsed="false">
      <c r="A156" s="45" t="n">
        <f aca="false">+A155+1</f>
        <v>36744</v>
      </c>
      <c r="B156" s="16" t="n">
        <f aca="false">+B155</f>
        <v>35133</v>
      </c>
      <c r="C156" s="16" t="n">
        <f aca="false">+C155</f>
        <v>0</v>
      </c>
      <c r="D156" s="16" t="n">
        <f aca="false">+B156+C156</f>
        <v>35133</v>
      </c>
      <c r="E156" s="16"/>
      <c r="F156" s="16" t="n">
        <f aca="false">+F155</f>
        <v>19873</v>
      </c>
      <c r="G156" s="16"/>
      <c r="H156" s="46" t="n">
        <f aca="false">+D156-F156</f>
        <v>15260</v>
      </c>
      <c r="I156" s="16"/>
      <c r="J156" s="16" t="n">
        <f aca="false">+D156-F156+J155</f>
        <v>4761335</v>
      </c>
      <c r="K156" s="16"/>
      <c r="L156" s="16" t="n">
        <f aca="false">+L155+B156</f>
        <v>4264704</v>
      </c>
      <c r="M156" s="16" t="n">
        <f aca="false">+J156-L156</f>
        <v>496631</v>
      </c>
      <c r="N156" s="16"/>
      <c r="O156" s="16"/>
      <c r="P156" s="16"/>
      <c r="Q156" s="16"/>
    </row>
    <row r="157" customFormat="false" ht="12.75" hidden="false" customHeight="false" outlineLevel="0" collapsed="false">
      <c r="A157" s="45" t="n">
        <f aca="false">+A156+1</f>
        <v>36745</v>
      </c>
      <c r="B157" s="16" t="n">
        <f aca="false">+B156</f>
        <v>35133</v>
      </c>
      <c r="C157" s="16" t="n">
        <f aca="false">+C156</f>
        <v>0</v>
      </c>
      <c r="D157" s="16" t="n">
        <f aca="false">+B157+C157</f>
        <v>35133</v>
      </c>
      <c r="E157" s="16"/>
      <c r="F157" s="16" t="n">
        <f aca="false">+F156</f>
        <v>19873</v>
      </c>
      <c r="G157" s="16"/>
      <c r="H157" s="46" t="n">
        <f aca="false">+D157-F157</f>
        <v>15260</v>
      </c>
      <c r="I157" s="16"/>
      <c r="J157" s="16" t="n">
        <f aca="false">+D157-F157+J156</f>
        <v>4776595</v>
      </c>
      <c r="K157" s="16"/>
      <c r="L157" s="16" t="n">
        <f aca="false">+L156+B157</f>
        <v>4299837</v>
      </c>
      <c r="M157" s="16" t="n">
        <f aca="false">+J157-L157</f>
        <v>476758</v>
      </c>
      <c r="N157" s="16"/>
      <c r="O157" s="16"/>
      <c r="P157" s="16"/>
      <c r="Q157" s="16"/>
    </row>
    <row r="158" customFormat="false" ht="12.75" hidden="false" customHeight="false" outlineLevel="0" collapsed="false">
      <c r="A158" s="45" t="n">
        <f aca="false">+A157+1</f>
        <v>36746</v>
      </c>
      <c r="B158" s="16" t="n">
        <f aca="false">+B157</f>
        <v>35133</v>
      </c>
      <c r="C158" s="16" t="n">
        <f aca="false">+C157</f>
        <v>0</v>
      </c>
      <c r="D158" s="16" t="n">
        <f aca="false">+B158+C158</f>
        <v>35133</v>
      </c>
      <c r="E158" s="16"/>
      <c r="F158" s="16" t="n">
        <f aca="false">+F157</f>
        <v>19873</v>
      </c>
      <c r="G158" s="16"/>
      <c r="H158" s="46" t="n">
        <f aca="false">+D158-F158</f>
        <v>15260</v>
      </c>
      <c r="I158" s="16"/>
      <c r="J158" s="16" t="n">
        <f aca="false">+D158-F158+J157</f>
        <v>4791855</v>
      </c>
      <c r="K158" s="16"/>
      <c r="L158" s="16" t="n">
        <f aca="false">+L157+B158</f>
        <v>4334970</v>
      </c>
      <c r="M158" s="16" t="n">
        <f aca="false">+J158-L158</f>
        <v>456885</v>
      </c>
      <c r="N158" s="16"/>
      <c r="O158" s="16"/>
      <c r="P158" s="16"/>
      <c r="Q158" s="16"/>
    </row>
    <row r="159" customFormat="false" ht="12.75" hidden="false" customHeight="false" outlineLevel="0" collapsed="false">
      <c r="A159" s="45" t="n">
        <f aca="false">+A158+1</f>
        <v>36747</v>
      </c>
      <c r="B159" s="16" t="n">
        <f aca="false">+B158</f>
        <v>35133</v>
      </c>
      <c r="C159" s="16" t="n">
        <f aca="false">+C158</f>
        <v>0</v>
      </c>
      <c r="D159" s="16" t="n">
        <f aca="false">+B159+C159</f>
        <v>35133</v>
      </c>
      <c r="E159" s="16"/>
      <c r="F159" s="16" t="n">
        <f aca="false">+F158</f>
        <v>19873</v>
      </c>
      <c r="G159" s="16"/>
      <c r="H159" s="46" t="n">
        <f aca="false">+D159-F159</f>
        <v>15260</v>
      </c>
      <c r="I159" s="16"/>
      <c r="J159" s="16" t="n">
        <f aca="false">+D159-F159+J158</f>
        <v>4807115</v>
      </c>
      <c r="K159" s="16"/>
      <c r="L159" s="16" t="n">
        <f aca="false">+L158+B159</f>
        <v>4370103</v>
      </c>
      <c r="M159" s="16" t="n">
        <f aca="false">+J159-L159</f>
        <v>437012</v>
      </c>
      <c r="N159" s="16"/>
      <c r="O159" s="16"/>
      <c r="P159" s="16"/>
      <c r="Q159" s="16"/>
    </row>
    <row r="160" customFormat="false" ht="12.75" hidden="false" customHeight="false" outlineLevel="0" collapsed="false">
      <c r="A160" s="45" t="n">
        <f aca="false">+A159+1</f>
        <v>36748</v>
      </c>
      <c r="B160" s="16" t="n">
        <f aca="false">+B159</f>
        <v>35133</v>
      </c>
      <c r="C160" s="16" t="n">
        <f aca="false">+C159</f>
        <v>0</v>
      </c>
      <c r="D160" s="16" t="n">
        <f aca="false">+B160+C160</f>
        <v>35133</v>
      </c>
      <c r="E160" s="16"/>
      <c r="F160" s="16" t="n">
        <f aca="false">+F159</f>
        <v>19873</v>
      </c>
      <c r="G160" s="16"/>
      <c r="H160" s="46" t="n">
        <f aca="false">+D160-F160</f>
        <v>15260</v>
      </c>
      <c r="I160" s="16"/>
      <c r="J160" s="16" t="n">
        <f aca="false">+D160-F160+J159</f>
        <v>4822375</v>
      </c>
      <c r="K160" s="16"/>
      <c r="L160" s="16" t="n">
        <f aca="false">+L159+B160</f>
        <v>4405236</v>
      </c>
      <c r="M160" s="16" t="n">
        <f aca="false">+J160-L160</f>
        <v>417139</v>
      </c>
      <c r="N160" s="16"/>
      <c r="O160" s="16"/>
      <c r="P160" s="16"/>
      <c r="Q160" s="16"/>
    </row>
    <row r="161" customFormat="false" ht="12.75" hidden="false" customHeight="false" outlineLevel="0" collapsed="false">
      <c r="A161" s="45" t="n">
        <f aca="false">+A160+1</f>
        <v>36749</v>
      </c>
      <c r="B161" s="16" t="n">
        <f aca="false">+B160</f>
        <v>35133</v>
      </c>
      <c r="C161" s="16" t="n">
        <f aca="false">+C160</f>
        <v>0</v>
      </c>
      <c r="D161" s="16" t="n">
        <f aca="false">+B161+C161</f>
        <v>35133</v>
      </c>
      <c r="E161" s="16"/>
      <c r="F161" s="16" t="n">
        <f aca="false">+F160</f>
        <v>19873</v>
      </c>
      <c r="G161" s="16"/>
      <c r="H161" s="46" t="n">
        <f aca="false">+D161-F161</f>
        <v>15260</v>
      </c>
      <c r="I161" s="16"/>
      <c r="J161" s="16" t="n">
        <f aca="false">+D161-F161+J160</f>
        <v>4837635</v>
      </c>
      <c r="K161" s="16"/>
      <c r="L161" s="16" t="n">
        <f aca="false">+L160+B161</f>
        <v>4440369</v>
      </c>
      <c r="M161" s="16" t="n">
        <f aca="false">+J161-L161</f>
        <v>397266</v>
      </c>
      <c r="N161" s="16"/>
      <c r="O161" s="16"/>
      <c r="P161" s="16"/>
      <c r="Q161" s="16"/>
    </row>
    <row r="162" customFormat="false" ht="12.75" hidden="false" customHeight="false" outlineLevel="0" collapsed="false">
      <c r="A162" s="45" t="n">
        <f aca="false">+A161+1</f>
        <v>36750</v>
      </c>
      <c r="B162" s="16" t="n">
        <f aca="false">+B161</f>
        <v>35133</v>
      </c>
      <c r="C162" s="16" t="n">
        <f aca="false">+C161</f>
        <v>0</v>
      </c>
      <c r="D162" s="16" t="n">
        <f aca="false">+B162+C162</f>
        <v>35133</v>
      </c>
      <c r="E162" s="16"/>
      <c r="F162" s="16" t="n">
        <f aca="false">+F161</f>
        <v>19873</v>
      </c>
      <c r="G162" s="16"/>
      <c r="H162" s="46" t="n">
        <f aca="false">+D162-F162</f>
        <v>15260</v>
      </c>
      <c r="I162" s="16"/>
      <c r="J162" s="16" t="n">
        <f aca="false">+D162-F162+J161</f>
        <v>4852895</v>
      </c>
      <c r="K162" s="16"/>
      <c r="L162" s="16" t="n">
        <f aca="false">+L161+B162</f>
        <v>4475502</v>
      </c>
      <c r="M162" s="16" t="n">
        <f aca="false">+J162-L162</f>
        <v>377393</v>
      </c>
      <c r="N162" s="16"/>
      <c r="O162" s="16"/>
      <c r="P162" s="16"/>
      <c r="Q162" s="16"/>
    </row>
    <row r="163" customFormat="false" ht="12.75" hidden="false" customHeight="false" outlineLevel="0" collapsed="false">
      <c r="A163" s="45" t="n">
        <f aca="false">+A162+1</f>
        <v>36751</v>
      </c>
      <c r="B163" s="16" t="n">
        <f aca="false">+B162</f>
        <v>35133</v>
      </c>
      <c r="C163" s="16" t="n">
        <f aca="false">+C162</f>
        <v>0</v>
      </c>
      <c r="D163" s="16" t="n">
        <f aca="false">+B163+C163</f>
        <v>35133</v>
      </c>
      <c r="E163" s="16"/>
      <c r="F163" s="16" t="n">
        <f aca="false">+F162</f>
        <v>19873</v>
      </c>
      <c r="G163" s="16"/>
      <c r="H163" s="46" t="n">
        <f aca="false">+D163-F163</f>
        <v>15260</v>
      </c>
      <c r="I163" s="16"/>
      <c r="J163" s="16" t="n">
        <f aca="false">+D163-F163+J162</f>
        <v>4868155</v>
      </c>
      <c r="K163" s="16"/>
      <c r="L163" s="16" t="n">
        <f aca="false">+L162+B163</f>
        <v>4510635</v>
      </c>
      <c r="M163" s="16" t="n">
        <f aca="false">+J163-L163</f>
        <v>357520</v>
      </c>
      <c r="N163" s="16"/>
      <c r="O163" s="16"/>
      <c r="P163" s="16"/>
      <c r="Q163" s="16"/>
    </row>
    <row r="164" customFormat="false" ht="12.75" hidden="false" customHeight="false" outlineLevel="0" collapsed="false">
      <c r="A164" s="45" t="n">
        <f aca="false">+A163+1</f>
        <v>36752</v>
      </c>
      <c r="B164" s="16" t="n">
        <f aca="false">+B163</f>
        <v>35133</v>
      </c>
      <c r="C164" s="16" t="n">
        <f aca="false">+C163</f>
        <v>0</v>
      </c>
      <c r="D164" s="16" t="n">
        <f aca="false">+B164+C164</f>
        <v>35133</v>
      </c>
      <c r="E164" s="16"/>
      <c r="F164" s="16" t="n">
        <f aca="false">+F163</f>
        <v>19873</v>
      </c>
      <c r="G164" s="16"/>
      <c r="H164" s="46" t="n">
        <f aca="false">+D164-F164</f>
        <v>15260</v>
      </c>
      <c r="I164" s="16"/>
      <c r="J164" s="16" t="n">
        <f aca="false">+D164-F164+J163</f>
        <v>4883415</v>
      </c>
      <c r="K164" s="16"/>
      <c r="L164" s="16" t="n">
        <f aca="false">+L163+B164</f>
        <v>4545768</v>
      </c>
      <c r="M164" s="16" t="n">
        <f aca="false">+J164-L164</f>
        <v>337647</v>
      </c>
      <c r="N164" s="16"/>
      <c r="O164" s="16"/>
      <c r="P164" s="16"/>
      <c r="Q164" s="16"/>
    </row>
    <row r="165" customFormat="false" ht="12.75" hidden="false" customHeight="false" outlineLevel="0" collapsed="false">
      <c r="A165" s="45" t="n">
        <f aca="false">+A164+1</f>
        <v>36753</v>
      </c>
      <c r="B165" s="16" t="n">
        <f aca="false">+B164</f>
        <v>35133</v>
      </c>
      <c r="C165" s="16" t="n">
        <f aca="false">+C164</f>
        <v>0</v>
      </c>
      <c r="D165" s="16" t="n">
        <f aca="false">+B165+C165</f>
        <v>35133</v>
      </c>
      <c r="E165" s="16"/>
      <c r="F165" s="16" t="n">
        <f aca="false">+F164</f>
        <v>19873</v>
      </c>
      <c r="G165" s="16"/>
      <c r="H165" s="46" t="n">
        <f aca="false">+D165-F165</f>
        <v>15260</v>
      </c>
      <c r="I165" s="16"/>
      <c r="J165" s="16" t="n">
        <f aca="false">+D165-F165+J164</f>
        <v>4898675</v>
      </c>
      <c r="K165" s="16"/>
      <c r="L165" s="16" t="n">
        <f aca="false">+L164+B165</f>
        <v>4580901</v>
      </c>
      <c r="M165" s="16" t="n">
        <f aca="false">+J165-L165</f>
        <v>317774</v>
      </c>
      <c r="N165" s="16"/>
      <c r="O165" s="16"/>
      <c r="P165" s="16"/>
      <c r="Q165" s="16"/>
    </row>
    <row r="166" customFormat="false" ht="12.75" hidden="false" customHeight="false" outlineLevel="0" collapsed="false">
      <c r="A166" s="45" t="n">
        <f aca="false">+A165+1</f>
        <v>36754</v>
      </c>
      <c r="B166" s="16" t="n">
        <f aca="false">+B165</f>
        <v>35133</v>
      </c>
      <c r="C166" s="16" t="n">
        <f aca="false">+C165</f>
        <v>0</v>
      </c>
      <c r="D166" s="16" t="n">
        <f aca="false">+B166+C166</f>
        <v>35133</v>
      </c>
      <c r="E166" s="16"/>
      <c r="F166" s="16" t="n">
        <f aca="false">+F165</f>
        <v>19873</v>
      </c>
      <c r="G166" s="16"/>
      <c r="H166" s="46" t="n">
        <f aca="false">+D166-F166</f>
        <v>15260</v>
      </c>
      <c r="I166" s="16"/>
      <c r="J166" s="16" t="n">
        <f aca="false">+D166-F166+J165</f>
        <v>4913935</v>
      </c>
      <c r="K166" s="16"/>
      <c r="L166" s="16" t="n">
        <f aca="false">+L165+B166</f>
        <v>4616034</v>
      </c>
      <c r="M166" s="16" t="n">
        <f aca="false">+J166-L166</f>
        <v>297901</v>
      </c>
      <c r="N166" s="16"/>
      <c r="O166" s="16"/>
      <c r="P166" s="16"/>
      <c r="Q166" s="16"/>
    </row>
    <row r="167" customFormat="false" ht="12.75" hidden="false" customHeight="false" outlineLevel="0" collapsed="false">
      <c r="A167" s="45" t="n">
        <f aca="false">+A166+1</f>
        <v>36755</v>
      </c>
      <c r="B167" s="16" t="n">
        <f aca="false">+B166</f>
        <v>35133</v>
      </c>
      <c r="C167" s="16" t="n">
        <f aca="false">+C166</f>
        <v>0</v>
      </c>
      <c r="D167" s="16" t="n">
        <f aca="false">+B167+C167</f>
        <v>35133</v>
      </c>
      <c r="E167" s="16"/>
      <c r="F167" s="16" t="n">
        <f aca="false">+F166</f>
        <v>19873</v>
      </c>
      <c r="G167" s="16"/>
      <c r="H167" s="46" t="n">
        <f aca="false">+D167-F167</f>
        <v>15260</v>
      </c>
      <c r="I167" s="16"/>
      <c r="J167" s="16" t="n">
        <f aca="false">+D167-F167+J166</f>
        <v>4929195</v>
      </c>
      <c r="K167" s="16"/>
      <c r="L167" s="16" t="n">
        <f aca="false">+L166+B167</f>
        <v>4651167</v>
      </c>
      <c r="M167" s="16" t="n">
        <f aca="false">+J167-L167</f>
        <v>278028</v>
      </c>
      <c r="N167" s="16"/>
      <c r="O167" s="16"/>
      <c r="P167" s="16"/>
      <c r="Q167" s="16"/>
    </row>
    <row r="168" customFormat="false" ht="12.75" hidden="false" customHeight="false" outlineLevel="0" collapsed="false">
      <c r="A168" s="45" t="n">
        <f aca="false">+A167+1</f>
        <v>36756</v>
      </c>
      <c r="B168" s="16" t="n">
        <f aca="false">+B167</f>
        <v>35133</v>
      </c>
      <c r="C168" s="16" t="n">
        <f aca="false">+C167</f>
        <v>0</v>
      </c>
      <c r="D168" s="16" t="n">
        <f aca="false">+B168+C168</f>
        <v>35133</v>
      </c>
      <c r="E168" s="16"/>
      <c r="F168" s="16" t="n">
        <f aca="false">+F167</f>
        <v>19873</v>
      </c>
      <c r="G168" s="16"/>
      <c r="H168" s="46" t="n">
        <f aca="false">+D168-F168</f>
        <v>15260</v>
      </c>
      <c r="I168" s="16"/>
      <c r="J168" s="16" t="n">
        <f aca="false">+D168-F168+J167</f>
        <v>4944455</v>
      </c>
      <c r="K168" s="16"/>
      <c r="L168" s="16" t="n">
        <f aca="false">+L167+B168</f>
        <v>4686300</v>
      </c>
      <c r="M168" s="16" t="n">
        <f aca="false">+J168-L168</f>
        <v>258155</v>
      </c>
      <c r="N168" s="16"/>
      <c r="O168" s="16"/>
      <c r="P168" s="16"/>
      <c r="Q168" s="16"/>
    </row>
    <row r="169" customFormat="false" ht="12.75" hidden="false" customHeight="false" outlineLevel="0" collapsed="false">
      <c r="A169" s="45" t="n">
        <f aca="false">+A168+1</f>
        <v>36757</v>
      </c>
      <c r="B169" s="16" t="n">
        <f aca="false">+B168</f>
        <v>35133</v>
      </c>
      <c r="C169" s="16" t="n">
        <f aca="false">+C168</f>
        <v>0</v>
      </c>
      <c r="D169" s="16" t="n">
        <f aca="false">+B169+C169</f>
        <v>35133</v>
      </c>
      <c r="E169" s="16"/>
      <c r="F169" s="16" t="n">
        <f aca="false">+F168</f>
        <v>19873</v>
      </c>
      <c r="G169" s="16"/>
      <c r="H169" s="46" t="n">
        <f aca="false">+D169-F169</f>
        <v>15260</v>
      </c>
      <c r="I169" s="16"/>
      <c r="J169" s="16" t="n">
        <f aca="false">+D169-F169+J168</f>
        <v>4959715</v>
      </c>
      <c r="K169" s="16"/>
      <c r="L169" s="16" t="n">
        <f aca="false">+L168+B169</f>
        <v>4721433</v>
      </c>
      <c r="M169" s="16" t="n">
        <f aca="false">+J169-L169</f>
        <v>238282</v>
      </c>
      <c r="N169" s="16"/>
      <c r="O169" s="16"/>
      <c r="P169" s="16"/>
      <c r="Q169" s="16"/>
    </row>
    <row r="170" customFormat="false" ht="12.75" hidden="false" customHeight="false" outlineLevel="0" collapsed="false">
      <c r="A170" s="45" t="n">
        <f aca="false">+A169+1</f>
        <v>36758</v>
      </c>
      <c r="B170" s="16" t="n">
        <f aca="false">+B169</f>
        <v>35133</v>
      </c>
      <c r="C170" s="16" t="n">
        <f aca="false">+C169</f>
        <v>0</v>
      </c>
      <c r="D170" s="16" t="n">
        <f aca="false">+B170+C170</f>
        <v>35133</v>
      </c>
      <c r="E170" s="16"/>
      <c r="F170" s="16" t="n">
        <f aca="false">+F169</f>
        <v>19873</v>
      </c>
      <c r="G170" s="16"/>
      <c r="H170" s="46" t="n">
        <f aca="false">+D170-F170</f>
        <v>15260</v>
      </c>
      <c r="I170" s="16"/>
      <c r="J170" s="16" t="n">
        <f aca="false">+D170-F170+J169</f>
        <v>4974975</v>
      </c>
      <c r="K170" s="16"/>
      <c r="L170" s="16" t="n">
        <f aca="false">+L169+B170</f>
        <v>4756566</v>
      </c>
      <c r="M170" s="16" t="n">
        <f aca="false">+J170-L170</f>
        <v>218409</v>
      </c>
      <c r="N170" s="16"/>
      <c r="O170" s="16"/>
      <c r="P170" s="16"/>
      <c r="Q170" s="16"/>
    </row>
    <row r="171" customFormat="false" ht="12.75" hidden="false" customHeight="false" outlineLevel="0" collapsed="false">
      <c r="A171" s="45" t="n">
        <f aca="false">+A170+1</f>
        <v>36759</v>
      </c>
      <c r="B171" s="16" t="n">
        <f aca="false">+B170</f>
        <v>35133</v>
      </c>
      <c r="C171" s="16" t="n">
        <f aca="false">+C170</f>
        <v>0</v>
      </c>
      <c r="D171" s="16" t="n">
        <f aca="false">+B171+C171</f>
        <v>35133</v>
      </c>
      <c r="E171" s="16"/>
      <c r="F171" s="16" t="n">
        <f aca="false">+F170</f>
        <v>19873</v>
      </c>
      <c r="G171" s="16"/>
      <c r="H171" s="46" t="n">
        <f aca="false">+D171-F171</f>
        <v>15260</v>
      </c>
      <c r="I171" s="16"/>
      <c r="J171" s="16" t="n">
        <f aca="false">+D171-F171+J170</f>
        <v>4990235</v>
      </c>
      <c r="K171" s="16"/>
      <c r="L171" s="16" t="n">
        <f aca="false">+L170+B171</f>
        <v>4791699</v>
      </c>
      <c r="M171" s="16" t="n">
        <f aca="false">+J171-L171</f>
        <v>198536</v>
      </c>
      <c r="N171" s="16"/>
      <c r="O171" s="16"/>
      <c r="P171" s="16"/>
      <c r="Q171" s="16"/>
    </row>
    <row r="172" customFormat="false" ht="12.75" hidden="false" customHeight="false" outlineLevel="0" collapsed="false">
      <c r="A172" s="45" t="n">
        <f aca="false">+A171+1</f>
        <v>36760</v>
      </c>
      <c r="B172" s="16" t="n">
        <f aca="false">+B171</f>
        <v>35133</v>
      </c>
      <c r="C172" s="16" t="n">
        <v>3000</v>
      </c>
      <c r="D172" s="53" t="n">
        <f aca="false">+B172+C172</f>
        <v>38133</v>
      </c>
      <c r="E172" s="16"/>
      <c r="F172" s="16" t="n">
        <f aca="false">+F171</f>
        <v>19873</v>
      </c>
      <c r="G172" s="16"/>
      <c r="H172" s="46" t="n">
        <f aca="false">+D172-F172</f>
        <v>18260</v>
      </c>
      <c r="I172" s="16"/>
      <c r="J172" s="16" t="n">
        <f aca="false">+D172-F172+J171</f>
        <v>5008495</v>
      </c>
      <c r="K172" s="16"/>
      <c r="L172" s="16" t="n">
        <f aca="false">+L171+B172</f>
        <v>4826832</v>
      </c>
      <c r="M172" s="16" t="n">
        <f aca="false">+J172-L172</f>
        <v>181663</v>
      </c>
      <c r="N172" s="16"/>
      <c r="O172" s="16"/>
      <c r="P172" s="16"/>
      <c r="Q172" s="16"/>
    </row>
    <row r="173" customFormat="false" ht="12.75" hidden="false" customHeight="false" outlineLevel="0" collapsed="false">
      <c r="A173" s="45" t="n">
        <f aca="false">+A172+1</f>
        <v>36761</v>
      </c>
      <c r="B173" s="16" t="n">
        <f aca="false">+B172</f>
        <v>35133</v>
      </c>
      <c r="C173" s="16" t="n">
        <v>0</v>
      </c>
      <c r="D173" s="16" t="n">
        <f aca="false">+B173+C173</f>
        <v>35133</v>
      </c>
      <c r="E173" s="16"/>
      <c r="F173" s="16" t="n">
        <f aca="false">+F172</f>
        <v>19873</v>
      </c>
      <c r="G173" s="16"/>
      <c r="H173" s="46" t="n">
        <f aca="false">+D173-F173</f>
        <v>15260</v>
      </c>
      <c r="I173" s="16"/>
      <c r="J173" s="16" t="n">
        <f aca="false">+D173-F173+J172</f>
        <v>5023755</v>
      </c>
      <c r="K173" s="16"/>
      <c r="L173" s="16" t="n">
        <f aca="false">+L172+B173</f>
        <v>4861965</v>
      </c>
      <c r="M173" s="16" t="n">
        <f aca="false">+J173-L173</f>
        <v>161790</v>
      </c>
      <c r="N173" s="16"/>
      <c r="O173" s="16"/>
      <c r="P173" s="16"/>
      <c r="Q173" s="16"/>
    </row>
    <row r="174" customFormat="false" ht="12.75" hidden="false" customHeight="false" outlineLevel="0" collapsed="false">
      <c r="A174" s="45" t="n">
        <f aca="false">+A173+1</f>
        <v>36762</v>
      </c>
      <c r="B174" s="16" t="n">
        <f aca="false">+B173</f>
        <v>35133</v>
      </c>
      <c r="C174" s="16" t="n">
        <f aca="false">+C173</f>
        <v>0</v>
      </c>
      <c r="D174" s="16" t="n">
        <f aca="false">+B174+C174</f>
        <v>35133</v>
      </c>
      <c r="E174" s="16"/>
      <c r="F174" s="54" t="n">
        <v>20485</v>
      </c>
      <c r="G174" s="16"/>
      <c r="H174" s="46" t="n">
        <f aca="false">+D174-F174</f>
        <v>14648</v>
      </c>
      <c r="I174" s="16"/>
      <c r="J174" s="16" t="n">
        <f aca="false">+D174-F174+J173</f>
        <v>5038403</v>
      </c>
      <c r="K174" s="16"/>
      <c r="L174" s="16" t="n">
        <f aca="false">+L173+B174</f>
        <v>4897098</v>
      </c>
      <c r="M174" s="16" t="n">
        <f aca="false">+J174-L174</f>
        <v>141305</v>
      </c>
      <c r="N174" s="16"/>
      <c r="O174" s="16"/>
      <c r="P174" s="16"/>
      <c r="Q174" s="16"/>
    </row>
    <row r="175" customFormat="false" ht="12.75" hidden="false" customHeight="false" outlineLevel="0" collapsed="false">
      <c r="A175" s="45" t="n">
        <f aca="false">+A174+1</f>
        <v>36763</v>
      </c>
      <c r="B175" s="16" t="n">
        <f aca="false">+B174</f>
        <v>35133</v>
      </c>
      <c r="C175" s="16" t="n">
        <f aca="false">+C174</f>
        <v>0</v>
      </c>
      <c r="D175" s="16" t="n">
        <f aca="false">+B175+C175</f>
        <v>35133</v>
      </c>
      <c r="E175" s="16"/>
      <c r="F175" s="16" t="n">
        <v>20305</v>
      </c>
      <c r="G175" s="16"/>
      <c r="H175" s="46" t="n">
        <f aca="false">+D175-F175</f>
        <v>14828</v>
      </c>
      <c r="I175" s="16"/>
      <c r="J175" s="16" t="n">
        <f aca="false">+D175-F175+J174</f>
        <v>5053231</v>
      </c>
      <c r="K175" s="16"/>
      <c r="L175" s="16" t="n">
        <f aca="false">+L174+B175</f>
        <v>4932231</v>
      </c>
      <c r="M175" s="16" t="n">
        <f aca="false">+J175-L175</f>
        <v>121000</v>
      </c>
      <c r="N175" s="16"/>
      <c r="O175" s="16"/>
      <c r="P175" s="16"/>
      <c r="Q175" s="16"/>
    </row>
    <row r="176" customFormat="false" ht="12.75" hidden="false" customHeight="false" outlineLevel="0" collapsed="false">
      <c r="A176" s="45" t="n">
        <f aca="false">+A175+1</f>
        <v>36764</v>
      </c>
      <c r="B176" s="16" t="n">
        <f aca="false">+B175</f>
        <v>35133</v>
      </c>
      <c r="C176" s="16" t="n">
        <f aca="false">+C175</f>
        <v>0</v>
      </c>
      <c r="D176" s="16" t="n">
        <f aca="false">+B176+C176</f>
        <v>35133</v>
      </c>
      <c r="E176" s="16"/>
      <c r="F176" s="16" t="n">
        <v>20199</v>
      </c>
      <c r="G176" s="16"/>
      <c r="H176" s="46" t="n">
        <f aca="false">+D176-F176</f>
        <v>14934</v>
      </c>
      <c r="I176" s="16"/>
      <c r="J176" s="16" t="n">
        <f aca="false">+D176-F176+J175</f>
        <v>5068165</v>
      </c>
      <c r="K176" s="16"/>
      <c r="L176" s="16" t="n">
        <f aca="false">+L175+B176</f>
        <v>4967364</v>
      </c>
      <c r="M176" s="16" t="n">
        <f aca="false">+J176-L176</f>
        <v>100801</v>
      </c>
      <c r="N176" s="16"/>
      <c r="O176" s="16"/>
      <c r="P176" s="16"/>
      <c r="Q176" s="16"/>
    </row>
    <row r="177" customFormat="false" ht="12.75" hidden="false" customHeight="false" outlineLevel="0" collapsed="false">
      <c r="A177" s="45" t="n">
        <f aca="false">+A176+1</f>
        <v>36765</v>
      </c>
      <c r="B177" s="16" t="n">
        <f aca="false">+B176</f>
        <v>35133</v>
      </c>
      <c r="C177" s="16" t="n">
        <f aca="false">+C176</f>
        <v>0</v>
      </c>
      <c r="D177" s="16" t="n">
        <f aca="false">+B177+C177</f>
        <v>35133</v>
      </c>
      <c r="E177" s="16"/>
      <c r="F177" s="16" t="n">
        <f aca="false">+F176</f>
        <v>20199</v>
      </c>
      <c r="G177" s="16"/>
      <c r="H177" s="46" t="n">
        <f aca="false">+D177-F177</f>
        <v>14934</v>
      </c>
      <c r="I177" s="16"/>
      <c r="J177" s="16" t="n">
        <f aca="false">+D177-F177+J176</f>
        <v>5083099</v>
      </c>
      <c r="K177" s="16"/>
      <c r="L177" s="16" t="n">
        <f aca="false">+L176+B177</f>
        <v>5002497</v>
      </c>
      <c r="M177" s="16" t="n">
        <f aca="false">+J177-L177</f>
        <v>80602</v>
      </c>
      <c r="N177" s="16"/>
      <c r="O177" s="16"/>
      <c r="P177" s="16"/>
      <c r="Q177" s="16"/>
    </row>
    <row r="178" customFormat="false" ht="12.75" hidden="false" customHeight="false" outlineLevel="0" collapsed="false">
      <c r="A178" s="45" t="n">
        <f aca="false">+A177+1</f>
        <v>36766</v>
      </c>
      <c r="B178" s="16" t="n">
        <f aca="false">+B177</f>
        <v>35133</v>
      </c>
      <c r="C178" s="16" t="n">
        <f aca="false">+C177</f>
        <v>0</v>
      </c>
      <c r="D178" s="16" t="n">
        <f aca="false">+B178+C178</f>
        <v>35133</v>
      </c>
      <c r="E178" s="16"/>
      <c r="F178" s="16" t="n">
        <f aca="false">+F177</f>
        <v>20199</v>
      </c>
      <c r="G178" s="16"/>
      <c r="H178" s="46" t="n">
        <f aca="false">+D178-F178</f>
        <v>14934</v>
      </c>
      <c r="I178" s="16"/>
      <c r="J178" s="16" t="n">
        <f aca="false">+D178-F178+J177</f>
        <v>5098033</v>
      </c>
      <c r="K178" s="16"/>
      <c r="L178" s="16" t="n">
        <f aca="false">+L177+B178</f>
        <v>5037630</v>
      </c>
      <c r="M178" s="16" t="n">
        <f aca="false">+J178-L178</f>
        <v>60403</v>
      </c>
      <c r="N178" s="16"/>
      <c r="O178" s="16"/>
      <c r="P178" s="16"/>
      <c r="Q178" s="16"/>
    </row>
    <row r="179" customFormat="false" ht="12.75" hidden="false" customHeight="false" outlineLevel="0" collapsed="false">
      <c r="A179" s="45" t="n">
        <f aca="false">+A178+1</f>
        <v>36767</v>
      </c>
      <c r="B179" s="16" t="n">
        <f aca="false">+B178</f>
        <v>35133</v>
      </c>
      <c r="C179" s="16" t="n">
        <f aca="false">+C178</f>
        <v>0</v>
      </c>
      <c r="D179" s="16" t="n">
        <f aca="false">+B179+C179</f>
        <v>35133</v>
      </c>
      <c r="E179" s="16"/>
      <c r="F179" s="16" t="n">
        <f aca="false">+F178</f>
        <v>20199</v>
      </c>
      <c r="G179" s="16"/>
      <c r="H179" s="46" t="n">
        <f aca="false">+D179-F179</f>
        <v>14934</v>
      </c>
      <c r="I179" s="16"/>
      <c r="J179" s="16" t="n">
        <f aca="false">+D179-F179+J178</f>
        <v>5112967</v>
      </c>
      <c r="K179" s="16"/>
      <c r="L179" s="16" t="n">
        <f aca="false">+L178+B179</f>
        <v>5072763</v>
      </c>
      <c r="M179" s="16" t="n">
        <f aca="false">+J179-L179</f>
        <v>40204</v>
      </c>
      <c r="N179" s="16"/>
      <c r="O179" s="16"/>
      <c r="P179" s="16"/>
      <c r="Q179" s="16"/>
    </row>
    <row r="180" customFormat="false" ht="12.75" hidden="false" customHeight="false" outlineLevel="0" collapsed="false">
      <c r="A180" s="45" t="n">
        <f aca="false">+A179+1</f>
        <v>36768</v>
      </c>
      <c r="B180" s="16" t="n">
        <f aca="false">+B179</f>
        <v>35133</v>
      </c>
      <c r="C180" s="16" t="n">
        <f aca="false">+C179</f>
        <v>0</v>
      </c>
      <c r="D180" s="16" t="n">
        <f aca="false">+B180+C180</f>
        <v>35133</v>
      </c>
      <c r="E180" s="16"/>
      <c r="F180" s="16" t="n">
        <f aca="false">+F179</f>
        <v>20199</v>
      </c>
      <c r="G180" s="16"/>
      <c r="H180" s="46" t="n">
        <f aca="false">+D180-F180</f>
        <v>14934</v>
      </c>
      <c r="I180" s="16"/>
      <c r="J180" s="16" t="n">
        <f aca="false">+D180-F180+J179</f>
        <v>5127901</v>
      </c>
      <c r="K180" s="16"/>
      <c r="L180" s="16" t="n">
        <f aca="false">+L179+B180</f>
        <v>5107896</v>
      </c>
      <c r="M180" s="16" t="n">
        <f aca="false">+J180-L180</f>
        <v>20005</v>
      </c>
      <c r="N180" s="16"/>
      <c r="O180" s="16"/>
      <c r="P180" s="16"/>
      <c r="Q180" s="16"/>
    </row>
    <row r="181" customFormat="false" ht="12.75" hidden="false" customHeight="false" outlineLevel="0" collapsed="false">
      <c r="A181" s="45" t="n">
        <f aca="false">+A180+1</f>
        <v>36769</v>
      </c>
      <c r="B181" s="16" t="n">
        <f aca="false">+B180</f>
        <v>35133</v>
      </c>
      <c r="C181" s="16" t="n">
        <f aca="false">+C180</f>
        <v>0</v>
      </c>
      <c r="D181" s="16" t="n">
        <f aca="false">+B181+C181</f>
        <v>35133</v>
      </c>
      <c r="E181" s="16"/>
      <c r="F181" s="16" t="n">
        <v>20005</v>
      </c>
      <c r="G181" s="16"/>
      <c r="H181" s="46" t="n">
        <f aca="false">+D181-F181</f>
        <v>15128</v>
      </c>
      <c r="I181" s="16"/>
      <c r="J181" s="16" t="n">
        <f aca="false">+D181-F181+J180</f>
        <v>5143029</v>
      </c>
      <c r="K181" s="16"/>
      <c r="L181" s="16" t="n">
        <f aca="false">+L180+B181</f>
        <v>5143029</v>
      </c>
      <c r="M181" s="16" t="n">
        <f aca="false">+J181-L181</f>
        <v>0</v>
      </c>
      <c r="N181" s="16"/>
      <c r="O181" s="16"/>
      <c r="P181" s="16"/>
      <c r="Q181" s="16"/>
    </row>
    <row r="182" customFormat="false" ht="12.75" hidden="false" customHeight="false" outlineLevel="0" collapsed="false">
      <c r="A182" s="45"/>
      <c r="B182" s="16"/>
      <c r="C182" s="16"/>
      <c r="D182" s="16"/>
      <c r="E182" s="16"/>
      <c r="F182" s="16"/>
      <c r="G182" s="16"/>
      <c r="H182" s="46"/>
      <c r="I182" s="16"/>
      <c r="J182" s="16"/>
      <c r="K182" s="16"/>
      <c r="L182" s="16"/>
      <c r="M182" s="16"/>
      <c r="N182" s="16"/>
      <c r="O182" s="16"/>
      <c r="P182" s="16"/>
      <c r="Q182" s="16"/>
    </row>
    <row r="183" customFormat="false" ht="12.75" hidden="false" customHeight="false" outlineLevel="0" collapsed="false">
      <c r="A183" s="51" t="n">
        <v>36739</v>
      </c>
      <c r="B183" s="16" t="n">
        <f aca="false">SUM(B151:B182)</f>
        <v>1089123</v>
      </c>
      <c r="C183" s="16" t="n">
        <f aca="false">SUM(C151:C182)</f>
        <v>3000</v>
      </c>
      <c r="D183" s="16" t="n">
        <f aca="false">SUM(D151:D182)</f>
        <v>1092123</v>
      </c>
      <c r="E183" s="16"/>
      <c r="F183" s="16" t="n">
        <f aca="false">SUM(F151:F182)</f>
        <v>618869</v>
      </c>
      <c r="G183" s="16"/>
      <c r="H183" s="46" t="n">
        <f aca="false">+D183-F183</f>
        <v>473254</v>
      </c>
      <c r="I183" s="16"/>
      <c r="J183" s="16" t="n">
        <f aca="false">SUM(J181)</f>
        <v>5143029</v>
      </c>
      <c r="K183" s="16"/>
      <c r="L183" s="16" t="n">
        <f aca="false">SUM(L181)</f>
        <v>5143029</v>
      </c>
      <c r="M183" s="16" t="n">
        <f aca="false">SUM(M181)</f>
        <v>0</v>
      </c>
      <c r="N183" s="16"/>
      <c r="O183" s="16"/>
      <c r="P183" s="16"/>
      <c r="Q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  <c r="G184" s="16"/>
      <c r="H184" s="46"/>
      <c r="I184" s="16"/>
      <c r="J184" s="16" t="n">
        <f aca="false">SUM('Strg Rules'!D59)</f>
        <v>5143015.95</v>
      </c>
      <c r="K184" s="16"/>
      <c r="L184" s="16" t="s">
        <v>113</v>
      </c>
      <c r="M184" s="16"/>
      <c r="N184" s="16"/>
      <c r="O184" s="16"/>
      <c r="P184" s="16"/>
      <c r="Q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  <c r="G185" s="16"/>
      <c r="H185" s="46"/>
      <c r="I185" s="16"/>
      <c r="J185" s="16"/>
      <c r="K185" s="16"/>
      <c r="L185" s="16"/>
      <c r="M185" s="16"/>
      <c r="N185" s="16"/>
      <c r="O185" s="16"/>
      <c r="P185" s="16"/>
      <c r="Q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  <c r="G186" s="16"/>
      <c r="H186" s="46"/>
      <c r="I186" s="16"/>
      <c r="J186" s="16"/>
      <c r="K186" s="16"/>
      <c r="L186" s="16"/>
      <c r="M186" s="16"/>
      <c r="N186" s="16"/>
      <c r="O186" s="16"/>
      <c r="P186" s="16"/>
      <c r="Q186" s="16"/>
    </row>
    <row r="187" customFormat="false" ht="12.75" hidden="false" customHeight="false" outlineLevel="0" collapsed="false">
      <c r="A187" s="45" t="n">
        <v>36770</v>
      </c>
      <c r="B187" s="16" t="n">
        <v>26228</v>
      </c>
      <c r="C187" s="16" t="n">
        <v>5235</v>
      </c>
      <c r="D187" s="16" t="n">
        <f aca="false">+B187+C187</f>
        <v>31463</v>
      </c>
      <c r="E187" s="16"/>
      <c r="F187" s="16" t="n">
        <v>0</v>
      </c>
      <c r="G187" s="16"/>
      <c r="H187" s="46" t="n">
        <f aca="false">+D187-F187</f>
        <v>31463</v>
      </c>
      <c r="I187" s="16"/>
      <c r="J187" s="16" t="n">
        <f aca="false">+D187-F187+J183</f>
        <v>5174492</v>
      </c>
      <c r="K187" s="16"/>
      <c r="L187" s="16" t="n">
        <f aca="false">+L183+B187</f>
        <v>5169257</v>
      </c>
      <c r="M187" s="16" t="n">
        <f aca="false">+J187-L187</f>
        <v>5235</v>
      </c>
      <c r="N187" s="16"/>
      <c r="O187" s="16"/>
      <c r="P187" s="16"/>
      <c r="Q187" s="16"/>
    </row>
    <row r="188" customFormat="false" ht="12.75" hidden="false" customHeight="false" outlineLevel="0" collapsed="false">
      <c r="A188" s="45" t="n">
        <f aca="false">+A187+1</f>
        <v>36771</v>
      </c>
      <c r="B188" s="16" t="n">
        <v>26219</v>
      </c>
      <c r="C188" s="16" t="n">
        <f aca="false">+C187</f>
        <v>5235</v>
      </c>
      <c r="D188" s="16" t="n">
        <f aca="false">+B188+C188</f>
        <v>31454</v>
      </c>
      <c r="E188" s="16"/>
      <c r="F188" s="16" t="n">
        <f aca="false">+F187</f>
        <v>0</v>
      </c>
      <c r="G188" s="16"/>
      <c r="H188" s="46" t="n">
        <f aca="false">+D188-F188</f>
        <v>31454</v>
      </c>
      <c r="I188" s="16"/>
      <c r="J188" s="16" t="n">
        <f aca="false">+D188-F188+J187</f>
        <v>5205946</v>
      </c>
      <c r="K188" s="16"/>
      <c r="L188" s="16" t="n">
        <f aca="false">+L187+B188</f>
        <v>5195476</v>
      </c>
      <c r="M188" s="16" t="n">
        <f aca="false">+J188-L188</f>
        <v>10470</v>
      </c>
      <c r="N188" s="16"/>
      <c r="O188" s="16"/>
      <c r="P188" s="16"/>
      <c r="Q188" s="16"/>
    </row>
    <row r="189" customFormat="false" ht="12.75" hidden="false" customHeight="false" outlineLevel="0" collapsed="false">
      <c r="A189" s="45" t="n">
        <f aca="false">+A188+1</f>
        <v>36772</v>
      </c>
      <c r="B189" s="16" t="n">
        <f aca="false">+B188</f>
        <v>26219</v>
      </c>
      <c r="C189" s="16" t="n">
        <f aca="false">+C188</f>
        <v>5235</v>
      </c>
      <c r="D189" s="16" t="n">
        <f aca="false">+B189+C189</f>
        <v>31454</v>
      </c>
      <c r="E189" s="16"/>
      <c r="F189" s="16" t="n">
        <f aca="false">+F188</f>
        <v>0</v>
      </c>
      <c r="G189" s="16"/>
      <c r="H189" s="46" t="n">
        <f aca="false">+D189-F189</f>
        <v>31454</v>
      </c>
      <c r="I189" s="16"/>
      <c r="J189" s="16" t="n">
        <f aca="false">+D189-F189+J188</f>
        <v>5237400</v>
      </c>
      <c r="K189" s="16"/>
      <c r="L189" s="16" t="n">
        <f aca="false">+L188+B189</f>
        <v>5221695</v>
      </c>
      <c r="M189" s="16" t="n">
        <f aca="false">+J189-L189</f>
        <v>15705</v>
      </c>
      <c r="N189" s="16"/>
      <c r="O189" s="16"/>
      <c r="P189" s="16"/>
      <c r="Q189" s="16"/>
    </row>
    <row r="190" customFormat="false" ht="12.75" hidden="false" customHeight="false" outlineLevel="0" collapsed="false">
      <c r="A190" s="45" t="n">
        <f aca="false">+A189+1</f>
        <v>36773</v>
      </c>
      <c r="B190" s="16" t="n">
        <f aca="false">+B189</f>
        <v>26219</v>
      </c>
      <c r="C190" s="16" t="n">
        <f aca="false">+C189</f>
        <v>5235</v>
      </c>
      <c r="D190" s="16" t="n">
        <f aca="false">+B190+C190</f>
        <v>31454</v>
      </c>
      <c r="E190" s="16"/>
      <c r="F190" s="16" t="n">
        <f aca="false">+F189</f>
        <v>0</v>
      </c>
      <c r="G190" s="16"/>
      <c r="H190" s="46" t="n">
        <f aca="false">+D190-F190</f>
        <v>31454</v>
      </c>
      <c r="I190" s="16"/>
      <c r="J190" s="16" t="n">
        <f aca="false">+D190-F190+J189</f>
        <v>5268854</v>
      </c>
      <c r="K190" s="16"/>
      <c r="L190" s="16" t="n">
        <f aca="false">+L189+B190</f>
        <v>5247914</v>
      </c>
      <c r="M190" s="16" t="n">
        <f aca="false">+J190-L190</f>
        <v>20940</v>
      </c>
      <c r="N190" s="16"/>
      <c r="O190" s="16"/>
      <c r="P190" s="16"/>
      <c r="Q190" s="16"/>
    </row>
    <row r="191" customFormat="false" ht="12.75" hidden="false" customHeight="false" outlineLevel="0" collapsed="false">
      <c r="A191" s="45" t="n">
        <f aca="false">+A190+1</f>
        <v>36774</v>
      </c>
      <c r="B191" s="16" t="n">
        <f aca="false">+B190</f>
        <v>26219</v>
      </c>
      <c r="C191" s="16" t="n">
        <f aca="false">+C190</f>
        <v>5235</v>
      </c>
      <c r="D191" s="16" t="n">
        <f aca="false">+B191+C191</f>
        <v>31454</v>
      </c>
      <c r="E191" s="16"/>
      <c r="F191" s="16" t="n">
        <f aca="false">+F190</f>
        <v>0</v>
      </c>
      <c r="G191" s="16"/>
      <c r="H191" s="46" t="n">
        <f aca="false">+D191-F191</f>
        <v>31454</v>
      </c>
      <c r="I191" s="16"/>
      <c r="J191" s="16" t="n">
        <f aca="false">+D191-F191+J190</f>
        <v>5300308</v>
      </c>
      <c r="K191" s="16"/>
      <c r="L191" s="16" t="n">
        <f aca="false">+L190+B191</f>
        <v>5274133</v>
      </c>
      <c r="M191" s="16" t="n">
        <f aca="false">+J191-L191</f>
        <v>26175</v>
      </c>
      <c r="N191" s="16"/>
      <c r="O191" s="16"/>
      <c r="P191" s="16"/>
      <c r="Q191" s="16"/>
    </row>
    <row r="192" customFormat="false" ht="12.75" hidden="false" customHeight="false" outlineLevel="0" collapsed="false">
      <c r="A192" s="45" t="n">
        <f aca="false">+A191+1</f>
        <v>36775</v>
      </c>
      <c r="B192" s="16" t="n">
        <f aca="false">+B191</f>
        <v>26219</v>
      </c>
      <c r="C192" s="16" t="n">
        <v>0</v>
      </c>
      <c r="D192" s="16" t="n">
        <f aca="false">+B192+C192</f>
        <v>26219</v>
      </c>
      <c r="E192" s="16"/>
      <c r="F192" s="16" t="n">
        <v>1047</v>
      </c>
      <c r="G192" s="16"/>
      <c r="H192" s="46" t="n">
        <f aca="false">+D192-F192</f>
        <v>25172</v>
      </c>
      <c r="I192" s="16"/>
      <c r="J192" s="16" t="n">
        <f aca="false">+D192-F192+J191</f>
        <v>5325480</v>
      </c>
      <c r="K192" s="16"/>
      <c r="L192" s="16" t="n">
        <f aca="false">+L191+B192</f>
        <v>5300352</v>
      </c>
      <c r="M192" s="16" t="n">
        <f aca="false">+J192-L192</f>
        <v>25128</v>
      </c>
      <c r="N192" s="16"/>
      <c r="O192" s="16"/>
      <c r="P192" s="16"/>
      <c r="Q192" s="16"/>
    </row>
    <row r="193" customFormat="false" ht="12.75" hidden="false" customHeight="false" outlineLevel="0" collapsed="false">
      <c r="A193" s="45" t="n">
        <f aca="false">+A192+1</f>
        <v>36776</v>
      </c>
      <c r="B193" s="16" t="n">
        <f aca="false">+B192</f>
        <v>26219</v>
      </c>
      <c r="C193" s="16" t="n">
        <f aca="false">+C192</f>
        <v>0</v>
      </c>
      <c r="D193" s="16" t="n">
        <f aca="false">+B193+C193</f>
        <v>26219</v>
      </c>
      <c r="E193" s="16"/>
      <c r="F193" s="16" t="n">
        <f aca="false">+F192</f>
        <v>1047</v>
      </c>
      <c r="G193" s="16"/>
      <c r="H193" s="46" t="n">
        <f aca="false">+D193-F193</f>
        <v>25172</v>
      </c>
      <c r="I193" s="16"/>
      <c r="J193" s="16" t="n">
        <f aca="false">+D193-F193+J192</f>
        <v>5350652</v>
      </c>
      <c r="K193" s="16"/>
      <c r="L193" s="16" t="n">
        <f aca="false">+L192+B193</f>
        <v>5326571</v>
      </c>
      <c r="M193" s="16" t="n">
        <f aca="false">+J193-L193</f>
        <v>24081</v>
      </c>
      <c r="N193" s="16"/>
      <c r="O193" s="16"/>
      <c r="P193" s="16"/>
      <c r="Q193" s="16"/>
    </row>
    <row r="194" customFormat="false" ht="12.75" hidden="false" customHeight="false" outlineLevel="0" collapsed="false">
      <c r="A194" s="45" t="n">
        <f aca="false">+A193+1</f>
        <v>36777</v>
      </c>
      <c r="B194" s="16" t="n">
        <f aca="false">+B193</f>
        <v>26219</v>
      </c>
      <c r="C194" s="16" t="n">
        <f aca="false">+C193</f>
        <v>0</v>
      </c>
      <c r="D194" s="16" t="n">
        <f aca="false">+B194+C194</f>
        <v>26219</v>
      </c>
      <c r="E194" s="16"/>
      <c r="F194" s="16" t="n">
        <f aca="false">+F193</f>
        <v>1047</v>
      </c>
      <c r="G194" s="16"/>
      <c r="H194" s="46" t="n">
        <f aca="false">+D194-F194</f>
        <v>25172</v>
      </c>
      <c r="I194" s="16"/>
      <c r="J194" s="16" t="n">
        <f aca="false">+D194-F194+J193</f>
        <v>5375824</v>
      </c>
      <c r="K194" s="16"/>
      <c r="L194" s="16" t="n">
        <f aca="false">+L193+B194</f>
        <v>5352790</v>
      </c>
      <c r="M194" s="16" t="n">
        <f aca="false">+J194-L194</f>
        <v>23034</v>
      </c>
      <c r="N194" s="16"/>
      <c r="O194" s="16"/>
      <c r="P194" s="16"/>
      <c r="Q194" s="16"/>
    </row>
    <row r="195" customFormat="false" ht="12.75" hidden="false" customHeight="false" outlineLevel="0" collapsed="false">
      <c r="A195" s="45" t="n">
        <f aca="false">+A194+1</f>
        <v>36778</v>
      </c>
      <c r="B195" s="16" t="n">
        <f aca="false">+B194</f>
        <v>26219</v>
      </c>
      <c r="C195" s="16" t="n">
        <f aca="false">+C194</f>
        <v>0</v>
      </c>
      <c r="D195" s="16" t="n">
        <f aca="false">+B195+C195</f>
        <v>26219</v>
      </c>
      <c r="E195" s="16"/>
      <c r="F195" s="16" t="n">
        <f aca="false">+F194</f>
        <v>1047</v>
      </c>
      <c r="G195" s="16"/>
      <c r="H195" s="46" t="n">
        <f aca="false">+D195-F195</f>
        <v>25172</v>
      </c>
      <c r="I195" s="16"/>
      <c r="J195" s="16" t="n">
        <f aca="false">+D195-F195+J194</f>
        <v>5400996</v>
      </c>
      <c r="K195" s="16"/>
      <c r="L195" s="16" t="n">
        <f aca="false">+L194+B195</f>
        <v>5379009</v>
      </c>
      <c r="M195" s="16" t="n">
        <f aca="false">+J195-L195</f>
        <v>21987</v>
      </c>
      <c r="N195" s="16"/>
      <c r="O195" s="16"/>
      <c r="P195" s="16"/>
      <c r="Q195" s="16"/>
    </row>
    <row r="196" customFormat="false" ht="12.75" hidden="false" customHeight="false" outlineLevel="0" collapsed="false">
      <c r="A196" s="45" t="n">
        <f aca="false">+A195+1</f>
        <v>36779</v>
      </c>
      <c r="B196" s="16" t="n">
        <f aca="false">+B195</f>
        <v>26219</v>
      </c>
      <c r="C196" s="16" t="n">
        <f aca="false">+C195</f>
        <v>0</v>
      </c>
      <c r="D196" s="16" t="n">
        <f aca="false">+B196+C196</f>
        <v>26219</v>
      </c>
      <c r="E196" s="16"/>
      <c r="F196" s="16" t="n">
        <f aca="false">+F195</f>
        <v>1047</v>
      </c>
      <c r="G196" s="16"/>
      <c r="H196" s="46" t="n">
        <f aca="false">+D196-F196</f>
        <v>25172</v>
      </c>
      <c r="I196" s="16"/>
      <c r="J196" s="16" t="n">
        <f aca="false">+D196-F196+J195</f>
        <v>5426168</v>
      </c>
      <c r="K196" s="16"/>
      <c r="L196" s="16" t="n">
        <f aca="false">+L195+B196</f>
        <v>5405228</v>
      </c>
      <c r="M196" s="16" t="n">
        <f aca="false">+J196-L196</f>
        <v>20940</v>
      </c>
      <c r="N196" s="16"/>
      <c r="O196" s="16"/>
      <c r="P196" s="16"/>
      <c r="Q196" s="16"/>
    </row>
    <row r="197" customFormat="false" ht="12.75" hidden="false" customHeight="false" outlineLevel="0" collapsed="false">
      <c r="A197" s="45" t="n">
        <f aca="false">+A196+1</f>
        <v>36780</v>
      </c>
      <c r="B197" s="16" t="n">
        <f aca="false">+B196</f>
        <v>26219</v>
      </c>
      <c r="C197" s="16" t="n">
        <f aca="false">+C196</f>
        <v>0</v>
      </c>
      <c r="D197" s="16" t="n">
        <f aca="false">+B197+C197</f>
        <v>26219</v>
      </c>
      <c r="E197" s="16"/>
      <c r="F197" s="16" t="n">
        <f aca="false">+F196</f>
        <v>1047</v>
      </c>
      <c r="G197" s="16"/>
      <c r="H197" s="46" t="n">
        <f aca="false">+D197-F197</f>
        <v>25172</v>
      </c>
      <c r="I197" s="16"/>
      <c r="J197" s="16" t="n">
        <f aca="false">+D197-F197+J196</f>
        <v>5451340</v>
      </c>
      <c r="K197" s="16"/>
      <c r="L197" s="16" t="n">
        <f aca="false">+L196+B197</f>
        <v>5431447</v>
      </c>
      <c r="M197" s="16" t="n">
        <f aca="false">+J197-L197</f>
        <v>19893</v>
      </c>
      <c r="N197" s="16"/>
      <c r="O197" s="16"/>
      <c r="P197" s="16"/>
      <c r="Q197" s="16"/>
    </row>
    <row r="198" customFormat="false" ht="12.75" hidden="false" customHeight="false" outlineLevel="0" collapsed="false">
      <c r="A198" s="45" t="n">
        <f aca="false">+A197+1</f>
        <v>36781</v>
      </c>
      <c r="B198" s="16" t="n">
        <f aca="false">+B197</f>
        <v>26219</v>
      </c>
      <c r="C198" s="16" t="n">
        <f aca="false">+C197</f>
        <v>0</v>
      </c>
      <c r="D198" s="16" t="n">
        <f aca="false">+B198+C198</f>
        <v>26219</v>
      </c>
      <c r="E198" s="16"/>
      <c r="F198" s="16" t="n">
        <f aca="false">+F197</f>
        <v>1047</v>
      </c>
      <c r="G198" s="16"/>
      <c r="H198" s="46" t="n">
        <f aca="false">+D198-F198</f>
        <v>25172</v>
      </c>
      <c r="I198" s="16"/>
      <c r="J198" s="16" t="n">
        <f aca="false">+D198-F198+J197</f>
        <v>5476512</v>
      </c>
      <c r="K198" s="16"/>
      <c r="L198" s="16" t="n">
        <f aca="false">+L197+B198</f>
        <v>5457666</v>
      </c>
      <c r="M198" s="16" t="n">
        <f aca="false">+J198-L198</f>
        <v>18846</v>
      </c>
      <c r="N198" s="16"/>
      <c r="O198" s="16"/>
      <c r="P198" s="16"/>
      <c r="Q198" s="16"/>
    </row>
    <row r="199" customFormat="false" ht="12.75" hidden="false" customHeight="false" outlineLevel="0" collapsed="false">
      <c r="A199" s="45" t="n">
        <f aca="false">+A198+1</f>
        <v>36782</v>
      </c>
      <c r="B199" s="16" t="n">
        <f aca="false">+B198</f>
        <v>26219</v>
      </c>
      <c r="C199" s="16" t="n">
        <f aca="false">+C198</f>
        <v>0</v>
      </c>
      <c r="D199" s="16" t="n">
        <f aca="false">+B199+C199</f>
        <v>26219</v>
      </c>
      <c r="E199" s="16"/>
      <c r="F199" s="16" t="n">
        <f aca="false">+F198</f>
        <v>1047</v>
      </c>
      <c r="G199" s="16"/>
      <c r="H199" s="46" t="n">
        <f aca="false">+D199-F199</f>
        <v>25172</v>
      </c>
      <c r="I199" s="16"/>
      <c r="J199" s="16" t="n">
        <f aca="false">+D199-F199+J198</f>
        <v>5501684</v>
      </c>
      <c r="K199" s="16"/>
      <c r="L199" s="16" t="n">
        <f aca="false">+L198+B199</f>
        <v>5483885</v>
      </c>
      <c r="M199" s="16" t="n">
        <f aca="false">+J199-L199</f>
        <v>17799</v>
      </c>
      <c r="N199" s="16"/>
      <c r="O199" s="16"/>
      <c r="P199" s="16"/>
      <c r="Q199" s="16"/>
    </row>
    <row r="200" customFormat="false" ht="12.75" hidden="false" customHeight="false" outlineLevel="0" collapsed="false">
      <c r="A200" s="45" t="n">
        <f aca="false">+A199+1</f>
        <v>36783</v>
      </c>
      <c r="B200" s="16" t="n">
        <f aca="false">+B199</f>
        <v>26219</v>
      </c>
      <c r="C200" s="16" t="n">
        <f aca="false">+C199</f>
        <v>0</v>
      </c>
      <c r="D200" s="16" t="n">
        <f aca="false">+B200+C200</f>
        <v>26219</v>
      </c>
      <c r="E200" s="16"/>
      <c r="F200" s="16" t="n">
        <f aca="false">+F199</f>
        <v>1047</v>
      </c>
      <c r="G200" s="16"/>
      <c r="H200" s="46" t="n">
        <f aca="false">+D200-F200</f>
        <v>25172</v>
      </c>
      <c r="I200" s="16"/>
      <c r="J200" s="16" t="n">
        <f aca="false">+D200-F200+J199</f>
        <v>5526856</v>
      </c>
      <c r="K200" s="16"/>
      <c r="L200" s="16" t="n">
        <f aca="false">+L199+B200</f>
        <v>5510104</v>
      </c>
      <c r="M200" s="16" t="n">
        <f aca="false">+J200-L200</f>
        <v>16752</v>
      </c>
      <c r="N200" s="16"/>
      <c r="O200" s="16"/>
      <c r="P200" s="16"/>
      <c r="Q200" s="16"/>
    </row>
    <row r="201" customFormat="false" ht="12.75" hidden="false" customHeight="false" outlineLevel="0" collapsed="false">
      <c r="A201" s="45" t="n">
        <f aca="false">+A200+1</f>
        <v>36784</v>
      </c>
      <c r="B201" s="16" t="n">
        <f aca="false">+B200</f>
        <v>26219</v>
      </c>
      <c r="C201" s="16" t="n">
        <f aca="false">+C200</f>
        <v>0</v>
      </c>
      <c r="D201" s="16" t="n">
        <f aca="false">+B201+C201</f>
        <v>26219</v>
      </c>
      <c r="E201" s="16"/>
      <c r="F201" s="16" t="n">
        <f aca="false">+F200</f>
        <v>1047</v>
      </c>
      <c r="G201" s="16"/>
      <c r="H201" s="46" t="n">
        <f aca="false">+D201-F201</f>
        <v>25172</v>
      </c>
      <c r="I201" s="16"/>
      <c r="J201" s="16" t="n">
        <f aca="false">+D201-F201+J200</f>
        <v>5552028</v>
      </c>
      <c r="K201" s="16"/>
      <c r="L201" s="16" t="n">
        <f aca="false">+L200+B201</f>
        <v>5536323</v>
      </c>
      <c r="M201" s="16" t="n">
        <f aca="false">+J201-L201</f>
        <v>15705</v>
      </c>
      <c r="N201" s="16"/>
      <c r="O201" s="16"/>
      <c r="P201" s="16"/>
      <c r="Q201" s="16"/>
    </row>
    <row r="202" customFormat="false" ht="12.75" hidden="false" customHeight="false" outlineLevel="0" collapsed="false">
      <c r="A202" s="45" t="n">
        <f aca="false">+A201+1</f>
        <v>36785</v>
      </c>
      <c r="B202" s="16" t="n">
        <f aca="false">+B201</f>
        <v>26219</v>
      </c>
      <c r="C202" s="16" t="n">
        <f aca="false">+C201</f>
        <v>0</v>
      </c>
      <c r="D202" s="16" t="n">
        <f aca="false">+B202+C202</f>
        <v>26219</v>
      </c>
      <c r="E202" s="16"/>
      <c r="F202" s="16" t="n">
        <f aca="false">+F201</f>
        <v>1047</v>
      </c>
      <c r="G202" s="16"/>
      <c r="H202" s="46" t="n">
        <f aca="false">+D202-F202</f>
        <v>25172</v>
      </c>
      <c r="I202" s="16"/>
      <c r="J202" s="16" t="n">
        <f aca="false">+D202-F202+J201</f>
        <v>5577200</v>
      </c>
      <c r="K202" s="16"/>
      <c r="L202" s="16" t="n">
        <f aca="false">+L201+B202</f>
        <v>5562542</v>
      </c>
      <c r="M202" s="16" t="n">
        <f aca="false">+J202-L202</f>
        <v>14658</v>
      </c>
      <c r="N202" s="16"/>
      <c r="O202" s="16"/>
      <c r="P202" s="16"/>
      <c r="Q202" s="16"/>
    </row>
    <row r="203" customFormat="false" ht="12.75" hidden="false" customHeight="false" outlineLevel="0" collapsed="false">
      <c r="A203" s="45" t="n">
        <f aca="false">+A202+1</f>
        <v>36786</v>
      </c>
      <c r="B203" s="16" t="n">
        <f aca="false">+B202</f>
        <v>26219</v>
      </c>
      <c r="C203" s="16" t="n">
        <f aca="false">+C202</f>
        <v>0</v>
      </c>
      <c r="D203" s="16" t="n">
        <f aca="false">+B203+C203</f>
        <v>26219</v>
      </c>
      <c r="E203" s="16"/>
      <c r="F203" s="16" t="n">
        <f aca="false">+F202</f>
        <v>1047</v>
      </c>
      <c r="G203" s="16"/>
      <c r="H203" s="46" t="n">
        <f aca="false">+D203-F203</f>
        <v>25172</v>
      </c>
      <c r="I203" s="16"/>
      <c r="J203" s="16" t="n">
        <f aca="false">+D203-F203+J202</f>
        <v>5602372</v>
      </c>
      <c r="K203" s="16"/>
      <c r="L203" s="16" t="n">
        <f aca="false">+L202+B203</f>
        <v>5588761</v>
      </c>
      <c r="M203" s="16" t="n">
        <f aca="false">+J203-L203</f>
        <v>13611</v>
      </c>
      <c r="N203" s="16"/>
      <c r="O203" s="16"/>
      <c r="P203" s="16"/>
      <c r="Q203" s="16"/>
    </row>
    <row r="204" customFormat="false" ht="12.75" hidden="false" customHeight="false" outlineLevel="0" collapsed="false">
      <c r="A204" s="45" t="n">
        <f aca="false">+A203+1</f>
        <v>36787</v>
      </c>
      <c r="B204" s="16" t="n">
        <f aca="false">+B203</f>
        <v>26219</v>
      </c>
      <c r="C204" s="16" t="n">
        <f aca="false">+C203</f>
        <v>0</v>
      </c>
      <c r="D204" s="16" t="n">
        <f aca="false">+B204+C204</f>
        <v>26219</v>
      </c>
      <c r="E204" s="16"/>
      <c r="F204" s="16" t="n">
        <f aca="false">+F203</f>
        <v>1047</v>
      </c>
      <c r="G204" s="16"/>
      <c r="H204" s="46" t="n">
        <f aca="false">+D204-F204</f>
        <v>25172</v>
      </c>
      <c r="I204" s="16"/>
      <c r="J204" s="16" t="n">
        <f aca="false">+D204-F204+J203</f>
        <v>5627544</v>
      </c>
      <c r="K204" s="16"/>
      <c r="L204" s="16" t="n">
        <f aca="false">+L203+B204</f>
        <v>5614980</v>
      </c>
      <c r="M204" s="16" t="n">
        <f aca="false">+J204-L204</f>
        <v>12564</v>
      </c>
      <c r="N204" s="16"/>
      <c r="O204" s="16"/>
      <c r="P204" s="16"/>
      <c r="Q204" s="16"/>
    </row>
    <row r="205" customFormat="false" ht="12.75" hidden="false" customHeight="false" outlineLevel="0" collapsed="false">
      <c r="A205" s="45" t="n">
        <f aca="false">+A204+1</f>
        <v>36788</v>
      </c>
      <c r="B205" s="16" t="n">
        <f aca="false">+B204</f>
        <v>26219</v>
      </c>
      <c r="C205" s="16" t="n">
        <f aca="false">+C204</f>
        <v>0</v>
      </c>
      <c r="D205" s="16" t="n">
        <f aca="false">+B205+C205</f>
        <v>26219</v>
      </c>
      <c r="E205" s="16"/>
      <c r="F205" s="16" t="n">
        <f aca="false">+F204</f>
        <v>1047</v>
      </c>
      <c r="G205" s="16"/>
      <c r="H205" s="46" t="n">
        <f aca="false">+D205-F205</f>
        <v>25172</v>
      </c>
      <c r="I205" s="16"/>
      <c r="J205" s="16" t="n">
        <f aca="false">+D205-F205+J204</f>
        <v>5652716</v>
      </c>
      <c r="K205" s="16"/>
      <c r="L205" s="16" t="n">
        <f aca="false">+L204+B205</f>
        <v>5641199</v>
      </c>
      <c r="M205" s="16" t="n">
        <f aca="false">+J205-L205</f>
        <v>11517</v>
      </c>
      <c r="N205" s="16"/>
      <c r="O205" s="16"/>
      <c r="P205" s="16"/>
      <c r="Q205" s="16"/>
    </row>
    <row r="206" customFormat="false" ht="12.75" hidden="false" customHeight="false" outlineLevel="0" collapsed="false">
      <c r="A206" s="45" t="n">
        <f aca="false">+A205+1</f>
        <v>36789</v>
      </c>
      <c r="B206" s="16" t="n">
        <f aca="false">+B205</f>
        <v>26219</v>
      </c>
      <c r="C206" s="16" t="n">
        <f aca="false">+C205</f>
        <v>0</v>
      </c>
      <c r="D206" s="16" t="n">
        <f aca="false">+B206+C206</f>
        <v>26219</v>
      </c>
      <c r="E206" s="16"/>
      <c r="F206" s="16" t="n">
        <f aca="false">+F205</f>
        <v>1047</v>
      </c>
      <c r="G206" s="16"/>
      <c r="H206" s="46" t="n">
        <f aca="false">+D206-F206</f>
        <v>25172</v>
      </c>
      <c r="I206" s="16"/>
      <c r="J206" s="16" t="n">
        <f aca="false">+D206-F206+J205</f>
        <v>5677888</v>
      </c>
      <c r="K206" s="16"/>
      <c r="L206" s="16" t="n">
        <f aca="false">+L205+B206</f>
        <v>5667418</v>
      </c>
      <c r="M206" s="16" t="n">
        <f aca="false">+J206-L206</f>
        <v>10470</v>
      </c>
      <c r="N206" s="16"/>
      <c r="O206" s="16"/>
      <c r="P206" s="16"/>
      <c r="Q206" s="16"/>
    </row>
    <row r="207" customFormat="false" ht="12.75" hidden="false" customHeight="false" outlineLevel="0" collapsed="false">
      <c r="A207" s="45" t="n">
        <f aca="false">+A206+1</f>
        <v>36790</v>
      </c>
      <c r="B207" s="16" t="n">
        <f aca="false">+B206</f>
        <v>26219</v>
      </c>
      <c r="C207" s="16" t="n">
        <f aca="false">+C206</f>
        <v>0</v>
      </c>
      <c r="D207" s="16" t="n">
        <f aca="false">+B207+C207</f>
        <v>26219</v>
      </c>
      <c r="E207" s="16"/>
      <c r="F207" s="16" t="n">
        <f aca="false">+F206</f>
        <v>1047</v>
      </c>
      <c r="G207" s="16"/>
      <c r="H207" s="46" t="n">
        <f aca="false">+D207-F207</f>
        <v>25172</v>
      </c>
      <c r="I207" s="16"/>
      <c r="J207" s="16" t="n">
        <f aca="false">+D207-F207+J206</f>
        <v>5703060</v>
      </c>
      <c r="K207" s="16"/>
      <c r="L207" s="16" t="n">
        <f aca="false">+L206+B207</f>
        <v>5693637</v>
      </c>
      <c r="M207" s="16" t="n">
        <f aca="false">+J207-L207</f>
        <v>9423</v>
      </c>
      <c r="N207" s="16"/>
      <c r="O207" s="16"/>
      <c r="P207" s="16"/>
      <c r="Q207" s="16"/>
    </row>
    <row r="208" customFormat="false" ht="12.75" hidden="false" customHeight="false" outlineLevel="0" collapsed="false">
      <c r="A208" s="45" t="n">
        <f aca="false">+A207+1</f>
        <v>36791</v>
      </c>
      <c r="B208" s="16" t="n">
        <f aca="false">+B207</f>
        <v>26219</v>
      </c>
      <c r="C208" s="16" t="n">
        <f aca="false">+C207</f>
        <v>0</v>
      </c>
      <c r="D208" s="16" t="n">
        <f aca="false">+B208+C208</f>
        <v>26219</v>
      </c>
      <c r="E208" s="16"/>
      <c r="F208" s="16" t="n">
        <f aca="false">+F207</f>
        <v>1047</v>
      </c>
      <c r="G208" s="16"/>
      <c r="H208" s="46" t="n">
        <f aca="false">+D208-F208</f>
        <v>25172</v>
      </c>
      <c r="I208" s="16"/>
      <c r="J208" s="16" t="n">
        <f aca="false">+D208-F208+J207</f>
        <v>5728232</v>
      </c>
      <c r="K208" s="16"/>
      <c r="L208" s="16" t="n">
        <f aca="false">+L207+B208</f>
        <v>5719856</v>
      </c>
      <c r="M208" s="16" t="n">
        <f aca="false">+J208-L208</f>
        <v>8376</v>
      </c>
      <c r="N208" s="16"/>
      <c r="O208" s="16"/>
      <c r="P208" s="16"/>
      <c r="Q208" s="16"/>
    </row>
    <row r="209" customFormat="false" ht="12.75" hidden="false" customHeight="false" outlineLevel="0" collapsed="false">
      <c r="A209" s="45" t="n">
        <f aca="false">+A208+1</f>
        <v>36792</v>
      </c>
      <c r="B209" s="16" t="n">
        <f aca="false">+B208</f>
        <v>26219</v>
      </c>
      <c r="C209" s="16" t="n">
        <f aca="false">+C208</f>
        <v>0</v>
      </c>
      <c r="D209" s="16" t="n">
        <f aca="false">+B209+C209</f>
        <v>26219</v>
      </c>
      <c r="E209" s="16"/>
      <c r="F209" s="16" t="n">
        <f aca="false">+F208</f>
        <v>1047</v>
      </c>
      <c r="G209" s="16"/>
      <c r="H209" s="46" t="n">
        <f aca="false">+D209-F209</f>
        <v>25172</v>
      </c>
      <c r="I209" s="16"/>
      <c r="J209" s="16" t="n">
        <f aca="false">+D209-F209+J208</f>
        <v>5753404</v>
      </c>
      <c r="K209" s="16"/>
      <c r="L209" s="16" t="n">
        <f aca="false">+L208+B209</f>
        <v>5746075</v>
      </c>
      <c r="M209" s="16" t="n">
        <f aca="false">+J209-L209</f>
        <v>7329</v>
      </c>
      <c r="N209" s="16"/>
      <c r="O209" s="16"/>
      <c r="P209" s="16"/>
      <c r="Q209" s="16"/>
    </row>
    <row r="210" customFormat="false" ht="12.75" hidden="false" customHeight="false" outlineLevel="0" collapsed="false">
      <c r="A210" s="45" t="n">
        <f aca="false">+A209+1</f>
        <v>36793</v>
      </c>
      <c r="B210" s="16" t="n">
        <f aca="false">+B209</f>
        <v>26219</v>
      </c>
      <c r="C210" s="16" t="n">
        <f aca="false">+C209</f>
        <v>0</v>
      </c>
      <c r="D210" s="16" t="n">
        <f aca="false">+B210+C210</f>
        <v>26219</v>
      </c>
      <c r="E210" s="16"/>
      <c r="F210" s="16" t="n">
        <f aca="false">+F209</f>
        <v>1047</v>
      </c>
      <c r="G210" s="16"/>
      <c r="H210" s="46" t="n">
        <f aca="false">+D210-F210</f>
        <v>25172</v>
      </c>
      <c r="I210" s="16"/>
      <c r="J210" s="16" t="n">
        <f aca="false">+D210-F210+J209</f>
        <v>5778576</v>
      </c>
      <c r="K210" s="16"/>
      <c r="L210" s="16" t="n">
        <f aca="false">+L209+B210</f>
        <v>5772294</v>
      </c>
      <c r="M210" s="16" t="n">
        <f aca="false">+J210-L210</f>
        <v>6282</v>
      </c>
      <c r="N210" s="16"/>
      <c r="O210" s="16"/>
      <c r="P210" s="16"/>
      <c r="Q210" s="16"/>
    </row>
    <row r="211" customFormat="false" ht="12.75" hidden="false" customHeight="false" outlineLevel="0" collapsed="false">
      <c r="A211" s="45" t="n">
        <f aca="false">+A210+1</f>
        <v>36794</v>
      </c>
      <c r="B211" s="16" t="n">
        <f aca="false">+B210</f>
        <v>26219</v>
      </c>
      <c r="C211" s="16" t="n">
        <f aca="false">+C210</f>
        <v>0</v>
      </c>
      <c r="D211" s="16" t="n">
        <f aca="false">+B211+C211</f>
        <v>26219</v>
      </c>
      <c r="E211" s="16"/>
      <c r="F211" s="16" t="n">
        <f aca="false">+F210</f>
        <v>1047</v>
      </c>
      <c r="G211" s="16"/>
      <c r="H211" s="46" t="n">
        <f aca="false">+D211-F211</f>
        <v>25172</v>
      </c>
      <c r="I211" s="16"/>
      <c r="J211" s="16" t="n">
        <f aca="false">+D211-F211+J210</f>
        <v>5803748</v>
      </c>
      <c r="K211" s="16"/>
      <c r="L211" s="16" t="n">
        <f aca="false">+L210+B211</f>
        <v>5798513</v>
      </c>
      <c r="M211" s="16" t="n">
        <f aca="false">+J211-L211</f>
        <v>5235</v>
      </c>
      <c r="N211" s="16"/>
      <c r="O211" s="16"/>
      <c r="P211" s="16"/>
      <c r="Q211" s="16"/>
    </row>
    <row r="212" customFormat="false" ht="12.75" hidden="false" customHeight="false" outlineLevel="0" collapsed="false">
      <c r="A212" s="45" t="n">
        <f aca="false">+A211+1</f>
        <v>36795</v>
      </c>
      <c r="B212" s="16" t="n">
        <f aca="false">+B211</f>
        <v>26219</v>
      </c>
      <c r="C212" s="16" t="n">
        <f aca="false">+C211</f>
        <v>0</v>
      </c>
      <c r="D212" s="16" t="n">
        <f aca="false">+B212+C212</f>
        <v>26219</v>
      </c>
      <c r="E212" s="16"/>
      <c r="F212" s="16" t="n">
        <f aca="false">+F211</f>
        <v>1047</v>
      </c>
      <c r="G212" s="16"/>
      <c r="H212" s="46" t="n">
        <f aca="false">+D212-F212</f>
        <v>25172</v>
      </c>
      <c r="I212" s="16"/>
      <c r="J212" s="16" t="n">
        <f aca="false">+D212-F212+J211</f>
        <v>5828920</v>
      </c>
      <c r="K212" s="16"/>
      <c r="L212" s="16" t="n">
        <f aca="false">+L211+B212</f>
        <v>5824732</v>
      </c>
      <c r="M212" s="16" t="n">
        <f aca="false">+J212-L212</f>
        <v>4188</v>
      </c>
      <c r="N212" s="16"/>
      <c r="O212" s="16"/>
      <c r="P212" s="16"/>
      <c r="Q212" s="16"/>
    </row>
    <row r="213" customFormat="false" ht="12.75" hidden="false" customHeight="false" outlineLevel="0" collapsed="false">
      <c r="A213" s="45" t="n">
        <f aca="false">+A212+1</f>
        <v>36796</v>
      </c>
      <c r="B213" s="16" t="n">
        <f aca="false">+B212</f>
        <v>26219</v>
      </c>
      <c r="C213" s="16" t="n">
        <f aca="false">+C212</f>
        <v>0</v>
      </c>
      <c r="D213" s="16" t="n">
        <f aca="false">+B213+C213</f>
        <v>26219</v>
      </c>
      <c r="E213" s="16"/>
      <c r="F213" s="16" t="n">
        <f aca="false">+F212</f>
        <v>1047</v>
      </c>
      <c r="G213" s="16"/>
      <c r="H213" s="46" t="n">
        <f aca="false">+D213-F213</f>
        <v>25172</v>
      </c>
      <c r="I213" s="16"/>
      <c r="J213" s="16" t="n">
        <f aca="false">+D213-F213+J212</f>
        <v>5854092</v>
      </c>
      <c r="K213" s="16"/>
      <c r="L213" s="16" t="n">
        <f aca="false">+L212+B213</f>
        <v>5850951</v>
      </c>
      <c r="M213" s="16" t="n">
        <f aca="false">+J213-L213</f>
        <v>3141</v>
      </c>
      <c r="N213" s="16"/>
      <c r="O213" s="16"/>
      <c r="P213" s="16"/>
      <c r="Q213" s="16"/>
    </row>
    <row r="214" customFormat="false" ht="12.75" hidden="false" customHeight="false" outlineLevel="0" collapsed="false">
      <c r="A214" s="45" t="n">
        <f aca="false">+A213+1</f>
        <v>36797</v>
      </c>
      <c r="B214" s="16" t="n">
        <f aca="false">+B213</f>
        <v>26219</v>
      </c>
      <c r="C214" s="16" t="n">
        <f aca="false">+C213</f>
        <v>0</v>
      </c>
      <c r="D214" s="16" t="n">
        <f aca="false">+B214+C214</f>
        <v>26219</v>
      </c>
      <c r="E214" s="16"/>
      <c r="F214" s="16" t="n">
        <f aca="false">+F213</f>
        <v>1047</v>
      </c>
      <c r="G214" s="16"/>
      <c r="H214" s="46" t="n">
        <f aca="false">+D214-F214</f>
        <v>25172</v>
      </c>
      <c r="I214" s="16"/>
      <c r="J214" s="16" t="n">
        <f aca="false">+D214-F214+J213</f>
        <v>5879264</v>
      </c>
      <c r="K214" s="16"/>
      <c r="L214" s="16" t="n">
        <f aca="false">+L213+B214</f>
        <v>5877170</v>
      </c>
      <c r="M214" s="16" t="n">
        <f aca="false">+J214-L214</f>
        <v>2094</v>
      </c>
      <c r="N214" s="16"/>
      <c r="O214" s="16"/>
      <c r="P214" s="16"/>
      <c r="Q214" s="16"/>
    </row>
    <row r="215" customFormat="false" ht="12.75" hidden="false" customHeight="false" outlineLevel="0" collapsed="false">
      <c r="A215" s="45" t="n">
        <f aca="false">+A214+1</f>
        <v>36798</v>
      </c>
      <c r="B215" s="16" t="n">
        <f aca="false">+B214</f>
        <v>26219</v>
      </c>
      <c r="C215" s="16" t="n">
        <f aca="false">+C214</f>
        <v>0</v>
      </c>
      <c r="D215" s="16" t="n">
        <f aca="false">+B215+C215</f>
        <v>26219</v>
      </c>
      <c r="E215" s="16"/>
      <c r="F215" s="16" t="n">
        <f aca="false">+F214</f>
        <v>1047</v>
      </c>
      <c r="G215" s="16"/>
      <c r="H215" s="46" t="n">
        <f aca="false">+D215-F215</f>
        <v>25172</v>
      </c>
      <c r="I215" s="16"/>
      <c r="J215" s="16" t="n">
        <f aca="false">+D215-F215+J214</f>
        <v>5904436</v>
      </c>
      <c r="K215" s="16"/>
      <c r="L215" s="16" t="n">
        <f aca="false">+L214+B215</f>
        <v>5903389</v>
      </c>
      <c r="M215" s="16" t="n">
        <f aca="false">+J215-L215</f>
        <v>1047</v>
      </c>
      <c r="N215" s="16"/>
      <c r="O215" s="16"/>
      <c r="P215" s="16"/>
      <c r="Q215" s="16"/>
    </row>
    <row r="216" customFormat="false" ht="12.75" hidden="false" customHeight="false" outlineLevel="0" collapsed="false">
      <c r="A216" s="45" t="n">
        <f aca="false">+A215+1</f>
        <v>36799</v>
      </c>
      <c r="B216" s="16" t="n">
        <f aca="false">+B215</f>
        <v>26219</v>
      </c>
      <c r="C216" s="16" t="n">
        <f aca="false">+C215</f>
        <v>0</v>
      </c>
      <c r="D216" s="16" t="n">
        <f aca="false">+B216+C216</f>
        <v>26219</v>
      </c>
      <c r="E216" s="16"/>
      <c r="F216" s="16" t="n">
        <f aca="false">+F215</f>
        <v>1047</v>
      </c>
      <c r="G216" s="16"/>
      <c r="H216" s="46" t="n">
        <f aca="false">+D216-F216</f>
        <v>25172</v>
      </c>
      <c r="I216" s="16"/>
      <c r="J216" s="16" t="n">
        <f aca="false">+D216-F216+J215</f>
        <v>5929608</v>
      </c>
      <c r="K216" s="16"/>
      <c r="L216" s="16" t="n">
        <f aca="false">+L215+B216</f>
        <v>5929608</v>
      </c>
      <c r="M216" s="16" t="n">
        <f aca="false">+J216-L216</f>
        <v>0</v>
      </c>
      <c r="N216" s="16"/>
      <c r="O216" s="16"/>
      <c r="P216" s="16"/>
      <c r="Q216" s="16"/>
    </row>
    <row r="217" customFormat="false" ht="12.75" hidden="false" customHeight="false" outlineLevel="0" collapsed="false">
      <c r="A217" s="45"/>
      <c r="B217" s="16"/>
      <c r="C217" s="16"/>
      <c r="D217" s="16"/>
      <c r="E217" s="16"/>
      <c r="F217" s="16"/>
      <c r="G217" s="16"/>
      <c r="H217" s="46"/>
      <c r="I217" s="16"/>
      <c r="J217" s="16"/>
      <c r="K217" s="16"/>
      <c r="L217" s="16"/>
      <c r="M217" s="16"/>
      <c r="N217" s="16"/>
      <c r="O217" s="16"/>
      <c r="P217" s="16"/>
      <c r="Q217" s="16"/>
    </row>
    <row r="218" customFormat="false" ht="12.75" hidden="false" customHeight="false" outlineLevel="0" collapsed="false">
      <c r="A218" s="51" t="n">
        <v>36770</v>
      </c>
      <c r="B218" s="16" t="n">
        <f aca="false">SUM(B187:B217)</f>
        <v>786579</v>
      </c>
      <c r="C218" s="16" t="n">
        <f aca="false">SUM(C187:C217)</f>
        <v>26175</v>
      </c>
      <c r="D218" s="16" t="n">
        <f aca="false">SUM(D187:D217)</f>
        <v>812754</v>
      </c>
      <c r="E218" s="16"/>
      <c r="F218" s="16" t="n">
        <f aca="false">SUM(F187:F217)</f>
        <v>26175</v>
      </c>
      <c r="G218" s="16"/>
      <c r="H218" s="46"/>
      <c r="I218" s="16"/>
      <c r="J218" s="16" t="n">
        <f aca="false">SUM(J216)</f>
        <v>5929608</v>
      </c>
      <c r="K218" s="16"/>
      <c r="L218" s="16" t="n">
        <f aca="false">SUM(L216)</f>
        <v>5929608</v>
      </c>
      <c r="M218" s="16" t="n">
        <f aca="false">SUM(M216)</f>
        <v>0</v>
      </c>
      <c r="N218" s="16"/>
      <c r="O218" s="16"/>
      <c r="P218" s="16"/>
      <c r="Q218" s="16"/>
    </row>
    <row r="219" customFormat="false" ht="12.75" hidden="false" customHeight="false" outlineLevel="0" collapsed="false">
      <c r="B219" s="16"/>
      <c r="C219" s="16"/>
      <c r="D219" s="16"/>
      <c r="E219" s="16"/>
      <c r="F219" s="16"/>
      <c r="G219" s="16"/>
      <c r="H219" s="46"/>
      <c r="I219" s="16"/>
      <c r="J219" s="16"/>
      <c r="K219" s="16"/>
      <c r="L219" s="16"/>
      <c r="M219" s="16"/>
      <c r="N219" s="16"/>
      <c r="O219" s="16"/>
      <c r="P219" s="16"/>
      <c r="Q219" s="16"/>
    </row>
    <row r="220" customFormat="false" ht="12.75" hidden="false" customHeight="false" outlineLevel="0" collapsed="false">
      <c r="B220" s="16"/>
      <c r="C220" s="16"/>
      <c r="D220" s="16"/>
      <c r="E220" s="16"/>
      <c r="F220" s="16"/>
      <c r="G220" s="16"/>
      <c r="H220" s="46"/>
      <c r="I220" s="16"/>
      <c r="J220" s="16"/>
      <c r="K220" s="16"/>
      <c r="L220" s="16"/>
      <c r="M220" s="16"/>
      <c r="N220" s="16"/>
      <c r="O220" s="16"/>
      <c r="P220" s="16"/>
      <c r="Q220" s="16"/>
    </row>
    <row r="221" customFormat="false" ht="12.75" hidden="false" customHeight="false" outlineLevel="0" collapsed="false">
      <c r="B221" s="16"/>
      <c r="C221" s="16"/>
      <c r="D221" s="16"/>
      <c r="E221" s="16"/>
      <c r="F221" s="16"/>
      <c r="G221" s="16"/>
      <c r="H221" s="46"/>
      <c r="I221" s="16"/>
      <c r="J221" s="16"/>
      <c r="K221" s="16"/>
      <c r="L221" s="16"/>
      <c r="M221" s="16"/>
      <c r="N221" s="16"/>
      <c r="O221" s="16"/>
      <c r="P221" s="16"/>
      <c r="Q221" s="16"/>
    </row>
    <row r="222" customFormat="false" ht="12.75" hidden="false" customHeight="false" outlineLevel="0" collapsed="false">
      <c r="A222" s="45" t="n">
        <v>36800</v>
      </c>
      <c r="B222" s="16" t="n">
        <v>3879</v>
      </c>
      <c r="C222" s="16" t="n">
        <v>0</v>
      </c>
      <c r="D222" s="16" t="n">
        <f aca="false">+B222+C222</f>
        <v>3879</v>
      </c>
      <c r="E222" s="16"/>
      <c r="F222" s="16" t="n">
        <v>0</v>
      </c>
      <c r="G222" s="16"/>
      <c r="H222" s="46"/>
      <c r="I222" s="16"/>
      <c r="J222" s="16" t="n">
        <f aca="false">+D222-F222+J218</f>
        <v>5933487</v>
      </c>
      <c r="K222" s="16"/>
      <c r="L222" s="16" t="n">
        <f aca="false">+L218+B222</f>
        <v>5933487</v>
      </c>
      <c r="M222" s="16" t="n">
        <f aca="false">+J222-L222</f>
        <v>0</v>
      </c>
      <c r="N222" s="16"/>
      <c r="O222" s="16"/>
      <c r="P222" s="16"/>
      <c r="Q222" s="16"/>
    </row>
    <row r="223" customFormat="false" ht="12.75" hidden="false" customHeight="false" outlineLevel="0" collapsed="false">
      <c r="A223" s="45" t="n">
        <f aca="false">+A222+1</f>
        <v>36801</v>
      </c>
      <c r="B223" s="16" t="n">
        <v>3904</v>
      </c>
      <c r="C223" s="16" t="n">
        <f aca="false">+C222</f>
        <v>0</v>
      </c>
      <c r="D223" s="16" t="n">
        <f aca="false">+B223+C223</f>
        <v>3904</v>
      </c>
      <c r="E223" s="16"/>
      <c r="F223" s="16" t="n">
        <f aca="false">+F222</f>
        <v>0</v>
      </c>
      <c r="G223" s="16"/>
      <c r="H223" s="46"/>
      <c r="I223" s="16"/>
      <c r="J223" s="16" t="n">
        <f aca="false">+D223-F223+J222</f>
        <v>5937391</v>
      </c>
      <c r="K223" s="16"/>
      <c r="L223" s="16" t="n">
        <f aca="false">+L222+B223</f>
        <v>5937391</v>
      </c>
      <c r="M223" s="16" t="n">
        <f aca="false">+J223-L223</f>
        <v>0</v>
      </c>
      <c r="N223" s="16"/>
      <c r="O223" s="16"/>
      <c r="P223" s="16"/>
      <c r="Q223" s="16"/>
    </row>
    <row r="224" customFormat="false" ht="12.75" hidden="false" customHeight="false" outlineLevel="0" collapsed="false">
      <c r="A224" s="45" t="n">
        <f aca="false">+A223+1</f>
        <v>36802</v>
      </c>
      <c r="B224" s="16" t="n">
        <f aca="false">+B223</f>
        <v>3904</v>
      </c>
      <c r="C224" s="16" t="n">
        <f aca="false">+C223</f>
        <v>0</v>
      </c>
      <c r="D224" s="16" t="n">
        <f aca="false">+B224+C224</f>
        <v>3904</v>
      </c>
      <c r="E224" s="16"/>
      <c r="F224" s="16" t="n">
        <f aca="false">+F223</f>
        <v>0</v>
      </c>
      <c r="G224" s="16"/>
      <c r="H224" s="46"/>
      <c r="I224" s="16"/>
      <c r="J224" s="16" t="n">
        <f aca="false">+D224-F224+J223</f>
        <v>5941295</v>
      </c>
      <c r="K224" s="16"/>
      <c r="L224" s="16" t="n">
        <f aca="false">+L223+B224</f>
        <v>5941295</v>
      </c>
      <c r="M224" s="16" t="n">
        <f aca="false">+J224-L224</f>
        <v>0</v>
      </c>
      <c r="N224" s="16"/>
      <c r="O224" s="16"/>
      <c r="P224" s="16"/>
      <c r="Q224" s="16"/>
    </row>
    <row r="225" customFormat="false" ht="12.75" hidden="false" customHeight="false" outlineLevel="0" collapsed="false">
      <c r="A225" s="45" t="n">
        <f aca="false">+A224+1</f>
        <v>36803</v>
      </c>
      <c r="B225" s="16" t="n">
        <f aca="false">+B224</f>
        <v>3904</v>
      </c>
      <c r="C225" s="16" t="n">
        <f aca="false">+C224</f>
        <v>0</v>
      </c>
      <c r="D225" s="16" t="n">
        <f aca="false">+B225+C225</f>
        <v>3904</v>
      </c>
      <c r="E225" s="16"/>
      <c r="F225" s="16" t="n">
        <f aca="false">+F224</f>
        <v>0</v>
      </c>
      <c r="G225" s="16"/>
      <c r="H225" s="46"/>
      <c r="I225" s="16"/>
      <c r="J225" s="16" t="n">
        <f aca="false">+D225-F225+J224</f>
        <v>5945199</v>
      </c>
      <c r="K225" s="16"/>
      <c r="L225" s="16" t="n">
        <f aca="false">+L224+B225</f>
        <v>5945199</v>
      </c>
      <c r="M225" s="16" t="n">
        <f aca="false">+J225-L225</f>
        <v>0</v>
      </c>
      <c r="N225" s="16"/>
      <c r="O225" s="16"/>
      <c r="P225" s="16"/>
      <c r="Q225" s="16"/>
    </row>
    <row r="226" customFormat="false" ht="12.75" hidden="false" customHeight="false" outlineLevel="0" collapsed="false">
      <c r="A226" s="45" t="n">
        <f aca="false">+A225+1</f>
        <v>36804</v>
      </c>
      <c r="B226" s="16" t="n">
        <f aca="false">+B225</f>
        <v>3904</v>
      </c>
      <c r="C226" s="16" t="n">
        <f aca="false">+C225</f>
        <v>0</v>
      </c>
      <c r="D226" s="16" t="n">
        <f aca="false">+B226+C226</f>
        <v>3904</v>
      </c>
      <c r="E226" s="16"/>
      <c r="F226" s="16" t="n">
        <f aca="false">+F225</f>
        <v>0</v>
      </c>
      <c r="G226" s="16"/>
      <c r="H226" s="46"/>
      <c r="I226" s="16"/>
      <c r="J226" s="16" t="n">
        <f aca="false">+D226-F226+J225</f>
        <v>5949103</v>
      </c>
      <c r="K226" s="16"/>
      <c r="L226" s="16" t="n">
        <f aca="false">+L225+B226</f>
        <v>5949103</v>
      </c>
      <c r="M226" s="16" t="n">
        <f aca="false">+J226-L226</f>
        <v>0</v>
      </c>
      <c r="N226" s="16"/>
      <c r="O226" s="16"/>
      <c r="P226" s="16"/>
      <c r="Q226" s="16"/>
    </row>
    <row r="227" customFormat="false" ht="12.75" hidden="false" customHeight="false" outlineLevel="0" collapsed="false">
      <c r="A227" s="45" t="n">
        <f aca="false">+A226+1</f>
        <v>36805</v>
      </c>
      <c r="B227" s="16" t="n">
        <f aca="false">+B226</f>
        <v>3904</v>
      </c>
      <c r="C227" s="16" t="n">
        <f aca="false">+C226</f>
        <v>0</v>
      </c>
      <c r="D227" s="16" t="n">
        <f aca="false">+B227+C227</f>
        <v>3904</v>
      </c>
      <c r="E227" s="16"/>
      <c r="F227" s="16" t="n">
        <f aca="false">+F226</f>
        <v>0</v>
      </c>
      <c r="G227" s="16"/>
      <c r="H227" s="46"/>
      <c r="I227" s="16"/>
      <c r="J227" s="16" t="n">
        <f aca="false">+D227-F227+J226</f>
        <v>5953007</v>
      </c>
      <c r="K227" s="16"/>
      <c r="L227" s="16" t="n">
        <f aca="false">+L226+B227</f>
        <v>5953007</v>
      </c>
      <c r="M227" s="16" t="n">
        <f aca="false">+J227-L227</f>
        <v>0</v>
      </c>
      <c r="N227" s="16"/>
      <c r="O227" s="16"/>
      <c r="P227" s="16"/>
      <c r="Q227" s="16"/>
    </row>
    <row r="228" customFormat="false" ht="12.75" hidden="false" customHeight="false" outlineLevel="0" collapsed="false">
      <c r="A228" s="45" t="n">
        <f aca="false">+A227+1</f>
        <v>36806</v>
      </c>
      <c r="B228" s="16" t="n">
        <f aca="false">+B227</f>
        <v>3904</v>
      </c>
      <c r="C228" s="16" t="n">
        <f aca="false">+C227</f>
        <v>0</v>
      </c>
      <c r="D228" s="16" t="n">
        <f aca="false">+B228+C228</f>
        <v>3904</v>
      </c>
      <c r="E228" s="16"/>
      <c r="F228" s="16" t="n">
        <f aca="false">+F227</f>
        <v>0</v>
      </c>
      <c r="G228" s="16"/>
      <c r="H228" s="46"/>
      <c r="I228" s="16"/>
      <c r="J228" s="16" t="n">
        <f aca="false">+D228-F228+J227</f>
        <v>5956911</v>
      </c>
      <c r="K228" s="16"/>
      <c r="L228" s="16" t="n">
        <f aca="false">+L227+B228</f>
        <v>5956911</v>
      </c>
      <c r="M228" s="16" t="n">
        <f aca="false">+J228-L228</f>
        <v>0</v>
      </c>
      <c r="N228" s="16"/>
      <c r="O228" s="16"/>
      <c r="P228" s="16"/>
      <c r="Q228" s="16"/>
    </row>
    <row r="229" customFormat="false" ht="12.75" hidden="false" customHeight="false" outlineLevel="0" collapsed="false">
      <c r="A229" s="45" t="n">
        <f aca="false">+A228+1</f>
        <v>36807</v>
      </c>
      <c r="B229" s="16" t="n">
        <f aca="false">+B228</f>
        <v>3904</v>
      </c>
      <c r="C229" s="16" t="n">
        <f aca="false">+C228</f>
        <v>0</v>
      </c>
      <c r="D229" s="16" t="n">
        <f aca="false">+B229+C229</f>
        <v>3904</v>
      </c>
      <c r="E229" s="16"/>
      <c r="F229" s="16" t="n">
        <f aca="false">+F228</f>
        <v>0</v>
      </c>
      <c r="G229" s="16"/>
      <c r="H229" s="46"/>
      <c r="I229" s="16"/>
      <c r="J229" s="16" t="n">
        <f aca="false">+D229-F229+J228</f>
        <v>5960815</v>
      </c>
      <c r="K229" s="16"/>
      <c r="L229" s="16" t="n">
        <f aca="false">+L228+B229</f>
        <v>5960815</v>
      </c>
      <c r="M229" s="16" t="n">
        <f aca="false">+J229-L229</f>
        <v>0</v>
      </c>
      <c r="N229" s="16"/>
      <c r="O229" s="16"/>
      <c r="P229" s="16"/>
      <c r="Q229" s="16"/>
    </row>
    <row r="230" customFormat="false" ht="12.75" hidden="false" customHeight="false" outlineLevel="0" collapsed="false">
      <c r="A230" s="45" t="n">
        <f aca="false">+A229+1</f>
        <v>36808</v>
      </c>
      <c r="B230" s="16" t="n">
        <f aca="false">+B229</f>
        <v>3904</v>
      </c>
      <c r="C230" s="16" t="n">
        <f aca="false">+C229</f>
        <v>0</v>
      </c>
      <c r="D230" s="16" t="n">
        <f aca="false">+B230+C230</f>
        <v>3904</v>
      </c>
      <c r="E230" s="16"/>
      <c r="F230" s="16" t="n">
        <f aca="false">+F229</f>
        <v>0</v>
      </c>
      <c r="G230" s="16"/>
      <c r="H230" s="46"/>
      <c r="I230" s="16"/>
      <c r="J230" s="16" t="n">
        <f aca="false">+D230-F230+J229</f>
        <v>5964719</v>
      </c>
      <c r="K230" s="16"/>
      <c r="L230" s="16" t="n">
        <f aca="false">+L229+B230</f>
        <v>5964719</v>
      </c>
      <c r="M230" s="16" t="n">
        <f aca="false">+J230-L230</f>
        <v>0</v>
      </c>
      <c r="N230" s="16"/>
      <c r="O230" s="16"/>
      <c r="P230" s="16"/>
      <c r="Q230" s="16"/>
    </row>
    <row r="231" customFormat="false" ht="12.75" hidden="false" customHeight="false" outlineLevel="0" collapsed="false">
      <c r="A231" s="45" t="n">
        <f aca="false">+A230+1</f>
        <v>36809</v>
      </c>
      <c r="B231" s="16" t="n">
        <f aca="false">+B230</f>
        <v>3904</v>
      </c>
      <c r="C231" s="16" t="n">
        <f aca="false">+C230</f>
        <v>0</v>
      </c>
      <c r="D231" s="16" t="n">
        <f aca="false">+B231+C231</f>
        <v>3904</v>
      </c>
      <c r="E231" s="16"/>
      <c r="F231" s="16" t="n">
        <f aca="false">+F230</f>
        <v>0</v>
      </c>
      <c r="G231" s="16"/>
      <c r="H231" s="46"/>
      <c r="I231" s="16"/>
      <c r="J231" s="16" t="n">
        <f aca="false">+D231-F231+J230</f>
        <v>5968623</v>
      </c>
      <c r="K231" s="16"/>
      <c r="L231" s="16" t="n">
        <f aca="false">+L230+B231</f>
        <v>5968623</v>
      </c>
      <c r="M231" s="16" t="n">
        <f aca="false">+J231-L231</f>
        <v>0</v>
      </c>
      <c r="N231" s="16"/>
      <c r="O231" s="16"/>
      <c r="P231" s="16"/>
      <c r="Q231" s="16"/>
    </row>
    <row r="232" customFormat="false" ht="12.75" hidden="false" customHeight="false" outlineLevel="0" collapsed="false">
      <c r="A232" s="45" t="n">
        <f aca="false">+A231+1</f>
        <v>36810</v>
      </c>
      <c r="B232" s="16" t="n">
        <f aca="false">+B231</f>
        <v>3904</v>
      </c>
      <c r="C232" s="16" t="n">
        <f aca="false">+C231</f>
        <v>0</v>
      </c>
      <c r="D232" s="16" t="n">
        <f aca="false">+B232+C232</f>
        <v>3904</v>
      </c>
      <c r="E232" s="16"/>
      <c r="F232" s="16" t="n">
        <f aca="false">+F231</f>
        <v>0</v>
      </c>
      <c r="G232" s="16"/>
      <c r="H232" s="46"/>
      <c r="I232" s="16"/>
      <c r="J232" s="16" t="n">
        <f aca="false">+D232-F232+J231</f>
        <v>5972527</v>
      </c>
      <c r="K232" s="16"/>
      <c r="L232" s="16" t="n">
        <f aca="false">+L231+B232</f>
        <v>5972527</v>
      </c>
      <c r="M232" s="16" t="n">
        <f aca="false">+J232-L232</f>
        <v>0</v>
      </c>
      <c r="N232" s="16"/>
      <c r="O232" s="16"/>
      <c r="P232" s="16"/>
      <c r="Q232" s="16"/>
    </row>
    <row r="233" customFormat="false" ht="12.75" hidden="false" customHeight="false" outlineLevel="0" collapsed="false">
      <c r="A233" s="45" t="n">
        <f aca="false">+A232+1</f>
        <v>36811</v>
      </c>
      <c r="B233" s="16" t="n">
        <f aca="false">+B232</f>
        <v>3904</v>
      </c>
      <c r="C233" s="16" t="n">
        <f aca="false">+C232</f>
        <v>0</v>
      </c>
      <c r="D233" s="16" t="n">
        <f aca="false">+B233+C233</f>
        <v>3904</v>
      </c>
      <c r="E233" s="16"/>
      <c r="F233" s="16" t="n">
        <f aca="false">+F232</f>
        <v>0</v>
      </c>
      <c r="G233" s="16"/>
      <c r="H233" s="46"/>
      <c r="I233" s="16"/>
      <c r="J233" s="16" t="n">
        <f aca="false">+D233-F233+J232</f>
        <v>5976431</v>
      </c>
      <c r="K233" s="16"/>
      <c r="L233" s="16" t="n">
        <f aca="false">+L232+B233</f>
        <v>5976431</v>
      </c>
      <c r="M233" s="16" t="n">
        <f aca="false">+J233-L233</f>
        <v>0</v>
      </c>
      <c r="N233" s="16"/>
      <c r="O233" s="16"/>
      <c r="P233" s="16"/>
      <c r="Q233" s="16"/>
    </row>
    <row r="234" customFormat="false" ht="12.75" hidden="false" customHeight="false" outlineLevel="0" collapsed="false">
      <c r="A234" s="45" t="n">
        <f aca="false">+A233+1</f>
        <v>36812</v>
      </c>
      <c r="B234" s="16" t="n">
        <f aca="false">+B233</f>
        <v>3904</v>
      </c>
      <c r="C234" s="16" t="n">
        <f aca="false">+C233</f>
        <v>0</v>
      </c>
      <c r="D234" s="16" t="n">
        <f aca="false">+B234+C234</f>
        <v>3904</v>
      </c>
      <c r="E234" s="16"/>
      <c r="F234" s="16" t="n">
        <f aca="false">+F233</f>
        <v>0</v>
      </c>
      <c r="G234" s="16"/>
      <c r="H234" s="46"/>
      <c r="I234" s="16"/>
      <c r="J234" s="16" t="n">
        <f aca="false">+D234-F234+J233</f>
        <v>5980335</v>
      </c>
      <c r="K234" s="16"/>
      <c r="L234" s="16" t="n">
        <f aca="false">+L233+B234</f>
        <v>5980335</v>
      </c>
      <c r="M234" s="16" t="n">
        <f aca="false">+J234-L234</f>
        <v>0</v>
      </c>
      <c r="N234" s="16"/>
      <c r="O234" s="16"/>
      <c r="P234" s="16"/>
      <c r="Q234" s="16"/>
    </row>
    <row r="235" customFormat="false" ht="12.75" hidden="false" customHeight="false" outlineLevel="0" collapsed="false">
      <c r="A235" s="45" t="n">
        <f aca="false">+A234+1</f>
        <v>36813</v>
      </c>
      <c r="B235" s="16" t="n">
        <f aca="false">+B234</f>
        <v>3904</v>
      </c>
      <c r="C235" s="16" t="n">
        <f aca="false">+C234</f>
        <v>0</v>
      </c>
      <c r="D235" s="16" t="n">
        <f aca="false">+B235+C235</f>
        <v>3904</v>
      </c>
      <c r="E235" s="16"/>
      <c r="F235" s="16" t="n">
        <f aca="false">+F234</f>
        <v>0</v>
      </c>
      <c r="G235" s="16"/>
      <c r="H235" s="46"/>
      <c r="I235" s="16"/>
      <c r="J235" s="16" t="n">
        <f aca="false">+D235-F235+J234</f>
        <v>5984239</v>
      </c>
      <c r="K235" s="16"/>
      <c r="L235" s="16" t="n">
        <f aca="false">+L234+B235</f>
        <v>5984239</v>
      </c>
      <c r="M235" s="16" t="n">
        <f aca="false">+J235-L235</f>
        <v>0</v>
      </c>
      <c r="N235" s="16"/>
      <c r="O235" s="16"/>
      <c r="P235" s="16"/>
      <c r="Q235" s="16"/>
    </row>
    <row r="236" customFormat="false" ht="12.75" hidden="false" customHeight="false" outlineLevel="0" collapsed="false">
      <c r="A236" s="45" t="n">
        <f aca="false">+A235+1</f>
        <v>36814</v>
      </c>
      <c r="B236" s="16" t="n">
        <f aca="false">+B235</f>
        <v>3904</v>
      </c>
      <c r="C236" s="16" t="n">
        <f aca="false">+C235</f>
        <v>0</v>
      </c>
      <c r="D236" s="16" t="n">
        <f aca="false">+B236+C236</f>
        <v>3904</v>
      </c>
      <c r="E236" s="16"/>
      <c r="F236" s="16" t="n">
        <f aca="false">+F235</f>
        <v>0</v>
      </c>
      <c r="G236" s="16"/>
      <c r="H236" s="46"/>
      <c r="I236" s="16"/>
      <c r="J236" s="16" t="n">
        <f aca="false">+D236-F236+J235</f>
        <v>5988143</v>
      </c>
      <c r="K236" s="16"/>
      <c r="L236" s="16" t="n">
        <f aca="false">+L235+B236</f>
        <v>5988143</v>
      </c>
      <c r="M236" s="16" t="n">
        <f aca="false">+J236-L236</f>
        <v>0</v>
      </c>
      <c r="N236" s="16"/>
      <c r="O236" s="16"/>
      <c r="P236" s="16"/>
      <c r="Q236" s="16"/>
    </row>
    <row r="237" customFormat="false" ht="12.75" hidden="false" customHeight="false" outlineLevel="0" collapsed="false">
      <c r="A237" s="45" t="n">
        <f aca="false">+A236+1</f>
        <v>36815</v>
      </c>
      <c r="B237" s="16" t="n">
        <f aca="false">+B236</f>
        <v>3904</v>
      </c>
      <c r="C237" s="16" t="n">
        <f aca="false">+C236</f>
        <v>0</v>
      </c>
      <c r="D237" s="16" t="n">
        <f aca="false">+B237+C237</f>
        <v>3904</v>
      </c>
      <c r="E237" s="16"/>
      <c r="F237" s="16" t="n">
        <f aca="false">+F236</f>
        <v>0</v>
      </c>
      <c r="G237" s="16"/>
      <c r="H237" s="46"/>
      <c r="I237" s="16"/>
      <c r="J237" s="16" t="n">
        <f aca="false">+D237-F237+J236</f>
        <v>5992047</v>
      </c>
      <c r="K237" s="16"/>
      <c r="L237" s="16" t="n">
        <f aca="false">+L236+B237</f>
        <v>5992047</v>
      </c>
      <c r="M237" s="16" t="n">
        <f aca="false">+J237-L237</f>
        <v>0</v>
      </c>
      <c r="N237" s="16"/>
      <c r="O237" s="16"/>
      <c r="P237" s="16"/>
      <c r="Q237" s="16"/>
    </row>
    <row r="238" customFormat="false" ht="12.75" hidden="false" customHeight="false" outlineLevel="0" collapsed="false">
      <c r="A238" s="45" t="n">
        <f aca="false">+A237+1</f>
        <v>36816</v>
      </c>
      <c r="B238" s="16" t="n">
        <f aca="false">+B237</f>
        <v>3904</v>
      </c>
      <c r="C238" s="16" t="n">
        <f aca="false">+C237</f>
        <v>0</v>
      </c>
      <c r="D238" s="16" t="n">
        <f aca="false">+B238+C238</f>
        <v>3904</v>
      </c>
      <c r="E238" s="16"/>
      <c r="F238" s="16" t="n">
        <f aca="false">+F237</f>
        <v>0</v>
      </c>
      <c r="G238" s="16"/>
      <c r="H238" s="46"/>
      <c r="I238" s="16"/>
      <c r="J238" s="16" t="n">
        <f aca="false">+D238-F238+J237</f>
        <v>5995951</v>
      </c>
      <c r="K238" s="16"/>
      <c r="L238" s="16" t="n">
        <f aca="false">+L237+B238</f>
        <v>5995951</v>
      </c>
      <c r="M238" s="16" t="n">
        <f aca="false">+J238-L238</f>
        <v>0</v>
      </c>
      <c r="N238" s="16"/>
      <c r="O238" s="16"/>
      <c r="P238" s="16"/>
      <c r="Q238" s="16"/>
    </row>
    <row r="239" customFormat="false" ht="12.75" hidden="false" customHeight="false" outlineLevel="0" collapsed="false">
      <c r="A239" s="45" t="n">
        <f aca="false">+A238+1</f>
        <v>36817</v>
      </c>
      <c r="B239" s="16" t="n">
        <f aca="false">+B238</f>
        <v>3904</v>
      </c>
      <c r="C239" s="16" t="n">
        <f aca="false">+C238</f>
        <v>0</v>
      </c>
      <c r="D239" s="16" t="n">
        <f aca="false">+B239+C239</f>
        <v>3904</v>
      </c>
      <c r="E239" s="16"/>
      <c r="F239" s="16" t="n">
        <f aca="false">+F238</f>
        <v>0</v>
      </c>
      <c r="G239" s="16"/>
      <c r="H239" s="46"/>
      <c r="I239" s="16"/>
      <c r="J239" s="16" t="n">
        <f aca="false">+D239-F239+J238</f>
        <v>5999855</v>
      </c>
      <c r="K239" s="16"/>
      <c r="L239" s="16" t="n">
        <f aca="false">+L238+B239</f>
        <v>5999855</v>
      </c>
      <c r="M239" s="16" t="n">
        <f aca="false">+J239-L239</f>
        <v>0</v>
      </c>
      <c r="N239" s="16"/>
      <c r="O239" s="16"/>
      <c r="P239" s="16"/>
      <c r="Q239" s="16"/>
    </row>
    <row r="240" customFormat="false" ht="12.75" hidden="false" customHeight="false" outlineLevel="0" collapsed="false">
      <c r="A240" s="45" t="n">
        <f aca="false">+A239+1</f>
        <v>36818</v>
      </c>
      <c r="B240" s="16" t="n">
        <f aca="false">+B239</f>
        <v>3904</v>
      </c>
      <c r="C240" s="16" t="n">
        <f aca="false">+C239</f>
        <v>0</v>
      </c>
      <c r="D240" s="16" t="n">
        <f aca="false">+B240+C240</f>
        <v>3904</v>
      </c>
      <c r="E240" s="16"/>
      <c r="F240" s="16" t="n">
        <f aca="false">+F239</f>
        <v>0</v>
      </c>
      <c r="G240" s="16"/>
      <c r="H240" s="46"/>
      <c r="I240" s="16"/>
      <c r="J240" s="16" t="n">
        <f aca="false">+D240-F240+J239</f>
        <v>6003759</v>
      </c>
      <c r="K240" s="16"/>
      <c r="L240" s="16" t="n">
        <f aca="false">+L239+B240</f>
        <v>6003759</v>
      </c>
      <c r="M240" s="16" t="n">
        <f aca="false">+J240-L240</f>
        <v>0</v>
      </c>
      <c r="N240" s="16"/>
      <c r="O240" s="16"/>
      <c r="P240" s="16"/>
      <c r="Q240" s="16"/>
    </row>
    <row r="241" customFormat="false" ht="12.75" hidden="false" customHeight="false" outlineLevel="0" collapsed="false">
      <c r="A241" s="45" t="n">
        <f aca="false">+A240+1</f>
        <v>36819</v>
      </c>
      <c r="B241" s="16" t="n">
        <f aca="false">+B240</f>
        <v>3904</v>
      </c>
      <c r="C241" s="16" t="n">
        <f aca="false">+C240</f>
        <v>0</v>
      </c>
      <c r="D241" s="16" t="n">
        <f aca="false">+B241+C241</f>
        <v>3904</v>
      </c>
      <c r="E241" s="16"/>
      <c r="F241" s="16" t="n">
        <f aca="false">+F240</f>
        <v>0</v>
      </c>
      <c r="G241" s="16"/>
      <c r="H241" s="46"/>
      <c r="I241" s="16"/>
      <c r="J241" s="16" t="n">
        <f aca="false">+D241-F241+J240</f>
        <v>6007663</v>
      </c>
      <c r="K241" s="16"/>
      <c r="L241" s="16" t="n">
        <f aca="false">+L240+B241</f>
        <v>6007663</v>
      </c>
      <c r="M241" s="16" t="n">
        <f aca="false">+J241-L241</f>
        <v>0</v>
      </c>
      <c r="N241" s="16"/>
      <c r="O241" s="16"/>
      <c r="P241" s="16"/>
      <c r="Q241" s="16"/>
    </row>
    <row r="242" customFormat="false" ht="12.75" hidden="false" customHeight="false" outlineLevel="0" collapsed="false">
      <c r="A242" s="45" t="n">
        <f aca="false">+A241+1</f>
        <v>36820</v>
      </c>
      <c r="B242" s="16" t="n">
        <f aca="false">+B241</f>
        <v>3904</v>
      </c>
      <c r="C242" s="16" t="n">
        <f aca="false">+C241</f>
        <v>0</v>
      </c>
      <c r="D242" s="16" t="n">
        <f aca="false">+B242+C242</f>
        <v>3904</v>
      </c>
      <c r="E242" s="16"/>
      <c r="F242" s="16" t="n">
        <f aca="false">+F241</f>
        <v>0</v>
      </c>
      <c r="G242" s="16"/>
      <c r="H242" s="46"/>
      <c r="I242" s="16"/>
      <c r="J242" s="16" t="n">
        <f aca="false">+D242-F242+J241</f>
        <v>6011567</v>
      </c>
      <c r="K242" s="16"/>
      <c r="L242" s="16" t="n">
        <f aca="false">+L241+B242</f>
        <v>6011567</v>
      </c>
      <c r="M242" s="16" t="n">
        <f aca="false">+J242-L242</f>
        <v>0</v>
      </c>
      <c r="N242" s="16"/>
      <c r="O242" s="16"/>
      <c r="P242" s="16"/>
      <c r="Q242" s="16"/>
    </row>
    <row r="243" customFormat="false" ht="12.75" hidden="false" customHeight="false" outlineLevel="0" collapsed="false">
      <c r="A243" s="45" t="n">
        <f aca="false">+A242+1</f>
        <v>36821</v>
      </c>
      <c r="B243" s="16" t="n">
        <f aca="false">+B242</f>
        <v>3904</v>
      </c>
      <c r="C243" s="16" t="n">
        <f aca="false">+C242</f>
        <v>0</v>
      </c>
      <c r="D243" s="16" t="n">
        <f aca="false">+B243+C243</f>
        <v>3904</v>
      </c>
      <c r="E243" s="16"/>
      <c r="F243" s="16" t="n">
        <f aca="false">+F242</f>
        <v>0</v>
      </c>
      <c r="G243" s="16"/>
      <c r="H243" s="46"/>
      <c r="I243" s="16"/>
      <c r="J243" s="16" t="n">
        <f aca="false">+D243-F243+J242</f>
        <v>6015471</v>
      </c>
      <c r="K243" s="16"/>
      <c r="L243" s="16" t="n">
        <f aca="false">+L242+B243</f>
        <v>6015471</v>
      </c>
      <c r="M243" s="16" t="n">
        <f aca="false">+J243-L243</f>
        <v>0</v>
      </c>
      <c r="N243" s="16"/>
      <c r="O243" s="16"/>
      <c r="P243" s="16"/>
      <c r="Q243" s="16"/>
    </row>
    <row r="244" customFormat="false" ht="12.75" hidden="false" customHeight="false" outlineLevel="0" collapsed="false">
      <c r="A244" s="45" t="n">
        <f aca="false">+A243+1</f>
        <v>36822</v>
      </c>
      <c r="B244" s="16" t="n">
        <f aca="false">+B243</f>
        <v>3904</v>
      </c>
      <c r="C244" s="16" t="n">
        <f aca="false">+C243</f>
        <v>0</v>
      </c>
      <c r="D244" s="16" t="n">
        <f aca="false">+B244+C244</f>
        <v>3904</v>
      </c>
      <c r="E244" s="16"/>
      <c r="F244" s="16" t="n">
        <f aca="false">+F243</f>
        <v>0</v>
      </c>
      <c r="G244" s="16"/>
      <c r="H244" s="46"/>
      <c r="I244" s="16"/>
      <c r="J244" s="16" t="n">
        <f aca="false">+D244-F244+J243</f>
        <v>6019375</v>
      </c>
      <c r="K244" s="16"/>
      <c r="L244" s="16" t="n">
        <f aca="false">+L243+B244</f>
        <v>6019375</v>
      </c>
      <c r="M244" s="16" t="n">
        <f aca="false">+J244-L244</f>
        <v>0</v>
      </c>
      <c r="N244" s="16"/>
      <c r="O244" s="16"/>
      <c r="P244" s="16"/>
      <c r="Q244" s="16"/>
    </row>
    <row r="245" customFormat="false" ht="12.75" hidden="false" customHeight="false" outlineLevel="0" collapsed="false">
      <c r="A245" s="45" t="n">
        <f aca="false">+A244+1</f>
        <v>36823</v>
      </c>
      <c r="B245" s="16" t="n">
        <f aca="false">+B244</f>
        <v>3904</v>
      </c>
      <c r="C245" s="16" t="n">
        <f aca="false">+C244</f>
        <v>0</v>
      </c>
      <c r="D245" s="16" t="n">
        <f aca="false">+B245+C245</f>
        <v>3904</v>
      </c>
      <c r="E245" s="16"/>
      <c r="F245" s="16" t="n">
        <f aca="false">+F244</f>
        <v>0</v>
      </c>
      <c r="G245" s="16"/>
      <c r="H245" s="46"/>
      <c r="I245" s="16"/>
      <c r="J245" s="16" t="n">
        <f aca="false">+D245-F245+J244</f>
        <v>6023279</v>
      </c>
      <c r="K245" s="16"/>
      <c r="L245" s="16" t="n">
        <f aca="false">+L244+B245</f>
        <v>6023279</v>
      </c>
      <c r="M245" s="16" t="n">
        <f aca="false">+J245-L245</f>
        <v>0</v>
      </c>
      <c r="N245" s="16"/>
      <c r="O245" s="16"/>
      <c r="P245" s="16"/>
      <c r="Q245" s="16"/>
    </row>
    <row r="246" customFormat="false" ht="12.75" hidden="false" customHeight="false" outlineLevel="0" collapsed="false">
      <c r="A246" s="45" t="n">
        <f aca="false">+A245+1</f>
        <v>36824</v>
      </c>
      <c r="B246" s="16" t="n">
        <f aca="false">+B245</f>
        <v>3904</v>
      </c>
      <c r="C246" s="16" t="n">
        <f aca="false">+C245</f>
        <v>0</v>
      </c>
      <c r="D246" s="16" t="n">
        <f aca="false">+B246+C246</f>
        <v>3904</v>
      </c>
      <c r="E246" s="16"/>
      <c r="F246" s="16" t="n">
        <f aca="false">+F245</f>
        <v>0</v>
      </c>
      <c r="G246" s="16"/>
      <c r="H246" s="46"/>
      <c r="I246" s="16"/>
      <c r="J246" s="16" t="n">
        <f aca="false">+D246-F246+J245</f>
        <v>6027183</v>
      </c>
      <c r="K246" s="16"/>
      <c r="L246" s="16" t="n">
        <f aca="false">+L245+B246</f>
        <v>6027183</v>
      </c>
      <c r="M246" s="16" t="n">
        <f aca="false">+J246-L246</f>
        <v>0</v>
      </c>
      <c r="N246" s="16"/>
      <c r="O246" s="16"/>
      <c r="P246" s="16"/>
      <c r="Q246" s="16"/>
    </row>
    <row r="247" customFormat="false" ht="12.75" hidden="false" customHeight="false" outlineLevel="0" collapsed="false">
      <c r="A247" s="45" t="n">
        <f aca="false">+A246+1</f>
        <v>36825</v>
      </c>
      <c r="B247" s="16" t="n">
        <f aca="false">+B246</f>
        <v>3904</v>
      </c>
      <c r="C247" s="16" t="n">
        <f aca="false">+C246</f>
        <v>0</v>
      </c>
      <c r="D247" s="16" t="n">
        <f aca="false">+B247+C247</f>
        <v>3904</v>
      </c>
      <c r="E247" s="16"/>
      <c r="F247" s="16" t="n">
        <f aca="false">+F246</f>
        <v>0</v>
      </c>
      <c r="G247" s="16"/>
      <c r="H247" s="46"/>
      <c r="I247" s="16"/>
      <c r="J247" s="16" t="n">
        <f aca="false">+D247-F247+J246</f>
        <v>6031087</v>
      </c>
      <c r="K247" s="16"/>
      <c r="L247" s="16" t="n">
        <f aca="false">+L246+B247</f>
        <v>6031087</v>
      </c>
      <c r="M247" s="16" t="n">
        <f aca="false">+J247-L247</f>
        <v>0</v>
      </c>
      <c r="N247" s="16"/>
      <c r="O247" s="16"/>
      <c r="P247" s="16"/>
      <c r="Q247" s="16"/>
    </row>
    <row r="248" customFormat="false" ht="12.75" hidden="false" customHeight="false" outlineLevel="0" collapsed="false">
      <c r="A248" s="45" t="n">
        <f aca="false">+A247+1</f>
        <v>36826</v>
      </c>
      <c r="B248" s="16" t="n">
        <f aca="false">+B247</f>
        <v>3904</v>
      </c>
      <c r="C248" s="16" t="n">
        <f aca="false">+C247</f>
        <v>0</v>
      </c>
      <c r="D248" s="16" t="n">
        <f aca="false">+B248+C248</f>
        <v>3904</v>
      </c>
      <c r="E248" s="16"/>
      <c r="F248" s="16" t="n">
        <f aca="false">+F247</f>
        <v>0</v>
      </c>
      <c r="G248" s="16"/>
      <c r="H248" s="46"/>
      <c r="I248" s="16"/>
      <c r="J248" s="16" t="n">
        <f aca="false">+D248-F248+J247</f>
        <v>6034991</v>
      </c>
      <c r="K248" s="16"/>
      <c r="L248" s="16" t="n">
        <f aca="false">+L247+B248</f>
        <v>6034991</v>
      </c>
      <c r="M248" s="16" t="n">
        <f aca="false">+J248-L248</f>
        <v>0</v>
      </c>
      <c r="N248" s="16"/>
      <c r="O248" s="16"/>
      <c r="P248" s="16"/>
      <c r="Q248" s="16"/>
    </row>
    <row r="249" customFormat="false" ht="12.75" hidden="false" customHeight="false" outlineLevel="0" collapsed="false">
      <c r="A249" s="45" t="n">
        <f aca="false">+A248+1</f>
        <v>36827</v>
      </c>
      <c r="B249" s="16" t="n">
        <f aca="false">+B248</f>
        <v>3904</v>
      </c>
      <c r="C249" s="16" t="n">
        <f aca="false">+C248</f>
        <v>0</v>
      </c>
      <c r="D249" s="16" t="n">
        <f aca="false">+B249+C249</f>
        <v>3904</v>
      </c>
      <c r="E249" s="16"/>
      <c r="F249" s="16" t="n">
        <f aca="false">+F248</f>
        <v>0</v>
      </c>
      <c r="G249" s="16"/>
      <c r="H249" s="46"/>
      <c r="I249" s="16"/>
      <c r="J249" s="16" t="n">
        <f aca="false">+D249-F249+J248</f>
        <v>6038895</v>
      </c>
      <c r="K249" s="16"/>
      <c r="L249" s="16" t="n">
        <f aca="false">+L248+B249</f>
        <v>6038895</v>
      </c>
      <c r="M249" s="16" t="n">
        <f aca="false">+J249-L249</f>
        <v>0</v>
      </c>
      <c r="N249" s="16"/>
      <c r="O249" s="16"/>
      <c r="P249" s="16"/>
      <c r="Q249" s="16"/>
    </row>
    <row r="250" customFormat="false" ht="12.75" hidden="false" customHeight="false" outlineLevel="0" collapsed="false">
      <c r="A250" s="45" t="n">
        <f aca="false">+A249+1</f>
        <v>36828</v>
      </c>
      <c r="B250" s="16" t="n">
        <f aca="false">+B249</f>
        <v>3904</v>
      </c>
      <c r="C250" s="16" t="n">
        <f aca="false">+C249</f>
        <v>0</v>
      </c>
      <c r="D250" s="16" t="n">
        <f aca="false">+B250+C250</f>
        <v>3904</v>
      </c>
      <c r="E250" s="16"/>
      <c r="F250" s="16" t="n">
        <f aca="false">+F249</f>
        <v>0</v>
      </c>
      <c r="G250" s="16"/>
      <c r="H250" s="46"/>
      <c r="I250" s="16"/>
      <c r="J250" s="16" t="n">
        <f aca="false">+D250-F250+J249</f>
        <v>6042799</v>
      </c>
      <c r="K250" s="16"/>
      <c r="L250" s="16" t="n">
        <f aca="false">+L249+B250</f>
        <v>6042799</v>
      </c>
      <c r="M250" s="16" t="n">
        <f aca="false">+J250-L250</f>
        <v>0</v>
      </c>
      <c r="N250" s="16"/>
      <c r="O250" s="16"/>
      <c r="P250" s="16"/>
      <c r="Q250" s="16"/>
    </row>
    <row r="251" customFormat="false" ht="12.75" hidden="false" customHeight="false" outlineLevel="0" collapsed="false">
      <c r="A251" s="45" t="n">
        <f aca="false">+A250+1</f>
        <v>36829</v>
      </c>
      <c r="B251" s="16" t="n">
        <f aca="false">+B250</f>
        <v>3904</v>
      </c>
      <c r="C251" s="16" t="n">
        <f aca="false">+C250</f>
        <v>0</v>
      </c>
      <c r="D251" s="16" t="n">
        <f aca="false">+B251+C251</f>
        <v>3904</v>
      </c>
      <c r="E251" s="16"/>
      <c r="F251" s="16" t="n">
        <f aca="false">+F250</f>
        <v>0</v>
      </c>
      <c r="G251" s="16"/>
      <c r="H251" s="46"/>
      <c r="I251" s="16"/>
      <c r="J251" s="16" t="n">
        <f aca="false">+D251-F251+J250</f>
        <v>6046703</v>
      </c>
      <c r="K251" s="16"/>
      <c r="L251" s="16" t="n">
        <f aca="false">+L250+B251</f>
        <v>6046703</v>
      </c>
      <c r="M251" s="16" t="n">
        <f aca="false">+J251-L251</f>
        <v>0</v>
      </c>
      <c r="N251" s="16"/>
      <c r="O251" s="16"/>
      <c r="P251" s="16"/>
      <c r="Q251" s="16"/>
    </row>
    <row r="252" customFormat="false" ht="12.75" hidden="false" customHeight="false" outlineLevel="0" collapsed="false">
      <c r="A252" s="45" t="n">
        <f aca="false">+A251+1</f>
        <v>36830</v>
      </c>
      <c r="B252" s="16" t="n">
        <f aca="false">+B251</f>
        <v>3904</v>
      </c>
      <c r="C252" s="16" t="n">
        <f aca="false">+C251</f>
        <v>0</v>
      </c>
      <c r="D252" s="16" t="n">
        <f aca="false">+B252+C252</f>
        <v>3904</v>
      </c>
      <c r="E252" s="16"/>
      <c r="F252" s="16" t="n">
        <f aca="false">+F251</f>
        <v>0</v>
      </c>
      <c r="G252" s="16"/>
      <c r="H252" s="46"/>
      <c r="I252" s="16"/>
      <c r="J252" s="16" t="n">
        <f aca="false">+D252-F252+J251</f>
        <v>6050607</v>
      </c>
      <c r="K252" s="16"/>
      <c r="L252" s="16" t="n">
        <f aca="false">+L251+B252</f>
        <v>6050607</v>
      </c>
      <c r="M252" s="16" t="n">
        <f aca="false">+J252-L252</f>
        <v>0</v>
      </c>
      <c r="N252" s="16"/>
      <c r="O252" s="16"/>
      <c r="P252" s="16"/>
      <c r="Q252" s="16"/>
    </row>
    <row r="253" customFormat="false" ht="12.75" hidden="false" customHeight="false" outlineLevel="0" collapsed="false">
      <c r="A253" s="45"/>
      <c r="B253" s="16"/>
      <c r="C253" s="16"/>
      <c r="D253" s="16"/>
      <c r="E253" s="16"/>
      <c r="F253" s="16"/>
      <c r="G253" s="16"/>
      <c r="H253" s="46"/>
      <c r="I253" s="16"/>
      <c r="J253" s="16"/>
      <c r="K253" s="16"/>
      <c r="L253" s="16"/>
      <c r="M253" s="16"/>
      <c r="N253" s="16"/>
      <c r="O253" s="16"/>
      <c r="P253" s="16"/>
      <c r="Q253" s="16"/>
    </row>
    <row r="254" customFormat="false" ht="12.75" hidden="false" customHeight="false" outlineLevel="0" collapsed="false">
      <c r="A254" s="51" t="n">
        <v>36800</v>
      </c>
      <c r="B254" s="16" t="n">
        <f aca="false">SUM(B222:B253)</f>
        <v>120999</v>
      </c>
      <c r="C254" s="16" t="n">
        <f aca="false">SUM(C222:C253)</f>
        <v>0</v>
      </c>
      <c r="D254" s="16" t="n">
        <f aca="false">SUM(D222:D253)</f>
        <v>120999</v>
      </c>
      <c r="E254" s="16"/>
      <c r="F254" s="16" t="n">
        <f aca="false">SUM(F222:F253)</f>
        <v>0</v>
      </c>
      <c r="G254" s="16"/>
      <c r="H254" s="46"/>
      <c r="I254" s="16"/>
      <c r="J254" s="16" t="n">
        <f aca="false">SUM(J252)</f>
        <v>6050607</v>
      </c>
      <c r="K254" s="16"/>
      <c r="L254" s="16" t="n">
        <f aca="false">SUM(L252)</f>
        <v>6050607</v>
      </c>
      <c r="M254" s="16" t="n">
        <f aca="false">SUM(M252)</f>
        <v>0</v>
      </c>
      <c r="N254" s="16"/>
      <c r="O254" s="16"/>
      <c r="P254" s="16"/>
      <c r="Q254" s="16"/>
    </row>
    <row r="255" customFormat="false" ht="12.75" hidden="false" customHeight="false" outlineLevel="0" collapsed="false">
      <c r="B255" s="16"/>
      <c r="C255" s="16"/>
      <c r="D255" s="16"/>
      <c r="E255" s="16"/>
      <c r="F255" s="16"/>
      <c r="G255" s="16"/>
      <c r="H255" s="46"/>
      <c r="I255" s="16"/>
      <c r="J255" s="16"/>
      <c r="K255" s="16"/>
      <c r="L255" s="16" t="n">
        <v>6050607</v>
      </c>
      <c r="M255" s="16" t="s">
        <v>114</v>
      </c>
      <c r="N255" s="16"/>
      <c r="O255" s="16"/>
      <c r="P255" s="16"/>
      <c r="Q255" s="16"/>
    </row>
    <row r="256" customFormat="false" ht="12.75" hidden="false" customHeight="false" outlineLevel="0" collapsed="false">
      <c r="B256" s="16"/>
      <c r="C256" s="16"/>
      <c r="D256" s="16"/>
      <c r="E256" s="16"/>
      <c r="F256" s="16"/>
      <c r="G256" s="16"/>
      <c r="H256" s="46"/>
      <c r="I256" s="16"/>
      <c r="J256" s="16"/>
      <c r="K256" s="16"/>
      <c r="L256" s="16" t="n">
        <f aca="false">+L254-L255</f>
        <v>0</v>
      </c>
      <c r="M256" s="16"/>
      <c r="N256" s="16"/>
      <c r="O256" s="16"/>
      <c r="P256" s="16"/>
      <c r="Q256" s="16"/>
    </row>
    <row r="257" customFormat="false" ht="12.75" hidden="false" customHeight="false" outlineLevel="0" collapsed="false">
      <c r="B257" s="16"/>
      <c r="C257" s="16"/>
      <c r="D257" s="16"/>
      <c r="E257" s="16"/>
      <c r="F257" s="16"/>
      <c r="G257" s="16"/>
      <c r="H257" s="46"/>
      <c r="I257" s="16"/>
      <c r="J257" s="16"/>
      <c r="K257" s="16"/>
      <c r="L257" s="16"/>
      <c r="M257" s="16"/>
      <c r="N257" s="16"/>
      <c r="O257" s="16"/>
      <c r="P257" s="16"/>
      <c r="Q257" s="16"/>
    </row>
    <row r="258" customFormat="false" ht="12.75" hidden="false" customHeight="false" outlineLevel="0" collapsed="false">
      <c r="B258" s="16"/>
      <c r="C258" s="16"/>
      <c r="D258" s="16"/>
      <c r="E258" s="16"/>
      <c r="F258" s="16"/>
      <c r="G258" s="16"/>
      <c r="H258" s="46"/>
      <c r="I258" s="16"/>
      <c r="J258" s="16"/>
      <c r="K258" s="16"/>
      <c r="L258" s="16"/>
      <c r="M258" s="16"/>
      <c r="N258" s="16"/>
      <c r="O258" s="16"/>
      <c r="P258" s="16"/>
      <c r="Q258" s="16"/>
    </row>
    <row r="259" customFormat="false" ht="12.75" hidden="false" customHeight="false" outlineLevel="0" collapsed="false">
      <c r="B259" s="16"/>
      <c r="C259" s="16"/>
      <c r="D259" s="16"/>
      <c r="E259" s="16"/>
      <c r="F259" s="16"/>
      <c r="G259" s="16"/>
      <c r="H259" s="46"/>
      <c r="I259" s="16"/>
      <c r="J259" s="16"/>
      <c r="K259" s="16"/>
      <c r="L259" s="16"/>
      <c r="M259" s="16"/>
      <c r="N259" s="16"/>
      <c r="O259" s="16"/>
      <c r="P259" s="16"/>
      <c r="Q259" s="16"/>
    </row>
    <row r="260" customFormat="false" ht="12.75" hidden="false" customHeight="false" outlineLevel="0" collapsed="false">
      <c r="B260" s="16"/>
      <c r="C260" s="16"/>
      <c r="D260" s="16"/>
      <c r="E260" s="16"/>
      <c r="F260" s="16"/>
      <c r="G260" s="16"/>
      <c r="H260" s="46"/>
      <c r="I260" s="16"/>
      <c r="J260" s="16"/>
      <c r="K260" s="16"/>
      <c r="L260" s="16"/>
      <c r="M260" s="16"/>
      <c r="N260" s="16"/>
      <c r="O260" s="16"/>
      <c r="P260" s="16"/>
      <c r="Q260" s="16"/>
    </row>
    <row r="261" customFormat="false" ht="12.75" hidden="false" customHeight="false" outlineLevel="0" collapsed="false">
      <c r="B261" s="16"/>
      <c r="C261" s="16"/>
      <c r="D261" s="16"/>
      <c r="E261" s="16"/>
      <c r="F261" s="16"/>
      <c r="G261" s="16"/>
      <c r="H261" s="46"/>
      <c r="I261" s="16"/>
      <c r="J261" s="16"/>
      <c r="K261" s="16"/>
      <c r="L261" s="16"/>
      <c r="M261" s="16"/>
      <c r="N261" s="16"/>
      <c r="O261" s="16"/>
      <c r="P261" s="16"/>
      <c r="Q261" s="16"/>
    </row>
    <row r="262" customFormat="false" ht="12.75" hidden="false" customHeight="false" outlineLevel="0" collapsed="false">
      <c r="B262" s="16"/>
      <c r="C262" s="16"/>
      <c r="D262" s="16"/>
      <c r="E262" s="16"/>
      <c r="F262" s="16"/>
      <c r="G262" s="16"/>
      <c r="H262" s="46"/>
      <c r="I262" s="16"/>
      <c r="J262" s="16"/>
      <c r="K262" s="16"/>
      <c r="L262" s="16"/>
      <c r="M262" s="16"/>
      <c r="N262" s="16"/>
      <c r="O262" s="16"/>
      <c r="P262" s="16"/>
      <c r="Q262" s="16"/>
    </row>
    <row r="263" customFormat="false" ht="12.75" hidden="false" customHeight="false" outlineLevel="0" collapsed="false">
      <c r="B263" s="16"/>
      <c r="C263" s="16"/>
      <c r="D263" s="16"/>
      <c r="E263" s="16"/>
      <c r="F263" s="16"/>
      <c r="G263" s="16"/>
      <c r="H263" s="46"/>
      <c r="I263" s="16"/>
      <c r="J263" s="16"/>
      <c r="K263" s="16"/>
      <c r="L263" s="16"/>
      <c r="M263" s="16"/>
      <c r="N263" s="16"/>
      <c r="O263" s="16"/>
      <c r="P263" s="16"/>
      <c r="Q263" s="16"/>
    </row>
    <row r="264" customFormat="false" ht="12.75" hidden="false" customHeight="false" outlineLevel="0" collapsed="false">
      <c r="B264" s="16"/>
      <c r="C264" s="16"/>
      <c r="D264" s="16"/>
      <c r="E264" s="16"/>
      <c r="F264" s="16"/>
      <c r="G264" s="16"/>
      <c r="H264" s="46"/>
      <c r="I264" s="16"/>
      <c r="J264" s="16"/>
      <c r="K264" s="16"/>
      <c r="L264" s="16"/>
      <c r="M264" s="16"/>
      <c r="N264" s="16"/>
      <c r="O264" s="16"/>
      <c r="P264" s="16"/>
      <c r="Q264" s="16"/>
    </row>
    <row r="265" customFormat="false" ht="12.75" hidden="false" customHeight="false" outlineLevel="0" collapsed="false">
      <c r="B265" s="16"/>
      <c r="C265" s="16"/>
      <c r="D265" s="16"/>
      <c r="E265" s="16"/>
      <c r="F265" s="16"/>
      <c r="G265" s="16"/>
      <c r="H265" s="46"/>
      <c r="I265" s="16"/>
      <c r="J265" s="16"/>
      <c r="K265" s="16"/>
      <c r="L265" s="16"/>
      <c r="M265" s="16"/>
      <c r="N265" s="16"/>
      <c r="O265" s="16"/>
      <c r="P265" s="16"/>
      <c r="Q265" s="16"/>
    </row>
    <row r="266" customFormat="false" ht="12.75" hidden="false" customHeight="false" outlineLevel="0" collapsed="false">
      <c r="B266" s="16"/>
      <c r="C266" s="16"/>
      <c r="D266" s="16"/>
      <c r="E266" s="16"/>
      <c r="F266" s="16"/>
      <c r="G266" s="16"/>
      <c r="H266" s="46"/>
      <c r="I266" s="16"/>
      <c r="J266" s="16"/>
      <c r="K266" s="16"/>
      <c r="L266" s="16"/>
      <c r="M266" s="16"/>
      <c r="N266" s="16"/>
      <c r="O266" s="16"/>
      <c r="P266" s="16"/>
      <c r="Q266" s="16"/>
    </row>
    <row r="267" customFormat="false" ht="12.75" hidden="false" customHeight="false" outlineLevel="0" collapsed="false">
      <c r="B267" s="16"/>
      <c r="C267" s="16"/>
      <c r="D267" s="16"/>
      <c r="E267" s="16"/>
      <c r="F267" s="16"/>
      <c r="G267" s="16"/>
      <c r="H267" s="46"/>
      <c r="I267" s="16"/>
      <c r="J267" s="16"/>
      <c r="K267" s="16"/>
      <c r="L267" s="16"/>
      <c r="M267" s="16"/>
      <c r="N267" s="16"/>
      <c r="O267" s="16"/>
      <c r="P267" s="16"/>
      <c r="Q26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B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6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55" t="s">
        <v>115</v>
      </c>
      <c r="G35" s="55"/>
      <c r="I35" s="0" t="s">
        <v>116</v>
      </c>
      <c r="K35" s="0" t="s">
        <v>117</v>
      </c>
      <c r="M35" s="0" t="s">
        <v>118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56" t="s">
        <v>94</v>
      </c>
      <c r="G36" s="57" t="s">
        <v>95</v>
      </c>
      <c r="I36" s="0" t="s">
        <v>93</v>
      </c>
      <c r="K36" s="0" t="s">
        <v>93</v>
      </c>
      <c r="M36" s="0" t="s">
        <v>119</v>
      </c>
    </row>
    <row r="37" customFormat="false" ht="12.75" hidden="false" customHeight="false" outlineLevel="0" collapsed="false">
      <c r="A37" s="16"/>
      <c r="B37" s="19" t="s">
        <v>120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Activity'!J40)</f>
        <v>819698</v>
      </c>
      <c r="K38" s="16" t="n">
        <f aca="false">SUM('Daily Activity'!L40)</f>
        <v>786581</v>
      </c>
      <c r="M38" s="29" t="n">
        <f aca="false">+I38-K38</f>
        <v>33117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 t="n">
        <f aca="false">SUM('Daily Activity'!J76)</f>
        <v>2863281</v>
      </c>
      <c r="K39" s="16" t="n">
        <f aca="false">SUM('Daily Activity'!L76)</f>
        <v>1875689</v>
      </c>
      <c r="M39" s="29" t="n">
        <f aca="false">+I39-K39</f>
        <v>987592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SUM('Daily Activity'!J111)</f>
        <v>3626785</v>
      </c>
      <c r="K40" s="16" t="n">
        <f aca="false">SUM('Daily Activity'!L111)</f>
        <v>2964809</v>
      </c>
      <c r="M40" s="29" t="n">
        <f aca="false">+I40-K40</f>
        <v>661976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SUM('Daily Activity'!J147)</f>
        <v>4669775</v>
      </c>
      <c r="K41" s="16" t="n">
        <f aca="false">SUM('Daily Activity'!L147)</f>
        <v>4053906</v>
      </c>
      <c r="M41" s="29" t="n">
        <f aca="false">+I41-K41</f>
        <v>615869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SUM('Daily Activity'!J183)</f>
        <v>5143029</v>
      </c>
      <c r="K42" s="16" t="n">
        <f aca="false">SUM('Daily Activity'!L183)</f>
        <v>5143029</v>
      </c>
      <c r="M42" s="29" t="n">
        <f aca="false">+I42-K42</f>
        <v>0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SUM('Daily Activity'!J218)</f>
        <v>5929608</v>
      </c>
      <c r="K43" s="16" t="n">
        <f aca="false">SUM('Daily Activity'!L218)</f>
        <v>5929608</v>
      </c>
      <c r="M43" s="29" t="n">
        <f aca="false">+I43-K43</f>
        <v>0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SUM('Daily Activity'!J254)</f>
        <v>6050607</v>
      </c>
      <c r="K44" s="16" t="n">
        <f aca="false">SUM('Daily Activity'!L254)</f>
        <v>6050607</v>
      </c>
      <c r="M44" s="29" t="n">
        <f aca="false">+I44-K44</f>
        <v>0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v>0</v>
      </c>
      <c r="K45" s="29" t="n">
        <v>0</v>
      </c>
      <c r="M45" s="29" t="n">
        <f aca="false">+I45-K45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v>0</v>
      </c>
      <c r="K46" s="29" t="n">
        <v>0</v>
      </c>
      <c r="M46" s="29" t="n">
        <f aca="false">+I46-K46</f>
        <v>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  <c r="I47" s="16"/>
    </row>
    <row r="48" customFormat="false" ht="12.75" hidden="false" customHeight="false" outlineLevel="0" collapsed="false">
      <c r="F48" s="29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cp:lastPrinted>2000-06-05T17:11:08Z</cp:lastPrinted>
  <dcterms:modified xsi:type="dcterms:W3CDTF">2000-04-11T02:44:31Z</dcterms:modified>
  <cp:revision>0</cp:revision>
  <dc:subject/>
  <dc:title/>
</cp:coreProperties>
</file>