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TX-HPLC-FLSH" sheetId="2" state="visible" r:id="rId4"/>
    <sheet name="TX-HPLC-GL" sheetId="3" state="visible" r:id="rId5"/>
    <sheet name="TX-HPLC-VAR" sheetId="4" state="visible" r:id="rId6"/>
    <sheet name="Pre2000 Value" sheetId="5" state="visible" r:id="rId7"/>
    <sheet name="Com Fuel Exp" sheetId="6" state="visible" r:id="rId8"/>
    <sheet name="UA4 Op" sheetId="7" state="visible" r:id="rId9"/>
  </sheets>
  <definedNames>
    <definedName function="false" hidden="false" localSheetId="4" name="_xlnm.Print_Area" vbProcedure="false">'Pre2000 Value'!$A$2:$K$13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#REF!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Phillip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68</xdr:row>
                <xdr:rowOff>7</xdr:rowOff>
              </xdr:from>
              <xdr:to>
                <xdr:col>8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  <comment ref="I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15724 is 4890016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68</xdr:row>
                <xdr:rowOff>7</xdr:rowOff>
              </xdr:from>
              <xdr:to>
                <xdr:col>10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  <comment ref="I7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636600 is 4950 and 4890999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69</xdr:row>
                <xdr:rowOff>7</xdr:rowOff>
              </xdr:from>
              <xdr:to>
                <xdr:col>10</xdr:col>
                <xdr:colOff>37</xdr:colOff>
                <xdr:row>73</xdr:row>
                <xdr:rowOff>12</xdr:rowOff>
              </xdr:to>
            </anchor>
          </commentPr>
        </mc:Choice>
        <mc:Fallback/>
      </mc:AlternateContent>
    </comment>
    <comment ref="I73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278268 is 8580 and 8590 999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71</xdr:row>
                <xdr:rowOff>7</xdr:rowOff>
              </xdr:from>
              <xdr:to>
                <xdr:col>10</xdr:col>
                <xdr:colOff>37</xdr:colOff>
                <xdr:row>75</xdr:row>
                <xdr:rowOff>12</xdr:rowOff>
              </xdr:to>
            </anchor>
          </commentPr>
        </mc:Choice>
        <mc:Fallback/>
      </mc:AlternateContent>
    </comment>
    <comment ref="I7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per orig. schedule from Misty Day 1747 RC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73</xdr:row>
                <xdr:rowOff>7</xdr:rowOff>
              </xdr:from>
              <xdr:to>
                <xdr:col>10</xdr:col>
                <xdr:colOff>37</xdr:colOff>
                <xdr:row>77</xdr:row>
                <xdr:rowOff>12</xdr:rowOff>
              </xdr:to>
            </anchor>
          </commentPr>
        </mc:Choice>
        <mc:Fallback/>
      </mc:AlternateContent>
    </comment>
    <comment ref="K71" authorId="0">
      <text>
        <r>
          <rPr>
            <sz val="8"/>
            <color rgb="FF000000"/>
            <rFont val="Tahoma"/>
            <family val="0"/>
          </rPr>
          <t xml:space="preserve">Does not include the 4920951 and 4880999.  These roll to Steve Schneider in the asset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16</xdr:colOff>
                <xdr:row>69</xdr:row>
                <xdr:rowOff>7</xdr:rowOff>
              </xdr:from>
              <xdr:to>
                <xdr:col>44</xdr:col>
                <xdr:colOff>16</xdr:colOff>
                <xdr:row>73</xdr:row>
                <xdr:rowOff>12</xdr:rowOff>
              </xdr:to>
            </anchor>
          </commentPr>
        </mc:Choice>
        <mc:Fallback/>
      </mc:AlternateContent>
    </comment>
    <comment ref="K7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415043 is 8540999-1802 per Access Query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16</xdr:colOff>
                <xdr:row>70</xdr:row>
                <xdr:rowOff>7</xdr:rowOff>
              </xdr:from>
              <xdr:to>
                <xdr:col>44</xdr:col>
                <xdr:colOff>16</xdr:colOff>
                <xdr:row>74</xdr:row>
                <xdr:rowOff>12</xdr:rowOff>
              </xdr:to>
            </anchor>
          </commentPr>
        </mc:Choice>
        <mc:Fallback/>
      </mc:AlternateContent>
    </comment>
    <comment ref="K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125796 is 8050950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16</xdr:colOff>
                <xdr:row>72</xdr:row>
                <xdr:rowOff>7</xdr:rowOff>
              </xdr:from>
              <xdr:to>
                <xdr:col>44</xdr:col>
                <xdr:colOff>16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tklussm:
</t>
        </r>
        <r>
          <rPr>
            <sz val="8"/>
            <color rgb="FF000000"/>
            <rFont val="Tahoma"/>
            <family val="0"/>
          </rPr>
          <t xml:space="preserve">Zeroed out because value is related to dec production and this was flash for it is just timing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65</xdr:colOff>
                <xdr:row>11</xdr:row>
                <xdr:rowOff>13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tklussm:
</t>
        </r>
        <r>
          <rPr>
            <sz val="8"/>
            <color rgb="FF000000"/>
            <rFont val="Tahoma"/>
            <family val="0"/>
          </rPr>
          <t xml:space="preserve">Zeroed out because value is related to dec production and this was flash for it is just timing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65</xdr:colOff>
                <xdr:row>13</xdr:row>
                <xdr:rowOff>12</xdr:rowOff>
              </xdr:to>
            </anchor>
          </commentPr>
        </mc:Choice>
        <mc:Fallback/>
      </mc:AlternateContent>
    </comment>
    <comment ref="G1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73046 is hyp entry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8</xdr:row>
                <xdr:rowOff>7</xdr:rowOff>
              </xdr:from>
              <xdr:to>
                <xdr:col>8</xdr:col>
                <xdr:colOff>60</xdr:colOff>
                <xdr:row>12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<sst xmlns="http://schemas.openxmlformats.org/spreadsheetml/2006/main" count="825" uniqueCount="156">
  <si>
    <t xml:space="preserve">ENRON CAPITAL &amp; TRADE RESOURCES </t>
  </si>
  <si>
    <t xml:space="preserve">OPERATIONAL ANALYSIS - REPORTED</t>
  </si>
  <si>
    <t xml:space="preserve">COMPANY:  HPLC - Transport</t>
  </si>
  <si>
    <t xml:space="preserve">REGION:  TEXAS</t>
  </si>
  <si>
    <t xml:space="preserve">PRODUCTION MONTH 0003</t>
  </si>
  <si>
    <t xml:space="preserve">NGP&amp;L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</si>
  <si>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</si>
  <si>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</si>
  <si>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</si>
  <si>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</si>
  <si>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</si>
  <si>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</si>
  <si>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</si>
  <si>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</si>
  <si>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</si>
  <si>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</si>
  <si>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</si>
  <si>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</si>
  <si>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</si>
  <si>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</si>
  <si>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</si>
  <si>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</si>
  <si>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</si>
  <si>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</si>
  <si>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</si>
  <si>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</si>
  <si>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</si>
  <si>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</si>
  <si>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</si>
  <si>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</si>
  <si>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</si>
  <si>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</si>
  <si>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</si>
  <si>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</si>
  <si>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</si>
  <si>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</si>
  <si>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</si>
  <si>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</si>
  <si>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</si>
  <si>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</si>
  <si>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</si>
  <si>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</si>
  <si>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</si>
  <si>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</si>
  <si>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</si>
  <si>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</si>
  <si>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</si>
  <si>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</si>
  <si>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</si>
  <si>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</si>
  <si>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</si>
  <si>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</si>
  <si>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</si>
  <si>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</si>
  <si>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Transport Revenue - Sharp</t>
  </si>
  <si>
    <t xml:space="preserve">Transport Revenue - Martin</t>
  </si>
  <si>
    <t xml:space="preserve">Transport Revenue - Third Party</t>
  </si>
  <si>
    <t xml:space="preserve">Compressor Fuel Expense</t>
  </si>
  <si>
    <t xml:space="preserve">Transport Expense - Third Party</t>
  </si>
  <si>
    <t xml:space="preserve">Unaccounted for Gas Loss</t>
  </si>
  <si>
    <t xml:space="preserve">Originations</t>
  </si>
  <si>
    <t xml:space="preserve"> </t>
  </si>
  <si>
    <t xml:space="preserve">Miscellaneous</t>
  </si>
  <si>
    <t xml:space="preserve">TOTAL INTRA-MTH</t>
  </si>
  <si>
    <t xml:space="preserve">OPERATIONAL ANALYSIS - ACTUALS</t>
  </si>
  <si>
    <t xml:space="preserve">Total</t>
  </si>
  <si>
    <t xml:space="preserve">Reclasses</t>
  </si>
  <si>
    <t xml:space="preserve">March</t>
  </si>
  <si>
    <t xml:space="preserve">April</t>
  </si>
  <si>
    <t xml:space="preserve">TOTAL</t>
  </si>
  <si>
    <t xml:space="preserve">OPERATIONAL ANALYSIS - VARIANCE</t>
  </si>
  <si>
    <t xml:space="preserve">Reported</t>
  </si>
  <si>
    <t xml:space="preserve">Actuals</t>
  </si>
  <si>
    <t xml:space="preserve">Variance</t>
  </si>
  <si>
    <t xml:space="preserve">PRE - 2000 TRANSPORT BOOK</t>
  </si>
  <si>
    <t xml:space="preserve">As of Apr - 2000 GL</t>
  </si>
  <si>
    <t xml:space="preserve">January</t>
  </si>
  <si>
    <t xml:space="preserve">February</t>
  </si>
  <si>
    <t xml:space="preserve">Volumes</t>
  </si>
  <si>
    <t xml:space="preserve">Amount</t>
  </si>
  <si>
    <t xml:space="preserve">COMPANY</t>
  </si>
  <si>
    <t xml:space="preserve">GL_EFFECTIVE_YYYYMM</t>
  </si>
  <si>
    <t xml:space="preserve">MAJOR_ACCOUNT</t>
  </si>
  <si>
    <t xml:space="preserve">SUB_ACCOUNT</t>
  </si>
  <si>
    <t xml:space="preserve">RESP_CENTER</t>
  </si>
  <si>
    <t xml:space="preserve">SUBLEDGER</t>
  </si>
  <si>
    <t xml:space="preserve">SOURCE_CODE</t>
  </si>
  <si>
    <t xml:space="preserve">DESCRIPTION_1</t>
  </si>
  <si>
    <t xml:space="preserve">DESCRIPTION_2</t>
  </si>
  <si>
    <t xml:space="preserve">DESCRIPTION_3</t>
  </si>
  <si>
    <t xml:space="preserve">AMOUNT</t>
  </si>
  <si>
    <t xml:space="preserve">012 </t>
  </si>
  <si>
    <t xml:space="preserve">200004</t>
  </si>
  <si>
    <t xml:space="preserve">8250</t>
  </si>
  <si>
    <t xml:space="preserve">999</t>
  </si>
  <si>
    <t xml:space="preserve">1802</t>
  </si>
  <si>
    <t xml:space="preserve">      </t>
  </si>
  <si>
    <t xml:space="preserve">012-013-11    </t>
  </si>
  <si>
    <t xml:space="preserve">0003TX BAMML</t>
  </si>
  <si>
    <t xml:space="preserve">TX &amp; ROYAL</t>
  </si>
  <si>
    <t xml:space="preserve">8050</t>
  </si>
  <si>
    <t xml:space="preserve">950</t>
  </si>
  <si>
    <t xml:space="preserve">PBR TRUE UP UA4</t>
  </si>
  <si>
    <t xml:space="preserve">0001TX PBR</t>
  </si>
  <si>
    <t xml:space="preserve">TRUEUP UA4</t>
  </si>
  <si>
    <t xml:space="preserve">0002TX PBR</t>
  </si>
  <si>
    <t xml:space="preserve">PBR</t>
  </si>
  <si>
    <t xml:space="preserve">0003TX</t>
  </si>
  <si>
    <t xml:space="preserve">9601TX PBR</t>
  </si>
  <si>
    <t xml:space="preserve">9602TX PBR</t>
  </si>
  <si>
    <t xml:space="preserve">9603TX PBR</t>
  </si>
  <si>
    <t xml:space="preserve">9604TX PBR</t>
  </si>
  <si>
    <t xml:space="preserve">9605TX PBR</t>
  </si>
  <si>
    <t xml:space="preserve">9606TX PBR</t>
  </si>
  <si>
    <t xml:space="preserve">9607TX PBR</t>
  </si>
  <si>
    <t xml:space="preserve">9608TX PBR</t>
  </si>
  <si>
    <t xml:space="preserve">9609TX PBR</t>
  </si>
  <si>
    <t xml:space="preserve">9610TX PBR</t>
  </si>
  <si>
    <t xml:space="preserve">9611TX PBR</t>
  </si>
  <si>
    <t xml:space="preserve">9612TX PBR</t>
  </si>
  <si>
    <t xml:space="preserve">9701TX PBR</t>
  </si>
  <si>
    <t xml:space="preserve">9702TX PBR</t>
  </si>
  <si>
    <t xml:space="preserve">9703TX PBR</t>
  </si>
  <si>
    <t xml:space="preserve">9704TX PBR</t>
  </si>
  <si>
    <t xml:space="preserve">9705TX PBR</t>
  </si>
  <si>
    <t xml:space="preserve">9706TX PBR</t>
  </si>
  <si>
    <t xml:space="preserve">9707TX PBR</t>
  </si>
  <si>
    <t xml:space="preserve">9708TX PBR</t>
  </si>
  <si>
    <t xml:space="preserve">9709TX PBR</t>
  </si>
  <si>
    <t xml:space="preserve">9710TX PBR</t>
  </si>
  <si>
    <t xml:space="preserve">9711TX PBR</t>
  </si>
  <si>
    <t xml:space="preserve">9712TX PBR</t>
  </si>
  <si>
    <t xml:space="preserve">9801TX PBR</t>
  </si>
  <si>
    <t xml:space="preserve">9802TX PBR</t>
  </si>
  <si>
    <t xml:space="preserve">9803TX BPR</t>
  </si>
  <si>
    <t xml:space="preserve">9804TX BPR</t>
  </si>
  <si>
    <t xml:space="preserve">9805TX PBR</t>
  </si>
  <si>
    <t xml:space="preserve">9806TX PBR</t>
  </si>
  <si>
    <t xml:space="preserve">9807TX PBR</t>
  </si>
  <si>
    <t xml:space="preserve">9808TX PBR</t>
  </si>
  <si>
    <t xml:space="preserve">9809TX BPR</t>
  </si>
  <si>
    <t xml:space="preserve">9810TX BPR</t>
  </si>
  <si>
    <t xml:space="preserve">9811TX PBR</t>
  </si>
  <si>
    <t xml:space="preserve">9812TX PBR</t>
  </si>
  <si>
    <t xml:space="preserve">9901TX PBR</t>
  </si>
  <si>
    <t xml:space="preserve">9902TX BPR</t>
  </si>
  <si>
    <t xml:space="preserve">9903TX BPR</t>
  </si>
  <si>
    <t xml:space="preserve">9904TX BPR</t>
  </si>
  <si>
    <t xml:space="preserve">9905TX PBR</t>
  </si>
  <si>
    <t xml:space="preserve">9906TX BPR</t>
  </si>
  <si>
    <t xml:space="preserve">9907TX BPR</t>
  </si>
  <si>
    <t xml:space="preserve">9908TX BPR</t>
  </si>
  <si>
    <t xml:space="preserve">9909TX BPR</t>
  </si>
  <si>
    <t xml:space="preserve">9910TX BPR</t>
  </si>
  <si>
    <t xml:space="preserve">9911TX PBR</t>
  </si>
  <si>
    <t xml:space="preserve">9912TX PBR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</si>
</sst>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\$#,##0.00;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0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2"/>
    </font>
    <font>
      <sz val="10"/>
      <color rgb="FF3333CC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4" fillId="0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3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4" fillId="2" borderId="18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0" borderId="18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 Fuel Exp" xfId="20"/>
    <cellStyle name="Normal_UA4 Op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6"/>
      <c r="P5" s="4"/>
      <c r="Q5" s="4"/>
      <c r="R5" s="4"/>
      <c r="S5" s="4"/>
      <c r="T5" s="5"/>
      <c r="U5" s="5"/>
      <c r="V5" s="5"/>
      <c r="W5" s="5"/>
      <c r="X5" s="5"/>
      <c r="Y5" s="5"/>
      <c r="Z5" s="5"/>
    </row>
    <row r="6" customFormat="false" ht="12.75" hidden="false" customHeight="false" outlineLevel="0" collapsed="false">
      <c r="A6" s="3"/>
      <c r="B6" s="3"/>
      <c r="C6" s="3"/>
      <c r="D6" s="7"/>
      <c r="E6" s="7"/>
      <c r="F6" s="7"/>
      <c r="G6" s="7"/>
      <c r="H6" s="7"/>
      <c r="I6" s="7"/>
      <c r="J6" s="8"/>
      <c r="K6" s="8"/>
      <c r="L6" s="8"/>
      <c r="M6" s="8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</row>
    <row r="7" customFormat="false" ht="12.75" hidden="false" customHeight="false" outlineLevel="0" collapsed="false">
      <c r="A7" s="6"/>
      <c r="B7" s="9"/>
      <c r="C7" s="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2.75" hidden="false" customHeight="false" outlineLevel="0" collapsed="false">
      <c r="A8" s="10"/>
      <c r="B8" s="11"/>
      <c r="C8" s="12"/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</row>
    <row r="9" customFormat="false" ht="12.75" hidden="false" customHeight="false" outlineLevel="0" collapsed="false">
      <c r="A9" s="14"/>
      <c r="B9" s="15"/>
      <c r="C9" s="16"/>
      <c r="D9" s="17" t="s">
        <v>10</v>
      </c>
      <c r="E9" s="18" t="s">
        <v>11</v>
      </c>
      <c r="F9" s="17" t="s">
        <v>10</v>
      </c>
      <c r="G9" s="18" t="s">
        <v>11</v>
      </c>
      <c r="H9" s="17" t="s">
        <v>10</v>
      </c>
      <c r="I9" s="18" t="s">
        <v>11</v>
      </c>
      <c r="J9" s="19" t="s">
        <v>10</v>
      </c>
      <c r="K9" s="18" t="s">
        <v>11</v>
      </c>
      <c r="L9" s="19" t="s">
        <v>10</v>
      </c>
      <c r="M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/>
      <c r="E11" s="26"/>
      <c r="F11" s="25" t="n">
        <f aca="false">H11-D11</f>
        <v>0</v>
      </c>
      <c r="G11" s="26" t="n">
        <f aca="false">I11-E11</f>
        <v>0</v>
      </c>
      <c r="H11" s="25" t="n">
        <f aca="false">D11</f>
        <v>0</v>
      </c>
      <c r="I11" s="26" t="n">
        <f aca="false">E11</f>
        <v>0</v>
      </c>
      <c r="J11" s="25"/>
      <c r="K11" s="26"/>
      <c r="L11" s="25" t="n">
        <f aca="false">H11+J11</f>
        <v>0</v>
      </c>
      <c r="M11" s="26" t="n">
        <f aca="false">I11+K11</f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/>
      <c r="E12" s="26"/>
      <c r="F12" s="25" t="n">
        <f aca="false">H12-D12</f>
        <v>0</v>
      </c>
      <c r="G12" s="26" t="n">
        <f aca="false">I12-E12</f>
        <v>0</v>
      </c>
      <c r="H12" s="25" t="n">
        <f aca="false">D12</f>
        <v>0</v>
      </c>
      <c r="I12" s="26" t="n">
        <f aca="false">E12</f>
        <v>0</v>
      </c>
      <c r="J12" s="25"/>
      <c r="K12" s="26"/>
      <c r="L12" s="25" t="n">
        <f aca="false">H12+J12</f>
        <v>0</v>
      </c>
      <c r="M12" s="26" t="n">
        <f aca="false">I12+K12</f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/>
      <c r="E13" s="26"/>
      <c r="F13" s="25" t="n">
        <f aca="false">H13-D13</f>
        <v>0</v>
      </c>
      <c r="G13" s="26" t="n">
        <f aca="false">I13-E13</f>
        <v>0</v>
      </c>
      <c r="H13" s="25" t="n">
        <f aca="false">D13</f>
        <v>0</v>
      </c>
      <c r="I13" s="26" t="n">
        <f aca="false">E13</f>
        <v>0</v>
      </c>
      <c r="J13" s="25"/>
      <c r="K13" s="26"/>
      <c r="L13" s="25" t="n">
        <f aca="false">H13+J13</f>
        <v>0</v>
      </c>
      <c r="M13" s="26" t="n">
        <f aca="false">I13+K13</f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/>
      <c r="E14" s="26"/>
      <c r="F14" s="25" t="n">
        <f aca="false">H14-D14</f>
        <v>0</v>
      </c>
      <c r="G14" s="26" t="n">
        <f aca="false">I14-E14</f>
        <v>0</v>
      </c>
      <c r="H14" s="25" t="n">
        <f aca="false">D14</f>
        <v>0</v>
      </c>
      <c r="I14" s="26" t="n">
        <f aca="false">E14</f>
        <v>0</v>
      </c>
      <c r="J14" s="25"/>
      <c r="K14" s="26"/>
      <c r="L14" s="25" t="n">
        <f aca="false">H14+J14</f>
        <v>0</v>
      </c>
      <c r="M14" s="26" t="n">
        <f aca="false">I14+K14</f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/>
      <c r="E15" s="26"/>
      <c r="F15" s="25" t="n">
        <f aca="false">H15-D15</f>
        <v>0</v>
      </c>
      <c r="G15" s="26" t="n">
        <f aca="false">I15-E15</f>
        <v>0</v>
      </c>
      <c r="H15" s="25" t="n">
        <f aca="false">D15</f>
        <v>0</v>
      </c>
      <c r="I15" s="26" t="n">
        <f aca="false">E15</f>
        <v>0</v>
      </c>
      <c r="J15" s="25"/>
      <c r="K15" s="26"/>
      <c r="L15" s="25" t="n">
        <f aca="false">H15+J15</f>
        <v>0</v>
      </c>
      <c r="M15" s="26" t="n">
        <f aca="false">I15+K15</f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v>0</v>
      </c>
      <c r="E16" s="28" t="n"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  <c r="J16" s="27" t="n">
        <f aca="false">SUM(J11:J15)</f>
        <v>0</v>
      </c>
      <c r="K16" s="28" t="n">
        <f aca="false">SUM(K11:K15)</f>
        <v>0</v>
      </c>
      <c r="L16" s="27" t="n">
        <f aca="false">SUM(L11:L15)</f>
        <v>0</v>
      </c>
      <c r="M16" s="28" t="n">
        <f aca="false">SUM(M11:M15)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  <c r="J17" s="25"/>
      <c r="K17" s="26"/>
      <c r="L17" s="25"/>
      <c r="M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 t="n">
        <f aca="false">D18</f>
        <v>0</v>
      </c>
      <c r="I18" s="26" t="n">
        <f aca="false">E18</f>
        <v>0</v>
      </c>
      <c r="J18" s="25"/>
      <c r="K18" s="26"/>
      <c r="L18" s="25"/>
      <c r="M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/>
      <c r="E19" s="26"/>
      <c r="F19" s="25" t="n">
        <f aca="false">H19-D19</f>
        <v>0</v>
      </c>
      <c r="G19" s="26" t="n">
        <f aca="false">I19-E19</f>
        <v>0</v>
      </c>
      <c r="H19" s="25" t="n">
        <f aca="false">D19</f>
        <v>0</v>
      </c>
      <c r="I19" s="26" t="n">
        <f aca="false">E19</f>
        <v>0</v>
      </c>
      <c r="J19" s="25"/>
      <c r="K19" s="26"/>
      <c r="L19" s="25" t="n">
        <f aca="false">H19+J19</f>
        <v>0</v>
      </c>
      <c r="M19" s="26" t="n">
        <f aca="false">I19+K19</f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/>
      <c r="E20" s="26"/>
      <c r="F20" s="25" t="n">
        <f aca="false">H20-D20</f>
        <v>0</v>
      </c>
      <c r="G20" s="26" t="n">
        <f aca="false">I20-E20</f>
        <v>0</v>
      </c>
      <c r="H20" s="25" t="n">
        <f aca="false">D20</f>
        <v>0</v>
      </c>
      <c r="I20" s="26" t="n">
        <f aca="false">E20</f>
        <v>0</v>
      </c>
      <c r="J20" s="25"/>
      <c r="K20" s="26"/>
      <c r="L20" s="25" t="n">
        <f aca="false">H20+J20</f>
        <v>0</v>
      </c>
      <c r="M20" s="26" t="n">
        <f aca="false">I20+K20</f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/>
      <c r="E21" s="26"/>
      <c r="F21" s="25" t="n">
        <f aca="false">H21-D21</f>
        <v>0</v>
      </c>
      <c r="G21" s="26" t="n">
        <f aca="false">I21-E21</f>
        <v>0</v>
      </c>
      <c r="H21" s="25" t="n">
        <f aca="false">D21</f>
        <v>0</v>
      </c>
      <c r="I21" s="26" t="n">
        <f aca="false">E21</f>
        <v>0</v>
      </c>
      <c r="J21" s="25"/>
      <c r="K21" s="26"/>
      <c r="L21" s="25" t="n">
        <f aca="false">H21+J21</f>
        <v>0</v>
      </c>
      <c r="M21" s="26" t="n">
        <f aca="false">I21+K21</f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/>
      <c r="E22" s="26"/>
      <c r="F22" s="25" t="n">
        <f aca="false">H22-D22</f>
        <v>0</v>
      </c>
      <c r="G22" s="26" t="n">
        <f aca="false">I22-E22</f>
        <v>0</v>
      </c>
      <c r="H22" s="25" t="n">
        <f aca="false">D22</f>
        <v>0</v>
      </c>
      <c r="I22" s="26" t="n">
        <f aca="false">E22</f>
        <v>0</v>
      </c>
      <c r="J22" s="25"/>
      <c r="K22" s="26"/>
      <c r="L22" s="25" t="n">
        <f aca="false">H22+J22</f>
        <v>0</v>
      </c>
      <c r="M22" s="26" t="n">
        <f aca="false">I22+K22</f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/>
      <c r="E23" s="26"/>
      <c r="F23" s="25" t="n">
        <f aca="false">H23-D23</f>
        <v>0</v>
      </c>
      <c r="G23" s="26" t="n">
        <f aca="false">I23-E23</f>
        <v>0</v>
      </c>
      <c r="H23" s="25" t="n">
        <f aca="false">D23</f>
        <v>0</v>
      </c>
      <c r="I23" s="26" t="n">
        <f aca="false">E23</f>
        <v>0</v>
      </c>
      <c r="J23" s="25"/>
      <c r="K23" s="26"/>
      <c r="L23" s="25" t="n">
        <f aca="false">H23+J23</f>
        <v>0</v>
      </c>
      <c r="M23" s="26" t="n">
        <f aca="false">I23+K23</f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v>0</v>
      </c>
      <c r="E24" s="28" t="n"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  <c r="J24" s="27" t="n">
        <f aca="false">SUM(J19:J23)</f>
        <v>0</v>
      </c>
      <c r="K24" s="28" t="n">
        <f aca="false">SUM(K19:K23)</f>
        <v>0</v>
      </c>
      <c r="L24" s="27" t="n">
        <f aca="false">SUM(L19:L23)</f>
        <v>0</v>
      </c>
      <c r="M24" s="28" t="n">
        <f aca="false">SUM(M19:M23)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  <c r="J25" s="25"/>
      <c r="K25" s="26"/>
      <c r="L25" s="25"/>
      <c r="M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  <c r="J26" s="25"/>
      <c r="K26" s="26"/>
      <c r="L26" s="25"/>
      <c r="M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/>
      <c r="E27" s="26"/>
      <c r="F27" s="25" t="n">
        <f aca="false">H27-D27</f>
        <v>0</v>
      </c>
      <c r="G27" s="26" t="n">
        <f aca="false">I27-E27</f>
        <v>0</v>
      </c>
      <c r="H27" s="25" t="n">
        <f aca="false">D27</f>
        <v>0</v>
      </c>
      <c r="I27" s="26" t="n">
        <f aca="false">E27</f>
        <v>0</v>
      </c>
      <c r="J27" s="25"/>
      <c r="K27" s="26"/>
      <c r="L27" s="25" t="n">
        <f aca="false">H27+J27</f>
        <v>0</v>
      </c>
      <c r="M27" s="26" t="n">
        <f aca="false">I27+K27</f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/>
      <c r="E28" s="26"/>
      <c r="F28" s="25" t="n">
        <f aca="false">H28-D28</f>
        <v>0</v>
      </c>
      <c r="G28" s="26" t="n">
        <f aca="false">I28-E28</f>
        <v>0</v>
      </c>
      <c r="H28" s="25" t="n">
        <f aca="false">D28</f>
        <v>0</v>
      </c>
      <c r="I28" s="26" t="n">
        <f aca="false">E28</f>
        <v>0</v>
      </c>
      <c r="J28" s="25"/>
      <c r="K28" s="26"/>
      <c r="L28" s="25" t="n">
        <f aca="false">H28+J28</f>
        <v>0</v>
      </c>
      <c r="M28" s="26" t="n">
        <f aca="false">I28+K28</f>
        <v>0</v>
      </c>
    </row>
    <row r="29" customFormat="false" ht="12.75" hidden="false" customHeight="false" outlineLevel="0" collapsed="false">
      <c r="A29" s="20"/>
      <c r="B29" s="15" t="s">
        <v>25</v>
      </c>
      <c r="C29" s="16"/>
      <c r="D29" s="27" t="n">
        <v>0</v>
      </c>
      <c r="E29" s="28" t="n"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  <c r="J29" s="27" t="n">
        <f aca="false">SUM(J27:J28)</f>
        <v>0</v>
      </c>
      <c r="K29" s="28" t="n">
        <f aca="false">SUM(K27:K28)</f>
        <v>0</v>
      </c>
      <c r="L29" s="27" t="n">
        <f aca="false">SUM(L27:L28)</f>
        <v>0</v>
      </c>
      <c r="M29" s="28" t="n">
        <f aca="false">SUM(M27:M28)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  <c r="J30" s="25"/>
      <c r="K30" s="26"/>
      <c r="L30" s="25"/>
      <c r="M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  <c r="J31" s="25"/>
      <c r="K31" s="26"/>
      <c r="L31" s="25"/>
      <c r="M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v>0</v>
      </c>
      <c r="E32" s="26"/>
      <c r="F32" s="25" t="n">
        <f aca="false">H32-D32</f>
        <v>0</v>
      </c>
      <c r="G32" s="26" t="n">
        <f aca="false">I32-E32</f>
        <v>0</v>
      </c>
      <c r="H32" s="25" t="n">
        <f aca="false">D32</f>
        <v>0</v>
      </c>
      <c r="I32" s="26" t="n">
        <f aca="false">E32</f>
        <v>0</v>
      </c>
      <c r="J32" s="25"/>
      <c r="K32" s="26"/>
      <c r="L32" s="25" t="n">
        <f aca="false">H32+J32</f>
        <v>0</v>
      </c>
      <c r="M32" s="26" t="n">
        <f aca="false">I32+K32</f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v>0</v>
      </c>
      <c r="E33" s="26"/>
      <c r="F33" s="25" t="n">
        <f aca="false">H33-D33</f>
        <v>0</v>
      </c>
      <c r="G33" s="26" t="n">
        <f aca="false">I33-E33</f>
        <v>0</v>
      </c>
      <c r="H33" s="25" t="n">
        <f aca="false">D33</f>
        <v>0</v>
      </c>
      <c r="I33" s="26" t="n">
        <f aca="false">E33</f>
        <v>0</v>
      </c>
      <c r="J33" s="25"/>
      <c r="K33" s="26"/>
      <c r="L33" s="25" t="n">
        <f aca="false">H33+J33</f>
        <v>0</v>
      </c>
      <c r="M33" s="26" t="n">
        <f aca="false">I33+K33</f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v>0</v>
      </c>
      <c r="E34" s="26"/>
      <c r="F34" s="25" t="n">
        <f aca="false">H34-D34</f>
        <v>0</v>
      </c>
      <c r="G34" s="26" t="n">
        <f aca="false">I34-E34</f>
        <v>0</v>
      </c>
      <c r="H34" s="25" t="n">
        <f aca="false">D34</f>
        <v>0</v>
      </c>
      <c r="I34" s="26" t="n">
        <f aca="false">E34</f>
        <v>0</v>
      </c>
      <c r="J34" s="25"/>
      <c r="K34" s="26"/>
      <c r="L34" s="25" t="n">
        <f aca="false">H34+J34</f>
        <v>0</v>
      </c>
      <c r="M34" s="26" t="n">
        <f aca="false">I34+K34</f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v>0</v>
      </c>
      <c r="E35" s="26"/>
      <c r="F35" s="25" t="n">
        <f aca="false">H35-D35</f>
        <v>0</v>
      </c>
      <c r="G35" s="26" t="n">
        <f aca="false">I35-E35</f>
        <v>0</v>
      </c>
      <c r="H35" s="25" t="n">
        <f aca="false">D35</f>
        <v>0</v>
      </c>
      <c r="I35" s="26" t="n">
        <f aca="false">E35</f>
        <v>0</v>
      </c>
      <c r="J35" s="25"/>
      <c r="K35" s="26"/>
      <c r="L35" s="25" t="n">
        <f aca="false">H35+J35</f>
        <v>0</v>
      </c>
      <c r="M35" s="26" t="n">
        <f aca="false">I35+K35</f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v>0</v>
      </c>
      <c r="E36" s="28" t="n"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  <c r="J36" s="27" t="n">
        <f aca="false">SUM(J32:J34)</f>
        <v>0</v>
      </c>
      <c r="K36" s="28" t="n">
        <f aca="false">SUM(K32:K34)</f>
        <v>0</v>
      </c>
      <c r="L36" s="27" t="n">
        <f aca="false">SUM(L32:L35)</f>
        <v>0</v>
      </c>
      <c r="M36" s="28" t="n">
        <f aca="false">SUM(M32:M35)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  <c r="J37" s="25"/>
      <c r="K37" s="26"/>
      <c r="L37" s="25" t="n">
        <f aca="false">D37+J37</f>
        <v>0</v>
      </c>
      <c r="M37" s="26" t="n">
        <f aca="false">E37+K37</f>
        <v>0</v>
      </c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 t="n">
        <f aca="false">D38</f>
        <v>0</v>
      </c>
      <c r="I38" s="26" t="n">
        <f aca="false">E38</f>
        <v>0</v>
      </c>
      <c r="J38" s="25"/>
      <c r="K38" s="26"/>
      <c r="L38" s="25"/>
      <c r="M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v>0</v>
      </c>
      <c r="E39" s="26"/>
      <c r="F39" s="25" t="n">
        <f aca="false">H39-D39</f>
        <v>0</v>
      </c>
      <c r="G39" s="26" t="n">
        <f aca="false">I39-E39</f>
        <v>0</v>
      </c>
      <c r="H39" s="25" t="n">
        <f aca="false">D39</f>
        <v>0</v>
      </c>
      <c r="I39" s="26" t="n">
        <f aca="false">E39</f>
        <v>0</v>
      </c>
      <c r="J39" s="25"/>
      <c r="K39" s="26"/>
      <c r="L39" s="25" t="n">
        <f aca="false">H39+J39</f>
        <v>0</v>
      </c>
      <c r="M39" s="26" t="n">
        <f aca="false">I39+K39</f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/>
      <c r="E40" s="26"/>
      <c r="F40" s="25" t="n">
        <f aca="false">H40-D40</f>
        <v>0</v>
      </c>
      <c r="G40" s="26" t="n">
        <f aca="false">I40-E40</f>
        <v>0</v>
      </c>
      <c r="H40" s="25" t="n">
        <f aca="false">D40</f>
        <v>0</v>
      </c>
      <c r="I40" s="26" t="n">
        <f aca="false">E40</f>
        <v>0</v>
      </c>
      <c r="J40" s="25"/>
      <c r="K40" s="26"/>
      <c r="L40" s="25" t="n">
        <f aca="false">H40+J40</f>
        <v>0</v>
      </c>
      <c r="M40" s="26" t="n">
        <f aca="false">I40+K40</f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/>
      <c r="E41" s="26"/>
      <c r="F41" s="25" t="n">
        <f aca="false">H41-D41</f>
        <v>0</v>
      </c>
      <c r="G41" s="26" t="n">
        <f aca="false">I41-E41</f>
        <v>0</v>
      </c>
      <c r="H41" s="25" t="n">
        <f aca="false">D41</f>
        <v>0</v>
      </c>
      <c r="I41" s="26" t="n">
        <f aca="false">E41</f>
        <v>0</v>
      </c>
      <c r="J41" s="25"/>
      <c r="K41" s="26"/>
      <c r="L41" s="25" t="n">
        <f aca="false">H41+J41</f>
        <v>0</v>
      </c>
      <c r="M41" s="26" t="n">
        <f aca="false">I41+K41</f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v>0</v>
      </c>
      <c r="E42" s="28" t="n"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  <c r="J42" s="27" t="n">
        <f aca="false">SUM(J40:J41)</f>
        <v>0</v>
      </c>
      <c r="K42" s="28" t="n">
        <f aca="false">SUM(K40:K41)</f>
        <v>0</v>
      </c>
      <c r="L42" s="27" t="n">
        <f aca="false">SUM(L40:L41)</f>
        <v>0</v>
      </c>
      <c r="M42" s="28" t="n">
        <f aca="false">SUM(M40:M41)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v>0</v>
      </c>
      <c r="E43" s="28" t="n"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  <c r="J43" s="27" t="n">
        <f aca="false">J42+J39</f>
        <v>0</v>
      </c>
      <c r="K43" s="28" t="n">
        <f aca="false">K42+K39</f>
        <v>0</v>
      </c>
      <c r="L43" s="27" t="n">
        <f aca="false">L42+L39</f>
        <v>0</v>
      </c>
      <c r="M43" s="28" t="n">
        <f aca="false">M42+M39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  <c r="J44" s="25"/>
      <c r="K44" s="26"/>
      <c r="L44" s="25"/>
      <c r="M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v>0</v>
      </c>
      <c r="E45" s="26"/>
      <c r="F45" s="25" t="n">
        <f aca="false">H45-D45</f>
        <v>0</v>
      </c>
      <c r="G45" s="26" t="n">
        <f aca="false">I45-E45</f>
        <v>0</v>
      </c>
      <c r="H45" s="25" t="n">
        <f aca="false">D45</f>
        <v>0</v>
      </c>
      <c r="I45" s="26" t="n">
        <f aca="false">E45</f>
        <v>0</v>
      </c>
      <c r="J45" s="25"/>
      <c r="K45" s="26"/>
      <c r="L45" s="25" t="n">
        <f aca="false">H45+J45</f>
        <v>0</v>
      </c>
      <c r="M45" s="26" t="n">
        <f aca="false">I45+K45</f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  <c r="J46" s="25"/>
      <c r="K46" s="26"/>
      <c r="L46" s="25"/>
      <c r="M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/>
      <c r="E47" s="26"/>
      <c r="F47" s="25" t="n">
        <f aca="false">H47-D47</f>
        <v>0</v>
      </c>
      <c r="G47" s="26" t="n">
        <f aca="false">I47-E47</f>
        <v>0</v>
      </c>
      <c r="H47" s="25" t="n">
        <f aca="false">D47</f>
        <v>0</v>
      </c>
      <c r="I47" s="26" t="n">
        <f aca="false">E47</f>
        <v>0</v>
      </c>
      <c r="J47" s="25"/>
      <c r="K47" s="26"/>
      <c r="L47" s="25" t="n">
        <f aca="false">H47+J47</f>
        <v>0</v>
      </c>
      <c r="M47" s="26" t="n">
        <f aca="false">I47+K47</f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  <c r="J48" s="25"/>
      <c r="K48" s="26"/>
      <c r="L48" s="25"/>
      <c r="M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/>
      <c r="E49" s="26"/>
      <c r="F49" s="25" t="n">
        <f aca="false">H49-D49</f>
        <v>0</v>
      </c>
      <c r="G49" s="26" t="n">
        <f aca="false">I49-E49</f>
        <v>0</v>
      </c>
      <c r="H49" s="25" t="n">
        <f aca="false">D49</f>
        <v>0</v>
      </c>
      <c r="I49" s="26" t="n">
        <f aca="false">E49</f>
        <v>0</v>
      </c>
      <c r="J49" s="25"/>
      <c r="K49" s="26"/>
      <c r="L49" s="25" t="n">
        <f aca="false">H49+J49</f>
        <v>0</v>
      </c>
      <c r="M49" s="26" t="n">
        <f aca="false">I49+K49</f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/>
      <c r="H50" s="25"/>
      <c r="I50" s="26"/>
      <c r="J50" s="25"/>
      <c r="K50" s="26"/>
      <c r="L50" s="25"/>
      <c r="M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/>
      <c r="E51" s="26"/>
      <c r="F51" s="25" t="n">
        <f aca="false">H51-D51</f>
        <v>0</v>
      </c>
      <c r="G51" s="26" t="n">
        <f aca="false">I51-E51</f>
        <v>0</v>
      </c>
      <c r="H51" s="25" t="n">
        <f aca="false">D51</f>
        <v>0</v>
      </c>
      <c r="I51" s="26" t="n">
        <f aca="false">E51</f>
        <v>0</v>
      </c>
      <c r="J51" s="25"/>
      <c r="K51" s="26"/>
      <c r="L51" s="25" t="n">
        <f aca="false">H51+J51</f>
        <v>0</v>
      </c>
      <c r="M51" s="26" t="n">
        <f aca="false">I51+K51</f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  <c r="J52" s="25"/>
      <c r="K52" s="26"/>
      <c r="L52" s="25"/>
      <c r="M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  <c r="J53" s="25"/>
      <c r="K53" s="26"/>
      <c r="L53" s="25"/>
      <c r="M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/>
      <c r="E54" s="26"/>
      <c r="F54" s="25" t="n">
        <f aca="false">H54-D54</f>
        <v>0</v>
      </c>
      <c r="G54" s="26" t="n">
        <f aca="false">I54-E54</f>
        <v>0</v>
      </c>
      <c r="H54" s="25" t="n">
        <f aca="false">D54</f>
        <v>0</v>
      </c>
      <c r="I54" s="26" t="n">
        <f aca="false">E54</f>
        <v>0</v>
      </c>
      <c r="J54" s="25"/>
      <c r="K54" s="26"/>
      <c r="L54" s="25" t="n">
        <f aca="false">H54+J54</f>
        <v>0</v>
      </c>
      <c r="M54" s="26" t="n">
        <f aca="false">I54+K54</f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/>
      <c r="E55" s="26"/>
      <c r="F55" s="25" t="n">
        <f aca="false">H55-D55</f>
        <v>0</v>
      </c>
      <c r="G55" s="26" t="n">
        <f aca="false">I55-E55</f>
        <v>0</v>
      </c>
      <c r="H55" s="25" t="n">
        <f aca="false">D55</f>
        <v>0</v>
      </c>
      <c r="I55" s="26" t="n">
        <f aca="false">E55</f>
        <v>0</v>
      </c>
      <c r="J55" s="25"/>
      <c r="K55" s="26"/>
      <c r="L55" s="25" t="n">
        <f aca="false">H55+J55</f>
        <v>0</v>
      </c>
      <c r="M55" s="26" t="n">
        <f aca="false">I55+K55</f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v>0</v>
      </c>
      <c r="E56" s="28" t="n"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  <c r="J56" s="27" t="n">
        <f aca="false">SUM(J54:J55)</f>
        <v>0</v>
      </c>
      <c r="K56" s="28" t="n">
        <f aca="false">SUM(K54:K55)</f>
        <v>0</v>
      </c>
      <c r="L56" s="27" t="n">
        <f aca="false">SUM(L54:L55)</f>
        <v>0</v>
      </c>
      <c r="M56" s="28" t="n">
        <f aca="false">SUM(M54:M55)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  <c r="J57" s="25"/>
      <c r="K57" s="26"/>
      <c r="L57" s="25"/>
      <c r="M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  <c r="J58" s="25"/>
      <c r="K58" s="26"/>
      <c r="L58" s="25"/>
      <c r="M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/>
      <c r="E59" s="26"/>
      <c r="F59" s="25" t="n">
        <f aca="false">H59-D59</f>
        <v>0</v>
      </c>
      <c r="G59" s="26" t="n">
        <f aca="false">I59-E59</f>
        <v>0</v>
      </c>
      <c r="H59" s="25" t="n">
        <f aca="false">D59</f>
        <v>0</v>
      </c>
      <c r="I59" s="26" t="n">
        <f aca="false">E59</f>
        <v>0</v>
      </c>
      <c r="J59" s="25"/>
      <c r="K59" s="26"/>
      <c r="L59" s="25" t="n">
        <f aca="false">H59+J59</f>
        <v>0</v>
      </c>
      <c r="M59" s="26" t="n">
        <f aca="false">I59+K59</f>
        <v>0</v>
      </c>
      <c r="N59" s="2"/>
      <c r="O59" s="2"/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/>
      <c r="E60" s="26"/>
      <c r="F60" s="25" t="n">
        <f aca="false">H60-D60</f>
        <v>0</v>
      </c>
      <c r="G60" s="26" t="n">
        <f aca="false">I60-E60</f>
        <v>0</v>
      </c>
      <c r="H60" s="25" t="n">
        <f aca="false">D60</f>
        <v>0</v>
      </c>
      <c r="I60" s="26" t="n">
        <f aca="false">E60</f>
        <v>0</v>
      </c>
      <c r="J60" s="25"/>
      <c r="K60" s="26"/>
      <c r="L60" s="25" t="n">
        <f aca="false">H60+J60</f>
        <v>0</v>
      </c>
      <c r="M60" s="26" t="n">
        <f aca="false">I60+K60</f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v>0</v>
      </c>
      <c r="E61" s="28" t="n"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  <c r="J61" s="27" t="n">
        <f aca="false">SUM(J59:J60)</f>
        <v>0</v>
      </c>
      <c r="K61" s="28" t="n">
        <f aca="false">SUM(K59:K60)</f>
        <v>0</v>
      </c>
      <c r="L61" s="27" t="n">
        <f aca="false">SUM(L59:L60)</f>
        <v>0</v>
      </c>
      <c r="M61" s="28" t="n">
        <f aca="false">SUM(M59:M60)</f>
        <v>0</v>
      </c>
    </row>
    <row r="62" customFormat="false" ht="12.75" hidden="false" customHeight="false" outlineLevel="0" collapsed="false">
      <c r="A62" s="20"/>
      <c r="B62" s="15"/>
      <c r="C62" s="16"/>
      <c r="D62" s="25"/>
      <c r="E62" s="26"/>
      <c r="F62" s="25"/>
      <c r="G62" s="26"/>
      <c r="H62" s="25"/>
      <c r="I62" s="26"/>
      <c r="J62" s="25"/>
      <c r="K62" s="26"/>
      <c r="L62" s="25"/>
      <c r="M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  <c r="J63" s="25"/>
      <c r="K63" s="26"/>
      <c r="L63" s="25"/>
      <c r="M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/>
      <c r="E64" s="26"/>
      <c r="F64" s="25" t="n">
        <f aca="false">H64-D64</f>
        <v>0</v>
      </c>
      <c r="G64" s="26" t="n">
        <f aca="false">I64-E64</f>
        <v>0</v>
      </c>
      <c r="H64" s="25" t="n">
        <f aca="false">D64</f>
        <v>0</v>
      </c>
      <c r="I64" s="26" t="n">
        <f aca="false">E64</f>
        <v>0</v>
      </c>
      <c r="J64" s="25"/>
      <c r="K64" s="26"/>
      <c r="L64" s="25" t="n">
        <f aca="false">H64+J64</f>
        <v>0</v>
      </c>
      <c r="M64" s="26" t="n">
        <f aca="false">I64+K64</f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/>
      <c r="E65" s="26"/>
      <c r="F65" s="25" t="n">
        <f aca="false">H65-D65</f>
        <v>0</v>
      </c>
      <c r="G65" s="26" t="n">
        <f aca="false">I65-E65</f>
        <v>0</v>
      </c>
      <c r="H65" s="25" t="n">
        <f aca="false">D65</f>
        <v>0</v>
      </c>
      <c r="I65" s="26" t="n">
        <f aca="false">E65</f>
        <v>0</v>
      </c>
      <c r="J65" s="25"/>
      <c r="K65" s="26"/>
      <c r="L65" s="25" t="n">
        <f aca="false">H65+J65</f>
        <v>0</v>
      </c>
      <c r="M65" s="26" t="n">
        <f aca="false">I65+K65</f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v>0</v>
      </c>
      <c r="E66" s="28" t="n"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  <c r="J66" s="27" t="n">
        <f aca="false">SUM(J64:J65)</f>
        <v>0</v>
      </c>
      <c r="K66" s="28" t="n">
        <f aca="false">SUM(K64:K65)</f>
        <v>0</v>
      </c>
      <c r="L66" s="27" t="n">
        <f aca="false">SUM(L64:L65)</f>
        <v>0</v>
      </c>
      <c r="M66" s="28" t="n">
        <f aca="false">SUM(M64:M65)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  <c r="J67" s="25"/>
      <c r="K67" s="26"/>
      <c r="L67" s="25"/>
      <c r="M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  <c r="J68" s="25"/>
      <c r="K68" s="26"/>
      <c r="L68" s="25"/>
      <c r="M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/>
      <c r="E69" s="26" t="n">
        <v>1071939</v>
      </c>
      <c r="F69" s="25" t="n">
        <f aca="false">H69-D69</f>
        <v>0</v>
      </c>
      <c r="G69" s="26" t="n">
        <f aca="false">I69-E69</f>
        <v>0</v>
      </c>
      <c r="H69" s="25" t="n">
        <f aca="false">D69</f>
        <v>0</v>
      </c>
      <c r="I69" s="26" t="n">
        <f aca="false">E69</f>
        <v>1071939</v>
      </c>
      <c r="J69" s="25"/>
      <c r="K69" s="26"/>
      <c r="L69" s="25" t="n">
        <f aca="false">H69+J69</f>
        <v>0</v>
      </c>
      <c r="M69" s="26" t="n">
        <f aca="false">I69+K69</f>
        <v>1071939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/>
      <c r="E70" s="26" t="n">
        <v>1268208</v>
      </c>
      <c r="F70" s="25" t="n">
        <f aca="false">H70-D70</f>
        <v>0</v>
      </c>
      <c r="G70" s="26" t="n">
        <f aca="false">I70-E70</f>
        <v>0</v>
      </c>
      <c r="H70" s="25" t="n">
        <f aca="false">D70</f>
        <v>0</v>
      </c>
      <c r="I70" s="26" t="n">
        <f aca="false">E70</f>
        <v>1268208</v>
      </c>
      <c r="J70" s="25"/>
      <c r="K70" s="26"/>
      <c r="L70" s="25" t="n">
        <f aca="false">H70+J70</f>
        <v>0</v>
      </c>
      <c r="M70" s="26" t="n">
        <f aca="false">I70+K70</f>
        <v>1268208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/>
      <c r="E71" s="26" t="n">
        <v>667692</v>
      </c>
      <c r="F71" s="25" t="n">
        <f aca="false">SUM(F69:F70)</f>
        <v>0</v>
      </c>
      <c r="G71" s="26" t="n">
        <f aca="false">SUM(G69:G70)</f>
        <v>0</v>
      </c>
      <c r="H71" s="25" t="n">
        <f aca="false">D71</f>
        <v>0</v>
      </c>
      <c r="I71" s="26" t="n">
        <f aca="false">E71</f>
        <v>667692</v>
      </c>
      <c r="J71" s="25" t="n">
        <f aca="false">SUM(J69:J70)</f>
        <v>0</v>
      </c>
      <c r="K71" s="26" t="n">
        <f aca="false">SUM(K69:K70)</f>
        <v>0</v>
      </c>
      <c r="L71" s="25" t="n">
        <f aca="false">H71+J71</f>
        <v>0</v>
      </c>
      <c r="M71" s="26" t="n">
        <f aca="false">I71+K71</f>
        <v>667692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/>
      <c r="E72" s="26" t="n">
        <v>-357750</v>
      </c>
      <c r="F72" s="25" t="n">
        <f aca="false">H72-D72</f>
        <v>0</v>
      </c>
      <c r="G72" s="26" t="n">
        <f aca="false">I72-E72</f>
        <v>0</v>
      </c>
      <c r="H72" s="25" t="n">
        <f aca="false">D72</f>
        <v>0</v>
      </c>
      <c r="I72" s="26" t="n">
        <f aca="false">E72</f>
        <v>-357750</v>
      </c>
      <c r="J72" s="25"/>
      <c r="K72" s="26"/>
      <c r="L72" s="25" t="n">
        <f aca="false">H72+J72</f>
        <v>0</v>
      </c>
      <c r="M72" s="26" t="n">
        <f aca="false">I72+K72</f>
        <v>-357750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/>
      <c r="E73" s="26" t="n">
        <v>-18849</v>
      </c>
      <c r="F73" s="25" t="n">
        <f aca="false">H73-D73</f>
        <v>0</v>
      </c>
      <c r="G73" s="26" t="n">
        <f aca="false">I73-E73</f>
        <v>0</v>
      </c>
      <c r="H73" s="25" t="n">
        <f aca="false">D73</f>
        <v>0</v>
      </c>
      <c r="I73" s="26" t="n">
        <f aca="false">E73</f>
        <v>-18849</v>
      </c>
      <c r="J73" s="25"/>
      <c r="K73" s="26"/>
      <c r="L73" s="25" t="n">
        <f aca="false">H73+J73</f>
        <v>0</v>
      </c>
      <c r="M73" s="26" t="n">
        <f aca="false">I73+K73</f>
        <v>-18849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/>
      <c r="E74" s="26" t="n">
        <v>-382500</v>
      </c>
      <c r="F74" s="25" t="n">
        <f aca="false">H74-D74</f>
        <v>0</v>
      </c>
      <c r="G74" s="26" t="n">
        <f aca="false">I74-E74</f>
        <v>0</v>
      </c>
      <c r="H74" s="25" t="n">
        <f aca="false">D74</f>
        <v>0</v>
      </c>
      <c r="I74" s="26" t="n">
        <f aca="false">E74</f>
        <v>-382500</v>
      </c>
      <c r="J74" s="25"/>
      <c r="K74" s="26"/>
      <c r="L74" s="25" t="n">
        <f aca="false">H74+J74</f>
        <v>0</v>
      </c>
      <c r="M74" s="26" t="n">
        <f aca="false">I74+K74</f>
        <v>-382500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/>
      <c r="E75" s="26" t="n">
        <v>89919</v>
      </c>
      <c r="F75" s="25" t="n">
        <f aca="false">H75-D75</f>
        <v>0</v>
      </c>
      <c r="G75" s="26" t="n">
        <f aca="false">I75-E75</f>
        <v>0</v>
      </c>
      <c r="H75" s="25" t="n">
        <f aca="false">D75</f>
        <v>0</v>
      </c>
      <c r="I75" s="26" t="n">
        <f aca="false">E75</f>
        <v>89919</v>
      </c>
      <c r="J75" s="25"/>
      <c r="K75" s="26"/>
      <c r="L75" s="25" t="n">
        <f aca="false">H75+J75</f>
        <v>0</v>
      </c>
      <c r="M75" s="26" t="n">
        <f aca="false">I75+K75</f>
        <v>89919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/>
      <c r="E76" s="26" t="n">
        <v>0</v>
      </c>
      <c r="F76" s="25" t="n">
        <f aca="false">H76-D76</f>
        <v>0</v>
      </c>
      <c r="G76" s="26" t="n">
        <f aca="false">I76-E76</f>
        <v>0</v>
      </c>
      <c r="H76" s="25" t="n">
        <f aca="false">D76</f>
        <v>0</v>
      </c>
      <c r="I76" s="26" t="n">
        <f aca="false">E76</f>
        <v>0</v>
      </c>
      <c r="J76" s="25"/>
      <c r="K76" s="26"/>
      <c r="L76" s="25" t="n">
        <f aca="false">H76+J76</f>
        <v>0</v>
      </c>
      <c r="M76" s="26" t="n">
        <f aca="false">I76+K76</f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/>
      <c r="E77" s="26" t="n">
        <v>0</v>
      </c>
      <c r="F77" s="25" t="n">
        <f aca="false">H77-D77</f>
        <v>0</v>
      </c>
      <c r="G77" s="26" t="n">
        <f aca="false">I77-E77</f>
        <v>0</v>
      </c>
      <c r="H77" s="25" t="n">
        <f aca="false">D77</f>
        <v>0</v>
      </c>
      <c r="I77" s="26" t="n">
        <f aca="false">E77</f>
        <v>0</v>
      </c>
      <c r="J77" s="25"/>
      <c r="K77" s="26"/>
      <c r="L77" s="25" t="n">
        <f aca="false">H77+J77</f>
        <v>0</v>
      </c>
      <c r="M77" s="26" t="n">
        <f aca="false">I77+K77</f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/>
      <c r="E78" s="26" t="n">
        <v>0</v>
      </c>
      <c r="F78" s="25" t="n">
        <f aca="false">H78-D78</f>
        <v>0</v>
      </c>
      <c r="G78" s="26" t="n">
        <f aca="false">I78-E78</f>
        <v>0</v>
      </c>
      <c r="H78" s="25" t="n">
        <f aca="false">D78</f>
        <v>0</v>
      </c>
      <c r="I78" s="26" t="n">
        <f aca="false">E78</f>
        <v>0</v>
      </c>
      <c r="J78" s="25"/>
      <c r="K78" s="26"/>
      <c r="L78" s="25" t="n">
        <f aca="false">H78+J78</f>
        <v>0</v>
      </c>
      <c r="M78" s="26" t="n">
        <f aca="false">I78+K78</f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/>
      <c r="E79" s="26" t="n">
        <v>0</v>
      </c>
      <c r="F79" s="35" t="n">
        <f aca="false">H79-D79</f>
        <v>0</v>
      </c>
      <c r="G79" s="2" t="n">
        <f aca="false">I79-E79</f>
        <v>0</v>
      </c>
      <c r="H79" s="35" t="n">
        <f aca="false">D79</f>
        <v>0</v>
      </c>
      <c r="I79" s="36" t="n">
        <f aca="false">E79</f>
        <v>0</v>
      </c>
      <c r="J79" s="35"/>
      <c r="K79" s="2"/>
      <c r="L79" s="35" t="n">
        <f aca="false">H79+J79</f>
        <v>0</v>
      </c>
      <c r="M79" s="36" t="n">
        <f aca="false">I79+K79</f>
        <v>0</v>
      </c>
    </row>
    <row r="80" customFormat="false" ht="20.25" hidden="false" customHeight="true" outlineLevel="0" collapsed="false">
      <c r="A80" s="37"/>
      <c r="B80" s="38"/>
      <c r="C80" s="39" t="s">
        <v>63</v>
      </c>
      <c r="D80" s="40" t="n">
        <f aca="false">D16+D24+D29+D36+D43+D45+D47+D49</f>
        <v>0</v>
      </c>
      <c r="E80" s="41" t="n">
        <f aca="false">SUM(E69:E79)+E16+E24+E29+E36+E43+E45+E47+E49+E51+E56+E61+E66</f>
        <v>2338659</v>
      </c>
      <c r="F80" s="40" t="n">
        <f aca="false">F16+F24+F29+F36+F43+F45+F47+F49</f>
        <v>0</v>
      </c>
      <c r="G80" s="41" t="n">
        <f aca="false">SUM(G69:G79)+G16+G24+G29+G36+G43+G45+G47+G49+G51+G56+G61+G66</f>
        <v>0</v>
      </c>
      <c r="H80" s="40" t="n">
        <f aca="false">H16+H24+H29+H36+H43+H45+H47+H49</f>
        <v>0</v>
      </c>
      <c r="I80" s="41" t="n">
        <f aca="false">SUM(I69:I79)+I16+I24+I29+I36+I43+I45+I47+I49+I51+I56+I61+I66</f>
        <v>2338659</v>
      </c>
      <c r="J80" s="40" t="n">
        <f aca="false">J16+J24+J29+J36+J43+J45+J47+J49</f>
        <v>0</v>
      </c>
      <c r="K80" s="41" t="n">
        <f aca="false">SUM(K69:K79)+K16+K24+K29+K36+K43+K45+K47+K49+K51+K56+K61+K66</f>
        <v>0</v>
      </c>
      <c r="L80" s="40" t="n">
        <f aca="false">L16+L24+L29+L36+L43+L45+L47+L49</f>
        <v>0</v>
      </c>
      <c r="M80" s="41" t="n">
        <f aca="false">SUM(M69:M79)+M16+M24+M29+M36+M43+M45+M47+M49+M51+M56+M61+M66</f>
        <v>2338659</v>
      </c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  <row r="115" customFormat="false" ht="12.75" hidden="false" customHeight="false" outlineLevel="0" collapsed="false">
      <c r="A115" s="32"/>
      <c r="B115" s="33"/>
    </row>
    <row r="116" customFormat="false" ht="12.75" hidden="false" customHeight="false" outlineLevel="0" collapsed="false">
      <c r="A116" s="32"/>
      <c r="B116" s="33"/>
    </row>
    <row r="117" customFormat="false" ht="12.75" hidden="false" customHeight="false" outlineLevel="0" collapsed="false">
      <c r="A117" s="32"/>
      <c r="B117" s="33"/>
    </row>
    <row r="118" customFormat="false" ht="12.75" hidden="false" customHeight="false" outlineLevel="0" collapsed="false">
      <c r="A118" s="32"/>
      <c r="B118" s="33"/>
    </row>
    <row r="119" customFormat="false" ht="12.75" hidden="false" customHeight="false" outlineLevel="0" collapsed="false">
      <c r="A119" s="32"/>
      <c r="B119" s="33"/>
    </row>
    <row r="120" customFormat="false" ht="12.75" hidden="false" customHeight="false" outlineLevel="0" collapsed="false">
      <c r="A120" s="32"/>
      <c r="B120" s="33"/>
    </row>
    <row r="121" customFormat="false" ht="12.75" hidden="false" customHeight="false" outlineLevel="0" collapsed="false">
      <c r="A121" s="32"/>
      <c r="B121" s="33"/>
    </row>
    <row r="122" customFormat="false" ht="12.75" hidden="false" customHeight="false" outlineLevel="0" collapsed="false">
      <c r="A122" s="32"/>
      <c r="B122" s="33"/>
    </row>
    <row r="123" customFormat="false" ht="12.75" hidden="false" customHeight="false" outlineLevel="0" collapsed="false">
      <c r="A123" s="32"/>
      <c r="B123" s="33"/>
    </row>
    <row r="124" customFormat="false" ht="12.75" hidden="false" customHeight="false" outlineLevel="0" collapsed="false">
      <c r="A124" s="32"/>
      <c r="B124" s="33"/>
    </row>
    <row r="125" customFormat="false" ht="12.75" hidden="false" customHeight="false" outlineLevel="0" collapsed="false">
      <c r="A125" s="32"/>
      <c r="B125" s="33"/>
    </row>
    <row r="126" customFormat="false" ht="12.75" hidden="false" customHeight="false" outlineLevel="0" collapsed="false">
      <c r="A126" s="32"/>
      <c r="B126" s="33"/>
    </row>
    <row r="127" customFormat="false" ht="12.75" hidden="false" customHeight="false" outlineLevel="0" collapsed="false">
      <c r="A127" s="32"/>
      <c r="B127" s="33"/>
    </row>
    <row r="128" customFormat="false" ht="12.75" hidden="false" customHeight="false" outlineLevel="0" collapsed="false">
      <c r="A128" s="32"/>
      <c r="B128" s="33"/>
    </row>
    <row r="129" customFormat="false" ht="12.75" hidden="false" customHeight="false" outlineLevel="0" collapsed="false">
      <c r="A129" s="32"/>
      <c r="B129" s="33"/>
    </row>
    <row r="130" customFormat="false" ht="12.75" hidden="false" customHeight="false" outlineLevel="0" collapsed="false">
      <c r="A130" s="32"/>
      <c r="B130" s="33"/>
    </row>
    <row r="131" customFormat="false" ht="12.75" hidden="false" customHeight="false" outlineLevel="0" collapsed="false">
      <c r="A131" s="32"/>
      <c r="B131" s="33"/>
    </row>
    <row r="132" customFormat="false" ht="12.75" hidden="false" customHeight="false" outlineLevel="0" collapsed="false">
      <c r="A132" s="32"/>
      <c r="B132" s="33"/>
    </row>
    <row r="133" customFormat="false" ht="12.75" hidden="false" customHeight="false" outlineLevel="0" collapsed="false">
      <c r="A133" s="32"/>
      <c r="B133" s="33"/>
    </row>
    <row r="134" customFormat="false" ht="12.75" hidden="false" customHeight="false" outlineLevel="0" collapsed="false">
      <c r="A134" s="32"/>
      <c r="B134" s="33"/>
    </row>
    <row r="135" customFormat="false" ht="12.75" hidden="false" customHeight="false" outlineLevel="0" collapsed="false">
      <c r="A135" s="32"/>
      <c r="B135" s="33"/>
    </row>
    <row r="136" customFormat="false" ht="12.75" hidden="false" customHeight="false" outlineLevel="0" collapsed="false">
      <c r="A136" s="32"/>
      <c r="B136" s="33"/>
    </row>
    <row r="137" customFormat="false" ht="12.75" hidden="false" customHeight="false" outlineLevel="0" collapsed="false">
      <c r="A137" s="32"/>
      <c r="B137" s="33"/>
    </row>
    <row r="138" customFormat="false" ht="12.75" hidden="false" customHeight="false" outlineLevel="0" collapsed="false">
      <c r="A138" s="32"/>
      <c r="B138" s="33"/>
    </row>
    <row r="139" customFormat="false" ht="12.75" hidden="false" customHeight="false" outlineLevel="0" collapsed="false">
      <c r="A139" s="32"/>
      <c r="B139" s="33"/>
    </row>
    <row r="140" customFormat="false" ht="12.75" hidden="false" customHeight="false" outlineLevel="0" collapsed="false">
      <c r="A140" s="32"/>
      <c r="B140" s="33"/>
    </row>
    <row r="141" customFormat="false" ht="12.75" hidden="false" customHeight="false" outlineLevel="0" collapsed="false">
      <c r="A141" s="32"/>
      <c r="B141" s="33"/>
    </row>
    <row r="142" customFormat="false" ht="12.75" hidden="false" customHeight="false" outlineLevel="0" collapsed="false">
      <c r="A142" s="32"/>
      <c r="B142" s="33"/>
    </row>
    <row r="143" customFormat="false" ht="12.75" hidden="false" customHeight="false" outlineLevel="0" collapsed="false">
      <c r="A143" s="32"/>
      <c r="B143" s="33"/>
    </row>
    <row r="144" customFormat="false" ht="12.75" hidden="false" customHeight="false" outlineLevel="0" collapsed="false">
      <c r="A144" s="32"/>
      <c r="B144" s="33"/>
    </row>
    <row r="145" customFormat="false" ht="12.75" hidden="false" customHeight="false" outlineLevel="0" collapsed="false">
      <c r="A145" s="32"/>
      <c r="B145" s="33"/>
    </row>
    <row r="146" customFormat="false" ht="12.75" hidden="false" customHeight="false" outlineLevel="0" collapsed="false">
      <c r="A146" s="32"/>
      <c r="B146" s="33"/>
    </row>
    <row r="147" customFormat="false" ht="12.75" hidden="false" customHeight="false" outlineLevel="0" collapsed="false">
      <c r="A147" s="32"/>
      <c r="B147" s="33"/>
    </row>
    <row r="148" customFormat="false" ht="12.75" hidden="false" customHeight="false" outlineLevel="0" collapsed="false">
      <c r="A148" s="32"/>
      <c r="B148" s="33"/>
    </row>
    <row r="149" customFormat="false" ht="12.75" hidden="false" customHeight="false" outlineLevel="0" collapsed="false">
      <c r="A149" s="32"/>
      <c r="B149" s="33"/>
    </row>
    <row r="150" customFormat="false" ht="12.75" hidden="false" customHeight="false" outlineLevel="0" collapsed="false">
      <c r="A150" s="32"/>
      <c r="B150" s="33"/>
    </row>
    <row r="151" customFormat="false" ht="12.75" hidden="false" customHeight="false" outlineLevel="0" collapsed="false">
      <c r="A151" s="32"/>
      <c r="B151" s="33"/>
    </row>
    <row r="152" customFormat="false" ht="12.75" hidden="false" customHeight="false" outlineLevel="0" collapsed="false">
      <c r="A152" s="32"/>
      <c r="B152" s="33"/>
    </row>
    <row r="153" customFormat="false" ht="12.75" hidden="false" customHeight="false" outlineLevel="0" collapsed="false">
      <c r="A153" s="32"/>
      <c r="B153" s="33"/>
    </row>
    <row r="154" customFormat="false" ht="12.75" hidden="false" customHeight="false" outlineLevel="0" collapsed="false">
      <c r="A154" s="32"/>
      <c r="B154" s="33"/>
    </row>
    <row r="155" customFormat="false" ht="12.75" hidden="false" customHeight="false" outlineLevel="0" collapsed="false">
      <c r="A155" s="32"/>
      <c r="B155" s="33"/>
    </row>
    <row r="156" customFormat="false" ht="12.75" hidden="false" customHeight="false" outlineLevel="0" collapsed="false">
      <c r="A156" s="32"/>
      <c r="B156" s="33"/>
    </row>
    <row r="157" customFormat="false" ht="12.75" hidden="false" customHeight="false" outlineLevel="0" collapsed="false">
      <c r="A157" s="32"/>
      <c r="B157" s="33"/>
    </row>
    <row r="158" customFormat="false" ht="12.75" hidden="false" customHeight="false" outlineLevel="0" collapsed="false">
      <c r="A158" s="32"/>
      <c r="B158" s="33"/>
    </row>
    <row r="159" customFormat="false" ht="12.75" hidden="false" customHeight="false" outlineLevel="0" collapsed="false">
      <c r="A159" s="32"/>
      <c r="B159" s="33"/>
    </row>
    <row r="160" customFormat="false" ht="12.75" hidden="false" customHeight="false" outlineLevel="0" collapsed="false">
      <c r="A160" s="32"/>
      <c r="B160" s="33"/>
    </row>
    <row r="161" customFormat="false" ht="12.75" hidden="false" customHeight="false" outlineLevel="0" collapsed="false">
      <c r="A161" s="32"/>
      <c r="B161" s="33"/>
    </row>
    <row r="162" customFormat="false" ht="12.75" hidden="false" customHeight="false" outlineLevel="0" collapsed="false">
      <c r="A162" s="32"/>
      <c r="B162" s="33"/>
    </row>
    <row r="163" customFormat="false" ht="12.75" hidden="false" customHeight="false" outlineLevel="0" collapsed="false">
      <c r="A163" s="32"/>
      <c r="B163" s="33"/>
    </row>
    <row r="164" customFormat="false" ht="12.75" hidden="false" customHeight="false" outlineLevel="0" collapsed="false">
      <c r="A164" s="32"/>
      <c r="B164" s="33"/>
    </row>
    <row r="165" customFormat="false" ht="12.75" hidden="false" customHeight="false" outlineLevel="0" collapsed="false">
      <c r="A165" s="32"/>
      <c r="B165" s="33"/>
    </row>
    <row r="166" customFormat="false" ht="12.75" hidden="false" customHeight="false" outlineLevel="0" collapsed="false">
      <c r="A166" s="32"/>
      <c r="B166" s="33"/>
    </row>
    <row r="167" customFormat="false" ht="12.75" hidden="false" customHeight="false" outlineLevel="0" collapsed="false">
      <c r="A167" s="32"/>
      <c r="B167" s="33"/>
    </row>
    <row r="168" customFormat="false" ht="12.75" hidden="false" customHeight="false" outlineLevel="0" collapsed="false">
      <c r="A168" s="32"/>
      <c r="B168" s="33"/>
    </row>
    <row r="169" customFormat="false" ht="12.75" hidden="false" customHeight="false" outlineLevel="0" collapsed="false">
      <c r="A169" s="32"/>
      <c r="B169" s="33"/>
    </row>
    <row r="170" customFormat="false" ht="12.75" hidden="false" customHeight="false" outlineLevel="0" collapsed="false">
      <c r="A170" s="32"/>
      <c r="B170" s="33"/>
    </row>
    <row r="171" customFormat="false" ht="12.75" hidden="false" customHeight="false" outlineLevel="0" collapsed="false">
      <c r="A171" s="32"/>
      <c r="B171" s="33"/>
    </row>
    <row r="172" customFormat="false" ht="12.75" hidden="false" customHeight="false" outlineLevel="0" collapsed="false">
      <c r="A172" s="32"/>
      <c r="B172" s="3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1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G59" activePane="bottomRight" state="frozen"/>
      <selection pane="topLeft" activeCell="A1" activeCellId="0" sqref="A1"/>
      <selection pane="topRight" activeCell="G1" activeCellId="0" sqref="G1"/>
      <selection pane="bottomLeft" activeCell="A59" activeCellId="0" sqref="A59"/>
      <selection pane="bottomRight" activeCell="K72" activeCellId="0" sqref="K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2" width="15.41"/>
    <col collapsed="false" customWidth="true" hidden="false" outlineLevel="0" max="10" min="6" style="0" width="15.41"/>
    <col collapsed="false" customWidth="true" hidden="false" outlineLevel="0" max="11" min="11" style="43" width="15.41"/>
    <col collapsed="false" customWidth="true" hidden="true" outlineLevel="0" max="41" min="12" style="0" width="15.41"/>
    <col collapsed="false" customWidth="true" hidden="true" outlineLevel="0" max="42" min="42" style="0" width="9.14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customFormat="false" ht="12.75" hidden="false" customHeight="false" outlineLevel="0" collapsed="false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customFormat="false" ht="12.75" hidden="false" customHeight="false" outlineLevel="0" collapsed="false">
      <c r="A6" s="32"/>
      <c r="B6" s="3"/>
      <c r="C6" s="3"/>
      <c r="D6" s="7"/>
      <c r="E6" s="7"/>
      <c r="F6" s="8"/>
      <c r="G6" s="8"/>
      <c r="H6" s="8"/>
      <c r="I6" s="8"/>
      <c r="J6" s="8"/>
      <c r="K6" s="44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customFormat="false" ht="12.75" hidden="false" customHeight="false" outlineLevel="0" collapsed="false">
      <c r="A7" s="32"/>
      <c r="B7" s="45"/>
      <c r="C7" s="45"/>
    </row>
    <row r="8" customFormat="false" ht="12.75" hidden="false" customHeight="false" outlineLevel="0" collapsed="false">
      <c r="A8" s="10"/>
      <c r="B8" s="11"/>
      <c r="C8" s="12"/>
      <c r="D8" s="46" t="s">
        <v>65</v>
      </c>
      <c r="E8" s="46"/>
      <c r="F8" s="13" t="s">
        <v>66</v>
      </c>
      <c r="G8" s="13"/>
      <c r="H8" s="13" t="s">
        <v>67</v>
      </c>
      <c r="I8" s="13"/>
      <c r="J8" s="13" t="s">
        <v>68</v>
      </c>
      <c r="K8" s="13"/>
      <c r="L8" s="13" t="e">
        <f aca="false">#REF!</f>
        <v>#REF!</v>
      </c>
      <c r="M8" s="13"/>
      <c r="N8" s="13" t="e">
        <f aca="false">#REF!</f>
        <v>#REF!</v>
      </c>
      <c r="O8" s="13"/>
      <c r="P8" s="13" t="e">
        <f aca="false">#REF!</f>
        <v>#REF!</v>
      </c>
      <c r="Q8" s="13"/>
      <c r="R8" s="13" t="e">
        <f aca="false">#REF!</f>
        <v>#REF!</v>
      </c>
      <c r="S8" s="13"/>
      <c r="T8" s="13" t="e">
        <f aca="false">#REF!</f>
        <v>#REF!</v>
      </c>
      <c r="U8" s="13"/>
      <c r="V8" s="13" t="e">
        <f aca="false">#REF!</f>
        <v>#REF!</v>
      </c>
      <c r="W8" s="13"/>
      <c r="X8" s="13" t="e">
        <f aca="false">#REF!</f>
        <v>#REF!</v>
      </c>
      <c r="Y8" s="13"/>
      <c r="Z8" s="13" t="e">
        <f aca="false">#REF!</f>
        <v>#REF!</v>
      </c>
      <c r="AA8" s="13"/>
      <c r="AB8" s="13" t="e">
        <f aca="false">#REF!</f>
        <v>#REF!</v>
      </c>
      <c r="AC8" s="13"/>
      <c r="AD8" s="13" t="e">
        <f aca="false">#REF!</f>
        <v>#REF!</v>
      </c>
      <c r="AE8" s="13"/>
      <c r="AF8" s="13" t="e">
        <f aca="false">#REF!</f>
        <v>#REF!</v>
      </c>
      <c r="AG8" s="13"/>
      <c r="AH8" s="13" t="e">
        <f aca="false">#REF!</f>
        <v>#REF!</v>
      </c>
      <c r="AI8" s="13"/>
      <c r="AJ8" s="13" t="e">
        <f aca="false">#REF!</f>
        <v>#REF!</v>
      </c>
      <c r="AK8" s="13"/>
      <c r="AL8" s="13" t="e">
        <f aca="false">#REF!</f>
        <v>#REF!</v>
      </c>
      <c r="AM8" s="13"/>
      <c r="AN8" s="13" t="e">
        <f aca="false">#REF!</f>
        <v>#REF!</v>
      </c>
      <c r="AO8" s="13"/>
    </row>
    <row r="9" customFormat="false" ht="12.75" hidden="false" customHeight="false" outlineLevel="0" collapsed="false">
      <c r="A9" s="14"/>
      <c r="B9" s="15"/>
      <c r="C9" s="16"/>
      <c r="D9" s="47" t="s">
        <v>10</v>
      </c>
      <c r="E9" s="18" t="s">
        <v>11</v>
      </c>
      <c r="F9" s="48" t="s">
        <v>10</v>
      </c>
      <c r="G9" s="18" t="s">
        <v>11</v>
      </c>
      <c r="H9" s="48" t="s">
        <v>10</v>
      </c>
      <c r="I9" s="18" t="s">
        <v>11</v>
      </c>
      <c r="J9" s="48" t="s">
        <v>10</v>
      </c>
      <c r="K9" s="49" t="s">
        <v>11</v>
      </c>
      <c r="L9" s="48" t="s">
        <v>10</v>
      </c>
      <c r="M9" s="18" t="s">
        <v>11</v>
      </c>
      <c r="N9" s="48" t="s">
        <v>10</v>
      </c>
      <c r="O9" s="18" t="s">
        <v>11</v>
      </c>
      <c r="P9" s="48" t="s">
        <v>10</v>
      </c>
      <c r="Q9" s="18" t="s">
        <v>11</v>
      </c>
      <c r="R9" s="48" t="s">
        <v>10</v>
      </c>
      <c r="S9" s="18" t="s">
        <v>11</v>
      </c>
      <c r="T9" s="48" t="s">
        <v>10</v>
      </c>
      <c r="U9" s="18" t="s">
        <v>11</v>
      </c>
      <c r="V9" s="48" t="s">
        <v>10</v>
      </c>
      <c r="W9" s="18" t="s">
        <v>11</v>
      </c>
      <c r="X9" s="48" t="s">
        <v>10</v>
      </c>
      <c r="Y9" s="18" t="s">
        <v>11</v>
      </c>
      <c r="Z9" s="48" t="s">
        <v>10</v>
      </c>
      <c r="AA9" s="18" t="s">
        <v>11</v>
      </c>
      <c r="AB9" s="48" t="s">
        <v>10</v>
      </c>
      <c r="AC9" s="18" t="s">
        <v>11</v>
      </c>
      <c r="AD9" s="48" t="s">
        <v>10</v>
      </c>
      <c r="AE9" s="18" t="s">
        <v>11</v>
      </c>
      <c r="AF9" s="48" t="s">
        <v>10</v>
      </c>
      <c r="AG9" s="18" t="s">
        <v>11</v>
      </c>
      <c r="AH9" s="48" t="s">
        <v>10</v>
      </c>
      <c r="AI9" s="18" t="s">
        <v>11</v>
      </c>
      <c r="AJ9" s="48" t="s">
        <v>10</v>
      </c>
      <c r="AK9" s="18" t="s">
        <v>11</v>
      </c>
      <c r="AL9" s="48" t="s">
        <v>10</v>
      </c>
      <c r="AM9" s="18" t="s">
        <v>11</v>
      </c>
      <c r="AN9" s="48" t="s">
        <v>10</v>
      </c>
      <c r="AO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11"/>
      <c r="G10" s="12"/>
      <c r="H10" s="11"/>
      <c r="I10" s="12"/>
      <c r="J10" s="11"/>
      <c r="K10" s="50"/>
      <c r="L10" s="11"/>
      <c r="M10" s="12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11"/>
      <c r="AC10" s="12"/>
      <c r="AD10" s="11"/>
      <c r="AE10" s="12"/>
      <c r="AF10" s="11"/>
      <c r="AG10" s="12"/>
      <c r="AH10" s="11"/>
      <c r="AI10" s="12"/>
      <c r="AJ10" s="11"/>
      <c r="AK10" s="12"/>
      <c r="AL10" s="11"/>
      <c r="AM10" s="12"/>
      <c r="AN10" s="11"/>
      <c r="AO10" s="12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 t="n">
        <f aca="false">SUM(F11,H11,J11,L11,N11,P11,R11,T11,V11,X11,Z11,AB11,AD11)</f>
        <v>0</v>
      </c>
      <c r="E11" s="26" t="n">
        <f aca="false">SUM(G11,I11,K11,M11,O11,Q11,S11,U11,W11,Y11,AA11,AC11,AE11)</f>
        <v>0</v>
      </c>
      <c r="F11" s="25" t="n">
        <v>0</v>
      </c>
      <c r="G11" s="26" t="n">
        <v>0</v>
      </c>
      <c r="H11" s="25" t="n">
        <v>0</v>
      </c>
      <c r="I11" s="26" t="n">
        <v>0</v>
      </c>
      <c r="J11" s="25" t="n">
        <v>0</v>
      </c>
      <c r="K11" s="26" t="n">
        <v>0</v>
      </c>
      <c r="L11" s="51" t="n">
        <v>0</v>
      </c>
      <c r="M11" s="52" t="n">
        <v>0</v>
      </c>
      <c r="N11" s="51" t="n">
        <v>0</v>
      </c>
      <c r="O11" s="52" t="n">
        <v>0</v>
      </c>
      <c r="P11" s="51" t="n">
        <v>0</v>
      </c>
      <c r="Q11" s="52" t="n">
        <v>0</v>
      </c>
      <c r="R11" s="51" t="n">
        <v>0</v>
      </c>
      <c r="S11" s="52" t="n">
        <v>0</v>
      </c>
      <c r="T11" s="51" t="n">
        <v>0</v>
      </c>
      <c r="U11" s="52" t="n">
        <v>0</v>
      </c>
      <c r="V11" s="51" t="n">
        <v>0</v>
      </c>
      <c r="W11" s="52" t="n">
        <v>0</v>
      </c>
      <c r="X11" s="51" t="n">
        <v>0</v>
      </c>
      <c r="Y11" s="52" t="n">
        <v>0</v>
      </c>
      <c r="Z11" s="51" t="n">
        <v>0</v>
      </c>
      <c r="AA11" s="52" t="n">
        <v>0</v>
      </c>
      <c r="AB11" s="51" t="n">
        <v>0</v>
      </c>
      <c r="AC11" s="52" t="n">
        <v>0</v>
      </c>
      <c r="AD11" s="51" t="n">
        <v>0</v>
      </c>
      <c r="AE11" s="52" t="n">
        <v>0</v>
      </c>
      <c r="AF11" s="51" t="n">
        <v>0</v>
      </c>
      <c r="AG11" s="52" t="n">
        <v>0</v>
      </c>
      <c r="AH11" s="51" t="n">
        <v>0</v>
      </c>
      <c r="AI11" s="52" t="n">
        <v>0</v>
      </c>
      <c r="AJ11" s="51" t="n">
        <v>0</v>
      </c>
      <c r="AK11" s="52" t="n">
        <v>0</v>
      </c>
      <c r="AL11" s="51" t="n">
        <v>0</v>
      </c>
      <c r="AM11" s="52" t="n">
        <v>0</v>
      </c>
      <c r="AN11" s="51" t="n">
        <v>0</v>
      </c>
      <c r="AO11" s="52" t="n"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 t="n">
        <f aca="false">SUM(F12,H12,J12,L12,N12,P12,R12,T12,V12,X12,Z12,AB12,AD12)</f>
        <v>0</v>
      </c>
      <c r="E12" s="26" t="n">
        <f aca="false">SUM(G12,I12,K12,M12,O12,Q12,S12,U12,W12,Y12,AA12,AC12,AE12)</f>
        <v>0</v>
      </c>
      <c r="F12" s="25" t="n">
        <v>0</v>
      </c>
      <c r="G12" s="26" t="n">
        <v>0</v>
      </c>
      <c r="H12" s="25" t="n">
        <v>0</v>
      </c>
      <c r="I12" s="26" t="n">
        <v>0</v>
      </c>
      <c r="J12" s="25" t="n">
        <v>0</v>
      </c>
      <c r="K12" s="26" t="n">
        <v>0</v>
      </c>
      <c r="L12" s="51" t="n">
        <v>0</v>
      </c>
      <c r="M12" s="52" t="n">
        <v>0</v>
      </c>
      <c r="N12" s="51" t="n">
        <v>0</v>
      </c>
      <c r="O12" s="52" t="n">
        <v>0</v>
      </c>
      <c r="P12" s="51" t="n">
        <v>0</v>
      </c>
      <c r="Q12" s="52" t="n">
        <v>0</v>
      </c>
      <c r="R12" s="51" t="n">
        <v>0</v>
      </c>
      <c r="S12" s="52" t="n">
        <v>0</v>
      </c>
      <c r="T12" s="51" t="n">
        <v>0</v>
      </c>
      <c r="U12" s="52" t="n">
        <v>0</v>
      </c>
      <c r="V12" s="51" t="n">
        <v>0</v>
      </c>
      <c r="W12" s="52" t="n">
        <v>0</v>
      </c>
      <c r="X12" s="51" t="n">
        <v>0</v>
      </c>
      <c r="Y12" s="52" t="n">
        <v>0</v>
      </c>
      <c r="Z12" s="51" t="n">
        <v>0</v>
      </c>
      <c r="AA12" s="52" t="n">
        <v>0</v>
      </c>
      <c r="AB12" s="51" t="n">
        <v>0</v>
      </c>
      <c r="AC12" s="52" t="n">
        <v>0</v>
      </c>
      <c r="AD12" s="51" t="n">
        <v>0</v>
      </c>
      <c r="AE12" s="52" t="n">
        <v>0</v>
      </c>
      <c r="AF12" s="51" t="n">
        <v>0</v>
      </c>
      <c r="AG12" s="52" t="n">
        <v>0</v>
      </c>
      <c r="AH12" s="51" t="n">
        <v>0</v>
      </c>
      <c r="AI12" s="52" t="n">
        <v>0</v>
      </c>
      <c r="AJ12" s="51" t="n">
        <v>0</v>
      </c>
      <c r="AK12" s="52" t="n">
        <v>0</v>
      </c>
      <c r="AL12" s="51" t="n">
        <v>0</v>
      </c>
      <c r="AM12" s="52" t="n">
        <v>0</v>
      </c>
      <c r="AN12" s="51" t="n">
        <v>0</v>
      </c>
      <c r="AO12" s="52" t="n"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 t="n">
        <f aca="false">SUM(F13,H13,J13,L13,N13,P13,R13,T13,V13,X13,Z13,AB13,AD13)</f>
        <v>0</v>
      </c>
      <c r="E13" s="26" t="n">
        <f aca="false">SUM(G13,I13,K13,M13,O13,Q13,S13,U13,W13,Y13,AA13,AC13,AE13)</f>
        <v>0</v>
      </c>
      <c r="F13" s="25" t="n">
        <v>0</v>
      </c>
      <c r="G13" s="26" t="n">
        <v>0</v>
      </c>
      <c r="H13" s="25" t="n">
        <v>0</v>
      </c>
      <c r="I13" s="26" t="n">
        <v>0</v>
      </c>
      <c r="J13" s="25" t="n">
        <v>0</v>
      </c>
      <c r="K13" s="26" t="n">
        <v>0</v>
      </c>
      <c r="L13" s="51" t="n">
        <v>0</v>
      </c>
      <c r="M13" s="52" t="n">
        <v>0</v>
      </c>
      <c r="N13" s="51" t="n">
        <v>0</v>
      </c>
      <c r="O13" s="52" t="n">
        <v>0</v>
      </c>
      <c r="P13" s="51" t="n">
        <v>0</v>
      </c>
      <c r="Q13" s="52" t="n">
        <v>0</v>
      </c>
      <c r="R13" s="51" t="n">
        <v>0</v>
      </c>
      <c r="S13" s="52" t="n">
        <v>0</v>
      </c>
      <c r="T13" s="51" t="n">
        <v>0</v>
      </c>
      <c r="U13" s="52" t="n">
        <v>0</v>
      </c>
      <c r="V13" s="51" t="n">
        <v>0</v>
      </c>
      <c r="W13" s="52" t="n">
        <v>0</v>
      </c>
      <c r="X13" s="51" t="n">
        <v>0</v>
      </c>
      <c r="Y13" s="52" t="n">
        <v>0</v>
      </c>
      <c r="Z13" s="51" t="n">
        <v>0</v>
      </c>
      <c r="AA13" s="52" t="n">
        <v>0</v>
      </c>
      <c r="AB13" s="51" t="n">
        <v>0</v>
      </c>
      <c r="AC13" s="52" t="n">
        <v>0</v>
      </c>
      <c r="AD13" s="51" t="n">
        <v>0</v>
      </c>
      <c r="AE13" s="52" t="n">
        <v>0</v>
      </c>
      <c r="AF13" s="51" t="n">
        <v>0</v>
      </c>
      <c r="AG13" s="52" t="n">
        <v>0</v>
      </c>
      <c r="AH13" s="51" t="n">
        <v>0</v>
      </c>
      <c r="AI13" s="52" t="n">
        <v>0</v>
      </c>
      <c r="AJ13" s="51" t="n">
        <v>0</v>
      </c>
      <c r="AK13" s="52" t="n">
        <v>0</v>
      </c>
      <c r="AL13" s="51" t="n">
        <v>0</v>
      </c>
      <c r="AM13" s="52" t="n">
        <v>0</v>
      </c>
      <c r="AN13" s="51" t="n">
        <v>0</v>
      </c>
      <c r="AO13" s="52" t="n"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 t="n">
        <f aca="false">SUM(F14,H14,J14,L14,N14,P14,R14,T14,V14,X14,Z14,AB14,AD14)</f>
        <v>0</v>
      </c>
      <c r="E14" s="26" t="n">
        <f aca="false">SUM(G14,I14,K14,M14,O14,Q14,S14,U14,W14,Y14,AA14,AC14,AE14)</f>
        <v>0</v>
      </c>
      <c r="F14" s="25" t="n">
        <v>0</v>
      </c>
      <c r="G14" s="26" t="n">
        <v>0</v>
      </c>
      <c r="H14" s="25" t="n">
        <v>0</v>
      </c>
      <c r="I14" s="26" t="n">
        <v>0</v>
      </c>
      <c r="J14" s="25" t="n">
        <v>0</v>
      </c>
      <c r="K14" s="26" t="n">
        <v>0</v>
      </c>
      <c r="L14" s="51" t="n">
        <v>0</v>
      </c>
      <c r="M14" s="52" t="n">
        <v>0</v>
      </c>
      <c r="N14" s="51" t="n">
        <v>0</v>
      </c>
      <c r="O14" s="52" t="n">
        <v>0</v>
      </c>
      <c r="P14" s="51" t="n">
        <v>0</v>
      </c>
      <c r="Q14" s="52" t="n">
        <v>0</v>
      </c>
      <c r="R14" s="51" t="n">
        <v>0</v>
      </c>
      <c r="S14" s="52" t="n">
        <v>0</v>
      </c>
      <c r="T14" s="51" t="n">
        <v>0</v>
      </c>
      <c r="U14" s="52" t="n">
        <v>0</v>
      </c>
      <c r="V14" s="51" t="n">
        <v>0</v>
      </c>
      <c r="W14" s="52" t="n">
        <v>0</v>
      </c>
      <c r="X14" s="51" t="n">
        <v>0</v>
      </c>
      <c r="Y14" s="52" t="n">
        <v>0</v>
      </c>
      <c r="Z14" s="51" t="n">
        <v>0</v>
      </c>
      <c r="AA14" s="52" t="n">
        <v>0</v>
      </c>
      <c r="AB14" s="51" t="n">
        <v>0</v>
      </c>
      <c r="AC14" s="52" t="n">
        <v>0</v>
      </c>
      <c r="AD14" s="51" t="n">
        <v>0</v>
      </c>
      <c r="AE14" s="52" t="n">
        <v>0</v>
      </c>
      <c r="AF14" s="51" t="n">
        <v>0</v>
      </c>
      <c r="AG14" s="52" t="n">
        <v>0</v>
      </c>
      <c r="AH14" s="51" t="n">
        <v>0</v>
      </c>
      <c r="AI14" s="52" t="n">
        <v>0</v>
      </c>
      <c r="AJ14" s="51" t="n">
        <v>0</v>
      </c>
      <c r="AK14" s="52" t="n">
        <v>0</v>
      </c>
      <c r="AL14" s="51" t="n">
        <v>0</v>
      </c>
      <c r="AM14" s="52" t="n">
        <v>0</v>
      </c>
      <c r="AN14" s="51" t="n">
        <v>0</v>
      </c>
      <c r="AO14" s="52" t="n"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 t="n">
        <f aca="false">SUM(F15,H15,J15,L15,N15,P15,R15,T15,V15,X15,Z15,AB15,AD15)</f>
        <v>0</v>
      </c>
      <c r="E15" s="26" t="n">
        <f aca="false">SUM(G15,I15,K15,M15,O15,Q15,S15,U15,W15,Y15,AA15,AC15,AE15)</f>
        <v>0</v>
      </c>
      <c r="F15" s="25" t="n">
        <v>0</v>
      </c>
      <c r="G15" s="26" t="n">
        <v>0</v>
      </c>
      <c r="H15" s="25" t="n">
        <v>0</v>
      </c>
      <c r="I15" s="26" t="n">
        <v>0</v>
      </c>
      <c r="J15" s="25" t="n">
        <v>0</v>
      </c>
      <c r="K15" s="26" t="n">
        <v>0</v>
      </c>
      <c r="L15" s="51" t="n">
        <v>0</v>
      </c>
      <c r="M15" s="52" t="n">
        <v>0</v>
      </c>
      <c r="N15" s="51" t="n">
        <v>0</v>
      </c>
      <c r="O15" s="52" t="n">
        <v>0</v>
      </c>
      <c r="P15" s="51" t="n">
        <v>0</v>
      </c>
      <c r="Q15" s="52" t="n">
        <v>0</v>
      </c>
      <c r="R15" s="51" t="n">
        <v>0</v>
      </c>
      <c r="S15" s="52" t="n">
        <v>0</v>
      </c>
      <c r="T15" s="51" t="n">
        <v>0</v>
      </c>
      <c r="U15" s="52" t="n">
        <v>0</v>
      </c>
      <c r="V15" s="51" t="n">
        <v>0</v>
      </c>
      <c r="W15" s="52" t="n">
        <v>0</v>
      </c>
      <c r="X15" s="51" t="n">
        <v>0</v>
      </c>
      <c r="Y15" s="52" t="n">
        <v>0</v>
      </c>
      <c r="Z15" s="51" t="n">
        <v>0</v>
      </c>
      <c r="AA15" s="52" t="n">
        <v>0</v>
      </c>
      <c r="AB15" s="51" t="n">
        <v>0</v>
      </c>
      <c r="AC15" s="52" t="n">
        <v>0</v>
      </c>
      <c r="AD15" s="51" t="n">
        <v>0</v>
      </c>
      <c r="AE15" s="52" t="n">
        <v>0</v>
      </c>
      <c r="AF15" s="51" t="n">
        <v>0</v>
      </c>
      <c r="AG15" s="52" t="n">
        <v>0</v>
      </c>
      <c r="AH15" s="51" t="n">
        <v>0</v>
      </c>
      <c r="AI15" s="52" t="n">
        <v>0</v>
      </c>
      <c r="AJ15" s="51" t="n">
        <v>0</v>
      </c>
      <c r="AK15" s="52" t="n">
        <v>0</v>
      </c>
      <c r="AL15" s="51" t="n">
        <v>0</v>
      </c>
      <c r="AM15" s="52" t="n">
        <v>0</v>
      </c>
      <c r="AN15" s="51" t="n">
        <v>0</v>
      </c>
      <c r="AO15" s="52" t="n"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f aca="false">SUM(D11:D15)</f>
        <v>0</v>
      </c>
      <c r="E16" s="28" t="n">
        <f aca="false">SUM(E11:E15)</f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  <c r="J16" s="27" t="n">
        <f aca="false">SUM(J11:J15)</f>
        <v>0</v>
      </c>
      <c r="K16" s="28" t="n">
        <f aca="false">SUM(K11:K15)</f>
        <v>0</v>
      </c>
      <c r="L16" s="27" t="n">
        <f aca="false">SUM(L11:L15)</f>
        <v>0</v>
      </c>
      <c r="M16" s="28" t="n">
        <f aca="false">SUM(M11:M15)</f>
        <v>0</v>
      </c>
      <c r="N16" s="27" t="n">
        <f aca="false">SUM(N11:N15)</f>
        <v>0</v>
      </c>
      <c r="O16" s="28" t="n">
        <f aca="false">SUM(O11:O15)</f>
        <v>0</v>
      </c>
      <c r="P16" s="27" t="n">
        <f aca="false">SUM(P11:P15)</f>
        <v>0</v>
      </c>
      <c r="Q16" s="28" t="n">
        <f aca="false">SUM(Q11:Q15)</f>
        <v>0</v>
      </c>
      <c r="R16" s="27" t="n">
        <f aca="false">SUM(R11:R15)</f>
        <v>0</v>
      </c>
      <c r="S16" s="28" t="n">
        <f aca="false">SUM(S11:S15)</f>
        <v>0</v>
      </c>
      <c r="T16" s="27" t="n">
        <f aca="false">SUM(T11:T15)</f>
        <v>0</v>
      </c>
      <c r="U16" s="28" t="n">
        <f aca="false">SUM(U11:U15)</f>
        <v>0</v>
      </c>
      <c r="V16" s="27" t="n">
        <f aca="false">SUM(V11:V15)</f>
        <v>0</v>
      </c>
      <c r="W16" s="28" t="n">
        <f aca="false">SUM(W11:W15)</f>
        <v>0</v>
      </c>
      <c r="X16" s="27" t="n">
        <f aca="false">SUM(X11:X15)</f>
        <v>0</v>
      </c>
      <c r="Y16" s="28" t="n">
        <f aca="false">SUM(Y11:Y15)</f>
        <v>0</v>
      </c>
      <c r="Z16" s="27" t="n">
        <f aca="false">SUM(Z11:Z15)</f>
        <v>0</v>
      </c>
      <c r="AA16" s="28" t="n">
        <f aca="false">SUM(AA11:AA15)</f>
        <v>0</v>
      </c>
      <c r="AB16" s="27" t="n">
        <f aca="false">SUM(AB11:AB15)</f>
        <v>0</v>
      </c>
      <c r="AC16" s="28" t="n">
        <f aca="false">SUM(AC11:AC15)</f>
        <v>0</v>
      </c>
      <c r="AD16" s="27" t="n">
        <f aca="false">SUM(AD11:AD15)</f>
        <v>0</v>
      </c>
      <c r="AE16" s="28" t="n">
        <f aca="false">SUM(AE11:AE15)</f>
        <v>0</v>
      </c>
      <c r="AF16" s="27" t="n">
        <f aca="false">SUM(AF11:AF15)</f>
        <v>0</v>
      </c>
      <c r="AG16" s="28" t="n">
        <f aca="false">SUM(AG11:AG15)</f>
        <v>0</v>
      </c>
      <c r="AH16" s="27" t="n">
        <f aca="false">SUM(AH11:AH15)</f>
        <v>0</v>
      </c>
      <c r="AI16" s="28" t="n">
        <f aca="false">SUM(AI11:AI15)</f>
        <v>0</v>
      </c>
      <c r="AJ16" s="27" t="n">
        <f aca="false">SUM(AJ11:AJ15)</f>
        <v>0</v>
      </c>
      <c r="AK16" s="28" t="n">
        <f aca="false">SUM(AK11:AK15)</f>
        <v>0</v>
      </c>
      <c r="AL16" s="27" t="n">
        <f aca="false">SUM(AL11:AL15)</f>
        <v>0</v>
      </c>
      <c r="AM16" s="28" t="n">
        <f aca="false">SUM(AM11:AM15)</f>
        <v>0</v>
      </c>
      <c r="AN16" s="27" t="n">
        <f aca="false">SUM(AN11:AN15)</f>
        <v>0</v>
      </c>
      <c r="AO16" s="28" t="n">
        <f aca="false">SUM(AO11:AO15)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6"/>
      <c r="T17" s="25"/>
      <c r="U17" s="26"/>
      <c r="V17" s="25"/>
      <c r="W17" s="26"/>
      <c r="X17" s="25"/>
      <c r="Y17" s="26"/>
      <c r="Z17" s="25"/>
      <c r="AA17" s="26"/>
      <c r="AB17" s="25"/>
      <c r="AC17" s="26"/>
      <c r="AD17" s="25"/>
      <c r="AE17" s="26"/>
      <c r="AF17" s="25"/>
      <c r="AG17" s="26"/>
      <c r="AH17" s="25"/>
      <c r="AI17" s="26"/>
      <c r="AJ17" s="25"/>
      <c r="AK17" s="26"/>
      <c r="AL17" s="25"/>
      <c r="AM17" s="26"/>
      <c r="AN17" s="25"/>
      <c r="AO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25"/>
      <c r="O18" s="26"/>
      <c r="P18" s="25"/>
      <c r="Q18" s="26"/>
      <c r="R18" s="25"/>
      <c r="S18" s="26"/>
      <c r="T18" s="25"/>
      <c r="U18" s="26"/>
      <c r="V18" s="25"/>
      <c r="W18" s="26"/>
      <c r="X18" s="25"/>
      <c r="Y18" s="26"/>
      <c r="Z18" s="25"/>
      <c r="AA18" s="26"/>
      <c r="AB18" s="25"/>
      <c r="AC18" s="26"/>
      <c r="AD18" s="25"/>
      <c r="AE18" s="26"/>
      <c r="AF18" s="25"/>
      <c r="AG18" s="26"/>
      <c r="AH18" s="25"/>
      <c r="AI18" s="26"/>
      <c r="AJ18" s="25"/>
      <c r="AK18" s="26"/>
      <c r="AL18" s="25"/>
      <c r="AM18" s="26"/>
      <c r="AN18" s="25"/>
      <c r="AO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 t="n">
        <f aca="false">SUM(F19,H19,J19,L19,N19,P19,R19,T19,V19,X19,Z19,AB19,AD19)</f>
        <v>0</v>
      </c>
      <c r="E19" s="26" t="n">
        <f aca="false">SUM(G19,I19,K19,M19,O19,Q19,S19,U19,W19,Y19,AA19,AC19,AE19)</f>
        <v>0</v>
      </c>
      <c r="F19" s="25" t="n">
        <v>0</v>
      </c>
      <c r="G19" s="26" t="n">
        <v>0</v>
      </c>
      <c r="H19" s="25" t="n">
        <v>0</v>
      </c>
      <c r="I19" s="26" t="n">
        <v>0</v>
      </c>
      <c r="J19" s="25" t="n">
        <v>0</v>
      </c>
      <c r="K19" s="26" t="n">
        <v>0</v>
      </c>
      <c r="L19" s="51" t="n">
        <v>0</v>
      </c>
      <c r="M19" s="52" t="n">
        <v>0</v>
      </c>
      <c r="N19" s="51" t="n">
        <v>0</v>
      </c>
      <c r="O19" s="52" t="n">
        <v>0</v>
      </c>
      <c r="P19" s="51" t="n">
        <v>0</v>
      </c>
      <c r="Q19" s="52" t="n">
        <v>0</v>
      </c>
      <c r="R19" s="51" t="n">
        <v>0</v>
      </c>
      <c r="S19" s="52" t="n">
        <v>0</v>
      </c>
      <c r="T19" s="51" t="n">
        <v>0</v>
      </c>
      <c r="U19" s="52" t="n">
        <v>0</v>
      </c>
      <c r="V19" s="51" t="n">
        <v>0</v>
      </c>
      <c r="W19" s="52" t="n">
        <v>0</v>
      </c>
      <c r="X19" s="51" t="n">
        <v>0</v>
      </c>
      <c r="Y19" s="52" t="n">
        <v>0</v>
      </c>
      <c r="Z19" s="51" t="n">
        <v>0</v>
      </c>
      <c r="AA19" s="52" t="n">
        <v>0</v>
      </c>
      <c r="AB19" s="51" t="n">
        <v>0</v>
      </c>
      <c r="AC19" s="52" t="n">
        <v>0</v>
      </c>
      <c r="AD19" s="51" t="n">
        <v>0</v>
      </c>
      <c r="AE19" s="52" t="n">
        <v>0</v>
      </c>
      <c r="AF19" s="51" t="n">
        <v>0</v>
      </c>
      <c r="AG19" s="52" t="n">
        <v>0</v>
      </c>
      <c r="AH19" s="51" t="n">
        <v>0</v>
      </c>
      <c r="AI19" s="52" t="n">
        <v>0</v>
      </c>
      <c r="AJ19" s="51" t="n">
        <v>0</v>
      </c>
      <c r="AK19" s="52" t="n">
        <v>0</v>
      </c>
      <c r="AL19" s="51" t="n">
        <v>0</v>
      </c>
      <c r="AM19" s="52" t="n">
        <v>0</v>
      </c>
      <c r="AN19" s="51" t="n">
        <v>0</v>
      </c>
      <c r="AO19" s="52" t="n"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 t="n">
        <f aca="false">SUM(F20,H20,J20,L20,N20,P20,R20,T20,V20,X20,Z20,AB20,AD20)</f>
        <v>0</v>
      </c>
      <c r="E20" s="26" t="n">
        <f aca="false">SUM(G20,I20,K20,M20,O20,Q20,S20,U20,W20,Y20,AA20,AC20,AE20)</f>
        <v>0</v>
      </c>
      <c r="F20" s="25" t="n">
        <v>0</v>
      </c>
      <c r="G20" s="26" t="n">
        <v>0</v>
      </c>
      <c r="H20" s="25" t="n">
        <v>0</v>
      </c>
      <c r="I20" s="26" t="n">
        <v>0</v>
      </c>
      <c r="J20" s="25" t="n">
        <v>0</v>
      </c>
      <c r="K20" s="26" t="n">
        <v>0</v>
      </c>
      <c r="L20" s="51" t="n">
        <v>0</v>
      </c>
      <c r="M20" s="52" t="n">
        <v>0</v>
      </c>
      <c r="N20" s="51" t="n">
        <v>0</v>
      </c>
      <c r="O20" s="52" t="n">
        <v>0</v>
      </c>
      <c r="P20" s="51" t="n">
        <v>0</v>
      </c>
      <c r="Q20" s="52" t="n">
        <v>0</v>
      </c>
      <c r="R20" s="51" t="n">
        <v>0</v>
      </c>
      <c r="S20" s="52" t="n">
        <v>0</v>
      </c>
      <c r="T20" s="51" t="n">
        <v>0</v>
      </c>
      <c r="U20" s="52" t="n">
        <v>0</v>
      </c>
      <c r="V20" s="51" t="n">
        <v>0</v>
      </c>
      <c r="W20" s="52" t="n">
        <v>0</v>
      </c>
      <c r="X20" s="51" t="n">
        <v>0</v>
      </c>
      <c r="Y20" s="52" t="n">
        <v>0</v>
      </c>
      <c r="Z20" s="51" t="n">
        <v>0</v>
      </c>
      <c r="AA20" s="52" t="n">
        <v>0</v>
      </c>
      <c r="AB20" s="51" t="n">
        <v>0</v>
      </c>
      <c r="AC20" s="52" t="n">
        <v>0</v>
      </c>
      <c r="AD20" s="51" t="n">
        <v>0</v>
      </c>
      <c r="AE20" s="52" t="n">
        <v>0</v>
      </c>
      <c r="AF20" s="51" t="n">
        <v>0</v>
      </c>
      <c r="AG20" s="52" t="n">
        <v>0</v>
      </c>
      <c r="AH20" s="51" t="n">
        <v>0</v>
      </c>
      <c r="AI20" s="52" t="n">
        <v>0</v>
      </c>
      <c r="AJ20" s="51" t="n">
        <v>0</v>
      </c>
      <c r="AK20" s="52" t="n">
        <v>0</v>
      </c>
      <c r="AL20" s="51" t="n">
        <v>0</v>
      </c>
      <c r="AM20" s="52" t="n">
        <v>0</v>
      </c>
      <c r="AN20" s="51" t="n">
        <v>0</v>
      </c>
      <c r="AO20" s="52" t="n"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 t="n">
        <f aca="false">SUM(F21,H21,J21,L21,N21,P21,R21,T21,V21,X21,Z21,AB21,AD21)</f>
        <v>0</v>
      </c>
      <c r="E21" s="26" t="n">
        <f aca="false">SUM(G21,I21,K21,M21,O21,Q21,S21,U21,W21,Y21,AA21,AC21,AE21)</f>
        <v>0</v>
      </c>
      <c r="F21" s="25" t="n">
        <v>0</v>
      </c>
      <c r="G21" s="26" t="n">
        <v>0</v>
      </c>
      <c r="H21" s="25" t="n">
        <v>0</v>
      </c>
      <c r="I21" s="26" t="n">
        <v>0</v>
      </c>
      <c r="J21" s="25" t="n">
        <v>0</v>
      </c>
      <c r="K21" s="26" t="n">
        <v>0</v>
      </c>
      <c r="L21" s="51" t="n">
        <v>0</v>
      </c>
      <c r="M21" s="52" t="n">
        <v>0</v>
      </c>
      <c r="N21" s="51" t="n">
        <v>0</v>
      </c>
      <c r="O21" s="52" t="n">
        <v>0</v>
      </c>
      <c r="P21" s="51" t="n">
        <v>0</v>
      </c>
      <c r="Q21" s="52" t="n">
        <v>0</v>
      </c>
      <c r="R21" s="51" t="n">
        <v>0</v>
      </c>
      <c r="S21" s="52" t="n">
        <v>0</v>
      </c>
      <c r="T21" s="51" t="n">
        <v>0</v>
      </c>
      <c r="U21" s="52" t="n">
        <v>0</v>
      </c>
      <c r="V21" s="51" t="n">
        <v>0</v>
      </c>
      <c r="W21" s="52" t="n">
        <v>0</v>
      </c>
      <c r="X21" s="51" t="n">
        <v>0</v>
      </c>
      <c r="Y21" s="52" t="n">
        <v>0</v>
      </c>
      <c r="Z21" s="51" t="n">
        <v>0</v>
      </c>
      <c r="AA21" s="52" t="n">
        <v>0</v>
      </c>
      <c r="AB21" s="51" t="n">
        <v>0</v>
      </c>
      <c r="AC21" s="52" t="n">
        <v>0</v>
      </c>
      <c r="AD21" s="51" t="n">
        <v>0</v>
      </c>
      <c r="AE21" s="52" t="n">
        <v>0</v>
      </c>
      <c r="AF21" s="51" t="n">
        <v>0</v>
      </c>
      <c r="AG21" s="52" t="n">
        <v>0</v>
      </c>
      <c r="AH21" s="51" t="n">
        <v>0</v>
      </c>
      <c r="AI21" s="52" t="n">
        <v>0</v>
      </c>
      <c r="AJ21" s="51" t="n">
        <v>0</v>
      </c>
      <c r="AK21" s="52" t="n">
        <v>0</v>
      </c>
      <c r="AL21" s="51" t="n">
        <v>0</v>
      </c>
      <c r="AM21" s="52" t="n">
        <v>0</v>
      </c>
      <c r="AN21" s="51" t="n">
        <v>0</v>
      </c>
      <c r="AO21" s="52" t="n"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 t="n">
        <f aca="false">SUM(F22,H22,J22,L22,N22,P22,R22,T22,V22,X22,Z22,AB22,AD22)</f>
        <v>0</v>
      </c>
      <c r="E22" s="26" t="n">
        <f aca="false">SUM(G22,I22,K22,M22,O22,Q22,S22,U22,W22,Y22,AA22,AC22,AE22)</f>
        <v>0</v>
      </c>
      <c r="F22" s="25" t="n">
        <v>0</v>
      </c>
      <c r="G22" s="26" t="n">
        <v>0</v>
      </c>
      <c r="H22" s="25" t="n">
        <v>0</v>
      </c>
      <c r="I22" s="26" t="n">
        <v>0</v>
      </c>
      <c r="J22" s="25" t="n">
        <v>0</v>
      </c>
      <c r="K22" s="26" t="n">
        <v>0</v>
      </c>
      <c r="L22" s="51" t="n">
        <v>0</v>
      </c>
      <c r="M22" s="52" t="n">
        <v>0</v>
      </c>
      <c r="N22" s="51" t="n">
        <v>0</v>
      </c>
      <c r="O22" s="52" t="n">
        <v>0</v>
      </c>
      <c r="P22" s="51" t="n">
        <v>0</v>
      </c>
      <c r="Q22" s="52" t="n">
        <v>0</v>
      </c>
      <c r="R22" s="51" t="n">
        <v>0</v>
      </c>
      <c r="S22" s="52" t="n">
        <v>0</v>
      </c>
      <c r="T22" s="51" t="n">
        <v>0</v>
      </c>
      <c r="U22" s="52" t="n">
        <v>0</v>
      </c>
      <c r="V22" s="51" t="n">
        <v>0</v>
      </c>
      <c r="W22" s="52" t="n">
        <v>0</v>
      </c>
      <c r="X22" s="51" t="n">
        <v>0</v>
      </c>
      <c r="Y22" s="52" t="n">
        <v>0</v>
      </c>
      <c r="Z22" s="51" t="n">
        <v>0</v>
      </c>
      <c r="AA22" s="52" t="n">
        <v>0</v>
      </c>
      <c r="AB22" s="51" t="n">
        <v>0</v>
      </c>
      <c r="AC22" s="52" t="n">
        <v>0</v>
      </c>
      <c r="AD22" s="51" t="n">
        <v>0</v>
      </c>
      <c r="AE22" s="52" t="n">
        <v>0</v>
      </c>
      <c r="AF22" s="51" t="n">
        <v>0</v>
      </c>
      <c r="AG22" s="52" t="n">
        <v>0</v>
      </c>
      <c r="AH22" s="51" t="n">
        <v>0</v>
      </c>
      <c r="AI22" s="52" t="n">
        <v>0</v>
      </c>
      <c r="AJ22" s="51" t="n">
        <v>0</v>
      </c>
      <c r="AK22" s="52" t="n">
        <v>0</v>
      </c>
      <c r="AL22" s="51" t="n">
        <v>0</v>
      </c>
      <c r="AM22" s="52" t="n">
        <v>0</v>
      </c>
      <c r="AN22" s="51" t="n">
        <v>0</v>
      </c>
      <c r="AO22" s="52" t="n"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 t="n">
        <f aca="false">SUM(F23,H23,J23,L23,N23,P23,R23,T23,V23,X23,Z23,AB23,AD23)</f>
        <v>0</v>
      </c>
      <c r="E23" s="26" t="n">
        <f aca="false">SUM(G23,I23,K23,M23,O23,Q23,S23,U23,W23,Y23,AA23,AC23,AE23)</f>
        <v>0</v>
      </c>
      <c r="F23" s="25" t="n">
        <v>0</v>
      </c>
      <c r="G23" s="26" t="n">
        <v>0</v>
      </c>
      <c r="H23" s="25" t="n">
        <v>0</v>
      </c>
      <c r="I23" s="26" t="n">
        <v>0</v>
      </c>
      <c r="J23" s="25" t="n">
        <v>0</v>
      </c>
      <c r="K23" s="26" t="n">
        <v>0</v>
      </c>
      <c r="L23" s="51" t="n">
        <v>0</v>
      </c>
      <c r="M23" s="52" t="n">
        <v>0</v>
      </c>
      <c r="N23" s="51" t="n">
        <v>0</v>
      </c>
      <c r="O23" s="52" t="n">
        <v>0</v>
      </c>
      <c r="P23" s="51" t="n">
        <v>0</v>
      </c>
      <c r="Q23" s="52" t="n">
        <v>0</v>
      </c>
      <c r="R23" s="51" t="n">
        <v>0</v>
      </c>
      <c r="S23" s="52" t="n">
        <v>0</v>
      </c>
      <c r="T23" s="51" t="n">
        <v>0</v>
      </c>
      <c r="U23" s="52" t="n">
        <v>0</v>
      </c>
      <c r="V23" s="51" t="n">
        <v>0</v>
      </c>
      <c r="W23" s="52" t="n">
        <v>0</v>
      </c>
      <c r="X23" s="51" t="n">
        <v>0</v>
      </c>
      <c r="Y23" s="52" t="n">
        <v>0</v>
      </c>
      <c r="Z23" s="51" t="n">
        <v>0</v>
      </c>
      <c r="AA23" s="52" t="n">
        <v>0</v>
      </c>
      <c r="AB23" s="51" t="n">
        <v>0</v>
      </c>
      <c r="AC23" s="52" t="n">
        <v>0</v>
      </c>
      <c r="AD23" s="51" t="n">
        <v>0</v>
      </c>
      <c r="AE23" s="52" t="n">
        <v>0</v>
      </c>
      <c r="AF23" s="51" t="n">
        <v>0</v>
      </c>
      <c r="AG23" s="52" t="n">
        <v>0</v>
      </c>
      <c r="AH23" s="51" t="n">
        <v>0</v>
      </c>
      <c r="AI23" s="52" t="n">
        <v>0</v>
      </c>
      <c r="AJ23" s="51" t="n">
        <v>0</v>
      </c>
      <c r="AK23" s="52" t="n">
        <v>0</v>
      </c>
      <c r="AL23" s="51" t="n">
        <v>0</v>
      </c>
      <c r="AM23" s="52" t="n">
        <v>0</v>
      </c>
      <c r="AN23" s="51" t="n">
        <v>0</v>
      </c>
      <c r="AO23" s="52" t="n"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f aca="false">SUM(D19:D23)</f>
        <v>0</v>
      </c>
      <c r="E24" s="28" t="n">
        <f aca="false">SUM(E19:E23)</f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  <c r="J24" s="27" t="n">
        <f aca="false">SUM(J19:J23)</f>
        <v>0</v>
      </c>
      <c r="K24" s="28" t="n">
        <f aca="false">SUM(K19:K23)</f>
        <v>0</v>
      </c>
      <c r="L24" s="27" t="n">
        <f aca="false">SUM(L19:L23)</f>
        <v>0</v>
      </c>
      <c r="M24" s="28" t="n">
        <f aca="false">SUM(M19:M23)</f>
        <v>0</v>
      </c>
      <c r="N24" s="27" t="n">
        <f aca="false">SUM(N19:N23)</f>
        <v>0</v>
      </c>
      <c r="O24" s="28" t="n">
        <f aca="false">SUM(O19:O23)</f>
        <v>0</v>
      </c>
      <c r="P24" s="27" t="n">
        <f aca="false">SUM(P19:P23)</f>
        <v>0</v>
      </c>
      <c r="Q24" s="28" t="n">
        <f aca="false">SUM(Q19:Q23)</f>
        <v>0</v>
      </c>
      <c r="R24" s="27" t="n">
        <f aca="false">SUM(R19:R23)</f>
        <v>0</v>
      </c>
      <c r="S24" s="28" t="n">
        <f aca="false">SUM(S19:S23)</f>
        <v>0</v>
      </c>
      <c r="T24" s="27" t="n">
        <f aca="false">SUM(T19:T23)</f>
        <v>0</v>
      </c>
      <c r="U24" s="28" t="n">
        <f aca="false">SUM(U19:U23)</f>
        <v>0</v>
      </c>
      <c r="V24" s="27" t="n">
        <f aca="false">SUM(V19:V23)</f>
        <v>0</v>
      </c>
      <c r="W24" s="28" t="n">
        <f aca="false">SUM(W19:W23)</f>
        <v>0</v>
      </c>
      <c r="X24" s="27" t="n">
        <f aca="false">SUM(X19:X23)</f>
        <v>0</v>
      </c>
      <c r="Y24" s="28" t="n">
        <f aca="false">SUM(Y19:Y23)</f>
        <v>0</v>
      </c>
      <c r="Z24" s="27" t="n">
        <f aca="false">SUM(Z19:Z23)</f>
        <v>0</v>
      </c>
      <c r="AA24" s="28" t="n">
        <f aca="false">SUM(AA19:AA23)</f>
        <v>0</v>
      </c>
      <c r="AB24" s="27" t="n">
        <f aca="false">SUM(AB19:AB23)</f>
        <v>0</v>
      </c>
      <c r="AC24" s="28" t="n">
        <f aca="false">SUM(AC19:AC23)</f>
        <v>0</v>
      </c>
      <c r="AD24" s="27" t="n">
        <f aca="false">SUM(AD19:AD23)</f>
        <v>0</v>
      </c>
      <c r="AE24" s="28" t="n">
        <f aca="false">SUM(AE19:AE23)</f>
        <v>0</v>
      </c>
      <c r="AF24" s="27" t="n">
        <f aca="false">SUM(AF19:AF23)</f>
        <v>0</v>
      </c>
      <c r="AG24" s="28" t="n">
        <f aca="false">SUM(AG19:AG23)</f>
        <v>0</v>
      </c>
      <c r="AH24" s="27" t="n">
        <f aca="false">SUM(AH19:AH23)</f>
        <v>0</v>
      </c>
      <c r="AI24" s="28" t="n">
        <f aca="false">SUM(AI19:AI23)</f>
        <v>0</v>
      </c>
      <c r="AJ24" s="27" t="n">
        <f aca="false">SUM(AJ19:AJ23)</f>
        <v>0</v>
      </c>
      <c r="AK24" s="28" t="n">
        <f aca="false">SUM(AK19:AK23)</f>
        <v>0</v>
      </c>
      <c r="AL24" s="27" t="n">
        <f aca="false">SUM(AL19:AL23)</f>
        <v>0</v>
      </c>
      <c r="AM24" s="28" t="n">
        <f aca="false">SUM(AM19:AM23)</f>
        <v>0</v>
      </c>
      <c r="AN24" s="27" t="n">
        <f aca="false">SUM(AN19:AN23)</f>
        <v>0</v>
      </c>
      <c r="AO24" s="28" t="n">
        <f aca="false">SUM(AO19:AO23)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  <c r="J25" s="25"/>
      <c r="K25" s="26"/>
      <c r="L25" s="25"/>
      <c r="M25" s="26"/>
      <c r="N25" s="25"/>
      <c r="O25" s="26"/>
      <c r="P25" s="25"/>
      <c r="Q25" s="26"/>
      <c r="R25" s="25"/>
      <c r="S25" s="26"/>
      <c r="T25" s="25"/>
      <c r="U25" s="26"/>
      <c r="V25" s="25"/>
      <c r="W25" s="26"/>
      <c r="X25" s="25"/>
      <c r="Y25" s="26"/>
      <c r="Z25" s="25"/>
      <c r="AA25" s="26"/>
      <c r="AB25" s="25"/>
      <c r="AC25" s="26"/>
      <c r="AD25" s="25"/>
      <c r="AE25" s="26"/>
      <c r="AF25" s="25"/>
      <c r="AG25" s="26"/>
      <c r="AH25" s="25"/>
      <c r="AI25" s="26"/>
      <c r="AJ25" s="25"/>
      <c r="AK25" s="26"/>
      <c r="AL25" s="25"/>
      <c r="AM25" s="26"/>
      <c r="AN25" s="25"/>
      <c r="AO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  <c r="J26" s="25"/>
      <c r="K26" s="26"/>
      <c r="L26" s="25"/>
      <c r="M26" s="26"/>
      <c r="N26" s="25"/>
      <c r="O26" s="26"/>
      <c r="P26" s="25"/>
      <c r="Q26" s="26"/>
      <c r="R26" s="25"/>
      <c r="S26" s="26"/>
      <c r="T26" s="25"/>
      <c r="U26" s="26"/>
      <c r="V26" s="25"/>
      <c r="W26" s="26"/>
      <c r="X26" s="25"/>
      <c r="Y26" s="26"/>
      <c r="Z26" s="25"/>
      <c r="AA26" s="26"/>
      <c r="AB26" s="25"/>
      <c r="AC26" s="26"/>
      <c r="AD26" s="25"/>
      <c r="AE26" s="26"/>
      <c r="AF26" s="25"/>
      <c r="AG26" s="26"/>
      <c r="AH26" s="25"/>
      <c r="AI26" s="26"/>
      <c r="AJ26" s="25"/>
      <c r="AK26" s="26"/>
      <c r="AL26" s="25"/>
      <c r="AM26" s="26"/>
      <c r="AN26" s="25"/>
      <c r="AO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 t="n">
        <f aca="false">SUM(F27,H27,J27,L27,N27,P27,R27,T27,V27,X27,Z27,AB27,AD27)</f>
        <v>0</v>
      </c>
      <c r="E27" s="26" t="n">
        <f aca="false">SUM(G27,I27,K27,M27,O27,Q27,S27,U27,W27,Y27,AA27,AC27,AE27)</f>
        <v>0</v>
      </c>
      <c r="F27" s="25" t="n">
        <v>0</v>
      </c>
      <c r="G27" s="26" t="n">
        <v>0</v>
      </c>
      <c r="H27" s="25" t="n">
        <v>0</v>
      </c>
      <c r="I27" s="26" t="n">
        <v>0</v>
      </c>
      <c r="J27" s="25" t="n">
        <v>0</v>
      </c>
      <c r="K27" s="26" t="n">
        <v>0</v>
      </c>
      <c r="L27" s="51" t="n">
        <v>0</v>
      </c>
      <c r="M27" s="52" t="n">
        <v>0</v>
      </c>
      <c r="N27" s="51" t="n">
        <v>0</v>
      </c>
      <c r="O27" s="52" t="n">
        <v>0</v>
      </c>
      <c r="P27" s="51" t="n">
        <v>0</v>
      </c>
      <c r="Q27" s="52" t="n">
        <v>0</v>
      </c>
      <c r="R27" s="51" t="n">
        <v>0</v>
      </c>
      <c r="S27" s="52" t="n">
        <v>0</v>
      </c>
      <c r="T27" s="51" t="n">
        <v>0</v>
      </c>
      <c r="U27" s="52" t="n">
        <v>0</v>
      </c>
      <c r="V27" s="51" t="n">
        <v>0</v>
      </c>
      <c r="W27" s="52" t="n">
        <v>0</v>
      </c>
      <c r="X27" s="51" t="n">
        <v>0</v>
      </c>
      <c r="Y27" s="52" t="n">
        <v>0</v>
      </c>
      <c r="Z27" s="51" t="n">
        <v>0</v>
      </c>
      <c r="AA27" s="52" t="n">
        <v>0</v>
      </c>
      <c r="AB27" s="51" t="n">
        <v>0</v>
      </c>
      <c r="AC27" s="52" t="n">
        <v>0</v>
      </c>
      <c r="AD27" s="51" t="n">
        <v>0</v>
      </c>
      <c r="AE27" s="52" t="n">
        <v>0</v>
      </c>
      <c r="AF27" s="51" t="n">
        <v>0</v>
      </c>
      <c r="AG27" s="52" t="n">
        <v>0</v>
      </c>
      <c r="AH27" s="51" t="n">
        <v>0</v>
      </c>
      <c r="AI27" s="52" t="n">
        <v>0</v>
      </c>
      <c r="AJ27" s="51" t="n">
        <v>0</v>
      </c>
      <c r="AK27" s="52" t="n">
        <v>0</v>
      </c>
      <c r="AL27" s="51" t="n">
        <v>0</v>
      </c>
      <c r="AM27" s="52" t="n">
        <v>0</v>
      </c>
      <c r="AN27" s="51" t="n">
        <v>0</v>
      </c>
      <c r="AO27" s="52" t="n"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 t="n">
        <f aca="false">SUM(F28,H28,J28,L28,N28,P28,R28,T28,V28,X28,Z28,AB28,AD28)</f>
        <v>0</v>
      </c>
      <c r="E28" s="26" t="n">
        <f aca="false">SUM(G28,I28,K28,M28,O28,Q28,S28,U28,W28,Y28,AA28,AC28,AE28)</f>
        <v>0</v>
      </c>
      <c r="F28" s="25" t="n">
        <v>0</v>
      </c>
      <c r="G28" s="26" t="n">
        <v>0</v>
      </c>
      <c r="H28" s="25" t="n">
        <v>0</v>
      </c>
      <c r="I28" s="26" t="n">
        <v>0</v>
      </c>
      <c r="J28" s="25" t="n">
        <v>0</v>
      </c>
      <c r="K28" s="26" t="n">
        <v>0</v>
      </c>
      <c r="L28" s="51" t="n">
        <v>0</v>
      </c>
      <c r="M28" s="52" t="n">
        <v>0</v>
      </c>
      <c r="N28" s="51" t="n">
        <v>0</v>
      </c>
      <c r="O28" s="52" t="n">
        <v>0</v>
      </c>
      <c r="P28" s="51" t="n">
        <v>0</v>
      </c>
      <c r="Q28" s="52" t="n">
        <v>0</v>
      </c>
      <c r="R28" s="51" t="n">
        <v>0</v>
      </c>
      <c r="S28" s="52" t="n">
        <v>0</v>
      </c>
      <c r="T28" s="51" t="n">
        <v>0</v>
      </c>
      <c r="U28" s="52" t="n">
        <v>0</v>
      </c>
      <c r="V28" s="51" t="n">
        <v>0</v>
      </c>
      <c r="W28" s="52" t="n">
        <v>0</v>
      </c>
      <c r="X28" s="51" t="n">
        <v>0</v>
      </c>
      <c r="Y28" s="52" t="n">
        <v>0</v>
      </c>
      <c r="Z28" s="51" t="n">
        <v>0</v>
      </c>
      <c r="AA28" s="52" t="n">
        <v>0</v>
      </c>
      <c r="AB28" s="51" t="n">
        <v>0</v>
      </c>
      <c r="AC28" s="52" t="n">
        <v>0</v>
      </c>
      <c r="AD28" s="51" t="n">
        <v>0</v>
      </c>
      <c r="AE28" s="52" t="n">
        <v>0</v>
      </c>
      <c r="AF28" s="51" t="n">
        <v>0</v>
      </c>
      <c r="AG28" s="52" t="n">
        <v>0</v>
      </c>
      <c r="AH28" s="51" t="n">
        <v>0</v>
      </c>
      <c r="AI28" s="52" t="n">
        <v>0</v>
      </c>
      <c r="AJ28" s="51" t="n">
        <v>0</v>
      </c>
      <c r="AK28" s="52" t="n">
        <v>0</v>
      </c>
      <c r="AL28" s="51" t="n">
        <v>0</v>
      </c>
      <c r="AM28" s="52" t="n">
        <v>0</v>
      </c>
      <c r="AN28" s="51" t="n">
        <v>0</v>
      </c>
      <c r="AO28" s="52" t="n">
        <v>0</v>
      </c>
    </row>
    <row r="29" customFormat="false" ht="12.75" hidden="false" customHeight="false" outlineLevel="0" collapsed="false">
      <c r="A29" s="20"/>
      <c r="B29" s="15" t="s">
        <v>25</v>
      </c>
      <c r="C29" s="24"/>
      <c r="D29" s="27" t="n">
        <f aca="false">SUM(D27:D28)</f>
        <v>0</v>
      </c>
      <c r="E29" s="28" t="n">
        <f aca="false">SUM(E27:E28)</f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  <c r="J29" s="27" t="n">
        <f aca="false">SUM(J27:J28)</f>
        <v>0</v>
      </c>
      <c r="K29" s="28" t="n">
        <f aca="false">SUM(K27:K28)</f>
        <v>0</v>
      </c>
      <c r="L29" s="27" t="n">
        <f aca="false">SUM(L27:L28)</f>
        <v>0</v>
      </c>
      <c r="M29" s="28" t="n">
        <f aca="false">SUM(M27:M28)</f>
        <v>0</v>
      </c>
      <c r="N29" s="27" t="n">
        <f aca="false">SUM(N27:N28)</f>
        <v>0</v>
      </c>
      <c r="O29" s="28" t="n">
        <f aca="false">SUM(O27:O28)</f>
        <v>0</v>
      </c>
      <c r="P29" s="27" t="n">
        <f aca="false">SUM(P27:P28)</f>
        <v>0</v>
      </c>
      <c r="Q29" s="28" t="n">
        <f aca="false">SUM(Q27:Q28)</f>
        <v>0</v>
      </c>
      <c r="R29" s="27" t="n">
        <f aca="false">SUM(R27:R28)</f>
        <v>0</v>
      </c>
      <c r="S29" s="28" t="n">
        <f aca="false">SUM(S27:S28)</f>
        <v>0</v>
      </c>
      <c r="T29" s="27" t="n">
        <f aca="false">SUM(T27:T28)</f>
        <v>0</v>
      </c>
      <c r="U29" s="28" t="n">
        <f aca="false">SUM(U27:U28)</f>
        <v>0</v>
      </c>
      <c r="V29" s="27" t="n">
        <f aca="false">SUM(V27:V28)</f>
        <v>0</v>
      </c>
      <c r="W29" s="28" t="n">
        <f aca="false">SUM(W27:W28)</f>
        <v>0</v>
      </c>
      <c r="X29" s="27" t="n">
        <f aca="false">SUM(X27:X28)</f>
        <v>0</v>
      </c>
      <c r="Y29" s="28" t="n">
        <f aca="false">SUM(Y27:Y28)</f>
        <v>0</v>
      </c>
      <c r="Z29" s="27" t="n">
        <f aca="false">SUM(Z27:Z28)</f>
        <v>0</v>
      </c>
      <c r="AA29" s="28" t="n">
        <f aca="false">SUM(AA27:AA28)</f>
        <v>0</v>
      </c>
      <c r="AB29" s="27" t="n">
        <f aca="false">SUM(AB27:AB28)</f>
        <v>0</v>
      </c>
      <c r="AC29" s="28" t="n">
        <f aca="false">SUM(AC27:AC28)</f>
        <v>0</v>
      </c>
      <c r="AD29" s="27" t="n">
        <f aca="false">SUM(AD27:AD28)</f>
        <v>0</v>
      </c>
      <c r="AE29" s="28" t="n">
        <f aca="false">SUM(AE27:AE28)</f>
        <v>0</v>
      </c>
      <c r="AF29" s="27" t="n">
        <f aca="false">SUM(AF27:AF28)</f>
        <v>0</v>
      </c>
      <c r="AG29" s="28" t="n">
        <f aca="false">SUM(AG27:AG28)</f>
        <v>0</v>
      </c>
      <c r="AH29" s="27" t="n">
        <f aca="false">SUM(AH27:AH28)</f>
        <v>0</v>
      </c>
      <c r="AI29" s="28" t="n">
        <f aca="false">SUM(AI27:AI28)</f>
        <v>0</v>
      </c>
      <c r="AJ29" s="27" t="n">
        <f aca="false">SUM(AJ27:AJ28)</f>
        <v>0</v>
      </c>
      <c r="AK29" s="28" t="n">
        <f aca="false">SUM(AK27:AK28)</f>
        <v>0</v>
      </c>
      <c r="AL29" s="27" t="n">
        <f aca="false">SUM(AL27:AL28)</f>
        <v>0</v>
      </c>
      <c r="AM29" s="28" t="n">
        <f aca="false">SUM(AM27:AM28)</f>
        <v>0</v>
      </c>
      <c r="AN29" s="27" t="n">
        <f aca="false">SUM(AN27:AN28)</f>
        <v>0</v>
      </c>
      <c r="AO29" s="28" t="n">
        <f aca="false">SUM(AO27:AO28)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  <c r="J30" s="25"/>
      <c r="K30" s="26"/>
      <c r="L30" s="25"/>
      <c r="M30" s="26"/>
      <c r="N30" s="25"/>
      <c r="O30" s="26"/>
      <c r="P30" s="25"/>
      <c r="Q30" s="26"/>
      <c r="R30" s="25"/>
      <c r="S30" s="26"/>
      <c r="T30" s="25"/>
      <c r="U30" s="26"/>
      <c r="V30" s="25"/>
      <c r="W30" s="26"/>
      <c r="X30" s="25"/>
      <c r="Y30" s="26"/>
      <c r="Z30" s="25"/>
      <c r="AA30" s="26"/>
      <c r="AB30" s="25"/>
      <c r="AC30" s="26"/>
      <c r="AD30" s="25"/>
      <c r="AE30" s="26"/>
      <c r="AF30" s="25"/>
      <c r="AG30" s="26"/>
      <c r="AH30" s="25"/>
      <c r="AI30" s="26"/>
      <c r="AJ30" s="25"/>
      <c r="AK30" s="26"/>
      <c r="AL30" s="25"/>
      <c r="AM30" s="26"/>
      <c r="AN30" s="25"/>
      <c r="AO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  <c r="J31" s="25"/>
      <c r="K31" s="26"/>
      <c r="L31" s="25"/>
      <c r="M31" s="26"/>
      <c r="N31" s="25"/>
      <c r="O31" s="26"/>
      <c r="P31" s="25"/>
      <c r="Q31" s="26"/>
      <c r="R31" s="25"/>
      <c r="S31" s="26"/>
      <c r="T31" s="25"/>
      <c r="U31" s="26"/>
      <c r="V31" s="25"/>
      <c r="W31" s="26"/>
      <c r="X31" s="25"/>
      <c r="Y31" s="26"/>
      <c r="Z31" s="25"/>
      <c r="AA31" s="26"/>
      <c r="AB31" s="25"/>
      <c r="AC31" s="26"/>
      <c r="AD31" s="25"/>
      <c r="AE31" s="26"/>
      <c r="AF31" s="25"/>
      <c r="AG31" s="26"/>
      <c r="AH31" s="25"/>
      <c r="AI31" s="26"/>
      <c r="AJ31" s="25"/>
      <c r="AK31" s="26"/>
      <c r="AL31" s="25"/>
      <c r="AM31" s="26"/>
      <c r="AN31" s="25"/>
      <c r="AO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f aca="false">SUM(F32,H32,J32,L32,N32,P32,R32,T32,V32,X32,Z32,AB32,AD32)</f>
        <v>0</v>
      </c>
      <c r="E32" s="26" t="n">
        <f aca="false">SUM(G32,I32,K32,M32,O32,Q32,S32,U32,W32,Y32,AA32,AC32,AE32)</f>
        <v>0</v>
      </c>
      <c r="F32" s="25" t="n">
        <v>0</v>
      </c>
      <c r="G32" s="26" t="n">
        <v>0</v>
      </c>
      <c r="H32" s="25" t="n">
        <v>0</v>
      </c>
      <c r="I32" s="26" t="n">
        <v>0</v>
      </c>
      <c r="J32" s="25" t="n">
        <v>0</v>
      </c>
      <c r="K32" s="26" t="n">
        <v>0</v>
      </c>
      <c r="L32" s="51" t="n">
        <v>0</v>
      </c>
      <c r="M32" s="52" t="n">
        <v>0</v>
      </c>
      <c r="N32" s="51" t="n">
        <v>0</v>
      </c>
      <c r="O32" s="52" t="n">
        <v>0</v>
      </c>
      <c r="P32" s="51" t="n">
        <v>0</v>
      </c>
      <c r="Q32" s="52" t="n">
        <v>0</v>
      </c>
      <c r="R32" s="51" t="n">
        <v>0</v>
      </c>
      <c r="S32" s="52" t="n">
        <v>0</v>
      </c>
      <c r="T32" s="51" t="n">
        <v>0</v>
      </c>
      <c r="U32" s="52" t="n">
        <v>0</v>
      </c>
      <c r="V32" s="51" t="n">
        <v>0</v>
      </c>
      <c r="W32" s="52" t="n">
        <v>0</v>
      </c>
      <c r="X32" s="51" t="n">
        <v>0</v>
      </c>
      <c r="Y32" s="52" t="n">
        <v>0</v>
      </c>
      <c r="Z32" s="51" t="n">
        <v>0</v>
      </c>
      <c r="AA32" s="52" t="n">
        <v>0</v>
      </c>
      <c r="AB32" s="51" t="n">
        <v>0</v>
      </c>
      <c r="AC32" s="52" t="n">
        <v>0</v>
      </c>
      <c r="AD32" s="51" t="n">
        <v>0</v>
      </c>
      <c r="AE32" s="52" t="n">
        <v>0</v>
      </c>
      <c r="AF32" s="51" t="n">
        <v>0</v>
      </c>
      <c r="AG32" s="52" t="n">
        <v>0</v>
      </c>
      <c r="AH32" s="51" t="n">
        <v>0</v>
      </c>
      <c r="AI32" s="52" t="n">
        <v>0</v>
      </c>
      <c r="AJ32" s="51" t="n">
        <v>0</v>
      </c>
      <c r="AK32" s="52" t="n">
        <v>0</v>
      </c>
      <c r="AL32" s="51" t="n">
        <v>0</v>
      </c>
      <c r="AM32" s="52" t="n">
        <v>0</v>
      </c>
      <c r="AN32" s="51" t="n">
        <v>0</v>
      </c>
      <c r="AO32" s="52" t="n"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f aca="false">SUM(F33,H33,J33,L33,N33,P33,R33,T33,V33,X33,Z33,AB33,AD33)</f>
        <v>0</v>
      </c>
      <c r="E33" s="26" t="n">
        <f aca="false">SUM(G33,I33,K33,M33,O33,Q33,S33,U33,W33,Y33,AA33,AC33,AE33)</f>
        <v>0</v>
      </c>
      <c r="F33" s="25" t="n">
        <v>0</v>
      </c>
      <c r="G33" s="26" t="n">
        <v>0</v>
      </c>
      <c r="H33" s="25" t="n">
        <v>0</v>
      </c>
      <c r="I33" s="26" t="n">
        <v>0</v>
      </c>
      <c r="J33" s="25" t="n">
        <v>0</v>
      </c>
      <c r="K33" s="26" t="n">
        <v>0</v>
      </c>
      <c r="L33" s="51" t="n">
        <v>0</v>
      </c>
      <c r="M33" s="52" t="n">
        <v>0</v>
      </c>
      <c r="N33" s="51" t="n">
        <v>0</v>
      </c>
      <c r="O33" s="52" t="n">
        <v>0</v>
      </c>
      <c r="P33" s="51" t="n">
        <v>0</v>
      </c>
      <c r="Q33" s="52" t="n">
        <v>0</v>
      </c>
      <c r="R33" s="51" t="n">
        <v>0</v>
      </c>
      <c r="S33" s="52" t="n">
        <v>0</v>
      </c>
      <c r="T33" s="51" t="n">
        <v>0</v>
      </c>
      <c r="U33" s="52" t="n">
        <v>0</v>
      </c>
      <c r="V33" s="51" t="n">
        <v>0</v>
      </c>
      <c r="W33" s="52" t="n">
        <v>0</v>
      </c>
      <c r="X33" s="51" t="n">
        <v>0</v>
      </c>
      <c r="Y33" s="52" t="n">
        <v>0</v>
      </c>
      <c r="Z33" s="51" t="n">
        <v>0</v>
      </c>
      <c r="AA33" s="52" t="n">
        <v>0</v>
      </c>
      <c r="AB33" s="51" t="n">
        <v>0</v>
      </c>
      <c r="AC33" s="52" t="n">
        <v>0</v>
      </c>
      <c r="AD33" s="51" t="n">
        <v>0</v>
      </c>
      <c r="AE33" s="52" t="n">
        <v>0</v>
      </c>
      <c r="AF33" s="51" t="n">
        <v>0</v>
      </c>
      <c r="AG33" s="52" t="n">
        <v>0</v>
      </c>
      <c r="AH33" s="51" t="n">
        <v>0</v>
      </c>
      <c r="AI33" s="52" t="n">
        <v>0</v>
      </c>
      <c r="AJ33" s="51" t="n">
        <v>0</v>
      </c>
      <c r="AK33" s="52" t="n">
        <v>0</v>
      </c>
      <c r="AL33" s="51" t="n">
        <v>0</v>
      </c>
      <c r="AM33" s="52" t="n">
        <v>0</v>
      </c>
      <c r="AN33" s="51" t="n">
        <v>0</v>
      </c>
      <c r="AO33" s="52" t="n"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f aca="false">SUM(F34,H34,J34,L34,N34,P34,R34,T34,V34,X34,Z34,AB34,AD34)</f>
        <v>0</v>
      </c>
      <c r="E34" s="26" t="n">
        <f aca="false">SUM(G34,I34,K34,M34,O34,Q34,S34,U34,W34,Y34,AA34,AC34,AE34)</f>
        <v>0</v>
      </c>
      <c r="F34" s="25" t="n">
        <v>0</v>
      </c>
      <c r="G34" s="26" t="n">
        <v>0</v>
      </c>
      <c r="H34" s="25" t="n">
        <v>0</v>
      </c>
      <c r="I34" s="26" t="n">
        <v>0</v>
      </c>
      <c r="J34" s="25" t="n">
        <v>0</v>
      </c>
      <c r="K34" s="26" t="n">
        <v>0</v>
      </c>
      <c r="L34" s="51" t="n">
        <v>0</v>
      </c>
      <c r="M34" s="52" t="n">
        <v>0</v>
      </c>
      <c r="N34" s="51" t="n">
        <v>0</v>
      </c>
      <c r="O34" s="52" t="n">
        <v>0</v>
      </c>
      <c r="P34" s="51" t="n">
        <v>0</v>
      </c>
      <c r="Q34" s="52" t="n">
        <v>0</v>
      </c>
      <c r="R34" s="51" t="n">
        <v>0</v>
      </c>
      <c r="S34" s="52" t="n">
        <v>0</v>
      </c>
      <c r="T34" s="51" t="n">
        <v>0</v>
      </c>
      <c r="U34" s="52" t="n">
        <v>0</v>
      </c>
      <c r="V34" s="51" t="n">
        <v>0</v>
      </c>
      <c r="W34" s="52" t="n">
        <v>0</v>
      </c>
      <c r="X34" s="51" t="n">
        <v>0</v>
      </c>
      <c r="Y34" s="52" t="n">
        <v>0</v>
      </c>
      <c r="Z34" s="51" t="n">
        <v>0</v>
      </c>
      <c r="AA34" s="52" t="n">
        <v>0</v>
      </c>
      <c r="AB34" s="51" t="n">
        <v>0</v>
      </c>
      <c r="AC34" s="52" t="n">
        <v>0</v>
      </c>
      <c r="AD34" s="51" t="n">
        <v>0</v>
      </c>
      <c r="AE34" s="52" t="n">
        <v>0</v>
      </c>
      <c r="AF34" s="51" t="n">
        <v>0</v>
      </c>
      <c r="AG34" s="52" t="n">
        <v>0</v>
      </c>
      <c r="AH34" s="51" t="n">
        <v>0</v>
      </c>
      <c r="AI34" s="52" t="n">
        <v>0</v>
      </c>
      <c r="AJ34" s="51" t="n">
        <v>0</v>
      </c>
      <c r="AK34" s="52" t="n">
        <v>0</v>
      </c>
      <c r="AL34" s="51" t="n">
        <v>0</v>
      </c>
      <c r="AM34" s="52" t="n">
        <v>0</v>
      </c>
      <c r="AN34" s="51" t="n">
        <v>0</v>
      </c>
      <c r="AO34" s="52" t="n"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f aca="false">SUM(F35,H35,J35,L35,N35,P35,R35,T35,V35,X35,Z35,AB35,AD35)</f>
        <v>0</v>
      </c>
      <c r="E35" s="26" t="n">
        <f aca="false">SUM(G35,I35,K35,M35,O35,Q35,S35,U35,W35,Y35,AA35,AC35,AE35)</f>
        <v>0</v>
      </c>
      <c r="F35" s="25" t="n">
        <v>0</v>
      </c>
      <c r="G35" s="26" t="n">
        <v>0</v>
      </c>
      <c r="H35" s="25" t="n">
        <v>0</v>
      </c>
      <c r="I35" s="26" t="n">
        <v>0</v>
      </c>
      <c r="J35" s="25" t="n">
        <v>0</v>
      </c>
      <c r="K35" s="26" t="n">
        <v>0</v>
      </c>
      <c r="L35" s="51" t="n">
        <v>0</v>
      </c>
      <c r="M35" s="52" t="n">
        <v>0</v>
      </c>
      <c r="N35" s="51" t="n">
        <v>0</v>
      </c>
      <c r="O35" s="52" t="n">
        <v>0</v>
      </c>
      <c r="P35" s="51" t="n">
        <v>0</v>
      </c>
      <c r="Q35" s="52" t="n">
        <v>0</v>
      </c>
      <c r="R35" s="51" t="n">
        <v>0</v>
      </c>
      <c r="S35" s="52" t="n">
        <v>0</v>
      </c>
      <c r="T35" s="51" t="n">
        <v>0</v>
      </c>
      <c r="U35" s="52" t="n">
        <v>0</v>
      </c>
      <c r="V35" s="51" t="n">
        <v>0</v>
      </c>
      <c r="W35" s="52" t="n">
        <v>0</v>
      </c>
      <c r="X35" s="51" t="n">
        <v>0</v>
      </c>
      <c r="Y35" s="52" t="n">
        <v>0</v>
      </c>
      <c r="Z35" s="51" t="n">
        <v>0</v>
      </c>
      <c r="AA35" s="52" t="n">
        <v>0</v>
      </c>
      <c r="AB35" s="51" t="n">
        <v>0</v>
      </c>
      <c r="AC35" s="52" t="n">
        <v>0</v>
      </c>
      <c r="AD35" s="51" t="n">
        <v>0</v>
      </c>
      <c r="AE35" s="52" t="n">
        <v>0</v>
      </c>
      <c r="AF35" s="51" t="n">
        <v>0</v>
      </c>
      <c r="AG35" s="52" t="n">
        <v>0</v>
      </c>
      <c r="AH35" s="51" t="n">
        <v>0</v>
      </c>
      <c r="AI35" s="52" t="n">
        <v>0</v>
      </c>
      <c r="AJ35" s="51" t="n">
        <v>0</v>
      </c>
      <c r="AK35" s="52" t="n">
        <v>0</v>
      </c>
      <c r="AL35" s="51" t="n">
        <v>0</v>
      </c>
      <c r="AM35" s="52" t="n">
        <v>0</v>
      </c>
      <c r="AN35" s="51" t="n">
        <v>0</v>
      </c>
      <c r="AO35" s="52" t="n"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f aca="false">SUM(D32:D35)</f>
        <v>0</v>
      </c>
      <c r="E36" s="28" t="n">
        <f aca="false">SUM(E32:E35)</f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  <c r="J36" s="27" t="n">
        <f aca="false">SUM(J32:J35)</f>
        <v>0</v>
      </c>
      <c r="K36" s="28" t="n">
        <f aca="false">SUM(K32:K35)</f>
        <v>0</v>
      </c>
      <c r="L36" s="27" t="n">
        <f aca="false">SUM(L32:L35)</f>
        <v>0</v>
      </c>
      <c r="M36" s="28" t="n">
        <f aca="false">SUM(M32:M35)</f>
        <v>0</v>
      </c>
      <c r="N36" s="27" t="n">
        <f aca="false">SUM(N32:N35)</f>
        <v>0</v>
      </c>
      <c r="O36" s="28" t="n">
        <f aca="false">SUM(O32:O35)</f>
        <v>0</v>
      </c>
      <c r="P36" s="27" t="n">
        <f aca="false">SUM(P32:P35)</f>
        <v>0</v>
      </c>
      <c r="Q36" s="28" t="n">
        <f aca="false">SUM(Q32:Q35)</f>
        <v>0</v>
      </c>
      <c r="R36" s="27" t="n">
        <f aca="false">SUM(R32:R35)</f>
        <v>0</v>
      </c>
      <c r="S36" s="28" t="n">
        <f aca="false">SUM(S32:S35)</f>
        <v>0</v>
      </c>
      <c r="T36" s="27" t="n">
        <f aca="false">SUM(T32:T35)</f>
        <v>0</v>
      </c>
      <c r="U36" s="28" t="n">
        <f aca="false">SUM(U32:U35)</f>
        <v>0</v>
      </c>
      <c r="V36" s="27" t="n">
        <f aca="false">SUM(V32:V35)</f>
        <v>0</v>
      </c>
      <c r="W36" s="28" t="n">
        <f aca="false">SUM(W32:W35)</f>
        <v>0</v>
      </c>
      <c r="X36" s="27" t="n">
        <f aca="false">SUM(X32:X35)</f>
        <v>0</v>
      </c>
      <c r="Y36" s="28" t="n">
        <f aca="false">SUM(Y32:Y35)</f>
        <v>0</v>
      </c>
      <c r="Z36" s="27" t="n">
        <f aca="false">SUM(Z32:Z35)</f>
        <v>0</v>
      </c>
      <c r="AA36" s="28" t="n">
        <f aca="false">SUM(AA32:AA35)</f>
        <v>0</v>
      </c>
      <c r="AB36" s="27" t="n">
        <f aca="false">SUM(AB32:AB35)</f>
        <v>0</v>
      </c>
      <c r="AC36" s="28" t="n">
        <f aca="false">SUM(AC32:AC35)</f>
        <v>0</v>
      </c>
      <c r="AD36" s="27" t="n">
        <f aca="false">SUM(AD32:AD35)</f>
        <v>0</v>
      </c>
      <c r="AE36" s="28" t="n">
        <f aca="false">SUM(AE32:AE35)</f>
        <v>0</v>
      </c>
      <c r="AF36" s="27" t="n">
        <f aca="false">SUM(AF32:AF35)</f>
        <v>0</v>
      </c>
      <c r="AG36" s="28" t="n">
        <f aca="false">SUM(AG32:AG35)</f>
        <v>0</v>
      </c>
      <c r="AH36" s="27" t="n">
        <f aca="false">SUM(AH32:AH35)</f>
        <v>0</v>
      </c>
      <c r="AI36" s="28" t="n">
        <f aca="false">SUM(AI32:AI35)</f>
        <v>0</v>
      </c>
      <c r="AJ36" s="27" t="n">
        <f aca="false">SUM(AJ32:AJ35)</f>
        <v>0</v>
      </c>
      <c r="AK36" s="28" t="n">
        <f aca="false">SUM(AK32:AK35)</f>
        <v>0</v>
      </c>
      <c r="AL36" s="27" t="n">
        <f aca="false">SUM(AL32:AL35)</f>
        <v>0</v>
      </c>
      <c r="AM36" s="28" t="n">
        <f aca="false">SUM(AM32:AM35)</f>
        <v>0</v>
      </c>
      <c r="AN36" s="27" t="n">
        <f aca="false">SUM(AN32:AN35)</f>
        <v>0</v>
      </c>
      <c r="AO36" s="28" t="n">
        <f aca="false">SUM(AO32:AO35)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  <c r="J37" s="25"/>
      <c r="K37" s="26"/>
      <c r="L37" s="25"/>
      <c r="M37" s="26"/>
      <c r="N37" s="25"/>
      <c r="O37" s="26"/>
      <c r="P37" s="25"/>
      <c r="Q37" s="26"/>
      <c r="R37" s="25"/>
      <c r="S37" s="26"/>
      <c r="T37" s="25"/>
      <c r="U37" s="26"/>
      <c r="V37" s="25"/>
      <c r="W37" s="26"/>
      <c r="X37" s="25"/>
      <c r="Y37" s="26"/>
      <c r="Z37" s="25"/>
      <c r="AA37" s="26"/>
      <c r="AB37" s="25"/>
      <c r="AC37" s="26"/>
      <c r="AD37" s="25"/>
      <c r="AE37" s="26"/>
      <c r="AF37" s="25"/>
      <c r="AG37" s="26"/>
      <c r="AH37" s="25"/>
      <c r="AI37" s="26"/>
      <c r="AJ37" s="25"/>
      <c r="AK37" s="26"/>
      <c r="AL37" s="25"/>
      <c r="AM37" s="26"/>
      <c r="AN37" s="25"/>
      <c r="AO37" s="26"/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6"/>
      <c r="R38" s="25"/>
      <c r="S38" s="26"/>
      <c r="T38" s="25"/>
      <c r="U38" s="26"/>
      <c r="V38" s="25"/>
      <c r="W38" s="26"/>
      <c r="X38" s="25"/>
      <c r="Y38" s="26"/>
      <c r="Z38" s="25"/>
      <c r="AA38" s="26"/>
      <c r="AB38" s="25"/>
      <c r="AC38" s="26"/>
      <c r="AD38" s="25"/>
      <c r="AE38" s="26"/>
      <c r="AF38" s="25"/>
      <c r="AG38" s="26"/>
      <c r="AH38" s="25"/>
      <c r="AI38" s="26"/>
      <c r="AJ38" s="25"/>
      <c r="AK38" s="26"/>
      <c r="AL38" s="25"/>
      <c r="AM38" s="26"/>
      <c r="AN38" s="25"/>
      <c r="AO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f aca="false">SUM(F39,H39,J39,L39,N39,P39,R39,T39,V39,X39,Z39,AB39,AD39)</f>
        <v>0</v>
      </c>
      <c r="E39" s="26" t="n">
        <f aca="false">SUM(G39,I39,K39,M39,O39,Q39,S39,U39,W39,Y39,AA39,AC39,AE39)</f>
        <v>0</v>
      </c>
      <c r="F39" s="25" t="n">
        <v>0</v>
      </c>
      <c r="G39" s="26" t="n">
        <v>0</v>
      </c>
      <c r="H39" s="25" t="n">
        <v>0</v>
      </c>
      <c r="I39" s="26" t="n">
        <v>0</v>
      </c>
      <c r="J39" s="25" t="n">
        <v>0</v>
      </c>
      <c r="K39" s="26" t="n">
        <v>0</v>
      </c>
      <c r="L39" s="51" t="n">
        <v>0</v>
      </c>
      <c r="M39" s="52" t="n">
        <v>0</v>
      </c>
      <c r="N39" s="51" t="n">
        <v>0</v>
      </c>
      <c r="O39" s="52" t="n">
        <v>0</v>
      </c>
      <c r="P39" s="51" t="n">
        <v>0</v>
      </c>
      <c r="Q39" s="52" t="n">
        <v>0</v>
      </c>
      <c r="R39" s="51" t="n">
        <v>0</v>
      </c>
      <c r="S39" s="52" t="n">
        <v>0</v>
      </c>
      <c r="T39" s="51" t="n">
        <v>0</v>
      </c>
      <c r="U39" s="52" t="n">
        <v>0</v>
      </c>
      <c r="V39" s="51" t="n">
        <v>0</v>
      </c>
      <c r="W39" s="52" t="n">
        <v>0</v>
      </c>
      <c r="X39" s="51" t="n">
        <v>0</v>
      </c>
      <c r="Y39" s="52" t="n">
        <v>0</v>
      </c>
      <c r="Z39" s="51" t="n">
        <v>0</v>
      </c>
      <c r="AA39" s="52" t="n">
        <v>0</v>
      </c>
      <c r="AB39" s="51" t="n">
        <v>0</v>
      </c>
      <c r="AC39" s="52" t="n">
        <v>0</v>
      </c>
      <c r="AD39" s="51" t="n">
        <v>0</v>
      </c>
      <c r="AE39" s="52" t="n">
        <v>0</v>
      </c>
      <c r="AF39" s="51" t="n">
        <v>0</v>
      </c>
      <c r="AG39" s="52" t="n">
        <v>0</v>
      </c>
      <c r="AH39" s="51" t="n">
        <v>0</v>
      </c>
      <c r="AI39" s="52" t="n">
        <v>0</v>
      </c>
      <c r="AJ39" s="51" t="n">
        <v>0</v>
      </c>
      <c r="AK39" s="52" t="n">
        <v>0</v>
      </c>
      <c r="AL39" s="51" t="n">
        <v>0</v>
      </c>
      <c r="AM39" s="52" t="n">
        <v>0</v>
      </c>
      <c r="AN39" s="51" t="n">
        <v>0</v>
      </c>
      <c r="AO39" s="52" t="n"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 t="n">
        <f aca="false">SUM(F40,H40,J40,L40,N40,P40,R40,T40,V40,X40,Z40,AB40,AD40)</f>
        <v>0</v>
      </c>
      <c r="E40" s="26" t="n">
        <f aca="false">SUM(G40,I40,K40,M40,O40,Q40,S40,U40,W40,Y40,AA40,AC40,AE40)</f>
        <v>0</v>
      </c>
      <c r="F40" s="25" t="n">
        <v>0</v>
      </c>
      <c r="G40" s="26" t="n">
        <v>0</v>
      </c>
      <c r="H40" s="25" t="n">
        <v>0</v>
      </c>
      <c r="I40" s="26" t="n">
        <v>0</v>
      </c>
      <c r="J40" s="25" t="n">
        <v>0</v>
      </c>
      <c r="K40" s="26" t="n">
        <v>0</v>
      </c>
      <c r="L40" s="51" t="n">
        <v>0</v>
      </c>
      <c r="M40" s="52" t="n">
        <v>0</v>
      </c>
      <c r="N40" s="51" t="n">
        <v>0</v>
      </c>
      <c r="O40" s="52" t="n">
        <v>0</v>
      </c>
      <c r="P40" s="51" t="n">
        <v>0</v>
      </c>
      <c r="Q40" s="52" t="n">
        <v>0</v>
      </c>
      <c r="R40" s="51" t="n">
        <v>0</v>
      </c>
      <c r="S40" s="52" t="n">
        <v>0</v>
      </c>
      <c r="T40" s="51" t="n">
        <v>0</v>
      </c>
      <c r="U40" s="52" t="n">
        <v>0</v>
      </c>
      <c r="V40" s="51" t="n">
        <v>0</v>
      </c>
      <c r="W40" s="52" t="n">
        <v>0</v>
      </c>
      <c r="X40" s="51" t="n">
        <v>0</v>
      </c>
      <c r="Y40" s="52" t="n">
        <v>0</v>
      </c>
      <c r="Z40" s="51" t="n">
        <v>0</v>
      </c>
      <c r="AA40" s="52" t="n">
        <v>0</v>
      </c>
      <c r="AB40" s="51" t="n">
        <v>0</v>
      </c>
      <c r="AC40" s="52" t="n">
        <v>0</v>
      </c>
      <c r="AD40" s="51" t="n">
        <v>0</v>
      </c>
      <c r="AE40" s="52" t="n">
        <v>0</v>
      </c>
      <c r="AF40" s="51" t="n">
        <v>0</v>
      </c>
      <c r="AG40" s="52" t="n">
        <v>0</v>
      </c>
      <c r="AH40" s="51" t="n">
        <v>0</v>
      </c>
      <c r="AI40" s="52" t="n">
        <v>0</v>
      </c>
      <c r="AJ40" s="51" t="n">
        <v>0</v>
      </c>
      <c r="AK40" s="52" t="n">
        <v>0</v>
      </c>
      <c r="AL40" s="51" t="n">
        <v>0</v>
      </c>
      <c r="AM40" s="52" t="n">
        <v>0</v>
      </c>
      <c r="AN40" s="51" t="n">
        <v>0</v>
      </c>
      <c r="AO40" s="52" t="n"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 t="n">
        <f aca="false">SUM(F41,H41,J41,L41,N41,P41,R41,T41,V41,X41,Z41,AB41,AD41)</f>
        <v>0</v>
      </c>
      <c r="E41" s="26" t="n">
        <f aca="false">SUM(G41,I41,K41,M41,O41,Q41,S41,U41,W41,Y41,AA41,AC41,AE41)</f>
        <v>0</v>
      </c>
      <c r="F41" s="25" t="n">
        <v>0</v>
      </c>
      <c r="G41" s="26" t="n">
        <v>0</v>
      </c>
      <c r="H41" s="25" t="n">
        <v>0</v>
      </c>
      <c r="I41" s="26" t="n">
        <v>0</v>
      </c>
      <c r="J41" s="25" t="n">
        <v>0</v>
      </c>
      <c r="K41" s="26" t="n">
        <v>0</v>
      </c>
      <c r="L41" s="51" t="n">
        <v>0</v>
      </c>
      <c r="M41" s="52" t="n">
        <v>0</v>
      </c>
      <c r="N41" s="51" t="n">
        <v>0</v>
      </c>
      <c r="O41" s="52" t="n">
        <v>0</v>
      </c>
      <c r="P41" s="51" t="n">
        <v>0</v>
      </c>
      <c r="Q41" s="52" t="n">
        <v>0</v>
      </c>
      <c r="R41" s="51" t="n">
        <v>0</v>
      </c>
      <c r="S41" s="52" t="n">
        <v>0</v>
      </c>
      <c r="T41" s="51" t="n">
        <v>0</v>
      </c>
      <c r="U41" s="52" t="n">
        <v>0</v>
      </c>
      <c r="V41" s="51" t="n">
        <v>0</v>
      </c>
      <c r="W41" s="52" t="n">
        <v>0</v>
      </c>
      <c r="X41" s="51" t="n">
        <v>0</v>
      </c>
      <c r="Y41" s="52" t="n">
        <v>0</v>
      </c>
      <c r="Z41" s="51" t="n">
        <v>0</v>
      </c>
      <c r="AA41" s="52" t="n">
        <v>0</v>
      </c>
      <c r="AB41" s="51" t="n">
        <v>0</v>
      </c>
      <c r="AC41" s="52" t="n">
        <v>0</v>
      </c>
      <c r="AD41" s="51" t="n">
        <v>0</v>
      </c>
      <c r="AE41" s="52" t="n">
        <v>0</v>
      </c>
      <c r="AF41" s="51" t="n">
        <v>0</v>
      </c>
      <c r="AG41" s="52" t="n">
        <v>0</v>
      </c>
      <c r="AH41" s="51" t="n">
        <v>0</v>
      </c>
      <c r="AI41" s="52" t="n">
        <v>0</v>
      </c>
      <c r="AJ41" s="51" t="n">
        <v>0</v>
      </c>
      <c r="AK41" s="52" t="n">
        <v>0</v>
      </c>
      <c r="AL41" s="51" t="n">
        <v>0</v>
      </c>
      <c r="AM41" s="52" t="n">
        <v>0</v>
      </c>
      <c r="AN41" s="51" t="n">
        <v>0</v>
      </c>
      <c r="AO41" s="52" t="n"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f aca="false">SUM(D40:D41)</f>
        <v>0</v>
      </c>
      <c r="E42" s="28" t="n">
        <f aca="false">SUM(E40:E41)</f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  <c r="J42" s="27" t="n">
        <f aca="false">SUM(J40:J41)</f>
        <v>0</v>
      </c>
      <c r="K42" s="28" t="n">
        <f aca="false">SUM(K40:K41)</f>
        <v>0</v>
      </c>
      <c r="L42" s="27" t="n">
        <f aca="false">SUM(L40:L41)</f>
        <v>0</v>
      </c>
      <c r="M42" s="28" t="n">
        <f aca="false">SUM(M40:M41)</f>
        <v>0</v>
      </c>
      <c r="N42" s="27" t="n">
        <f aca="false">SUM(N40:N41)</f>
        <v>0</v>
      </c>
      <c r="O42" s="28" t="n">
        <f aca="false">SUM(O40:O41)</f>
        <v>0</v>
      </c>
      <c r="P42" s="27" t="n">
        <f aca="false">SUM(P40:P41)</f>
        <v>0</v>
      </c>
      <c r="Q42" s="28" t="n">
        <f aca="false">SUM(Q40:Q41)</f>
        <v>0</v>
      </c>
      <c r="R42" s="27" t="n">
        <f aca="false">SUM(R40:R41)</f>
        <v>0</v>
      </c>
      <c r="S42" s="28" t="n">
        <f aca="false">SUM(S40:S41)</f>
        <v>0</v>
      </c>
      <c r="T42" s="27" t="n">
        <f aca="false">SUM(T40:T41)</f>
        <v>0</v>
      </c>
      <c r="U42" s="28" t="n">
        <f aca="false">SUM(U40:U41)</f>
        <v>0</v>
      </c>
      <c r="V42" s="27" t="n">
        <f aca="false">SUM(V40:V41)</f>
        <v>0</v>
      </c>
      <c r="W42" s="28" t="n">
        <f aca="false">SUM(W40:W41)</f>
        <v>0</v>
      </c>
      <c r="X42" s="27" t="n">
        <f aca="false">SUM(X40:X41)</f>
        <v>0</v>
      </c>
      <c r="Y42" s="28" t="n">
        <f aca="false">SUM(Y40:Y41)</f>
        <v>0</v>
      </c>
      <c r="Z42" s="27" t="n">
        <f aca="false">SUM(Z40:Z41)</f>
        <v>0</v>
      </c>
      <c r="AA42" s="28" t="n">
        <f aca="false">SUM(AA40:AA41)</f>
        <v>0</v>
      </c>
      <c r="AB42" s="27" t="n">
        <f aca="false">SUM(AB40:AB41)</f>
        <v>0</v>
      </c>
      <c r="AC42" s="28" t="n">
        <f aca="false">SUM(AC40:AC41)</f>
        <v>0</v>
      </c>
      <c r="AD42" s="27" t="n">
        <f aca="false">SUM(AD40:AD41)</f>
        <v>0</v>
      </c>
      <c r="AE42" s="28" t="n">
        <f aca="false">SUM(AE40:AE41)</f>
        <v>0</v>
      </c>
      <c r="AF42" s="27" t="n">
        <f aca="false">SUM(AF40:AF41)</f>
        <v>0</v>
      </c>
      <c r="AG42" s="28" t="n">
        <f aca="false">SUM(AG40:AG41)</f>
        <v>0</v>
      </c>
      <c r="AH42" s="27" t="n">
        <f aca="false">SUM(AH40:AH41)</f>
        <v>0</v>
      </c>
      <c r="AI42" s="28" t="n">
        <f aca="false">SUM(AI40:AI41)</f>
        <v>0</v>
      </c>
      <c r="AJ42" s="27" t="n">
        <f aca="false">SUM(AJ40:AJ41)</f>
        <v>0</v>
      </c>
      <c r="AK42" s="28" t="n">
        <f aca="false">SUM(AK40:AK41)</f>
        <v>0</v>
      </c>
      <c r="AL42" s="27" t="n">
        <f aca="false">SUM(AL40:AL41)</f>
        <v>0</v>
      </c>
      <c r="AM42" s="28" t="n">
        <f aca="false">SUM(AM40:AM41)</f>
        <v>0</v>
      </c>
      <c r="AN42" s="27" t="n">
        <f aca="false">SUM(AN40:AN41)</f>
        <v>0</v>
      </c>
      <c r="AO42" s="28" t="n">
        <f aca="false">SUM(AO40:AO41)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f aca="false">D42+D39</f>
        <v>0</v>
      </c>
      <c r="E43" s="28" t="n">
        <f aca="false">E42+E39</f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  <c r="J43" s="27" t="n">
        <f aca="false">J42+J39</f>
        <v>0</v>
      </c>
      <c r="K43" s="28" t="n">
        <f aca="false">K42+K39</f>
        <v>0</v>
      </c>
      <c r="L43" s="27" t="n">
        <f aca="false">L42+L39</f>
        <v>0</v>
      </c>
      <c r="M43" s="28" t="n">
        <f aca="false">M42+M39</f>
        <v>0</v>
      </c>
      <c r="N43" s="27" t="n">
        <f aca="false">N42+N39</f>
        <v>0</v>
      </c>
      <c r="O43" s="28" t="n">
        <f aca="false">O42+O39</f>
        <v>0</v>
      </c>
      <c r="P43" s="27" t="n">
        <f aca="false">P42+P39</f>
        <v>0</v>
      </c>
      <c r="Q43" s="28" t="n">
        <f aca="false">Q42+Q39</f>
        <v>0</v>
      </c>
      <c r="R43" s="27" t="n">
        <f aca="false">R42+R39</f>
        <v>0</v>
      </c>
      <c r="S43" s="28" t="n">
        <f aca="false">S42+S39</f>
        <v>0</v>
      </c>
      <c r="T43" s="27" t="n">
        <f aca="false">T42+T39</f>
        <v>0</v>
      </c>
      <c r="U43" s="28" t="n">
        <f aca="false">U42+U39</f>
        <v>0</v>
      </c>
      <c r="V43" s="27" t="n">
        <f aca="false">V42+V39</f>
        <v>0</v>
      </c>
      <c r="W43" s="28" t="n">
        <f aca="false">W42+W39</f>
        <v>0</v>
      </c>
      <c r="X43" s="27" t="n">
        <f aca="false">X42+X39</f>
        <v>0</v>
      </c>
      <c r="Y43" s="28" t="n">
        <f aca="false">Y42+Y39</f>
        <v>0</v>
      </c>
      <c r="Z43" s="27" t="n">
        <f aca="false">Z42+Z39</f>
        <v>0</v>
      </c>
      <c r="AA43" s="28" t="n">
        <f aca="false">AA42+AA39</f>
        <v>0</v>
      </c>
      <c r="AB43" s="27" t="n">
        <f aca="false">AB42+AB39</f>
        <v>0</v>
      </c>
      <c r="AC43" s="28" t="n">
        <f aca="false">AC42+AC39</f>
        <v>0</v>
      </c>
      <c r="AD43" s="27" t="n">
        <f aca="false">AD42+AD39</f>
        <v>0</v>
      </c>
      <c r="AE43" s="28" t="n">
        <f aca="false">AE42+AE39</f>
        <v>0</v>
      </c>
      <c r="AF43" s="27" t="n">
        <f aca="false">AF42+AF39</f>
        <v>0</v>
      </c>
      <c r="AG43" s="28" t="n">
        <f aca="false">AG42+AG39</f>
        <v>0</v>
      </c>
      <c r="AH43" s="27" t="n">
        <f aca="false">AH42+AH39</f>
        <v>0</v>
      </c>
      <c r="AI43" s="28" t="n">
        <f aca="false">AI42+AI39</f>
        <v>0</v>
      </c>
      <c r="AJ43" s="27" t="n">
        <f aca="false">AJ42+AJ39</f>
        <v>0</v>
      </c>
      <c r="AK43" s="28" t="n">
        <f aca="false">AK42+AK39</f>
        <v>0</v>
      </c>
      <c r="AL43" s="27" t="n">
        <f aca="false">AL42+AL39</f>
        <v>0</v>
      </c>
      <c r="AM43" s="28" t="n">
        <f aca="false">AM42+AM39</f>
        <v>0</v>
      </c>
      <c r="AN43" s="27" t="n">
        <f aca="false">AN42+AN39</f>
        <v>0</v>
      </c>
      <c r="AO43" s="28" t="n">
        <f aca="false">AO42+AO39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  <c r="J44" s="25"/>
      <c r="K44" s="26"/>
      <c r="L44" s="25"/>
      <c r="M44" s="26"/>
      <c r="N44" s="25"/>
      <c r="O44" s="26"/>
      <c r="P44" s="25"/>
      <c r="Q44" s="26"/>
      <c r="R44" s="25"/>
      <c r="S44" s="26"/>
      <c r="T44" s="25"/>
      <c r="U44" s="26"/>
      <c r="V44" s="25"/>
      <c r="W44" s="26"/>
      <c r="X44" s="25"/>
      <c r="Y44" s="26"/>
      <c r="Z44" s="25"/>
      <c r="AA44" s="26"/>
      <c r="AB44" s="25"/>
      <c r="AC44" s="26"/>
      <c r="AD44" s="25"/>
      <c r="AE44" s="26"/>
      <c r="AF44" s="25"/>
      <c r="AG44" s="26"/>
      <c r="AH44" s="25"/>
      <c r="AI44" s="26"/>
      <c r="AJ44" s="25"/>
      <c r="AK44" s="26"/>
      <c r="AL44" s="25"/>
      <c r="AM44" s="26"/>
      <c r="AN44" s="25"/>
      <c r="AO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f aca="false">SUM(F45,H45,J45,L45,N45,P45,R45,T45,V45,X45,Z45,AB45,AD45)</f>
        <v>0</v>
      </c>
      <c r="E45" s="26" t="n">
        <f aca="false">SUM(G45,I45,K45,M45,O45,Q45,S45,U45,W45,Y45,AA45,AC45,AE45)</f>
        <v>0</v>
      </c>
      <c r="F45" s="25" t="n">
        <v>0</v>
      </c>
      <c r="G45" s="26" t="n">
        <v>0</v>
      </c>
      <c r="H45" s="25" t="n">
        <v>0</v>
      </c>
      <c r="I45" s="26" t="n">
        <v>0</v>
      </c>
      <c r="J45" s="25" t="n">
        <v>0</v>
      </c>
      <c r="K45" s="26" t="n">
        <v>0</v>
      </c>
      <c r="L45" s="51" t="n">
        <v>0</v>
      </c>
      <c r="M45" s="52" t="n">
        <v>0</v>
      </c>
      <c r="N45" s="51" t="n">
        <v>0</v>
      </c>
      <c r="O45" s="52" t="n">
        <v>0</v>
      </c>
      <c r="P45" s="51" t="n">
        <v>0</v>
      </c>
      <c r="Q45" s="52" t="n">
        <v>0</v>
      </c>
      <c r="R45" s="51" t="n">
        <v>0</v>
      </c>
      <c r="S45" s="52" t="n">
        <v>0</v>
      </c>
      <c r="T45" s="51" t="n">
        <v>0</v>
      </c>
      <c r="U45" s="52" t="n">
        <v>0</v>
      </c>
      <c r="V45" s="51" t="n">
        <v>0</v>
      </c>
      <c r="W45" s="52" t="n">
        <v>0</v>
      </c>
      <c r="X45" s="51" t="n">
        <v>0</v>
      </c>
      <c r="Y45" s="52" t="n">
        <v>0</v>
      </c>
      <c r="Z45" s="51" t="n">
        <v>0</v>
      </c>
      <c r="AA45" s="52" t="n">
        <v>0</v>
      </c>
      <c r="AB45" s="51" t="n">
        <v>0</v>
      </c>
      <c r="AC45" s="52" t="n">
        <v>0</v>
      </c>
      <c r="AD45" s="51" t="n">
        <v>0</v>
      </c>
      <c r="AE45" s="52" t="n">
        <v>0</v>
      </c>
      <c r="AF45" s="51" t="n">
        <v>0</v>
      </c>
      <c r="AG45" s="52" t="n">
        <v>0</v>
      </c>
      <c r="AH45" s="51" t="n">
        <v>0</v>
      </c>
      <c r="AI45" s="52" t="n">
        <v>0</v>
      </c>
      <c r="AJ45" s="51" t="n">
        <v>0</v>
      </c>
      <c r="AK45" s="52" t="n">
        <v>0</v>
      </c>
      <c r="AL45" s="51" t="n">
        <v>0</v>
      </c>
      <c r="AM45" s="52" t="n">
        <v>0</v>
      </c>
      <c r="AN45" s="51" t="n">
        <v>0</v>
      </c>
      <c r="AO45" s="52" t="n"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25"/>
      <c r="Q46" s="26"/>
      <c r="R46" s="25"/>
      <c r="S46" s="26"/>
      <c r="T46" s="25"/>
      <c r="U46" s="26"/>
      <c r="V46" s="25"/>
      <c r="W46" s="26"/>
      <c r="X46" s="25"/>
      <c r="Y46" s="26"/>
      <c r="Z46" s="25"/>
      <c r="AA46" s="26"/>
      <c r="AB46" s="25"/>
      <c r="AC46" s="26"/>
      <c r="AD46" s="25"/>
      <c r="AE46" s="26"/>
      <c r="AF46" s="25"/>
      <c r="AG46" s="26"/>
      <c r="AH46" s="25"/>
      <c r="AI46" s="26"/>
      <c r="AJ46" s="25"/>
      <c r="AK46" s="26"/>
      <c r="AL46" s="25"/>
      <c r="AM46" s="26"/>
      <c r="AN46" s="25"/>
      <c r="AO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 t="n">
        <f aca="false">SUM(F47,H47,J47,L47,N47,P47,R47,T47,V47,X47,Z47,AB47,AD47)</f>
        <v>0</v>
      </c>
      <c r="E47" s="26" t="n">
        <f aca="false">SUM(G47,I47,K47,M47,O47,Q47,S47,U47,W47,Y47,AA47,AC47,AE47)</f>
        <v>0</v>
      </c>
      <c r="F47" s="25" t="n">
        <v>0</v>
      </c>
      <c r="G47" s="26" t="n">
        <v>0</v>
      </c>
      <c r="H47" s="25" t="n">
        <v>0</v>
      </c>
      <c r="I47" s="26" t="n">
        <v>0</v>
      </c>
      <c r="J47" s="25" t="n">
        <v>0</v>
      </c>
      <c r="K47" s="26" t="n">
        <v>0</v>
      </c>
      <c r="L47" s="51" t="n">
        <v>0</v>
      </c>
      <c r="M47" s="52" t="n">
        <v>0</v>
      </c>
      <c r="N47" s="51" t="n">
        <v>0</v>
      </c>
      <c r="O47" s="52" t="n">
        <v>0</v>
      </c>
      <c r="P47" s="51" t="n">
        <v>0</v>
      </c>
      <c r="Q47" s="52" t="n">
        <v>0</v>
      </c>
      <c r="R47" s="51" t="n">
        <v>0</v>
      </c>
      <c r="S47" s="52" t="n">
        <v>0</v>
      </c>
      <c r="T47" s="51" t="n">
        <v>0</v>
      </c>
      <c r="U47" s="52" t="n">
        <v>0</v>
      </c>
      <c r="V47" s="51" t="n">
        <v>0</v>
      </c>
      <c r="W47" s="52" t="n">
        <v>0</v>
      </c>
      <c r="X47" s="51" t="n">
        <v>0</v>
      </c>
      <c r="Y47" s="52" t="n">
        <v>0</v>
      </c>
      <c r="Z47" s="51" t="n">
        <v>0</v>
      </c>
      <c r="AA47" s="52" t="n">
        <v>0</v>
      </c>
      <c r="AB47" s="51" t="n">
        <v>0</v>
      </c>
      <c r="AC47" s="52" t="n">
        <v>0</v>
      </c>
      <c r="AD47" s="51" t="n">
        <v>0</v>
      </c>
      <c r="AE47" s="52" t="n">
        <v>0</v>
      </c>
      <c r="AF47" s="51" t="n">
        <v>0</v>
      </c>
      <c r="AG47" s="52" t="n">
        <v>0</v>
      </c>
      <c r="AH47" s="51" t="n">
        <v>0</v>
      </c>
      <c r="AI47" s="52" t="n">
        <v>0</v>
      </c>
      <c r="AJ47" s="51" t="n">
        <v>0</v>
      </c>
      <c r="AK47" s="52" t="n">
        <v>0</v>
      </c>
      <c r="AL47" s="51" t="n">
        <v>0</v>
      </c>
      <c r="AM47" s="52" t="n">
        <v>0</v>
      </c>
      <c r="AN47" s="51" t="n">
        <v>0</v>
      </c>
      <c r="AO47" s="52" t="n"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  <c r="J48" s="25"/>
      <c r="K48" s="26"/>
      <c r="L48" s="25"/>
      <c r="M48" s="26"/>
      <c r="N48" s="25"/>
      <c r="O48" s="26"/>
      <c r="P48" s="25"/>
      <c r="Q48" s="26"/>
      <c r="R48" s="25"/>
      <c r="S48" s="26"/>
      <c r="T48" s="25"/>
      <c r="U48" s="26"/>
      <c r="V48" s="25"/>
      <c r="W48" s="26"/>
      <c r="X48" s="25"/>
      <c r="Y48" s="26"/>
      <c r="Z48" s="25"/>
      <c r="AA48" s="26"/>
      <c r="AB48" s="25"/>
      <c r="AC48" s="26"/>
      <c r="AD48" s="25"/>
      <c r="AE48" s="26"/>
      <c r="AF48" s="25"/>
      <c r="AG48" s="26"/>
      <c r="AH48" s="25"/>
      <c r="AI48" s="26"/>
      <c r="AJ48" s="25"/>
      <c r="AK48" s="26"/>
      <c r="AL48" s="25"/>
      <c r="AM48" s="26"/>
      <c r="AN48" s="25"/>
      <c r="AO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 t="n">
        <f aca="false">SUM(F49,H49,J49,L49,N49,P49,R49,T49,V49,X49,Z49,AB49,AD49)</f>
        <v>0</v>
      </c>
      <c r="E49" s="26" t="n">
        <f aca="false">SUM(G49,I49,K49,M49,O49,Q49,S49,U49,W49,Y49,AA49,AC49,AE49)</f>
        <v>0</v>
      </c>
      <c r="F49" s="25" t="n">
        <v>0</v>
      </c>
      <c r="G49" s="26" t="n">
        <v>0</v>
      </c>
      <c r="H49" s="25" t="n">
        <v>0</v>
      </c>
      <c r="I49" s="26" t="n">
        <v>0</v>
      </c>
      <c r="J49" s="25" t="n">
        <v>0</v>
      </c>
      <c r="K49" s="26" t="n">
        <v>0</v>
      </c>
      <c r="L49" s="51" t="n">
        <v>0</v>
      </c>
      <c r="M49" s="52" t="n">
        <v>0</v>
      </c>
      <c r="N49" s="51" t="n">
        <v>0</v>
      </c>
      <c r="O49" s="52" t="n">
        <v>0</v>
      </c>
      <c r="P49" s="51" t="n">
        <v>0</v>
      </c>
      <c r="Q49" s="52" t="n">
        <v>0</v>
      </c>
      <c r="R49" s="51" t="n">
        <v>0</v>
      </c>
      <c r="S49" s="52" t="n">
        <v>0</v>
      </c>
      <c r="T49" s="51" t="n">
        <v>0</v>
      </c>
      <c r="U49" s="52" t="n">
        <v>0</v>
      </c>
      <c r="V49" s="51" t="n">
        <v>0</v>
      </c>
      <c r="W49" s="52" t="n">
        <v>0</v>
      </c>
      <c r="X49" s="51" t="n">
        <v>0</v>
      </c>
      <c r="Y49" s="52" t="n">
        <v>0</v>
      </c>
      <c r="Z49" s="51" t="n">
        <v>0</v>
      </c>
      <c r="AA49" s="52" t="n">
        <v>0</v>
      </c>
      <c r="AB49" s="51" t="n">
        <v>0</v>
      </c>
      <c r="AC49" s="52" t="n">
        <v>0</v>
      </c>
      <c r="AD49" s="51" t="n">
        <v>0</v>
      </c>
      <c r="AE49" s="52" t="n">
        <v>0</v>
      </c>
      <c r="AF49" s="51" t="n">
        <v>0</v>
      </c>
      <c r="AG49" s="52" t="n">
        <v>0</v>
      </c>
      <c r="AH49" s="51" t="n">
        <v>0</v>
      </c>
      <c r="AI49" s="52" t="n">
        <v>0</v>
      </c>
      <c r="AJ49" s="51" t="n">
        <v>0</v>
      </c>
      <c r="AK49" s="52" t="n">
        <v>0</v>
      </c>
      <c r="AL49" s="51" t="n">
        <v>0</v>
      </c>
      <c r="AM49" s="52" t="n">
        <v>0</v>
      </c>
      <c r="AN49" s="51" t="n">
        <v>0</v>
      </c>
      <c r="AO49" s="52" t="n"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/>
      <c r="H50" s="25"/>
      <c r="I50" s="26"/>
      <c r="J50" s="25"/>
      <c r="K50" s="26"/>
      <c r="L50" s="25"/>
      <c r="M50" s="26"/>
      <c r="N50" s="25"/>
      <c r="O50" s="26"/>
      <c r="P50" s="25"/>
      <c r="Q50" s="26"/>
      <c r="R50" s="25"/>
      <c r="S50" s="26"/>
      <c r="T50" s="25"/>
      <c r="U50" s="26"/>
      <c r="V50" s="25"/>
      <c r="W50" s="26"/>
      <c r="X50" s="25"/>
      <c r="Y50" s="26"/>
      <c r="Z50" s="25"/>
      <c r="AA50" s="26"/>
      <c r="AB50" s="25"/>
      <c r="AC50" s="26"/>
      <c r="AD50" s="25"/>
      <c r="AE50" s="26"/>
      <c r="AF50" s="25"/>
      <c r="AG50" s="26"/>
      <c r="AH50" s="25"/>
      <c r="AI50" s="26"/>
      <c r="AJ50" s="25"/>
      <c r="AK50" s="26"/>
      <c r="AL50" s="25"/>
      <c r="AM50" s="26"/>
      <c r="AN50" s="25"/>
      <c r="AO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 t="n">
        <f aca="false">SUM(F51,H51,J51,L51,N51,P51,R51,T51,V51,X51,Z51,AB51,AD51)</f>
        <v>0</v>
      </c>
      <c r="E51" s="26" t="n">
        <f aca="false">SUM(G51,I51,K51,M51,O51,Q51,S51,U51,W51,Y51,AA51,AC51,AE51)</f>
        <v>0</v>
      </c>
      <c r="F51" s="25" t="n">
        <v>0</v>
      </c>
      <c r="G51" s="26" t="n">
        <v>0</v>
      </c>
      <c r="H51" s="25" t="n">
        <v>0</v>
      </c>
      <c r="I51" s="26" t="n">
        <v>0</v>
      </c>
      <c r="J51" s="25" t="n">
        <v>0</v>
      </c>
      <c r="K51" s="26" t="n">
        <v>0</v>
      </c>
      <c r="L51" s="51" t="n">
        <v>0</v>
      </c>
      <c r="M51" s="52" t="n">
        <v>0</v>
      </c>
      <c r="N51" s="51" t="n">
        <v>0</v>
      </c>
      <c r="O51" s="52" t="n">
        <v>0</v>
      </c>
      <c r="P51" s="51" t="n">
        <v>0</v>
      </c>
      <c r="Q51" s="52" t="n">
        <v>0</v>
      </c>
      <c r="R51" s="51" t="n">
        <v>0</v>
      </c>
      <c r="S51" s="52" t="n">
        <v>0</v>
      </c>
      <c r="T51" s="51" t="n">
        <v>0</v>
      </c>
      <c r="U51" s="52" t="n">
        <v>0</v>
      </c>
      <c r="V51" s="51" t="n">
        <v>0</v>
      </c>
      <c r="W51" s="52" t="n">
        <v>0</v>
      </c>
      <c r="X51" s="51" t="n">
        <v>0</v>
      </c>
      <c r="Y51" s="52" t="n">
        <v>0</v>
      </c>
      <c r="Z51" s="51" t="n">
        <v>0</v>
      </c>
      <c r="AA51" s="52" t="n">
        <v>0</v>
      </c>
      <c r="AB51" s="51" t="n">
        <v>0</v>
      </c>
      <c r="AC51" s="52" t="n">
        <v>0</v>
      </c>
      <c r="AD51" s="51" t="n">
        <v>0</v>
      </c>
      <c r="AE51" s="52" t="n">
        <v>0</v>
      </c>
      <c r="AF51" s="51" t="n">
        <v>0</v>
      </c>
      <c r="AG51" s="52" t="n">
        <v>0</v>
      </c>
      <c r="AH51" s="51" t="n">
        <v>0</v>
      </c>
      <c r="AI51" s="52" t="n">
        <v>0</v>
      </c>
      <c r="AJ51" s="51" t="n">
        <v>0</v>
      </c>
      <c r="AK51" s="52" t="n">
        <v>0</v>
      </c>
      <c r="AL51" s="51" t="n">
        <v>0</v>
      </c>
      <c r="AM51" s="52" t="n">
        <v>0</v>
      </c>
      <c r="AN51" s="51" t="n">
        <v>0</v>
      </c>
      <c r="AO51" s="52" t="n"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  <c r="J52" s="25"/>
      <c r="K52" s="26"/>
      <c r="L52" s="25"/>
      <c r="M52" s="26"/>
      <c r="N52" s="25"/>
      <c r="O52" s="26"/>
      <c r="P52" s="25"/>
      <c r="Q52" s="26"/>
      <c r="R52" s="25"/>
      <c r="S52" s="26"/>
      <c r="T52" s="25"/>
      <c r="U52" s="26"/>
      <c r="V52" s="25"/>
      <c r="W52" s="26"/>
      <c r="X52" s="25"/>
      <c r="Y52" s="26"/>
      <c r="Z52" s="25"/>
      <c r="AA52" s="26"/>
      <c r="AB52" s="25"/>
      <c r="AC52" s="26"/>
      <c r="AD52" s="25"/>
      <c r="AE52" s="26"/>
      <c r="AF52" s="25"/>
      <c r="AG52" s="26"/>
      <c r="AH52" s="25"/>
      <c r="AI52" s="26"/>
      <c r="AJ52" s="25"/>
      <c r="AK52" s="26"/>
      <c r="AL52" s="25"/>
      <c r="AM52" s="26"/>
      <c r="AN52" s="25"/>
      <c r="AO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  <c r="J53" s="25"/>
      <c r="K53" s="26"/>
      <c r="L53" s="25"/>
      <c r="M53" s="26"/>
      <c r="N53" s="25"/>
      <c r="O53" s="26"/>
      <c r="P53" s="25"/>
      <c r="Q53" s="26"/>
      <c r="R53" s="25"/>
      <c r="S53" s="26"/>
      <c r="T53" s="25"/>
      <c r="U53" s="26"/>
      <c r="V53" s="25"/>
      <c r="W53" s="26"/>
      <c r="X53" s="25"/>
      <c r="Y53" s="26"/>
      <c r="Z53" s="25"/>
      <c r="AA53" s="26"/>
      <c r="AB53" s="25"/>
      <c r="AC53" s="26"/>
      <c r="AD53" s="25"/>
      <c r="AE53" s="26"/>
      <c r="AF53" s="25"/>
      <c r="AG53" s="26"/>
      <c r="AH53" s="25"/>
      <c r="AI53" s="26"/>
      <c r="AJ53" s="25"/>
      <c r="AK53" s="26"/>
      <c r="AL53" s="25"/>
      <c r="AM53" s="26"/>
      <c r="AN53" s="25"/>
      <c r="AO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 t="n">
        <f aca="false">SUM(F54,H54,J54,L54,N54,P54,R54,T54,V54,X54,Z54,AB54,AD54)</f>
        <v>0</v>
      </c>
      <c r="E54" s="26" t="n">
        <f aca="false">SUM(G54,I54,K54,M54,O54,Q54,S54,U54,W54,Y54,AA54,AC54,AE54)</f>
        <v>0</v>
      </c>
      <c r="F54" s="25" t="n">
        <v>0</v>
      </c>
      <c r="G54" s="26" t="n">
        <v>0</v>
      </c>
      <c r="H54" s="25" t="n">
        <v>0</v>
      </c>
      <c r="I54" s="26" t="n">
        <v>0</v>
      </c>
      <c r="J54" s="25" t="n">
        <v>0</v>
      </c>
      <c r="K54" s="26" t="n">
        <v>0</v>
      </c>
      <c r="L54" s="51" t="n">
        <v>0</v>
      </c>
      <c r="M54" s="52" t="n">
        <v>0</v>
      </c>
      <c r="N54" s="51" t="n">
        <v>0</v>
      </c>
      <c r="O54" s="52" t="n">
        <v>0</v>
      </c>
      <c r="P54" s="51" t="n">
        <v>0</v>
      </c>
      <c r="Q54" s="52" t="n">
        <v>0</v>
      </c>
      <c r="R54" s="51" t="n">
        <v>0</v>
      </c>
      <c r="S54" s="52" t="n">
        <v>0</v>
      </c>
      <c r="T54" s="51" t="n">
        <v>0</v>
      </c>
      <c r="U54" s="52" t="n">
        <v>0</v>
      </c>
      <c r="V54" s="51" t="n">
        <v>0</v>
      </c>
      <c r="W54" s="52" t="n">
        <v>0</v>
      </c>
      <c r="X54" s="51" t="n">
        <v>0</v>
      </c>
      <c r="Y54" s="52" t="n">
        <v>0</v>
      </c>
      <c r="Z54" s="51" t="n">
        <v>0</v>
      </c>
      <c r="AA54" s="52" t="n">
        <v>0</v>
      </c>
      <c r="AB54" s="51" t="n">
        <v>0</v>
      </c>
      <c r="AC54" s="52" t="n">
        <v>0</v>
      </c>
      <c r="AD54" s="51" t="n">
        <v>0</v>
      </c>
      <c r="AE54" s="52" t="n">
        <v>0</v>
      </c>
      <c r="AF54" s="51" t="n">
        <v>0</v>
      </c>
      <c r="AG54" s="52" t="n">
        <v>0</v>
      </c>
      <c r="AH54" s="51" t="n">
        <v>0</v>
      </c>
      <c r="AI54" s="52" t="n">
        <v>0</v>
      </c>
      <c r="AJ54" s="51" t="n">
        <v>0</v>
      </c>
      <c r="AK54" s="52" t="n">
        <v>0</v>
      </c>
      <c r="AL54" s="51" t="n">
        <v>0</v>
      </c>
      <c r="AM54" s="52" t="n">
        <v>0</v>
      </c>
      <c r="AN54" s="51" t="n">
        <v>0</v>
      </c>
      <c r="AO54" s="52" t="n"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 t="n">
        <f aca="false">SUM(F55,H55,J55,L55,N55,P55,R55,T55,V55,X55,Z55,AB55,AD55)</f>
        <v>0</v>
      </c>
      <c r="E55" s="26" t="n">
        <f aca="false">SUM(G55,I55,K55,M55,O55,Q55,S55,U55,W55,Y55,AA55,AC55,AE55)</f>
        <v>0</v>
      </c>
      <c r="F55" s="25" t="n">
        <v>0</v>
      </c>
      <c r="G55" s="26" t="n">
        <v>0</v>
      </c>
      <c r="H55" s="25" t="n">
        <v>0</v>
      </c>
      <c r="I55" s="26" t="n">
        <v>0</v>
      </c>
      <c r="J55" s="25" t="n">
        <v>0</v>
      </c>
      <c r="K55" s="26" t="n">
        <v>0</v>
      </c>
      <c r="L55" s="51" t="n">
        <v>0</v>
      </c>
      <c r="M55" s="52" t="n">
        <v>0</v>
      </c>
      <c r="N55" s="51" t="n">
        <v>0</v>
      </c>
      <c r="O55" s="52" t="n">
        <v>0</v>
      </c>
      <c r="P55" s="51" t="n">
        <v>0</v>
      </c>
      <c r="Q55" s="52" t="n">
        <v>0</v>
      </c>
      <c r="R55" s="51" t="n">
        <v>0</v>
      </c>
      <c r="S55" s="52" t="n">
        <v>0</v>
      </c>
      <c r="T55" s="51" t="n">
        <v>0</v>
      </c>
      <c r="U55" s="52" t="n">
        <v>0</v>
      </c>
      <c r="V55" s="51" t="n">
        <v>0</v>
      </c>
      <c r="W55" s="52" t="n">
        <v>0</v>
      </c>
      <c r="X55" s="51" t="n">
        <v>0</v>
      </c>
      <c r="Y55" s="52" t="n">
        <v>0</v>
      </c>
      <c r="Z55" s="51" t="n">
        <v>0</v>
      </c>
      <c r="AA55" s="52" t="n">
        <v>0</v>
      </c>
      <c r="AB55" s="51" t="n">
        <v>0</v>
      </c>
      <c r="AC55" s="52" t="n">
        <v>0</v>
      </c>
      <c r="AD55" s="51" t="n">
        <v>0</v>
      </c>
      <c r="AE55" s="52" t="n">
        <v>0</v>
      </c>
      <c r="AF55" s="51" t="n">
        <v>0</v>
      </c>
      <c r="AG55" s="52" t="n">
        <v>0</v>
      </c>
      <c r="AH55" s="51" t="n">
        <v>0</v>
      </c>
      <c r="AI55" s="52" t="n">
        <v>0</v>
      </c>
      <c r="AJ55" s="51" t="n">
        <v>0</v>
      </c>
      <c r="AK55" s="52" t="n">
        <v>0</v>
      </c>
      <c r="AL55" s="51" t="n">
        <v>0</v>
      </c>
      <c r="AM55" s="52" t="n">
        <v>0</v>
      </c>
      <c r="AN55" s="51" t="n">
        <v>0</v>
      </c>
      <c r="AO55" s="52" t="n"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f aca="false">SUM(D54:D55)</f>
        <v>0</v>
      </c>
      <c r="E56" s="28" t="n">
        <f aca="false">SUM(E54:E55)</f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  <c r="J56" s="27" t="n">
        <f aca="false">SUM(J54:J55)</f>
        <v>0</v>
      </c>
      <c r="K56" s="28" t="n">
        <f aca="false">SUM(K54:K55)</f>
        <v>0</v>
      </c>
      <c r="L56" s="27" t="n">
        <f aca="false">SUM(L54:L55)</f>
        <v>0</v>
      </c>
      <c r="M56" s="28" t="n">
        <f aca="false">SUM(M54:M55)</f>
        <v>0</v>
      </c>
      <c r="N56" s="27" t="n">
        <f aca="false">SUM(N54:N55)</f>
        <v>0</v>
      </c>
      <c r="O56" s="28" t="n">
        <f aca="false">SUM(O54:O55)</f>
        <v>0</v>
      </c>
      <c r="P56" s="27" t="n">
        <f aca="false">SUM(P54:P55)</f>
        <v>0</v>
      </c>
      <c r="Q56" s="28" t="n">
        <f aca="false">SUM(Q54:Q55)</f>
        <v>0</v>
      </c>
      <c r="R56" s="27" t="n">
        <f aca="false">SUM(R54:R55)</f>
        <v>0</v>
      </c>
      <c r="S56" s="28" t="n">
        <f aca="false">SUM(S54:S55)</f>
        <v>0</v>
      </c>
      <c r="T56" s="27" t="n">
        <f aca="false">SUM(T54:T55)</f>
        <v>0</v>
      </c>
      <c r="U56" s="28" t="n">
        <f aca="false">SUM(U54:U55)</f>
        <v>0</v>
      </c>
      <c r="V56" s="27" t="n">
        <f aca="false">SUM(V54:V55)</f>
        <v>0</v>
      </c>
      <c r="W56" s="28" t="n">
        <f aca="false">SUM(W54:W55)</f>
        <v>0</v>
      </c>
      <c r="X56" s="27" t="n">
        <f aca="false">SUM(X54:X55)</f>
        <v>0</v>
      </c>
      <c r="Y56" s="28" t="n">
        <f aca="false">SUM(Y54:Y55)</f>
        <v>0</v>
      </c>
      <c r="Z56" s="27" t="n">
        <f aca="false">SUM(Z54:Z55)</f>
        <v>0</v>
      </c>
      <c r="AA56" s="28" t="n">
        <f aca="false">SUM(AA54:AA55)</f>
        <v>0</v>
      </c>
      <c r="AB56" s="27" t="n">
        <f aca="false">SUM(AB54:AB55)</f>
        <v>0</v>
      </c>
      <c r="AC56" s="28" t="n">
        <f aca="false">SUM(AC54:AC55)</f>
        <v>0</v>
      </c>
      <c r="AD56" s="27" t="n">
        <f aca="false">SUM(AD54:AD55)</f>
        <v>0</v>
      </c>
      <c r="AE56" s="28" t="n">
        <f aca="false">SUM(AE54:AE55)</f>
        <v>0</v>
      </c>
      <c r="AF56" s="27" t="n">
        <f aca="false">SUM(AF54:AF55)</f>
        <v>0</v>
      </c>
      <c r="AG56" s="28" t="n">
        <f aca="false">SUM(AG54:AG55)</f>
        <v>0</v>
      </c>
      <c r="AH56" s="27" t="n">
        <f aca="false">SUM(AH54:AH55)</f>
        <v>0</v>
      </c>
      <c r="AI56" s="28" t="n">
        <f aca="false">SUM(AI54:AI55)</f>
        <v>0</v>
      </c>
      <c r="AJ56" s="27" t="n">
        <f aca="false">SUM(AJ54:AJ55)</f>
        <v>0</v>
      </c>
      <c r="AK56" s="28" t="n">
        <f aca="false">SUM(AK54:AK55)</f>
        <v>0</v>
      </c>
      <c r="AL56" s="27" t="n">
        <f aca="false">SUM(AL54:AL55)</f>
        <v>0</v>
      </c>
      <c r="AM56" s="28" t="n">
        <f aca="false">SUM(AM54:AM55)</f>
        <v>0</v>
      </c>
      <c r="AN56" s="27" t="n">
        <f aca="false">SUM(AN54:AN55)</f>
        <v>0</v>
      </c>
      <c r="AO56" s="28" t="n">
        <f aca="false">SUM(AO54:AO55)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  <c r="J57" s="25"/>
      <c r="K57" s="26"/>
      <c r="L57" s="25"/>
      <c r="M57" s="26"/>
      <c r="N57" s="25"/>
      <c r="O57" s="26"/>
      <c r="P57" s="25"/>
      <c r="Q57" s="26"/>
      <c r="R57" s="25"/>
      <c r="S57" s="26"/>
      <c r="T57" s="25"/>
      <c r="U57" s="26"/>
      <c r="V57" s="25"/>
      <c r="W57" s="26"/>
      <c r="X57" s="25"/>
      <c r="Y57" s="26"/>
      <c r="Z57" s="25"/>
      <c r="AA57" s="26"/>
      <c r="AB57" s="25"/>
      <c r="AC57" s="26"/>
      <c r="AD57" s="25"/>
      <c r="AE57" s="26"/>
      <c r="AF57" s="25"/>
      <c r="AG57" s="26"/>
      <c r="AH57" s="25"/>
      <c r="AI57" s="26"/>
      <c r="AJ57" s="25"/>
      <c r="AK57" s="26"/>
      <c r="AL57" s="25"/>
      <c r="AM57" s="26"/>
      <c r="AN57" s="25"/>
      <c r="AO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  <c r="J58" s="25"/>
      <c r="K58" s="26"/>
      <c r="L58" s="25"/>
      <c r="M58" s="26"/>
      <c r="N58" s="25"/>
      <c r="O58" s="26"/>
      <c r="P58" s="25"/>
      <c r="Q58" s="26"/>
      <c r="R58" s="25"/>
      <c r="S58" s="26"/>
      <c r="T58" s="25"/>
      <c r="U58" s="26"/>
      <c r="V58" s="25"/>
      <c r="W58" s="26"/>
      <c r="X58" s="25"/>
      <c r="Y58" s="26"/>
      <c r="Z58" s="25"/>
      <c r="AA58" s="26"/>
      <c r="AB58" s="25"/>
      <c r="AC58" s="26"/>
      <c r="AD58" s="25"/>
      <c r="AE58" s="26"/>
      <c r="AF58" s="25"/>
      <c r="AG58" s="26"/>
      <c r="AH58" s="25"/>
      <c r="AI58" s="26"/>
      <c r="AJ58" s="25"/>
      <c r="AK58" s="26"/>
      <c r="AL58" s="25"/>
      <c r="AM58" s="26"/>
      <c r="AN58" s="25"/>
      <c r="AO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 t="n">
        <f aca="false">SUM(F59,H59,J59,L59,N59,P59,R59,T59,V59,X59,Z59,AB59,AD59)</f>
        <v>0</v>
      </c>
      <c r="E59" s="26" t="n">
        <f aca="false">SUM(G59,I59,K59,M59,O59,Q59,S59,U59,W59,Y59,AA59,AC59,AE59)</f>
        <v>0</v>
      </c>
      <c r="F59" s="25" t="n">
        <v>0</v>
      </c>
      <c r="G59" s="26" t="n">
        <v>0</v>
      </c>
      <c r="H59" s="25" t="n">
        <v>0</v>
      </c>
      <c r="I59" s="26" t="n">
        <v>0</v>
      </c>
      <c r="J59" s="25" t="n">
        <v>0</v>
      </c>
      <c r="K59" s="26" t="n">
        <v>0</v>
      </c>
      <c r="L59" s="51" t="n">
        <v>0</v>
      </c>
      <c r="M59" s="52" t="n">
        <v>0</v>
      </c>
      <c r="N59" s="51" t="n">
        <v>0</v>
      </c>
      <c r="O59" s="52" t="n">
        <v>0</v>
      </c>
      <c r="P59" s="51" t="n">
        <v>0</v>
      </c>
      <c r="Q59" s="52" t="n">
        <v>0</v>
      </c>
      <c r="R59" s="51" t="n">
        <v>0</v>
      </c>
      <c r="S59" s="52" t="n">
        <v>0</v>
      </c>
      <c r="T59" s="51" t="n">
        <v>0</v>
      </c>
      <c r="U59" s="52" t="n">
        <v>0</v>
      </c>
      <c r="V59" s="51" t="n">
        <v>0</v>
      </c>
      <c r="W59" s="52" t="n">
        <v>0</v>
      </c>
      <c r="X59" s="51" t="n">
        <v>0</v>
      </c>
      <c r="Y59" s="52" t="n">
        <v>0</v>
      </c>
      <c r="Z59" s="51" t="n">
        <v>0</v>
      </c>
      <c r="AA59" s="52" t="n">
        <v>0</v>
      </c>
      <c r="AB59" s="51" t="n">
        <v>0</v>
      </c>
      <c r="AC59" s="52" t="n">
        <v>0</v>
      </c>
      <c r="AD59" s="51" t="n">
        <v>0</v>
      </c>
      <c r="AE59" s="52" t="n">
        <v>0</v>
      </c>
      <c r="AF59" s="51" t="n">
        <v>0</v>
      </c>
      <c r="AG59" s="52" t="n">
        <v>0</v>
      </c>
      <c r="AH59" s="51" t="n">
        <v>0</v>
      </c>
      <c r="AI59" s="52" t="n">
        <v>0</v>
      </c>
      <c r="AJ59" s="51" t="n">
        <v>0</v>
      </c>
      <c r="AK59" s="52" t="n">
        <v>0</v>
      </c>
      <c r="AL59" s="51" t="n">
        <v>0</v>
      </c>
      <c r="AM59" s="52" t="n">
        <v>0</v>
      </c>
      <c r="AN59" s="51" t="n">
        <v>0</v>
      </c>
      <c r="AO59" s="52" t="n">
        <v>0</v>
      </c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 t="n">
        <f aca="false">SUM(F60,H60,J60,L60,N60,P60,R60,T60,V60,X60,Z60,AB60,AD60)</f>
        <v>0</v>
      </c>
      <c r="E60" s="26" t="n">
        <f aca="false">SUM(G60,I60,K60,M60,O60,Q60,S60,U60,W60,Y60,AA60,AC60,AE60)</f>
        <v>0</v>
      </c>
      <c r="F60" s="25" t="n">
        <v>0</v>
      </c>
      <c r="G60" s="26" t="n">
        <v>0</v>
      </c>
      <c r="H60" s="25" t="n">
        <v>0</v>
      </c>
      <c r="I60" s="26" t="n">
        <v>0</v>
      </c>
      <c r="J60" s="25" t="n">
        <v>0</v>
      </c>
      <c r="K60" s="26" t="n">
        <v>0</v>
      </c>
      <c r="L60" s="51" t="n">
        <v>0</v>
      </c>
      <c r="M60" s="52" t="n">
        <v>0</v>
      </c>
      <c r="N60" s="51" t="n">
        <v>0</v>
      </c>
      <c r="O60" s="52" t="n">
        <v>0</v>
      </c>
      <c r="P60" s="51" t="n">
        <v>0</v>
      </c>
      <c r="Q60" s="52" t="n">
        <v>0</v>
      </c>
      <c r="R60" s="51" t="n">
        <v>0</v>
      </c>
      <c r="S60" s="52" t="n">
        <v>0</v>
      </c>
      <c r="T60" s="51" t="n">
        <v>0</v>
      </c>
      <c r="U60" s="52" t="n">
        <v>0</v>
      </c>
      <c r="V60" s="51" t="n">
        <v>0</v>
      </c>
      <c r="W60" s="52" t="n">
        <v>0</v>
      </c>
      <c r="X60" s="51" t="n">
        <v>0</v>
      </c>
      <c r="Y60" s="52" t="n">
        <v>0</v>
      </c>
      <c r="Z60" s="51" t="n">
        <v>0</v>
      </c>
      <c r="AA60" s="52" t="n">
        <v>0</v>
      </c>
      <c r="AB60" s="51" t="n">
        <v>0</v>
      </c>
      <c r="AC60" s="52" t="n">
        <v>0</v>
      </c>
      <c r="AD60" s="51" t="n">
        <v>0</v>
      </c>
      <c r="AE60" s="52" t="n">
        <v>0</v>
      </c>
      <c r="AF60" s="51" t="n">
        <v>0</v>
      </c>
      <c r="AG60" s="52" t="n">
        <v>0</v>
      </c>
      <c r="AH60" s="51" t="n">
        <v>0</v>
      </c>
      <c r="AI60" s="52" t="n">
        <v>0</v>
      </c>
      <c r="AJ60" s="51" t="n">
        <v>0</v>
      </c>
      <c r="AK60" s="52" t="n">
        <v>0</v>
      </c>
      <c r="AL60" s="51" t="n">
        <v>0</v>
      </c>
      <c r="AM60" s="52" t="n">
        <v>0</v>
      </c>
      <c r="AN60" s="51" t="n">
        <v>0</v>
      </c>
      <c r="AO60" s="52" t="n"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f aca="false">SUM(D59:D60)</f>
        <v>0</v>
      </c>
      <c r="E61" s="28" t="n">
        <f aca="false">SUM(E59:E60)</f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  <c r="J61" s="27" t="n">
        <f aca="false">SUM(J59:J60)</f>
        <v>0</v>
      </c>
      <c r="K61" s="28" t="n">
        <f aca="false">SUM(K59:K60)</f>
        <v>0</v>
      </c>
      <c r="L61" s="27" t="n">
        <f aca="false">SUM(L59:L60)</f>
        <v>0</v>
      </c>
      <c r="M61" s="28" t="n">
        <f aca="false">SUM(M59:M60)</f>
        <v>0</v>
      </c>
      <c r="N61" s="27" t="n">
        <f aca="false">SUM(N59:N60)</f>
        <v>0</v>
      </c>
      <c r="O61" s="28" t="n">
        <f aca="false">SUM(O59:O60)</f>
        <v>0</v>
      </c>
      <c r="P61" s="27" t="n">
        <f aca="false">SUM(P59:P60)</f>
        <v>0</v>
      </c>
      <c r="Q61" s="28" t="n">
        <f aca="false">SUM(Q59:Q60)</f>
        <v>0</v>
      </c>
      <c r="R61" s="27" t="n">
        <f aca="false">SUM(R59:R60)</f>
        <v>0</v>
      </c>
      <c r="S61" s="28" t="n">
        <f aca="false">SUM(S59:S60)</f>
        <v>0</v>
      </c>
      <c r="T61" s="27" t="n">
        <f aca="false">SUM(T59:T60)</f>
        <v>0</v>
      </c>
      <c r="U61" s="28" t="n">
        <f aca="false">SUM(U59:U60)</f>
        <v>0</v>
      </c>
      <c r="V61" s="27" t="n">
        <f aca="false">SUM(V59:V60)</f>
        <v>0</v>
      </c>
      <c r="W61" s="28" t="n">
        <f aca="false">SUM(W59:W60)</f>
        <v>0</v>
      </c>
      <c r="X61" s="27" t="n">
        <f aca="false">SUM(X59:X60)</f>
        <v>0</v>
      </c>
      <c r="Y61" s="28" t="n">
        <f aca="false">SUM(Y59:Y60)</f>
        <v>0</v>
      </c>
      <c r="Z61" s="27" t="n">
        <f aca="false">SUM(Z59:Z60)</f>
        <v>0</v>
      </c>
      <c r="AA61" s="28" t="n">
        <f aca="false">SUM(AA59:AA60)</f>
        <v>0</v>
      </c>
      <c r="AB61" s="27" t="n">
        <f aca="false">SUM(AB59:AB60)</f>
        <v>0</v>
      </c>
      <c r="AC61" s="28" t="n">
        <f aca="false">SUM(AC59:AC60)</f>
        <v>0</v>
      </c>
      <c r="AD61" s="27" t="n">
        <f aca="false">SUM(AD59:AD60)</f>
        <v>0</v>
      </c>
      <c r="AE61" s="28" t="n">
        <f aca="false">SUM(AE59:AE60)</f>
        <v>0</v>
      </c>
      <c r="AF61" s="27" t="n">
        <f aca="false">SUM(AF59:AF60)</f>
        <v>0</v>
      </c>
      <c r="AG61" s="28" t="n">
        <f aca="false">SUM(AG59:AG60)</f>
        <v>0</v>
      </c>
      <c r="AH61" s="27" t="n">
        <f aca="false">SUM(AH59:AH60)</f>
        <v>0</v>
      </c>
      <c r="AI61" s="28" t="n">
        <f aca="false">SUM(AI59:AI60)</f>
        <v>0</v>
      </c>
      <c r="AJ61" s="27" t="n">
        <f aca="false">SUM(AJ59:AJ60)</f>
        <v>0</v>
      </c>
      <c r="AK61" s="28" t="n">
        <f aca="false">SUM(AK59:AK60)</f>
        <v>0</v>
      </c>
      <c r="AL61" s="27" t="n">
        <f aca="false">SUM(AL59:AL60)</f>
        <v>0</v>
      </c>
      <c r="AM61" s="28" t="n">
        <f aca="false">SUM(AM59:AM60)</f>
        <v>0</v>
      </c>
      <c r="AN61" s="27" t="n">
        <f aca="false">SUM(AN59:AN60)</f>
        <v>0</v>
      </c>
      <c r="AO61" s="28" t="n">
        <f aca="false">SUM(AO59:AO60)</f>
        <v>0</v>
      </c>
    </row>
    <row r="62" customFormat="false" ht="12.75" hidden="false" customHeight="false" outlineLevel="0" collapsed="false">
      <c r="A62" s="20"/>
      <c r="B62" s="31"/>
      <c r="C62" s="16"/>
      <c r="D62" s="25"/>
      <c r="E62" s="26"/>
      <c r="F62" s="25"/>
      <c r="G62" s="26"/>
      <c r="H62" s="25"/>
      <c r="I62" s="26"/>
      <c r="J62" s="25"/>
      <c r="K62" s="26"/>
      <c r="L62" s="25"/>
      <c r="M62" s="26"/>
      <c r="N62" s="25"/>
      <c r="O62" s="26"/>
      <c r="P62" s="25"/>
      <c r="Q62" s="26"/>
      <c r="R62" s="25"/>
      <c r="S62" s="26"/>
      <c r="T62" s="25"/>
      <c r="U62" s="26"/>
      <c r="V62" s="25"/>
      <c r="W62" s="26"/>
      <c r="X62" s="25"/>
      <c r="Y62" s="26"/>
      <c r="Z62" s="25"/>
      <c r="AA62" s="26"/>
      <c r="AB62" s="25"/>
      <c r="AC62" s="26"/>
      <c r="AD62" s="25"/>
      <c r="AE62" s="26"/>
      <c r="AF62" s="25"/>
      <c r="AG62" s="26"/>
      <c r="AH62" s="25"/>
      <c r="AI62" s="26"/>
      <c r="AJ62" s="25"/>
      <c r="AK62" s="26"/>
      <c r="AL62" s="25"/>
      <c r="AM62" s="26"/>
      <c r="AN62" s="25"/>
      <c r="AO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  <c r="J63" s="25"/>
      <c r="K63" s="26"/>
      <c r="L63" s="25"/>
      <c r="M63" s="26"/>
      <c r="N63" s="25"/>
      <c r="O63" s="26"/>
      <c r="P63" s="25"/>
      <c r="Q63" s="26"/>
      <c r="R63" s="25"/>
      <c r="S63" s="26"/>
      <c r="T63" s="25"/>
      <c r="U63" s="26"/>
      <c r="V63" s="25"/>
      <c r="W63" s="26"/>
      <c r="X63" s="25"/>
      <c r="Y63" s="26"/>
      <c r="Z63" s="25"/>
      <c r="AA63" s="26"/>
      <c r="AB63" s="25"/>
      <c r="AC63" s="26"/>
      <c r="AD63" s="25"/>
      <c r="AE63" s="26"/>
      <c r="AF63" s="25"/>
      <c r="AG63" s="26"/>
      <c r="AH63" s="25"/>
      <c r="AI63" s="26"/>
      <c r="AJ63" s="25"/>
      <c r="AK63" s="26"/>
      <c r="AL63" s="25"/>
      <c r="AM63" s="26"/>
      <c r="AN63" s="25"/>
      <c r="AO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 t="n">
        <f aca="false">SUM(F64,H64,J64,L64,N64,P64,R64,T64,V64,X64,Z64,AB64,AD64)</f>
        <v>0</v>
      </c>
      <c r="E64" s="26" t="n">
        <f aca="false">SUM(G64,I64,K64,M64,O64,Q64,S64,U64,W64,Y64,AA64,AC64,AE64)</f>
        <v>0</v>
      </c>
      <c r="F64" s="25" t="n">
        <v>0</v>
      </c>
      <c r="G64" s="26" t="n">
        <v>0</v>
      </c>
      <c r="H64" s="25" t="n">
        <v>0</v>
      </c>
      <c r="I64" s="26" t="n">
        <v>0</v>
      </c>
      <c r="J64" s="25" t="n">
        <v>0</v>
      </c>
      <c r="K64" s="26" t="n">
        <v>0</v>
      </c>
      <c r="L64" s="51" t="n">
        <v>0</v>
      </c>
      <c r="M64" s="52" t="n">
        <v>0</v>
      </c>
      <c r="N64" s="51" t="n">
        <v>0</v>
      </c>
      <c r="O64" s="52" t="n">
        <v>0</v>
      </c>
      <c r="P64" s="51" t="n">
        <v>0</v>
      </c>
      <c r="Q64" s="52" t="n">
        <v>0</v>
      </c>
      <c r="R64" s="51" t="n">
        <v>0</v>
      </c>
      <c r="S64" s="52" t="n">
        <v>0</v>
      </c>
      <c r="T64" s="51" t="n">
        <v>0</v>
      </c>
      <c r="U64" s="52" t="n">
        <v>0</v>
      </c>
      <c r="V64" s="51" t="n">
        <v>0</v>
      </c>
      <c r="W64" s="52" t="n">
        <v>0</v>
      </c>
      <c r="X64" s="51" t="n">
        <v>0</v>
      </c>
      <c r="Y64" s="52" t="n">
        <v>0</v>
      </c>
      <c r="Z64" s="51" t="n">
        <v>0</v>
      </c>
      <c r="AA64" s="52" t="n">
        <v>0</v>
      </c>
      <c r="AB64" s="51" t="n">
        <v>0</v>
      </c>
      <c r="AC64" s="52" t="n">
        <v>0</v>
      </c>
      <c r="AD64" s="51" t="n">
        <v>0</v>
      </c>
      <c r="AE64" s="52" t="n">
        <v>0</v>
      </c>
      <c r="AF64" s="51" t="n">
        <v>0</v>
      </c>
      <c r="AG64" s="52" t="n">
        <v>0</v>
      </c>
      <c r="AH64" s="51" t="n">
        <v>0</v>
      </c>
      <c r="AI64" s="52" t="n">
        <v>0</v>
      </c>
      <c r="AJ64" s="51" t="n">
        <v>0</v>
      </c>
      <c r="AK64" s="52" t="n">
        <v>0</v>
      </c>
      <c r="AL64" s="51" t="n">
        <v>0</v>
      </c>
      <c r="AM64" s="52" t="n">
        <v>0</v>
      </c>
      <c r="AN64" s="51" t="n">
        <v>0</v>
      </c>
      <c r="AO64" s="52" t="n"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 t="n">
        <f aca="false">SUM(F65,H65,J65,L65,N65,P65,R65,T65,V65,X65,Z65,AB65,AD65)</f>
        <v>0</v>
      </c>
      <c r="E65" s="26" t="n">
        <f aca="false">SUM(G65,I65,K65,M65,O65,Q65,S65,U65,W65,Y65,AA65,AC65,AE65)</f>
        <v>0</v>
      </c>
      <c r="F65" s="25" t="n">
        <v>0</v>
      </c>
      <c r="G65" s="26" t="n">
        <v>0</v>
      </c>
      <c r="H65" s="25" t="n">
        <v>0</v>
      </c>
      <c r="I65" s="26" t="n">
        <v>0</v>
      </c>
      <c r="J65" s="25" t="n">
        <v>0</v>
      </c>
      <c r="K65" s="26" t="n">
        <v>0</v>
      </c>
      <c r="L65" s="51" t="n">
        <v>0</v>
      </c>
      <c r="M65" s="52" t="n">
        <v>0</v>
      </c>
      <c r="N65" s="51" t="n">
        <v>0</v>
      </c>
      <c r="O65" s="52" t="n">
        <v>0</v>
      </c>
      <c r="P65" s="51" t="n">
        <v>0</v>
      </c>
      <c r="Q65" s="52" t="n">
        <v>0</v>
      </c>
      <c r="R65" s="51" t="n">
        <v>0</v>
      </c>
      <c r="S65" s="52" t="n">
        <v>0</v>
      </c>
      <c r="T65" s="51" t="n">
        <v>0</v>
      </c>
      <c r="U65" s="52" t="n">
        <v>0</v>
      </c>
      <c r="V65" s="51" t="n">
        <v>0</v>
      </c>
      <c r="W65" s="52" t="n">
        <v>0</v>
      </c>
      <c r="X65" s="51" t="n">
        <v>0</v>
      </c>
      <c r="Y65" s="52" t="n">
        <v>0</v>
      </c>
      <c r="Z65" s="51" t="n">
        <v>0</v>
      </c>
      <c r="AA65" s="52" t="n">
        <v>0</v>
      </c>
      <c r="AB65" s="51" t="n">
        <v>0</v>
      </c>
      <c r="AC65" s="52" t="n">
        <v>0</v>
      </c>
      <c r="AD65" s="51" t="n">
        <v>0</v>
      </c>
      <c r="AE65" s="52" t="n">
        <v>0</v>
      </c>
      <c r="AF65" s="51" t="n">
        <v>0</v>
      </c>
      <c r="AG65" s="52" t="n">
        <v>0</v>
      </c>
      <c r="AH65" s="51" t="n">
        <v>0</v>
      </c>
      <c r="AI65" s="52" t="n">
        <v>0</v>
      </c>
      <c r="AJ65" s="51" t="n">
        <v>0</v>
      </c>
      <c r="AK65" s="52" t="n">
        <v>0</v>
      </c>
      <c r="AL65" s="51" t="n">
        <v>0</v>
      </c>
      <c r="AM65" s="52" t="n">
        <v>0</v>
      </c>
      <c r="AN65" s="51" t="n">
        <v>0</v>
      </c>
      <c r="AO65" s="52" t="n"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f aca="false">SUM(D64:D65)</f>
        <v>0</v>
      </c>
      <c r="E66" s="28" t="n">
        <f aca="false">SUM(E64:E65)</f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  <c r="J66" s="27" t="n">
        <f aca="false">SUM(J64:J65)</f>
        <v>0</v>
      </c>
      <c r="K66" s="28" t="n">
        <f aca="false">SUM(K64:K65)</f>
        <v>0</v>
      </c>
      <c r="L66" s="27" t="n">
        <f aca="false">SUM(L64:L65)</f>
        <v>0</v>
      </c>
      <c r="M66" s="28" t="n">
        <f aca="false">SUM(M64:M65)</f>
        <v>0</v>
      </c>
      <c r="N66" s="27" t="n">
        <f aca="false">SUM(N64:N65)</f>
        <v>0</v>
      </c>
      <c r="O66" s="28" t="n">
        <f aca="false">SUM(O64:O65)</f>
        <v>0</v>
      </c>
      <c r="P66" s="27" t="n">
        <f aca="false">SUM(P64:P65)</f>
        <v>0</v>
      </c>
      <c r="Q66" s="28" t="n">
        <f aca="false">SUM(Q64:Q65)</f>
        <v>0</v>
      </c>
      <c r="R66" s="27" t="n">
        <f aca="false">SUM(R64:R65)</f>
        <v>0</v>
      </c>
      <c r="S66" s="28" t="n">
        <f aca="false">SUM(S64:S65)</f>
        <v>0</v>
      </c>
      <c r="T66" s="27" t="n">
        <f aca="false">SUM(T64:T65)</f>
        <v>0</v>
      </c>
      <c r="U66" s="28" t="n">
        <f aca="false">SUM(U64:U65)</f>
        <v>0</v>
      </c>
      <c r="V66" s="27" t="n">
        <f aca="false">SUM(V64:V65)</f>
        <v>0</v>
      </c>
      <c r="W66" s="28" t="n">
        <f aca="false">SUM(W64:W65)</f>
        <v>0</v>
      </c>
      <c r="X66" s="27" t="n">
        <f aca="false">SUM(X64:X65)</f>
        <v>0</v>
      </c>
      <c r="Y66" s="28" t="n">
        <f aca="false">SUM(Y64:Y65)</f>
        <v>0</v>
      </c>
      <c r="Z66" s="27" t="n">
        <f aca="false">SUM(Z64:Z65)</f>
        <v>0</v>
      </c>
      <c r="AA66" s="28" t="n">
        <f aca="false">SUM(AA64:AA65)</f>
        <v>0</v>
      </c>
      <c r="AB66" s="27" t="n">
        <f aca="false">SUM(AB64:AB65)</f>
        <v>0</v>
      </c>
      <c r="AC66" s="28" t="n">
        <f aca="false">SUM(AC64:AC65)</f>
        <v>0</v>
      </c>
      <c r="AD66" s="27" t="n">
        <f aca="false">SUM(AD64:AD65)</f>
        <v>0</v>
      </c>
      <c r="AE66" s="28" t="n">
        <f aca="false">SUM(AE64:AE65)</f>
        <v>0</v>
      </c>
      <c r="AF66" s="27" t="n">
        <f aca="false">SUM(AF64:AF65)</f>
        <v>0</v>
      </c>
      <c r="AG66" s="28" t="n">
        <f aca="false">SUM(AG64:AG65)</f>
        <v>0</v>
      </c>
      <c r="AH66" s="27" t="n">
        <f aca="false">SUM(AH64:AH65)</f>
        <v>0</v>
      </c>
      <c r="AI66" s="28" t="n">
        <f aca="false">SUM(AI64:AI65)</f>
        <v>0</v>
      </c>
      <c r="AJ66" s="27" t="n">
        <f aca="false">SUM(AJ64:AJ65)</f>
        <v>0</v>
      </c>
      <c r="AK66" s="28" t="n">
        <f aca="false">SUM(AK64:AK65)</f>
        <v>0</v>
      </c>
      <c r="AL66" s="27" t="n">
        <f aca="false">SUM(AL64:AL65)</f>
        <v>0</v>
      </c>
      <c r="AM66" s="28" t="n">
        <f aca="false">SUM(AM64:AM65)</f>
        <v>0</v>
      </c>
      <c r="AN66" s="27" t="n">
        <f aca="false">SUM(AN64:AN65)</f>
        <v>0</v>
      </c>
      <c r="AO66" s="28" t="n">
        <f aca="false">SUM(AO64:AO65)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  <c r="J67" s="25"/>
      <c r="K67" s="26"/>
      <c r="L67" s="25"/>
      <c r="M67" s="26"/>
      <c r="N67" s="25"/>
      <c r="O67" s="26"/>
      <c r="P67" s="25"/>
      <c r="Q67" s="26"/>
      <c r="R67" s="25"/>
      <c r="S67" s="26"/>
      <c r="T67" s="25"/>
      <c r="U67" s="26"/>
      <c r="V67" s="25"/>
      <c r="W67" s="26"/>
      <c r="X67" s="25"/>
      <c r="Y67" s="26"/>
      <c r="Z67" s="25"/>
      <c r="AA67" s="26"/>
      <c r="AB67" s="25"/>
      <c r="AC67" s="26"/>
      <c r="AD67" s="25"/>
      <c r="AE67" s="26"/>
      <c r="AF67" s="25"/>
      <c r="AG67" s="26"/>
      <c r="AH67" s="25"/>
      <c r="AI67" s="26"/>
      <c r="AJ67" s="25"/>
      <c r="AK67" s="26"/>
      <c r="AL67" s="25"/>
      <c r="AM67" s="26"/>
      <c r="AN67" s="25"/>
      <c r="AO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  <c r="J68" s="25"/>
      <c r="K68" s="26"/>
      <c r="L68" s="25"/>
      <c r="M68" s="26"/>
      <c r="N68" s="25"/>
      <c r="O68" s="26"/>
      <c r="P68" s="25"/>
      <c r="Q68" s="26"/>
      <c r="R68" s="25"/>
      <c r="S68" s="26"/>
      <c r="T68" s="25"/>
      <c r="U68" s="26"/>
      <c r="V68" s="25"/>
      <c r="W68" s="26"/>
      <c r="X68" s="25"/>
      <c r="Y68" s="26"/>
      <c r="Z68" s="25"/>
      <c r="AA68" s="26"/>
      <c r="AB68" s="25"/>
      <c r="AC68" s="26"/>
      <c r="AD68" s="25"/>
      <c r="AE68" s="26"/>
      <c r="AF68" s="25"/>
      <c r="AG68" s="26"/>
      <c r="AH68" s="25"/>
      <c r="AI68" s="26"/>
      <c r="AJ68" s="25"/>
      <c r="AK68" s="26"/>
      <c r="AL68" s="25"/>
      <c r="AM68" s="26"/>
      <c r="AN68" s="25"/>
      <c r="AO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 t="n">
        <f aca="false">SUM(F69,H69,J69,L69,N69,P69,R69,T69,V69,X69,Z69,AB69,AD69)</f>
        <v>0</v>
      </c>
      <c r="E69" s="26" t="n">
        <f aca="false">SUM(G69,I69,K69,M69,O69,Q69,S69,U69,W69,Y69,AA69,AC69,AE69)</f>
        <v>755199</v>
      </c>
      <c r="F69" s="25" t="n">
        <v>0</v>
      </c>
      <c r="G69" s="26" t="n">
        <v>0</v>
      </c>
      <c r="H69" s="25" t="n">
        <v>0</v>
      </c>
      <c r="I69" s="53" t="n">
        <v>583199</v>
      </c>
      <c r="J69" s="25" t="n">
        <v>0</v>
      </c>
      <c r="K69" s="53" t="n">
        <v>172000</v>
      </c>
      <c r="L69" s="51" t="n">
        <v>0</v>
      </c>
      <c r="M69" s="52" t="n">
        <v>0</v>
      </c>
      <c r="N69" s="51" t="n">
        <v>0</v>
      </c>
      <c r="O69" s="52" t="n">
        <v>0</v>
      </c>
      <c r="P69" s="51" t="n">
        <v>0</v>
      </c>
      <c r="Q69" s="52" t="n">
        <v>0</v>
      </c>
      <c r="R69" s="51" t="n">
        <v>0</v>
      </c>
      <c r="S69" s="52" t="n">
        <v>0</v>
      </c>
      <c r="T69" s="51" t="n">
        <v>0</v>
      </c>
      <c r="U69" s="52" t="n">
        <v>0</v>
      </c>
      <c r="V69" s="51" t="n">
        <v>0</v>
      </c>
      <c r="W69" s="52" t="n">
        <v>0</v>
      </c>
      <c r="X69" s="51" t="n">
        <v>0</v>
      </c>
      <c r="Y69" s="52" t="n">
        <v>0</v>
      </c>
      <c r="Z69" s="51" t="n">
        <v>0</v>
      </c>
      <c r="AA69" s="52" t="n">
        <v>0</v>
      </c>
      <c r="AB69" s="51" t="n">
        <v>0</v>
      </c>
      <c r="AC69" s="52" t="n">
        <v>0</v>
      </c>
      <c r="AD69" s="51" t="n">
        <v>0</v>
      </c>
      <c r="AE69" s="52" t="n">
        <v>0</v>
      </c>
      <c r="AF69" s="51" t="n">
        <v>0</v>
      </c>
      <c r="AG69" s="52" t="n">
        <v>0</v>
      </c>
      <c r="AH69" s="51" t="n">
        <v>0</v>
      </c>
      <c r="AI69" s="52" t="n">
        <v>0</v>
      </c>
      <c r="AJ69" s="51" t="n">
        <v>0</v>
      </c>
      <c r="AK69" s="52" t="n">
        <v>0</v>
      </c>
      <c r="AL69" s="51" t="n">
        <v>0</v>
      </c>
      <c r="AM69" s="52" t="n">
        <v>0</v>
      </c>
      <c r="AN69" s="51" t="n">
        <v>0</v>
      </c>
      <c r="AO69" s="52" t="n">
        <v>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 t="n">
        <f aca="false">SUM(F70,H70,J70,L70,N70,P70,R70,T70,V70,X70,Z70,AB70,AD70)</f>
        <v>9813856</v>
      </c>
      <c r="E70" s="26" t="n">
        <f aca="false">SUM(G70,I70,K70,M70,O70,Q70,S70,U70,W70,Y70,AA70,AC70,AE70)</f>
        <v>1418510</v>
      </c>
      <c r="F70" s="25" t="n">
        <v>0</v>
      </c>
      <c r="G70" s="53" t="n">
        <v>1293893</v>
      </c>
      <c r="H70" s="54" t="n">
        <v>652153</v>
      </c>
      <c r="I70" s="53" t="n">
        <v>-11256</v>
      </c>
      <c r="J70" s="54" t="n">
        <v>9161703</v>
      </c>
      <c r="K70" s="53" t="n">
        <f aca="false">135873</f>
        <v>135873</v>
      </c>
      <c r="L70" s="51" t="n">
        <v>0</v>
      </c>
      <c r="M70" s="52" t="n">
        <v>0</v>
      </c>
      <c r="N70" s="51" t="n">
        <v>0</v>
      </c>
      <c r="O70" s="52" t="n">
        <v>0</v>
      </c>
      <c r="P70" s="51" t="n">
        <v>0</v>
      </c>
      <c r="Q70" s="52" t="n">
        <v>0</v>
      </c>
      <c r="R70" s="51" t="n">
        <v>0</v>
      </c>
      <c r="S70" s="52" t="n">
        <v>0</v>
      </c>
      <c r="T70" s="51" t="n">
        <v>0</v>
      </c>
      <c r="U70" s="52" t="n">
        <v>0</v>
      </c>
      <c r="V70" s="51" t="n">
        <v>0</v>
      </c>
      <c r="W70" s="52" t="n">
        <v>0</v>
      </c>
      <c r="X70" s="51" t="n">
        <v>0</v>
      </c>
      <c r="Y70" s="52" t="n">
        <v>0</v>
      </c>
      <c r="Z70" s="51" t="n">
        <v>0</v>
      </c>
      <c r="AA70" s="52" t="n">
        <v>0</v>
      </c>
      <c r="AB70" s="51" t="n">
        <v>0</v>
      </c>
      <c r="AC70" s="52" t="n">
        <v>0</v>
      </c>
      <c r="AD70" s="51" t="n">
        <v>0</v>
      </c>
      <c r="AE70" s="52" t="n">
        <v>0</v>
      </c>
      <c r="AF70" s="51" t="n">
        <v>0</v>
      </c>
      <c r="AG70" s="52" t="n">
        <v>0</v>
      </c>
      <c r="AH70" s="51" t="n">
        <v>0</v>
      </c>
      <c r="AI70" s="52" t="n">
        <v>0</v>
      </c>
      <c r="AJ70" s="51" t="n">
        <v>0</v>
      </c>
      <c r="AK70" s="52" t="n">
        <v>0</v>
      </c>
      <c r="AL70" s="51" t="n">
        <v>0</v>
      </c>
      <c r="AM70" s="52" t="n">
        <v>0</v>
      </c>
      <c r="AN70" s="51" t="n">
        <v>0</v>
      </c>
      <c r="AO70" s="52" t="n">
        <v>0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 t="n">
        <f aca="false">SUM(F71,H71,J71,L71,N71,P71,R71,T71,V71,X71,Z71,AB71,AD71)</f>
        <v>52710638</v>
      </c>
      <c r="E71" s="26" t="n">
        <f aca="false">SUM(G71,I71,K71,M71,O71,Q71,S71,U71,W71,Y71,AA71,AC71,AE71)</f>
        <v>910684</v>
      </c>
      <c r="F71" s="25" t="n">
        <v>0</v>
      </c>
      <c r="G71" s="26" t="n">
        <v>0</v>
      </c>
      <c r="H71" s="54" t="n">
        <v>51691161</v>
      </c>
      <c r="I71" s="53" t="n">
        <v>782808</v>
      </c>
      <c r="J71" s="54" t="n">
        <v>1019477</v>
      </c>
      <c r="K71" s="53" t="n">
        <v>127876</v>
      </c>
      <c r="L71" s="27" t="n">
        <f aca="false">SUM(L69:L70)</f>
        <v>0</v>
      </c>
      <c r="M71" s="28" t="n">
        <f aca="false">SUM(M69:M70)</f>
        <v>0</v>
      </c>
      <c r="N71" s="27" t="n">
        <f aca="false">SUM(N69:N70)</f>
        <v>0</v>
      </c>
      <c r="O71" s="28" t="n">
        <f aca="false">SUM(O69:O70)</f>
        <v>0</v>
      </c>
      <c r="P71" s="27" t="n">
        <f aca="false">SUM(P69:P70)</f>
        <v>0</v>
      </c>
      <c r="Q71" s="28" t="n">
        <f aca="false">SUM(Q69:Q70)</f>
        <v>0</v>
      </c>
      <c r="R71" s="27" t="n">
        <f aca="false">SUM(R69:R70)</f>
        <v>0</v>
      </c>
      <c r="S71" s="28" t="n">
        <f aca="false">SUM(S69:S70)</f>
        <v>0</v>
      </c>
      <c r="T71" s="27" t="n">
        <f aca="false">SUM(T69:T70)</f>
        <v>0</v>
      </c>
      <c r="U71" s="28" t="n">
        <f aca="false">SUM(U69:U70)</f>
        <v>0</v>
      </c>
      <c r="V71" s="27" t="n">
        <f aca="false">SUM(V69:V70)</f>
        <v>0</v>
      </c>
      <c r="W71" s="28" t="n">
        <f aca="false">SUM(W69:W70)</f>
        <v>0</v>
      </c>
      <c r="X71" s="27" t="n">
        <f aca="false">SUM(X69:X70)</f>
        <v>0</v>
      </c>
      <c r="Y71" s="28" t="n">
        <f aca="false">SUM(Y69:Y70)</f>
        <v>0</v>
      </c>
      <c r="Z71" s="27" t="n">
        <f aca="false">SUM(Z69:Z70)</f>
        <v>0</v>
      </c>
      <c r="AA71" s="28" t="n">
        <f aca="false">SUM(AA69:AA70)</f>
        <v>0</v>
      </c>
      <c r="AB71" s="27" t="n">
        <f aca="false">SUM(AB69:AB70)</f>
        <v>0</v>
      </c>
      <c r="AC71" s="28" t="n">
        <f aca="false">SUM(AC69:AC70)</f>
        <v>0</v>
      </c>
      <c r="AD71" s="27" t="n">
        <f aca="false">SUM(AD69:AD70)</f>
        <v>0</v>
      </c>
      <c r="AE71" s="28" t="n">
        <f aca="false">SUM(AE69:AE70)</f>
        <v>0</v>
      </c>
      <c r="AF71" s="27" t="n">
        <f aca="false">SUM(AF69:AF70)</f>
        <v>0</v>
      </c>
      <c r="AG71" s="28" t="n">
        <f aca="false">SUM(AG69:AG70)</f>
        <v>0</v>
      </c>
      <c r="AH71" s="27" t="n">
        <f aca="false">SUM(AH69:AH70)</f>
        <v>0</v>
      </c>
      <c r="AI71" s="28" t="n">
        <f aca="false">SUM(AI69:AI70)</f>
        <v>0</v>
      </c>
      <c r="AJ71" s="27" t="n">
        <f aca="false">SUM(AJ69:AJ70)</f>
        <v>0</v>
      </c>
      <c r="AK71" s="28" t="n">
        <f aca="false">SUM(AK69:AK70)</f>
        <v>0</v>
      </c>
      <c r="AL71" s="27" t="n">
        <f aca="false">SUM(AL69:AL70)</f>
        <v>0</v>
      </c>
      <c r="AM71" s="28" t="n">
        <f aca="false">SUM(AM69:AM70)</f>
        <v>0</v>
      </c>
      <c r="AN71" s="27" t="n">
        <f aca="false">SUM(AN69:AN70)</f>
        <v>0</v>
      </c>
      <c r="AO71" s="28" t="n">
        <f aca="false">SUM(AO69:AO70)</f>
        <v>0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 t="n">
        <f aca="false">SUM(F72,H72,J72,L72,N72,P72,R72,T72,V72,X72,Z72,AB72,AD72)</f>
        <v>0</v>
      </c>
      <c r="E72" s="26" t="n">
        <f aca="false">SUM(G72,I72,K72,M72,O72,Q72,S72,U72,W72,Y72,AA72,AC72,AE72)</f>
        <v>-89651</v>
      </c>
      <c r="F72" s="25" t="n">
        <v>0</v>
      </c>
      <c r="G72" s="26" t="n">
        <v>0</v>
      </c>
      <c r="H72" s="25" t="n">
        <v>0</v>
      </c>
      <c r="I72" s="26" t="n">
        <v>0</v>
      </c>
      <c r="J72" s="25" t="n">
        <v>0</v>
      </c>
      <c r="K72" s="53" t="n">
        <v>-89651</v>
      </c>
      <c r="L72" s="51" t="n">
        <v>0</v>
      </c>
      <c r="M72" s="52" t="n">
        <v>0</v>
      </c>
      <c r="N72" s="51" t="n">
        <v>0</v>
      </c>
      <c r="O72" s="52" t="n">
        <v>0</v>
      </c>
      <c r="P72" s="51" t="n">
        <v>0</v>
      </c>
      <c r="Q72" s="52" t="n">
        <v>0</v>
      </c>
      <c r="R72" s="51" t="n">
        <v>0</v>
      </c>
      <c r="S72" s="52" t="n">
        <v>0</v>
      </c>
      <c r="T72" s="51" t="n">
        <v>0</v>
      </c>
      <c r="U72" s="52" t="n">
        <v>0</v>
      </c>
      <c r="V72" s="51" t="n">
        <v>0</v>
      </c>
      <c r="W72" s="52" t="n">
        <v>0</v>
      </c>
      <c r="X72" s="51" t="n">
        <v>0</v>
      </c>
      <c r="Y72" s="52" t="n">
        <v>0</v>
      </c>
      <c r="Z72" s="51" t="n">
        <v>0</v>
      </c>
      <c r="AA72" s="52" t="n">
        <v>0</v>
      </c>
      <c r="AB72" s="51" t="n">
        <v>0</v>
      </c>
      <c r="AC72" s="52" t="n">
        <v>0</v>
      </c>
      <c r="AD72" s="51" t="n">
        <v>0</v>
      </c>
      <c r="AE72" s="52" t="n">
        <v>0</v>
      </c>
      <c r="AF72" s="51" t="n">
        <v>0</v>
      </c>
      <c r="AG72" s="52" t="n">
        <v>0</v>
      </c>
      <c r="AH72" s="51" t="n">
        <v>0</v>
      </c>
      <c r="AI72" s="52" t="n">
        <v>0</v>
      </c>
      <c r="AJ72" s="51" t="n">
        <v>0</v>
      </c>
      <c r="AK72" s="52" t="n">
        <v>0</v>
      </c>
      <c r="AL72" s="51" t="n">
        <v>0</v>
      </c>
      <c r="AM72" s="52" t="n">
        <v>0</v>
      </c>
      <c r="AN72" s="51" t="n">
        <v>0</v>
      </c>
      <c r="AO72" s="52" t="n">
        <v>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 t="n">
        <f aca="false">SUM(F73,H73,J73,L73,N73,P73,R73,T73,V73,X73,Z73,AB73,AD73)</f>
        <v>-18156820</v>
      </c>
      <c r="E73" s="26" t="n">
        <f aca="false">SUM(G73,I73,K73,M73,O73,Q73,S73,U73,W73,Y73,AA73,AC73,AE73)</f>
        <v>-447050</v>
      </c>
      <c r="F73" s="25" t="n">
        <v>0</v>
      </c>
      <c r="G73" s="26" t="n">
        <v>0</v>
      </c>
      <c r="H73" s="54" t="n">
        <v>-16014810</v>
      </c>
      <c r="I73" s="53" t="n">
        <v>-270534</v>
      </c>
      <c r="J73" s="54" t="n">
        <f aca="false">-37564-2104446</f>
        <v>-2142010</v>
      </c>
      <c r="K73" s="53" t="n">
        <f aca="false">-97666-78850</f>
        <v>-176516</v>
      </c>
      <c r="L73" s="51" t="n">
        <v>0</v>
      </c>
      <c r="M73" s="52" t="n">
        <v>0</v>
      </c>
      <c r="N73" s="51" t="n">
        <v>0</v>
      </c>
      <c r="O73" s="52" t="n">
        <v>0</v>
      </c>
      <c r="P73" s="51" t="n">
        <v>0</v>
      </c>
      <c r="Q73" s="52" t="n">
        <v>0</v>
      </c>
      <c r="R73" s="51" t="n">
        <v>0</v>
      </c>
      <c r="S73" s="52" t="n">
        <v>0</v>
      </c>
      <c r="T73" s="51" t="n">
        <v>0</v>
      </c>
      <c r="U73" s="52" t="n">
        <v>0</v>
      </c>
      <c r="V73" s="51" t="n">
        <v>0</v>
      </c>
      <c r="W73" s="52" t="n">
        <v>0</v>
      </c>
      <c r="X73" s="51" t="n">
        <v>0</v>
      </c>
      <c r="Y73" s="52" t="n">
        <v>0</v>
      </c>
      <c r="Z73" s="51" t="n">
        <v>0</v>
      </c>
      <c r="AA73" s="52" t="n">
        <v>0</v>
      </c>
      <c r="AB73" s="51" t="n">
        <v>0</v>
      </c>
      <c r="AC73" s="52" t="n">
        <v>0</v>
      </c>
      <c r="AD73" s="51" t="n">
        <v>0</v>
      </c>
      <c r="AE73" s="52" t="n">
        <v>0</v>
      </c>
      <c r="AF73" s="51" t="n">
        <v>0</v>
      </c>
      <c r="AG73" s="52" t="n">
        <v>0</v>
      </c>
      <c r="AH73" s="51" t="n">
        <v>0</v>
      </c>
      <c r="AI73" s="52" t="n">
        <v>0</v>
      </c>
      <c r="AJ73" s="51" t="n">
        <v>0</v>
      </c>
      <c r="AK73" s="52" t="n">
        <v>0</v>
      </c>
      <c r="AL73" s="51" t="n">
        <v>0</v>
      </c>
      <c r="AM73" s="52" t="n">
        <v>0</v>
      </c>
      <c r="AN73" s="51" t="n">
        <v>0</v>
      </c>
      <c r="AO73" s="52" t="n">
        <v>0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 t="n">
        <f aca="false">SUM(F74,H74,J74,L74,N74,P74,R74,T74,V74,X74,Z74,AB74,AD74)</f>
        <v>0</v>
      </c>
      <c r="E74" s="26" t="n">
        <f aca="false">SUM(G74,I74,K74,M74,O74,Q74,S74,U74,W74,Y74,AA74,AC74,AE74)</f>
        <v>-125796.04</v>
      </c>
      <c r="F74" s="25" t="n">
        <v>0</v>
      </c>
      <c r="G74" s="26" t="n">
        <v>0</v>
      </c>
      <c r="H74" s="25" t="n">
        <v>0</v>
      </c>
      <c r="I74" s="26" t="n">
        <v>0</v>
      </c>
      <c r="J74" s="25" t="n">
        <v>0</v>
      </c>
      <c r="K74" s="53" t="n">
        <v>-125796.04</v>
      </c>
      <c r="L74" s="51" t="n">
        <v>0</v>
      </c>
      <c r="M74" s="52" t="n">
        <v>0</v>
      </c>
      <c r="N74" s="51" t="n">
        <v>0</v>
      </c>
      <c r="O74" s="52" t="n">
        <v>0</v>
      </c>
      <c r="P74" s="51" t="n">
        <v>0</v>
      </c>
      <c r="Q74" s="52" t="n">
        <v>0</v>
      </c>
      <c r="R74" s="51" t="n">
        <v>0</v>
      </c>
      <c r="S74" s="52" t="n">
        <v>0</v>
      </c>
      <c r="T74" s="51" t="n">
        <v>0</v>
      </c>
      <c r="U74" s="52" t="n">
        <v>0</v>
      </c>
      <c r="V74" s="51" t="n">
        <v>0</v>
      </c>
      <c r="W74" s="52" t="n">
        <v>0</v>
      </c>
      <c r="X74" s="51" t="n">
        <v>0</v>
      </c>
      <c r="Y74" s="52" t="n">
        <v>0</v>
      </c>
      <c r="Z74" s="51" t="n">
        <v>0</v>
      </c>
      <c r="AA74" s="52" t="n">
        <v>0</v>
      </c>
      <c r="AB74" s="51" t="n">
        <v>0</v>
      </c>
      <c r="AC74" s="52" t="n">
        <v>0</v>
      </c>
      <c r="AD74" s="51" t="n">
        <v>0</v>
      </c>
      <c r="AE74" s="52" t="n">
        <v>0</v>
      </c>
      <c r="AF74" s="51" t="n">
        <v>0</v>
      </c>
      <c r="AG74" s="52" t="n">
        <v>0</v>
      </c>
      <c r="AH74" s="51" t="n">
        <v>0</v>
      </c>
      <c r="AI74" s="52" t="n">
        <v>0</v>
      </c>
      <c r="AJ74" s="51" t="n">
        <v>0</v>
      </c>
      <c r="AK74" s="52" t="n">
        <v>0</v>
      </c>
      <c r="AL74" s="51" t="n">
        <v>0</v>
      </c>
      <c r="AM74" s="52" t="n">
        <v>0</v>
      </c>
      <c r="AN74" s="51" t="n">
        <v>0</v>
      </c>
      <c r="AO74" s="52" t="n">
        <v>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 t="n">
        <f aca="false">SUM(F75,H75,J75,L75,N75,P75,R75,T75,V75,X75,Z75,AB75,AD75)</f>
        <v>0</v>
      </c>
      <c r="E75" s="26" t="n">
        <f aca="false">SUM(G75,I75,K75,M75,O75,Q75,S75,U75,W75,Y75,AA75,AC75,AE75)</f>
        <v>5579</v>
      </c>
      <c r="F75" s="25" t="n">
        <v>0</v>
      </c>
      <c r="G75" s="26" t="n">
        <v>0</v>
      </c>
      <c r="H75" s="25" t="n">
        <v>0</v>
      </c>
      <c r="I75" s="53" t="n">
        <v>5579</v>
      </c>
      <c r="J75" s="25" t="n">
        <v>0</v>
      </c>
      <c r="K75" s="26" t="n">
        <v>0</v>
      </c>
      <c r="L75" s="51" t="n">
        <v>0</v>
      </c>
      <c r="M75" s="52" t="n">
        <v>0</v>
      </c>
      <c r="N75" s="51" t="n">
        <v>0</v>
      </c>
      <c r="O75" s="52" t="n">
        <v>0</v>
      </c>
      <c r="P75" s="51" t="n">
        <v>0</v>
      </c>
      <c r="Q75" s="52" t="n">
        <v>0</v>
      </c>
      <c r="R75" s="51" t="n">
        <v>0</v>
      </c>
      <c r="S75" s="52" t="n">
        <v>0</v>
      </c>
      <c r="T75" s="51" t="n">
        <v>0</v>
      </c>
      <c r="U75" s="52" t="n">
        <v>0</v>
      </c>
      <c r="V75" s="51" t="n">
        <v>0</v>
      </c>
      <c r="W75" s="52" t="n">
        <v>0</v>
      </c>
      <c r="X75" s="51" t="n">
        <v>0</v>
      </c>
      <c r="Y75" s="52" t="n">
        <v>0</v>
      </c>
      <c r="Z75" s="51" t="n">
        <v>0</v>
      </c>
      <c r="AA75" s="52" t="n">
        <v>0</v>
      </c>
      <c r="AB75" s="51" t="n">
        <v>0</v>
      </c>
      <c r="AC75" s="52" t="n">
        <v>0</v>
      </c>
      <c r="AD75" s="51" t="n">
        <v>0</v>
      </c>
      <c r="AE75" s="52" t="n">
        <v>0</v>
      </c>
      <c r="AF75" s="51" t="n">
        <v>0</v>
      </c>
      <c r="AG75" s="52" t="n">
        <v>0</v>
      </c>
      <c r="AH75" s="51" t="n">
        <v>0</v>
      </c>
      <c r="AI75" s="52" t="n">
        <v>0</v>
      </c>
      <c r="AJ75" s="51" t="n">
        <v>0</v>
      </c>
      <c r="AK75" s="52" t="n">
        <v>0</v>
      </c>
      <c r="AL75" s="51" t="n">
        <v>0</v>
      </c>
      <c r="AM75" s="52" t="n">
        <v>0</v>
      </c>
      <c r="AN75" s="51" t="n">
        <v>0</v>
      </c>
      <c r="AO75" s="52" t="n">
        <v>0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 t="n">
        <f aca="false">SUM(F76,H76,J76,L76,N76,P76,R76,T76,V76,X76,Z76,AB76,AD76)</f>
        <v>0</v>
      </c>
      <c r="E76" s="26" t="n">
        <f aca="false">SUM(G76,I76,K76,M76,O76,Q76,S76,U76,W76,Y76,AA76,AC76,AE76)</f>
        <v>0</v>
      </c>
      <c r="F76" s="25" t="n">
        <v>0</v>
      </c>
      <c r="G76" s="26" t="n">
        <v>0</v>
      </c>
      <c r="H76" s="25" t="n">
        <v>0</v>
      </c>
      <c r="I76" s="26" t="n">
        <v>0</v>
      </c>
      <c r="J76" s="25" t="n">
        <v>0</v>
      </c>
      <c r="K76" s="26" t="n">
        <v>0</v>
      </c>
      <c r="L76" s="51" t="n">
        <v>0</v>
      </c>
      <c r="M76" s="52" t="n">
        <v>0</v>
      </c>
      <c r="N76" s="51" t="n">
        <v>0</v>
      </c>
      <c r="O76" s="52" t="n">
        <v>0</v>
      </c>
      <c r="P76" s="51" t="n">
        <v>0</v>
      </c>
      <c r="Q76" s="52" t="n">
        <v>0</v>
      </c>
      <c r="R76" s="51" t="n">
        <v>0</v>
      </c>
      <c r="S76" s="52" t="n">
        <v>0</v>
      </c>
      <c r="T76" s="51" t="n">
        <v>0</v>
      </c>
      <c r="U76" s="52" t="n">
        <v>0</v>
      </c>
      <c r="V76" s="51" t="n">
        <v>0</v>
      </c>
      <c r="W76" s="52" t="n">
        <v>0</v>
      </c>
      <c r="X76" s="51" t="n">
        <v>0</v>
      </c>
      <c r="Y76" s="52" t="n">
        <v>0</v>
      </c>
      <c r="Z76" s="51" t="n">
        <v>0</v>
      </c>
      <c r="AA76" s="52" t="n">
        <v>0</v>
      </c>
      <c r="AB76" s="51" t="n">
        <v>0</v>
      </c>
      <c r="AC76" s="52" t="n">
        <v>0</v>
      </c>
      <c r="AD76" s="51" t="n">
        <v>0</v>
      </c>
      <c r="AE76" s="52" t="n">
        <v>0</v>
      </c>
      <c r="AF76" s="51" t="n">
        <v>0</v>
      </c>
      <c r="AG76" s="52" t="n">
        <v>0</v>
      </c>
      <c r="AH76" s="51" t="n">
        <v>0</v>
      </c>
      <c r="AI76" s="52" t="n">
        <v>0</v>
      </c>
      <c r="AJ76" s="51" t="n">
        <v>0</v>
      </c>
      <c r="AK76" s="52" t="n">
        <v>0</v>
      </c>
      <c r="AL76" s="51" t="n">
        <v>0</v>
      </c>
      <c r="AM76" s="52" t="n">
        <v>0</v>
      </c>
      <c r="AN76" s="51" t="n">
        <v>0</v>
      </c>
      <c r="AO76" s="52" t="n"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 t="n">
        <f aca="false">SUM(F77,H77,J77,L77,N77,P77,R77,T77,V77,X77,Z77,AB77,AD77)</f>
        <v>0</v>
      </c>
      <c r="E77" s="26" t="n">
        <f aca="false">SUM(G77,I77,K77,M77,O77,Q77,S77,U77,W77,Y77,AA77,AC77,AE77)</f>
        <v>0</v>
      </c>
      <c r="F77" s="25" t="n">
        <v>0</v>
      </c>
      <c r="G77" s="26" t="n">
        <v>0</v>
      </c>
      <c r="H77" s="25" t="n">
        <v>0</v>
      </c>
      <c r="I77" s="26" t="n">
        <v>0</v>
      </c>
      <c r="J77" s="25" t="n">
        <v>0</v>
      </c>
      <c r="K77" s="26" t="n">
        <v>0</v>
      </c>
      <c r="L77" s="51" t="n">
        <v>0</v>
      </c>
      <c r="M77" s="52" t="n">
        <v>0</v>
      </c>
      <c r="N77" s="51" t="n">
        <v>0</v>
      </c>
      <c r="O77" s="52" t="n">
        <v>0</v>
      </c>
      <c r="P77" s="51" t="n">
        <v>0</v>
      </c>
      <c r="Q77" s="52" t="n">
        <v>0</v>
      </c>
      <c r="R77" s="51" t="n">
        <v>0</v>
      </c>
      <c r="S77" s="52" t="n">
        <v>0</v>
      </c>
      <c r="T77" s="51" t="n">
        <v>0</v>
      </c>
      <c r="U77" s="52" t="n">
        <v>0</v>
      </c>
      <c r="V77" s="51" t="n">
        <v>0</v>
      </c>
      <c r="W77" s="52" t="n">
        <v>0</v>
      </c>
      <c r="X77" s="51" t="n">
        <v>0</v>
      </c>
      <c r="Y77" s="52" t="n">
        <v>0</v>
      </c>
      <c r="Z77" s="51" t="n">
        <v>0</v>
      </c>
      <c r="AA77" s="52" t="n">
        <v>0</v>
      </c>
      <c r="AB77" s="51" t="n">
        <v>0</v>
      </c>
      <c r="AC77" s="52" t="n">
        <v>0</v>
      </c>
      <c r="AD77" s="51" t="n">
        <v>0</v>
      </c>
      <c r="AE77" s="52" t="n">
        <v>0</v>
      </c>
      <c r="AF77" s="51" t="n">
        <v>0</v>
      </c>
      <c r="AG77" s="52" t="n">
        <v>0</v>
      </c>
      <c r="AH77" s="51" t="n">
        <v>0</v>
      </c>
      <c r="AI77" s="52" t="n">
        <v>0</v>
      </c>
      <c r="AJ77" s="51" t="n">
        <v>0</v>
      </c>
      <c r="AK77" s="52" t="n">
        <v>0</v>
      </c>
      <c r="AL77" s="51" t="n">
        <v>0</v>
      </c>
      <c r="AM77" s="52" t="n">
        <v>0</v>
      </c>
      <c r="AN77" s="51" t="n">
        <v>0</v>
      </c>
      <c r="AO77" s="52" t="n"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 t="n">
        <f aca="false">SUM(F78,H78,J78,L78,N78,P78,R78,T78,V78,X78,Z78,AB78,AD78)</f>
        <v>0</v>
      </c>
      <c r="E78" s="26" t="n">
        <f aca="false">SUM(G78,I78,K78,M78,O78,Q78,S78,U78,W78,Y78,AA78,AC78,AE78)</f>
        <v>0</v>
      </c>
      <c r="F78" s="25" t="n">
        <v>0</v>
      </c>
      <c r="G78" s="26" t="n">
        <v>0</v>
      </c>
      <c r="H78" s="25" t="n">
        <v>0</v>
      </c>
      <c r="I78" s="26" t="n">
        <v>0</v>
      </c>
      <c r="J78" s="25" t="n">
        <v>0</v>
      </c>
      <c r="K78" s="26" t="n">
        <v>0</v>
      </c>
      <c r="L78" s="51" t="n">
        <v>0</v>
      </c>
      <c r="M78" s="52" t="n">
        <v>0</v>
      </c>
      <c r="N78" s="51" t="n">
        <v>0</v>
      </c>
      <c r="O78" s="52" t="n">
        <v>0</v>
      </c>
      <c r="P78" s="51" t="n">
        <v>0</v>
      </c>
      <c r="Q78" s="52" t="n">
        <v>0</v>
      </c>
      <c r="R78" s="51" t="n">
        <v>0</v>
      </c>
      <c r="S78" s="52" t="n">
        <v>0</v>
      </c>
      <c r="T78" s="51" t="n">
        <v>0</v>
      </c>
      <c r="U78" s="52" t="n">
        <v>0</v>
      </c>
      <c r="V78" s="51" t="n">
        <v>0</v>
      </c>
      <c r="W78" s="52" t="n">
        <v>0</v>
      </c>
      <c r="X78" s="51" t="n">
        <v>0</v>
      </c>
      <c r="Y78" s="52" t="n">
        <v>0</v>
      </c>
      <c r="Z78" s="51" t="n">
        <v>0</v>
      </c>
      <c r="AA78" s="52" t="n">
        <v>0</v>
      </c>
      <c r="AB78" s="51" t="n">
        <v>0</v>
      </c>
      <c r="AC78" s="52" t="n">
        <v>0</v>
      </c>
      <c r="AD78" s="51" t="n">
        <v>0</v>
      </c>
      <c r="AE78" s="52" t="n">
        <v>0</v>
      </c>
      <c r="AF78" s="51" t="n">
        <v>0</v>
      </c>
      <c r="AG78" s="52" t="n">
        <v>0</v>
      </c>
      <c r="AH78" s="51" t="n">
        <v>0</v>
      </c>
      <c r="AI78" s="52" t="n">
        <v>0</v>
      </c>
      <c r="AJ78" s="51" t="n">
        <v>0</v>
      </c>
      <c r="AK78" s="52" t="n">
        <v>0</v>
      </c>
      <c r="AL78" s="51" t="n">
        <v>0</v>
      </c>
      <c r="AM78" s="52" t="n">
        <v>0</v>
      </c>
      <c r="AN78" s="51" t="n">
        <v>0</v>
      </c>
      <c r="AO78" s="52" t="n"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 t="n">
        <f aca="false">SUM(F79,H79,J79,L79,N79,P79,R79,T79,V79,X79,Z79,AB79,AD79)</f>
        <v>0</v>
      </c>
      <c r="E79" s="2" t="n">
        <f aca="false">SUM(G79,I79,K79,M79,O79,Q79,S79,U79,W79,Y79,AA79,AC79,AE79)</f>
        <v>0</v>
      </c>
      <c r="F79" s="35" t="n">
        <v>0</v>
      </c>
      <c r="G79" s="2" t="n">
        <v>0</v>
      </c>
      <c r="H79" s="35" t="n">
        <v>0</v>
      </c>
      <c r="I79" s="2" t="n">
        <v>0</v>
      </c>
      <c r="J79" s="35" t="n">
        <v>0</v>
      </c>
      <c r="K79" s="36" t="n">
        <v>0</v>
      </c>
      <c r="L79" s="51" t="n">
        <v>0</v>
      </c>
      <c r="M79" s="52" t="n">
        <v>0</v>
      </c>
      <c r="N79" s="51" t="n">
        <v>0</v>
      </c>
      <c r="O79" s="52" t="n">
        <v>0</v>
      </c>
      <c r="P79" s="51" t="n">
        <v>0</v>
      </c>
      <c r="Q79" s="52" t="n">
        <v>0</v>
      </c>
      <c r="R79" s="51" t="n">
        <v>0</v>
      </c>
      <c r="S79" s="52" t="n">
        <v>0</v>
      </c>
      <c r="T79" s="51" t="n">
        <v>0</v>
      </c>
      <c r="U79" s="52" t="n">
        <v>0</v>
      </c>
      <c r="V79" s="51" t="n">
        <v>0</v>
      </c>
      <c r="W79" s="52" t="n">
        <v>0</v>
      </c>
      <c r="X79" s="51" t="n">
        <v>0</v>
      </c>
      <c r="Y79" s="52" t="n">
        <v>0</v>
      </c>
      <c r="Z79" s="51" t="n">
        <v>0</v>
      </c>
      <c r="AA79" s="52" t="n">
        <v>0</v>
      </c>
      <c r="AB79" s="51" t="n">
        <v>0</v>
      </c>
      <c r="AC79" s="52" t="n">
        <v>0</v>
      </c>
      <c r="AD79" s="51" t="n">
        <v>0</v>
      </c>
      <c r="AE79" s="52" t="n">
        <v>0</v>
      </c>
      <c r="AF79" s="51" t="n">
        <v>0</v>
      </c>
      <c r="AG79" s="52" t="n">
        <v>0</v>
      </c>
      <c r="AH79" s="51" t="n">
        <v>0</v>
      </c>
      <c r="AI79" s="52" t="n">
        <v>0</v>
      </c>
      <c r="AJ79" s="51" t="n">
        <v>0</v>
      </c>
      <c r="AK79" s="52" t="n">
        <v>0</v>
      </c>
      <c r="AL79" s="51" t="n">
        <v>0</v>
      </c>
      <c r="AM79" s="52" t="n">
        <v>0</v>
      </c>
      <c r="AN79" s="51" t="n">
        <v>0</v>
      </c>
      <c r="AO79" s="52" t="n">
        <v>0</v>
      </c>
    </row>
    <row r="80" customFormat="false" ht="20.25" hidden="false" customHeight="true" outlineLevel="0" collapsed="false">
      <c r="A80" s="55"/>
      <c r="B80" s="48"/>
      <c r="C80" s="56" t="s">
        <v>69</v>
      </c>
      <c r="D80" s="40" t="n">
        <f aca="false">D16+D24+D29+D36+D43+D45+D47+D49</f>
        <v>0</v>
      </c>
      <c r="E80" s="41" t="n">
        <f aca="false">SUM(E69:E79)+E16+E24+E29+E36+E43+E45+E47+E49+E51+E56+E61+E66</f>
        <v>2427474.96</v>
      </c>
      <c r="F80" s="40" t="n">
        <f aca="false">F16+F24+F29+F36+F43+F45+F47+F49</f>
        <v>0</v>
      </c>
      <c r="G80" s="41" t="n">
        <f aca="false">SUM(G69:G79)+G16+G24+G29+G36+G43+G45+G47+G49+G51+G56+G61+G66</f>
        <v>1293893</v>
      </c>
      <c r="H80" s="40" t="n">
        <f aca="false">H16+H24+H29+H36+H43+H45+H47+H49</f>
        <v>0</v>
      </c>
      <c r="I80" s="57" t="n">
        <f aca="false">SUM(I69:I79)+I16+I24+I29+I36+I43+I45+I47+I49+I51+I56+I61+I66</f>
        <v>1089796</v>
      </c>
      <c r="J80" s="40" t="n">
        <f aca="false">J16+J24+J29+J36+J43+J45+J47+J49</f>
        <v>0</v>
      </c>
      <c r="K80" s="57" t="n">
        <f aca="false">SUM(K69:K79)+K16+K24+K29+K36+K43+K45+K47+K49+K51+K56+K61+K66</f>
        <v>43785.96</v>
      </c>
      <c r="L80" s="58" t="n">
        <f aca="false">L16+L24+L29+L36+L43+L45+L47+L49</f>
        <v>0</v>
      </c>
      <c r="M80" s="59" t="n">
        <f aca="false">SUM(M71:M79)+M16+M24+M29+M36+M43+M45+M47+M49+M51+M56+M61+M66</f>
        <v>0</v>
      </c>
      <c r="N80" s="58" t="n">
        <f aca="false">N16+N24+N29+N36+N43+N45+N47+N49</f>
        <v>0</v>
      </c>
      <c r="O80" s="59" t="n">
        <f aca="false">SUM(O71:O79)+O16+O24+O29+O36+O43+O45+O47+O49+O51+O56+O61+O66</f>
        <v>0</v>
      </c>
      <c r="P80" s="58" t="n">
        <f aca="false">P16+P24+P29+P36+P43+P45+P47+P49</f>
        <v>0</v>
      </c>
      <c r="Q80" s="59" t="n">
        <f aca="false">SUM(Q71:Q79)+Q16+Q24+Q29+Q36+Q43+Q45+Q47+Q49+Q51+Q56+Q61+Q66</f>
        <v>0</v>
      </c>
      <c r="R80" s="58" t="n">
        <f aca="false">R16+R24+R29+R36+R43+R45+R47+R49</f>
        <v>0</v>
      </c>
      <c r="S80" s="59" t="n">
        <f aca="false">SUM(S71:S79)+S16+S24+S29+S36+S43+S45+S47+S49+S51+S56+S61+S66</f>
        <v>0</v>
      </c>
      <c r="T80" s="58" t="n">
        <f aca="false">T16+T24+T29+T36+T43+T45+T47+T49</f>
        <v>0</v>
      </c>
      <c r="U80" s="59" t="n">
        <f aca="false">SUM(U71:U79)+U16+U24+U29+U36+U43+U45+U47+U49+U51+U56+U61+U66</f>
        <v>0</v>
      </c>
      <c r="V80" s="58" t="n">
        <f aca="false">V16+V24+V29+V36+V43+V45+V47+V49</f>
        <v>0</v>
      </c>
      <c r="W80" s="59" t="n">
        <f aca="false">SUM(W71:W79)+W16+W24+W29+W36+W43+W45+W47+W49+W51+W56+W61+W66</f>
        <v>0</v>
      </c>
      <c r="X80" s="58" t="n">
        <f aca="false">X16+X24+X29+X36+X43+X45+X47+X49</f>
        <v>0</v>
      </c>
      <c r="Y80" s="59" t="n">
        <f aca="false">SUM(Y71:Y79)+Y16+Y24+Y29+Y36+Y43+Y45+Y47+Y49+Y51+Y56+Y61+Y66</f>
        <v>0</v>
      </c>
      <c r="Z80" s="58" t="n">
        <f aca="false">Z16+Z24+Z29+Z36+Z43+Z45+Z47+Z49</f>
        <v>0</v>
      </c>
      <c r="AA80" s="59" t="n">
        <f aca="false">SUM(AA71:AA79)+AA16+AA24+AA29+AA36+AA43+AA45+AA47+AA49+AA51+AA56+AA61+AA66</f>
        <v>0</v>
      </c>
      <c r="AB80" s="58" t="n">
        <f aca="false">AB16+AB24+AB29+AB36+AB43+AB45+AB47+AB49</f>
        <v>0</v>
      </c>
      <c r="AC80" s="59" t="n">
        <f aca="false">SUM(AC71:AC79)+AC16+AC24+AC29+AC36+AC43+AC45+AC47+AC49+AC51+AC56+AC61+AC66</f>
        <v>0</v>
      </c>
      <c r="AD80" s="58" t="n">
        <f aca="false">AD16+AD24+AD29+AD36+AD43+AD45+AD47+AD49</f>
        <v>0</v>
      </c>
      <c r="AE80" s="59" t="n">
        <f aca="false">SUM(AE71:AE79)+AE16+AE24+AE29+AE36+AE43+AE45+AE47+AE49+AE51+AE56+AE61+AE66</f>
        <v>0</v>
      </c>
      <c r="AF80" s="58" t="n">
        <f aca="false">AF16+AF24+AF29+AF36+AF43+AF45+AF47+AF49</f>
        <v>0</v>
      </c>
      <c r="AG80" s="59" t="n">
        <f aca="false">SUM(AG71:AG79)+AG16+AG24+AG29+AG36+AG43+AG45+AG47+AG49+AG51+AG56+AG61+AG66</f>
        <v>0</v>
      </c>
      <c r="AH80" s="58" t="n">
        <f aca="false">AH16+AH24+AH29+AH36+AH43+AH45+AH47+AH49</f>
        <v>0</v>
      </c>
      <c r="AI80" s="59" t="n">
        <f aca="false">SUM(AI71:AI79)+AI16+AI24+AI29+AI36+AI43+AI45+AI47+AI49+AI51+AI56+AI61+AI66</f>
        <v>0</v>
      </c>
      <c r="AJ80" s="58" t="n">
        <f aca="false">AJ16+AJ24+AJ29+AJ36+AJ43+AJ45+AJ47+AJ49</f>
        <v>0</v>
      </c>
      <c r="AK80" s="59" t="n">
        <f aca="false">SUM(AK71:AK79)+AK16+AK24+AK29+AK36+AK43+AK45+AK47+AK49+AK51+AK56+AK61+AK66</f>
        <v>0</v>
      </c>
      <c r="AL80" s="58" t="n">
        <f aca="false">AL16+AL24+AL29+AL36+AL43+AL45+AL47+AL49</f>
        <v>0</v>
      </c>
      <c r="AM80" s="59" t="n">
        <f aca="false">SUM(AM71:AM79)+AM16+AM24+AM29+AM36+AM43+AM45+AM47+AM49+AM51+AM56+AM61+AM66</f>
        <v>0</v>
      </c>
      <c r="AN80" s="58" t="n">
        <f aca="false">AN16+AN24+AN29+AN36+AN43+AN45+AN47+AN49</f>
        <v>0</v>
      </c>
      <c r="AO80" s="59" t="n">
        <f aca="false">SUM(AO71:AO79)+AO16+AO24+AO29+AO36+AO43+AO45+AO47+AO49+AO51+AO56+AO61+AO66</f>
        <v>0</v>
      </c>
      <c r="AP80" s="1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6"/>
  <sheetViews>
    <sheetView showFormulas="false" showGridLines="true" showRowColHeaders="true" showZeros="true" rightToLeft="false" tabSelected="false" showOutlineSymbols="true" defaultGridColor="true" view="normal" topLeftCell="A44" colorId="64" zoomScale="75" zoomScaleNormal="75" zoomScalePageLayoutView="100" workbookViewId="0">
      <selection pane="topLeft" activeCell="G72" activeCellId="0" sqref="G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customFormat="false" ht="12.75" hidden="false" customHeight="false" outlineLevel="0" collapsed="false">
      <c r="A2" s="3" t="s">
        <v>70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</row>
    <row r="6" customFormat="false" ht="12.75" hidden="false" customHeight="false" outlineLevel="0" collapsed="false">
      <c r="A6" s="3"/>
      <c r="B6" s="3"/>
      <c r="C6" s="3"/>
      <c r="D6" s="7"/>
      <c r="E6" s="7"/>
      <c r="F6" s="8"/>
      <c r="G6" s="8"/>
      <c r="H6" s="8"/>
      <c r="I6" s="8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</row>
    <row r="7" customFormat="false" ht="12.75" hidden="false" customHeight="false" outlineLevel="0" collapsed="false">
      <c r="A7" s="6"/>
      <c r="B7" s="9"/>
      <c r="C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customFormat="false" ht="12.75" hidden="false" customHeight="false" outlineLevel="0" collapsed="false">
      <c r="A8" s="10"/>
      <c r="B8" s="11"/>
      <c r="C8" s="12"/>
      <c r="D8" s="13" t="s">
        <v>71</v>
      </c>
      <c r="E8" s="13"/>
      <c r="F8" s="13" t="s">
        <v>72</v>
      </c>
      <c r="G8" s="13"/>
      <c r="H8" s="13" t="s">
        <v>73</v>
      </c>
      <c r="I8" s="13"/>
    </row>
    <row r="9" customFormat="false" ht="12.75" hidden="false" customHeight="false" outlineLevel="0" collapsed="false">
      <c r="A9" s="14"/>
      <c r="B9" s="15"/>
      <c r="C9" s="16"/>
      <c r="D9" s="17" t="s">
        <v>10</v>
      </c>
      <c r="E9" s="18" t="s">
        <v>11</v>
      </c>
      <c r="F9" s="19" t="s">
        <v>10</v>
      </c>
      <c r="G9" s="18" t="s">
        <v>11</v>
      </c>
      <c r="H9" s="19" t="s">
        <v>10</v>
      </c>
      <c r="I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11"/>
      <c r="G10" s="12"/>
      <c r="H10" s="11"/>
      <c r="I10" s="12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 t="n">
        <f aca="false">'TX-HPLC-FLSH'!L11</f>
        <v>0</v>
      </c>
      <c r="E11" s="26" t="n">
        <f aca="false">'TX-HPLC-FLSH'!M11</f>
        <v>0</v>
      </c>
      <c r="F11" s="25" t="n">
        <f aca="false">'TX-HPLC-GL'!D11</f>
        <v>0</v>
      </c>
      <c r="G11" s="26" t="n">
        <f aca="false">'TX-HPLC-GL'!E11</f>
        <v>0</v>
      </c>
      <c r="H11" s="25" t="n">
        <f aca="false">F11-D11</f>
        <v>0</v>
      </c>
      <c r="I11" s="26" t="n">
        <f aca="false">G11-E11</f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 t="n">
        <f aca="false">'TX-HPLC-FLSH'!L12</f>
        <v>0</v>
      </c>
      <c r="E12" s="26" t="n">
        <f aca="false">'TX-HPLC-FLSH'!M12</f>
        <v>0</v>
      </c>
      <c r="F12" s="25" t="n">
        <f aca="false">'TX-HPLC-GL'!D12</f>
        <v>0</v>
      </c>
      <c r="G12" s="26" t="n">
        <f aca="false">'TX-HPLC-GL'!E12</f>
        <v>0</v>
      </c>
      <c r="H12" s="25" t="n">
        <f aca="false">F12-D12</f>
        <v>0</v>
      </c>
      <c r="I12" s="26" t="n">
        <f aca="false">G12-E12</f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 t="n">
        <f aca="false">'TX-HPLC-FLSH'!L13</f>
        <v>0</v>
      </c>
      <c r="E13" s="26" t="n">
        <f aca="false">'TX-HPLC-FLSH'!M13</f>
        <v>0</v>
      </c>
      <c r="F13" s="25" t="n">
        <f aca="false">'TX-HPLC-GL'!D13</f>
        <v>0</v>
      </c>
      <c r="G13" s="26" t="n">
        <f aca="false">'TX-HPLC-GL'!E13</f>
        <v>0</v>
      </c>
      <c r="H13" s="25" t="n">
        <f aca="false">F13-D13</f>
        <v>0</v>
      </c>
      <c r="I13" s="26" t="n">
        <f aca="false">G13-E13</f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 t="n">
        <f aca="false">'TX-HPLC-FLSH'!L14</f>
        <v>0</v>
      </c>
      <c r="E14" s="26" t="n">
        <f aca="false">'TX-HPLC-FLSH'!M14</f>
        <v>0</v>
      </c>
      <c r="F14" s="25" t="n">
        <f aca="false">'TX-HPLC-GL'!D14</f>
        <v>0</v>
      </c>
      <c r="G14" s="26" t="n">
        <f aca="false">'TX-HPLC-GL'!E14</f>
        <v>0</v>
      </c>
      <c r="H14" s="25" t="n">
        <f aca="false">F14-D14</f>
        <v>0</v>
      </c>
      <c r="I14" s="26" t="n">
        <f aca="false">G14-E14</f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 t="n">
        <f aca="false">'TX-HPLC-FLSH'!L15</f>
        <v>0</v>
      </c>
      <c r="E15" s="26" t="n">
        <f aca="false">'TX-HPLC-FLSH'!M15</f>
        <v>0</v>
      </c>
      <c r="F15" s="25" t="n">
        <f aca="false">'TX-HPLC-GL'!D15</f>
        <v>0</v>
      </c>
      <c r="G15" s="26" t="n">
        <f aca="false">'TX-HPLC-GL'!E15</f>
        <v>0</v>
      </c>
      <c r="H15" s="25" t="n">
        <f aca="false">F15-D15</f>
        <v>0</v>
      </c>
      <c r="I15" s="26" t="n">
        <f aca="false">G15-E15</f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f aca="false">SUM(D11:D15)</f>
        <v>0</v>
      </c>
      <c r="E16" s="28" t="n">
        <f aca="false">SUM(E11:E15)</f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/>
      <c r="I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 t="n">
        <f aca="false">'TX-HPLC-FLSH'!L19</f>
        <v>0</v>
      </c>
      <c r="E19" s="26" t="n">
        <f aca="false">'TX-HPLC-FLSH'!M19</f>
        <v>0</v>
      </c>
      <c r="F19" s="25" t="n">
        <f aca="false">'TX-HPLC-GL'!D19</f>
        <v>0</v>
      </c>
      <c r="G19" s="26" t="n">
        <f aca="false">'TX-HPLC-GL'!E19</f>
        <v>0</v>
      </c>
      <c r="H19" s="25" t="n">
        <f aca="false">F19-D19</f>
        <v>0</v>
      </c>
      <c r="I19" s="26" t="n">
        <f aca="false">G19-E19</f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 t="n">
        <f aca="false">'TX-HPLC-FLSH'!L20</f>
        <v>0</v>
      </c>
      <c r="E20" s="26" t="n">
        <f aca="false">'TX-HPLC-FLSH'!M20</f>
        <v>0</v>
      </c>
      <c r="F20" s="25" t="n">
        <f aca="false">'TX-HPLC-GL'!D20</f>
        <v>0</v>
      </c>
      <c r="G20" s="26" t="n">
        <f aca="false">'TX-HPLC-GL'!E20</f>
        <v>0</v>
      </c>
      <c r="H20" s="25" t="n">
        <f aca="false">F20-D20</f>
        <v>0</v>
      </c>
      <c r="I20" s="26" t="n">
        <f aca="false">G20-E20</f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 t="n">
        <f aca="false">'TX-HPLC-FLSH'!L21</f>
        <v>0</v>
      </c>
      <c r="E21" s="26" t="n">
        <f aca="false">'TX-HPLC-FLSH'!M21</f>
        <v>0</v>
      </c>
      <c r="F21" s="25" t="n">
        <f aca="false">'TX-HPLC-GL'!D21</f>
        <v>0</v>
      </c>
      <c r="G21" s="26" t="n">
        <f aca="false">'TX-HPLC-GL'!E21</f>
        <v>0</v>
      </c>
      <c r="H21" s="25" t="n">
        <f aca="false">F21-D21</f>
        <v>0</v>
      </c>
      <c r="I21" s="26" t="n">
        <f aca="false">G21-E21</f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 t="n">
        <f aca="false">'TX-HPLC-FLSH'!L22</f>
        <v>0</v>
      </c>
      <c r="E22" s="26" t="n">
        <f aca="false">'TX-HPLC-FLSH'!M22</f>
        <v>0</v>
      </c>
      <c r="F22" s="25" t="n">
        <f aca="false">'TX-HPLC-GL'!D22</f>
        <v>0</v>
      </c>
      <c r="G22" s="26" t="n">
        <f aca="false">'TX-HPLC-GL'!E22</f>
        <v>0</v>
      </c>
      <c r="H22" s="25" t="n">
        <f aca="false">F22-D22</f>
        <v>0</v>
      </c>
      <c r="I22" s="26" t="n">
        <f aca="false">G22-E22</f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 t="n">
        <f aca="false">'TX-HPLC-FLSH'!L23</f>
        <v>0</v>
      </c>
      <c r="E23" s="26" t="n">
        <f aca="false">'TX-HPLC-FLSH'!M23</f>
        <v>0</v>
      </c>
      <c r="F23" s="25" t="n">
        <f aca="false">'TX-HPLC-GL'!D23</f>
        <v>0</v>
      </c>
      <c r="G23" s="26" t="n">
        <f aca="false">'TX-HPLC-GL'!E23</f>
        <v>0</v>
      </c>
      <c r="H23" s="25" t="n">
        <f aca="false">F23-D23</f>
        <v>0</v>
      </c>
      <c r="I23" s="26" t="n">
        <f aca="false">G23-E23</f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f aca="false">SUM(D19:D23)</f>
        <v>0</v>
      </c>
      <c r="E24" s="28" t="n">
        <f aca="false">SUM(E19:E23)</f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 t="n">
        <f aca="false">'TX-HPLC-FLSH'!L27</f>
        <v>0</v>
      </c>
      <c r="E27" s="26" t="n">
        <f aca="false">'TX-HPLC-FLSH'!M27</f>
        <v>0</v>
      </c>
      <c r="F27" s="25" t="n">
        <f aca="false">'TX-HPLC-GL'!D27</f>
        <v>0</v>
      </c>
      <c r="G27" s="26" t="n">
        <f aca="false">'TX-HPLC-GL'!E27</f>
        <v>0</v>
      </c>
      <c r="H27" s="25" t="n">
        <f aca="false">F27-D27</f>
        <v>0</v>
      </c>
      <c r="I27" s="26" t="n">
        <f aca="false">G27-E27</f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 t="n">
        <f aca="false">'TX-HPLC-FLSH'!L28</f>
        <v>0</v>
      </c>
      <c r="E28" s="26" t="n">
        <f aca="false">'TX-HPLC-FLSH'!M28</f>
        <v>0</v>
      </c>
      <c r="F28" s="25" t="n">
        <f aca="false">'TX-HPLC-GL'!D28</f>
        <v>0</v>
      </c>
      <c r="G28" s="26" t="n">
        <f aca="false">'TX-HPLC-GL'!E28</f>
        <v>0</v>
      </c>
      <c r="H28" s="25" t="n">
        <f aca="false">F28-D28</f>
        <v>0</v>
      </c>
      <c r="I28" s="26" t="n">
        <f aca="false">G28-E28</f>
        <v>0</v>
      </c>
    </row>
    <row r="29" customFormat="false" ht="12.75" hidden="false" customHeight="false" outlineLevel="0" collapsed="false">
      <c r="A29" s="20"/>
      <c r="B29" s="15" t="s">
        <v>25</v>
      </c>
      <c r="C29" s="24"/>
      <c r="D29" s="27" t="n">
        <f aca="false">SUM(D27:D28)</f>
        <v>0</v>
      </c>
      <c r="E29" s="28" t="n">
        <f aca="false">SUM(E27:E28)</f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f aca="false">'TX-HPLC-FLSH'!L32</f>
        <v>0</v>
      </c>
      <c r="E32" s="26" t="n">
        <f aca="false">'TX-HPLC-FLSH'!M32</f>
        <v>0</v>
      </c>
      <c r="F32" s="25" t="n">
        <f aca="false">'TX-HPLC-GL'!D32</f>
        <v>0</v>
      </c>
      <c r="G32" s="26" t="n">
        <f aca="false">'TX-HPLC-GL'!E32</f>
        <v>0</v>
      </c>
      <c r="H32" s="25" t="n">
        <f aca="false">F32-D32</f>
        <v>0</v>
      </c>
      <c r="I32" s="26" t="n">
        <f aca="false">G32-E32</f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f aca="false">'TX-HPLC-FLSH'!L33</f>
        <v>0</v>
      </c>
      <c r="E33" s="26" t="n">
        <f aca="false">'TX-HPLC-FLSH'!M33</f>
        <v>0</v>
      </c>
      <c r="F33" s="25" t="n">
        <f aca="false">'TX-HPLC-GL'!D33</f>
        <v>0</v>
      </c>
      <c r="G33" s="26" t="n">
        <f aca="false">'TX-HPLC-GL'!E33</f>
        <v>0</v>
      </c>
      <c r="H33" s="25" t="n">
        <f aca="false">F33-D33</f>
        <v>0</v>
      </c>
      <c r="I33" s="26" t="n">
        <f aca="false">G33-E33</f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f aca="false">'TX-HPLC-FLSH'!L34</f>
        <v>0</v>
      </c>
      <c r="E34" s="26" t="n">
        <f aca="false">'TX-HPLC-FLSH'!M34</f>
        <v>0</v>
      </c>
      <c r="F34" s="25" t="n">
        <f aca="false">'TX-HPLC-GL'!D34</f>
        <v>0</v>
      </c>
      <c r="G34" s="26" t="n">
        <f aca="false">'TX-HPLC-GL'!E34</f>
        <v>0</v>
      </c>
      <c r="H34" s="25" t="n">
        <f aca="false">F34-D34</f>
        <v>0</v>
      </c>
      <c r="I34" s="26" t="n">
        <f aca="false">G34-E34</f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f aca="false">'TX-HPLC-FLSH'!L35</f>
        <v>0</v>
      </c>
      <c r="E35" s="26" t="n">
        <f aca="false">'TX-HPLC-FLSH'!M35</f>
        <v>0</v>
      </c>
      <c r="F35" s="25" t="n">
        <f aca="false">'TX-HPLC-GL'!D35</f>
        <v>0</v>
      </c>
      <c r="G35" s="26" t="n">
        <f aca="false">'TX-HPLC-GL'!E35</f>
        <v>0</v>
      </c>
      <c r="H35" s="25" t="n">
        <f aca="false">F35-D35</f>
        <v>0</v>
      </c>
      <c r="I35" s="26" t="n">
        <f aca="false">G35-E35</f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f aca="false">SUM(D32:D35)</f>
        <v>0</v>
      </c>
      <c r="E36" s="28" t="n">
        <f aca="false">SUM(E32:E35)</f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/>
      <c r="I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f aca="false">'TX-HPLC-FLSH'!L39</f>
        <v>0</v>
      </c>
      <c r="E39" s="26" t="n">
        <f aca="false">'TX-HPLC-FLSH'!M39</f>
        <v>0</v>
      </c>
      <c r="F39" s="25" t="n">
        <f aca="false">'TX-HPLC-GL'!D39</f>
        <v>0</v>
      </c>
      <c r="G39" s="26" t="n">
        <f aca="false">'TX-HPLC-GL'!E39</f>
        <v>0</v>
      </c>
      <c r="H39" s="25" t="n">
        <f aca="false">F39-D39</f>
        <v>0</v>
      </c>
      <c r="I39" s="26" t="n">
        <f aca="false">G39-E39</f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 t="n">
        <f aca="false">'TX-HPLC-FLSH'!L40</f>
        <v>0</v>
      </c>
      <c r="E40" s="26" t="n">
        <f aca="false">'TX-HPLC-FLSH'!M40</f>
        <v>0</v>
      </c>
      <c r="F40" s="25" t="n">
        <f aca="false">'TX-HPLC-GL'!D40</f>
        <v>0</v>
      </c>
      <c r="G40" s="26" t="n">
        <f aca="false">'TX-HPLC-GL'!E40</f>
        <v>0</v>
      </c>
      <c r="H40" s="25" t="n">
        <f aca="false">F40-D40</f>
        <v>0</v>
      </c>
      <c r="I40" s="26" t="n">
        <f aca="false">G40-E40</f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 t="n">
        <f aca="false">'TX-HPLC-FLSH'!L41</f>
        <v>0</v>
      </c>
      <c r="E41" s="26" t="n">
        <f aca="false">'TX-HPLC-FLSH'!M41</f>
        <v>0</v>
      </c>
      <c r="F41" s="25" t="n">
        <f aca="false">'TX-HPLC-GL'!D41</f>
        <v>0</v>
      </c>
      <c r="G41" s="26" t="n">
        <f aca="false">'TX-HPLC-GL'!E41</f>
        <v>0</v>
      </c>
      <c r="H41" s="25" t="n">
        <f aca="false">F41-D41</f>
        <v>0</v>
      </c>
      <c r="I41" s="26" t="n">
        <f aca="false">G41-E41</f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f aca="false">SUM(D40:D41)</f>
        <v>0</v>
      </c>
      <c r="E42" s="28" t="n">
        <f aca="false">SUM(E40:E41)</f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f aca="false">D42+D39</f>
        <v>0</v>
      </c>
      <c r="E43" s="28" t="n">
        <f aca="false">E42+E39</f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f aca="false">'TX-HPLC-FLSH'!L45</f>
        <v>0</v>
      </c>
      <c r="E45" s="26" t="n">
        <f aca="false">'TX-HPLC-FLSH'!M45</f>
        <v>0</v>
      </c>
      <c r="F45" s="25" t="n">
        <f aca="false">'TX-HPLC-GL'!D45</f>
        <v>0</v>
      </c>
      <c r="G45" s="26" t="n">
        <f aca="false">'TX-HPLC-GL'!E45</f>
        <v>0</v>
      </c>
      <c r="H45" s="25" t="n">
        <f aca="false">F45-D45</f>
        <v>0</v>
      </c>
      <c r="I45" s="26" t="n">
        <f aca="false">G45-E45</f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 t="n">
        <f aca="false">'TX-HPLC-FLSH'!L47</f>
        <v>0</v>
      </c>
      <c r="E47" s="26" t="n">
        <f aca="false">'TX-HPLC-FLSH'!M47</f>
        <v>0</v>
      </c>
      <c r="F47" s="25" t="n">
        <f aca="false">'TX-HPLC-GL'!D47</f>
        <v>0</v>
      </c>
      <c r="G47" s="26" t="n">
        <f aca="false">'TX-HPLC-GL'!E47</f>
        <v>0</v>
      </c>
      <c r="H47" s="25" t="n">
        <f aca="false">F47-D47</f>
        <v>0</v>
      </c>
      <c r="I47" s="26" t="n">
        <f aca="false">G47-E47</f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 t="n">
        <f aca="false">'TX-HPLC-FLSH'!L49</f>
        <v>0</v>
      </c>
      <c r="E49" s="26" t="n">
        <f aca="false">'TX-HPLC-FLSH'!M49</f>
        <v>0</v>
      </c>
      <c r="F49" s="25" t="n">
        <f aca="false">'TX-HPLC-GL'!D49</f>
        <v>0</v>
      </c>
      <c r="G49" s="26" t="n">
        <f aca="false">'TX-HPLC-GL'!E49</f>
        <v>0</v>
      </c>
      <c r="H49" s="25" t="n">
        <f aca="false">F49-D49</f>
        <v>0</v>
      </c>
      <c r="I49" s="26" t="n">
        <f aca="false">G49-E49</f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 t="s">
        <v>61</v>
      </c>
      <c r="H50" s="25"/>
      <c r="I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 t="n">
        <f aca="false">'TX-HPLC-FLSH'!L51</f>
        <v>0</v>
      </c>
      <c r="E51" s="26" t="n">
        <f aca="false">'TX-HPLC-FLSH'!M51</f>
        <v>0</v>
      </c>
      <c r="F51" s="25" t="n">
        <f aca="false">'TX-HPLC-GL'!D51</f>
        <v>0</v>
      </c>
      <c r="G51" s="26" t="n">
        <f aca="false">'TX-HPLC-GL'!E51</f>
        <v>0</v>
      </c>
      <c r="H51" s="25" t="n">
        <f aca="false">F51-D51</f>
        <v>0</v>
      </c>
      <c r="I51" s="26" t="n">
        <f aca="false">G51-E51</f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 t="n">
        <f aca="false">'TX-HPLC-FLSH'!L54</f>
        <v>0</v>
      </c>
      <c r="E54" s="26" t="n">
        <f aca="false">'TX-HPLC-FLSH'!M54</f>
        <v>0</v>
      </c>
      <c r="F54" s="25" t="n">
        <f aca="false">'TX-HPLC-GL'!D54</f>
        <v>0</v>
      </c>
      <c r="G54" s="26" t="n">
        <f aca="false">'TX-HPLC-GL'!E54</f>
        <v>0</v>
      </c>
      <c r="H54" s="25" t="n">
        <f aca="false">F54-D54</f>
        <v>0</v>
      </c>
      <c r="I54" s="26" t="n">
        <f aca="false">G54-E54</f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 t="n">
        <f aca="false">'TX-HPLC-FLSH'!L55</f>
        <v>0</v>
      </c>
      <c r="E55" s="26" t="n">
        <f aca="false">'TX-HPLC-FLSH'!M55</f>
        <v>0</v>
      </c>
      <c r="F55" s="25" t="n">
        <f aca="false">'TX-HPLC-GL'!D55</f>
        <v>0</v>
      </c>
      <c r="G55" s="26" t="n">
        <f aca="false">'TX-HPLC-GL'!E55</f>
        <v>0</v>
      </c>
      <c r="H55" s="25" t="n">
        <f aca="false">F55-D55</f>
        <v>0</v>
      </c>
      <c r="I55" s="26" t="n">
        <f aca="false">G55-E55</f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f aca="false">SUM(D54:D55)</f>
        <v>0</v>
      </c>
      <c r="E56" s="28" t="n">
        <f aca="false">SUM(E54:E55)</f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 t="n">
        <f aca="false">'TX-HPLC-FLSH'!L59</f>
        <v>0</v>
      </c>
      <c r="E59" s="26" t="n">
        <f aca="false">'TX-HPLC-FLSH'!M59</f>
        <v>0</v>
      </c>
      <c r="F59" s="25" t="n">
        <f aca="false">'TX-HPLC-GL'!D59</f>
        <v>0</v>
      </c>
      <c r="G59" s="26" t="n">
        <f aca="false">'TX-HPLC-GL'!E59</f>
        <v>0</v>
      </c>
      <c r="H59" s="25" t="n">
        <f aca="false">F59-D59</f>
        <v>0</v>
      </c>
      <c r="I59" s="26" t="n">
        <f aca="false">G59-E59</f>
        <v>0</v>
      </c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 t="n">
        <f aca="false">'TX-HPLC-FLSH'!L60</f>
        <v>0</v>
      </c>
      <c r="E60" s="26" t="n">
        <f aca="false">'TX-HPLC-FLSH'!M60</f>
        <v>0</v>
      </c>
      <c r="F60" s="25" t="n">
        <f aca="false">'TX-HPLC-GL'!D60</f>
        <v>0</v>
      </c>
      <c r="G60" s="26" t="n">
        <f aca="false">'TX-HPLC-GL'!E60</f>
        <v>0</v>
      </c>
      <c r="H60" s="25" t="n">
        <f aca="false">F60-D60</f>
        <v>0</v>
      </c>
      <c r="I60" s="26" t="n">
        <f aca="false">G60-E60</f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f aca="false">SUM(D59:D60)</f>
        <v>0</v>
      </c>
      <c r="E61" s="28" t="n">
        <f aca="false">SUM(E59:E60)</f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</row>
    <row r="62" customFormat="false" ht="12.75" hidden="false" customHeight="false" outlineLevel="0" collapsed="false">
      <c r="A62" s="20"/>
      <c r="B62" s="31"/>
      <c r="C62" s="16"/>
      <c r="D62" s="25"/>
      <c r="E62" s="26"/>
      <c r="F62" s="25"/>
      <c r="G62" s="26"/>
      <c r="H62" s="25"/>
      <c r="I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 t="n">
        <f aca="false">'TX-HPLC-FLSH'!L64</f>
        <v>0</v>
      </c>
      <c r="E64" s="26" t="n">
        <f aca="false">'TX-HPLC-FLSH'!M64</f>
        <v>0</v>
      </c>
      <c r="F64" s="25" t="n">
        <f aca="false">'TX-HPLC-GL'!D64</f>
        <v>0</v>
      </c>
      <c r="G64" s="26" t="n">
        <f aca="false">'TX-HPLC-GL'!E64</f>
        <v>0</v>
      </c>
      <c r="H64" s="25" t="n">
        <f aca="false">F64-D64</f>
        <v>0</v>
      </c>
      <c r="I64" s="26" t="n">
        <f aca="false">G64-E64</f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 t="n">
        <f aca="false">'TX-HPLC-FLSH'!L65</f>
        <v>0</v>
      </c>
      <c r="E65" s="26" t="n">
        <f aca="false">'TX-HPLC-FLSH'!M65</f>
        <v>0</v>
      </c>
      <c r="F65" s="25" t="n">
        <f aca="false">'TX-HPLC-GL'!D65</f>
        <v>0</v>
      </c>
      <c r="G65" s="26" t="n">
        <f aca="false">'TX-HPLC-GL'!E65</f>
        <v>0</v>
      </c>
      <c r="H65" s="25" t="n">
        <f aca="false">F65-D65</f>
        <v>0</v>
      </c>
      <c r="I65" s="26" t="n">
        <f aca="false">G65-E65</f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f aca="false">SUM(D64:D65)</f>
        <v>0</v>
      </c>
      <c r="E66" s="28" t="n">
        <f aca="false">SUM(E64:E65)</f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 t="n">
        <f aca="false">'TX-HPLC-FLSH'!L69</f>
        <v>0</v>
      </c>
      <c r="E69" s="26" t="n">
        <v>583199</v>
      </c>
      <c r="F69" s="25" t="n">
        <f aca="false">'TX-HPLC-GL'!D69</f>
        <v>0</v>
      </c>
      <c r="G69" s="26" t="n">
        <f aca="false">'TX-HPLC-GL'!E69</f>
        <v>755199</v>
      </c>
      <c r="H69" s="25" t="n">
        <f aca="false">F69-D69</f>
        <v>0</v>
      </c>
      <c r="I69" s="26" t="n">
        <f aca="false">G69-E69</f>
        <v>172000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 t="n">
        <f aca="false">'TX-HPLC-FLSH'!L70</f>
        <v>0</v>
      </c>
      <c r="E70" s="26" t="n">
        <v>1587160</v>
      </c>
      <c r="F70" s="25" t="n">
        <f aca="false">'TX-HPLC-GL'!D70</f>
        <v>9813856</v>
      </c>
      <c r="G70" s="26" t="n">
        <f aca="false">'TX-HPLC-GL'!E70</f>
        <v>1418510</v>
      </c>
      <c r="H70" s="25" t="n">
        <f aca="false">F70-D70</f>
        <v>9813856</v>
      </c>
      <c r="I70" s="26" t="n">
        <f aca="false">G70-E70</f>
        <v>-168650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 t="n">
        <f aca="false">'TX-HPLC-FLSH'!L71</f>
        <v>0</v>
      </c>
      <c r="E71" s="26" t="n">
        <v>750051</v>
      </c>
      <c r="F71" s="25" t="n">
        <f aca="false">'TX-HPLC-GL'!D71</f>
        <v>52710638</v>
      </c>
      <c r="G71" s="26" t="n">
        <f aca="false">'TX-HPLC-GL'!E71</f>
        <v>910684</v>
      </c>
      <c r="H71" s="25" t="n">
        <f aca="false">F71-D71</f>
        <v>52710638</v>
      </c>
      <c r="I71" s="26" t="n">
        <f aca="false">G71-E71</f>
        <v>160633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 t="n">
        <f aca="false">'TX-HPLC-FLSH'!L72</f>
        <v>0</v>
      </c>
      <c r="E72" s="26" t="n">
        <v>-468000</v>
      </c>
      <c r="F72" s="25" t="n">
        <f aca="false">'TX-HPLC-GL'!D72</f>
        <v>0</v>
      </c>
      <c r="G72" s="26" t="n">
        <f aca="false">'TX-HPLC-GL'!E72</f>
        <v>-89651</v>
      </c>
      <c r="H72" s="25" t="n">
        <f aca="false">F72-D72</f>
        <v>0</v>
      </c>
      <c r="I72" s="26" t="n">
        <f aca="false">G72-E72</f>
        <v>378349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 t="n">
        <f aca="false">'TX-HPLC-FLSH'!L73</f>
        <v>0</v>
      </c>
      <c r="E73" s="26" t="n">
        <v>-29412</v>
      </c>
      <c r="F73" s="25" t="n">
        <f aca="false">'TX-HPLC-GL'!D73</f>
        <v>-18156820</v>
      </c>
      <c r="G73" s="26" t="n">
        <f aca="false">'TX-HPLC-GL'!E73</f>
        <v>-447050</v>
      </c>
      <c r="H73" s="25" t="n">
        <f aca="false">F73-D73</f>
        <v>-18156820</v>
      </c>
      <c r="I73" s="26" t="n">
        <f aca="false">G73-E73</f>
        <v>-417638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 t="n">
        <f aca="false">'TX-HPLC-FLSH'!L74</f>
        <v>0</v>
      </c>
      <c r="E74" s="26" t="n">
        <v>-381000</v>
      </c>
      <c r="F74" s="25" t="n">
        <f aca="false">'TX-HPLC-GL'!D74</f>
        <v>0</v>
      </c>
      <c r="G74" s="26" t="n">
        <f aca="false">'TX-HPLC-GL'!E74</f>
        <v>-125796.04</v>
      </c>
      <c r="H74" s="25" t="n">
        <f aca="false">F74-D74</f>
        <v>0</v>
      </c>
      <c r="I74" s="26" t="n">
        <f aca="false">G74-E74</f>
        <v>255203.96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 t="n">
        <f aca="false">'TX-HPLC-FLSH'!L75</f>
        <v>0</v>
      </c>
      <c r="E75" s="26" t="n">
        <v>6000</v>
      </c>
      <c r="F75" s="25" t="n">
        <f aca="false">'TX-HPLC-GL'!D75</f>
        <v>0</v>
      </c>
      <c r="G75" s="26" t="n">
        <f aca="false">'TX-HPLC-GL'!E75</f>
        <v>5579</v>
      </c>
      <c r="H75" s="25" t="n">
        <f aca="false">F75-D75</f>
        <v>0</v>
      </c>
      <c r="I75" s="26" t="n">
        <f aca="false">G75-E75</f>
        <v>-421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 t="n">
        <f aca="false">'TX-HPLC-FLSH'!L76</f>
        <v>0</v>
      </c>
      <c r="E76" s="26" t="n">
        <f aca="false">'TX-HPLC-FLSH'!M76</f>
        <v>0</v>
      </c>
      <c r="F76" s="25" t="n">
        <f aca="false">'TX-HPLC-GL'!D76</f>
        <v>0</v>
      </c>
      <c r="G76" s="26" t="n">
        <f aca="false">'TX-HPLC-GL'!E76</f>
        <v>0</v>
      </c>
      <c r="H76" s="25" t="n">
        <f aca="false">F76-D76</f>
        <v>0</v>
      </c>
      <c r="I76" s="26" t="n">
        <f aca="false">G76-E76</f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 t="n">
        <f aca="false">'TX-HPLC-FLSH'!L77</f>
        <v>0</v>
      </c>
      <c r="E77" s="26" t="n">
        <f aca="false">'TX-HPLC-FLSH'!M77</f>
        <v>0</v>
      </c>
      <c r="F77" s="25" t="n">
        <f aca="false">'TX-HPLC-GL'!D77</f>
        <v>0</v>
      </c>
      <c r="G77" s="26" t="n">
        <f aca="false">'TX-HPLC-GL'!E77</f>
        <v>0</v>
      </c>
      <c r="H77" s="25" t="n">
        <f aca="false">F77-D77</f>
        <v>0</v>
      </c>
      <c r="I77" s="26" t="n">
        <f aca="false">G77-E77</f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 t="n">
        <f aca="false">'TX-HPLC-FLSH'!L78</f>
        <v>0</v>
      </c>
      <c r="E78" s="26" t="n">
        <f aca="false">'TX-HPLC-FLSH'!M78</f>
        <v>0</v>
      </c>
      <c r="F78" s="25" t="n">
        <f aca="false">'TX-HPLC-GL'!D78</f>
        <v>0</v>
      </c>
      <c r="G78" s="26" t="n">
        <f aca="false">'TX-HPLC-GL'!E78</f>
        <v>0</v>
      </c>
      <c r="H78" s="25" t="n">
        <f aca="false">F78-D78</f>
        <v>0</v>
      </c>
      <c r="I78" s="26" t="n">
        <f aca="false">G78-E78</f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 t="n">
        <f aca="false">'TX-HPLC-FLSH'!L79</f>
        <v>0</v>
      </c>
      <c r="E79" s="2" t="n">
        <f aca="false">'TX-HPLC-FLSH'!M79</f>
        <v>0</v>
      </c>
      <c r="F79" s="35" t="n">
        <f aca="false">'TX-HPLC-GL'!D79</f>
        <v>0</v>
      </c>
      <c r="G79" s="2" t="n">
        <f aca="false">'TX-HPLC-GL'!E79</f>
        <v>0</v>
      </c>
      <c r="H79" s="35" t="n">
        <f aca="false">F79-D79</f>
        <v>0</v>
      </c>
      <c r="I79" s="2" t="n">
        <f aca="false">G79-E79</f>
        <v>0</v>
      </c>
    </row>
    <row r="80" customFormat="false" ht="20.25" hidden="false" customHeight="true" outlineLevel="0" collapsed="false">
      <c r="A80" s="55"/>
      <c r="B80" s="48"/>
      <c r="C80" s="56" t="s">
        <v>69</v>
      </c>
      <c r="D80" s="40" t="n">
        <f aca="false">D16+D24+D29+D36+D43+D45+D47+D49</f>
        <v>0</v>
      </c>
      <c r="E80" s="41" t="n">
        <f aca="false">SUM(E69:E79)+E16+E24+E29+E36+E43+E45+E47+E49+E51+E56+E61+E66</f>
        <v>2047998</v>
      </c>
      <c r="F80" s="40" t="n">
        <f aca="false">F16+F24+F29+F36+F43+F45+F47+F49</f>
        <v>0</v>
      </c>
      <c r="G80" s="41" t="n">
        <f aca="false">SUM(G69:G79)+G16+G24+G29+G36+G43+G45+G47+G49+G51+G56+G61+G66</f>
        <v>2427474.96</v>
      </c>
      <c r="H80" s="40" t="n">
        <f aca="false">H16+H24+H29+H36+H43+H45+H47+H49</f>
        <v>0</v>
      </c>
      <c r="I80" s="41" t="n">
        <f aca="false">SUM(I69:I79)+I16+I24+I29+I36+I43+I45+I47+I49+I51+I56+I61+I66</f>
        <v>379476.96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  <c r="G82" s="60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  <row r="115" customFormat="false" ht="12.75" hidden="false" customHeight="false" outlineLevel="0" collapsed="false">
      <c r="A115" s="32"/>
      <c r="B115" s="33"/>
    </row>
    <row r="116" customFormat="false" ht="12.75" hidden="false" customHeight="false" outlineLevel="0" collapsed="false">
      <c r="A116" s="32"/>
      <c r="B116" s="33"/>
    </row>
    <row r="117" customFormat="false" ht="12.75" hidden="false" customHeight="false" outlineLevel="0" collapsed="false">
      <c r="A117" s="32"/>
      <c r="B117" s="33"/>
    </row>
    <row r="118" customFormat="false" ht="12.75" hidden="false" customHeight="false" outlineLevel="0" collapsed="false">
      <c r="A118" s="32"/>
      <c r="B118" s="33"/>
    </row>
    <row r="119" customFormat="false" ht="12.75" hidden="false" customHeight="false" outlineLevel="0" collapsed="false">
      <c r="A119" s="32"/>
      <c r="B119" s="33"/>
    </row>
    <row r="120" customFormat="false" ht="12.75" hidden="false" customHeight="false" outlineLevel="0" collapsed="false">
      <c r="A120" s="32"/>
      <c r="B120" s="33"/>
    </row>
    <row r="121" customFormat="false" ht="12.75" hidden="false" customHeight="false" outlineLevel="0" collapsed="false">
      <c r="A121" s="32"/>
      <c r="B121" s="33"/>
    </row>
    <row r="122" customFormat="false" ht="12.75" hidden="false" customHeight="false" outlineLevel="0" collapsed="false">
      <c r="A122" s="32"/>
      <c r="B122" s="33"/>
    </row>
    <row r="123" customFormat="false" ht="12.75" hidden="false" customHeight="false" outlineLevel="0" collapsed="false">
      <c r="A123" s="32"/>
      <c r="B123" s="33"/>
    </row>
    <row r="124" customFormat="false" ht="12.75" hidden="false" customHeight="false" outlineLevel="0" collapsed="false">
      <c r="A124" s="32"/>
      <c r="B124" s="33"/>
    </row>
    <row r="125" customFormat="false" ht="12.75" hidden="false" customHeight="false" outlineLevel="0" collapsed="false">
      <c r="A125" s="32"/>
      <c r="B125" s="33"/>
    </row>
    <row r="126" customFormat="false" ht="12.75" hidden="false" customHeight="false" outlineLevel="0" collapsed="false">
      <c r="A126" s="32"/>
      <c r="B126" s="33"/>
    </row>
    <row r="127" customFormat="false" ht="12.75" hidden="false" customHeight="false" outlineLevel="0" collapsed="false">
      <c r="A127" s="32"/>
      <c r="B127" s="33"/>
    </row>
    <row r="128" customFormat="false" ht="12.75" hidden="false" customHeight="false" outlineLevel="0" collapsed="false">
      <c r="A128" s="32"/>
      <c r="B128" s="33"/>
    </row>
    <row r="129" customFormat="false" ht="12.75" hidden="false" customHeight="false" outlineLevel="0" collapsed="false">
      <c r="A129" s="32"/>
      <c r="B129" s="33"/>
    </row>
    <row r="130" customFormat="false" ht="12.75" hidden="false" customHeight="false" outlineLevel="0" collapsed="false">
      <c r="A130" s="32"/>
      <c r="B130" s="33"/>
    </row>
    <row r="131" customFormat="false" ht="12.75" hidden="false" customHeight="false" outlineLevel="0" collapsed="false">
      <c r="A131" s="32"/>
      <c r="B131" s="33"/>
    </row>
    <row r="132" customFormat="false" ht="12.75" hidden="false" customHeight="false" outlineLevel="0" collapsed="false">
      <c r="A132" s="32"/>
      <c r="B132" s="33"/>
    </row>
    <row r="133" customFormat="false" ht="12.75" hidden="false" customHeight="false" outlineLevel="0" collapsed="false">
      <c r="A133" s="32"/>
      <c r="B133" s="33"/>
    </row>
    <row r="134" customFormat="false" ht="12.75" hidden="false" customHeight="false" outlineLevel="0" collapsed="false">
      <c r="A134" s="32"/>
      <c r="B134" s="33"/>
    </row>
    <row r="135" customFormat="false" ht="12.75" hidden="false" customHeight="false" outlineLevel="0" collapsed="false">
      <c r="A135" s="32"/>
      <c r="B135" s="33"/>
    </row>
    <row r="136" customFormat="false" ht="12.75" hidden="false" customHeight="false" outlineLevel="0" collapsed="false">
      <c r="A136" s="32"/>
      <c r="B136" s="33"/>
    </row>
    <row r="137" customFormat="false" ht="12.75" hidden="false" customHeight="false" outlineLevel="0" collapsed="false">
      <c r="A137" s="32"/>
      <c r="B137" s="33"/>
    </row>
    <row r="138" customFormat="false" ht="12.75" hidden="false" customHeight="false" outlineLevel="0" collapsed="false">
      <c r="A138" s="32"/>
      <c r="B138" s="33"/>
    </row>
    <row r="139" customFormat="false" ht="12.75" hidden="false" customHeight="false" outlineLevel="0" collapsed="false">
      <c r="A139" s="32"/>
      <c r="B139" s="33"/>
    </row>
    <row r="140" customFormat="false" ht="12.75" hidden="false" customHeight="false" outlineLevel="0" collapsed="false">
      <c r="A140" s="32"/>
      <c r="B140" s="33"/>
    </row>
    <row r="141" customFormat="false" ht="12.75" hidden="false" customHeight="false" outlineLevel="0" collapsed="false">
      <c r="A141" s="32"/>
      <c r="B141" s="33"/>
    </row>
    <row r="142" customFormat="false" ht="12.75" hidden="false" customHeight="false" outlineLevel="0" collapsed="false">
      <c r="A142" s="32"/>
      <c r="B142" s="33"/>
    </row>
    <row r="143" customFormat="false" ht="12.75" hidden="false" customHeight="false" outlineLevel="0" collapsed="false">
      <c r="A143" s="32"/>
      <c r="B143" s="33"/>
    </row>
    <row r="144" customFormat="false" ht="12.75" hidden="false" customHeight="false" outlineLevel="0" collapsed="false">
      <c r="A144" s="32"/>
      <c r="B144" s="33"/>
    </row>
    <row r="145" customFormat="false" ht="12.75" hidden="false" customHeight="false" outlineLevel="0" collapsed="false">
      <c r="A145" s="32"/>
      <c r="B145" s="33"/>
    </row>
    <row r="146" customFormat="false" ht="12.75" hidden="false" customHeight="false" outlineLevel="0" collapsed="false">
      <c r="A146" s="32"/>
      <c r="B146" s="33"/>
    </row>
    <row r="147" customFormat="false" ht="12.75" hidden="false" customHeight="false" outlineLevel="0" collapsed="false">
      <c r="A147" s="32"/>
      <c r="B147" s="33"/>
    </row>
    <row r="148" customFormat="false" ht="12.75" hidden="false" customHeight="false" outlineLevel="0" collapsed="false">
      <c r="A148" s="32"/>
      <c r="B148" s="33"/>
    </row>
    <row r="149" customFormat="false" ht="12.75" hidden="false" customHeight="false" outlineLevel="0" collapsed="false">
      <c r="A149" s="32"/>
      <c r="B149" s="33"/>
    </row>
    <row r="150" customFormat="false" ht="12.75" hidden="false" customHeight="false" outlineLevel="0" collapsed="false">
      <c r="A150" s="32"/>
      <c r="B150" s="33"/>
    </row>
    <row r="151" customFormat="false" ht="12.75" hidden="false" customHeight="false" outlineLevel="0" collapsed="false">
      <c r="A151" s="32"/>
      <c r="B151" s="33"/>
    </row>
    <row r="152" customFormat="false" ht="12.75" hidden="false" customHeight="false" outlineLevel="0" collapsed="false">
      <c r="A152" s="32"/>
      <c r="B152" s="33"/>
    </row>
    <row r="153" customFormat="false" ht="12.75" hidden="false" customHeight="false" outlineLevel="0" collapsed="false">
      <c r="A153" s="32"/>
      <c r="B153" s="33"/>
    </row>
    <row r="154" customFormat="false" ht="12.75" hidden="false" customHeight="false" outlineLevel="0" collapsed="false">
      <c r="A154" s="32"/>
      <c r="B154" s="33"/>
    </row>
    <row r="155" customFormat="false" ht="12.75" hidden="false" customHeight="false" outlineLevel="0" collapsed="false">
      <c r="A155" s="32"/>
      <c r="B155" s="33"/>
    </row>
    <row r="156" customFormat="false" ht="12.75" hidden="false" customHeight="false" outlineLevel="0" collapsed="false">
      <c r="A156" s="32"/>
      <c r="B156" s="33"/>
    </row>
    <row r="157" customFormat="false" ht="12.75" hidden="false" customHeight="false" outlineLevel="0" collapsed="false">
      <c r="A157" s="32"/>
      <c r="B157" s="33"/>
    </row>
    <row r="158" customFormat="false" ht="12.75" hidden="false" customHeight="false" outlineLevel="0" collapsed="false">
      <c r="A158" s="32"/>
      <c r="B158" s="33"/>
    </row>
    <row r="159" customFormat="false" ht="12.75" hidden="false" customHeight="false" outlineLevel="0" collapsed="false">
      <c r="A159" s="32"/>
      <c r="B159" s="33"/>
    </row>
    <row r="160" customFormat="false" ht="12.75" hidden="false" customHeight="false" outlineLevel="0" collapsed="false">
      <c r="A160" s="32"/>
      <c r="B160" s="33"/>
    </row>
    <row r="161" customFormat="false" ht="12.75" hidden="false" customHeight="false" outlineLevel="0" collapsed="false">
      <c r="A161" s="32"/>
      <c r="B161" s="33"/>
    </row>
    <row r="162" customFormat="false" ht="12.75" hidden="false" customHeight="false" outlineLevel="0" collapsed="false">
      <c r="A162" s="32"/>
      <c r="B162" s="33"/>
    </row>
    <row r="163" customFormat="false" ht="12.75" hidden="false" customHeight="false" outlineLevel="0" collapsed="false">
      <c r="A163" s="32"/>
      <c r="B163" s="33"/>
    </row>
    <row r="164" customFormat="false" ht="12.75" hidden="false" customHeight="false" outlineLevel="0" collapsed="false">
      <c r="A164" s="32"/>
      <c r="B164" s="33"/>
    </row>
    <row r="165" customFormat="false" ht="12.75" hidden="false" customHeight="false" outlineLevel="0" collapsed="false">
      <c r="A165" s="32"/>
      <c r="B165" s="33"/>
    </row>
    <row r="166" customFormat="false" ht="12.75" hidden="false" customHeight="false" outlineLevel="0" collapsed="false">
      <c r="A166" s="32"/>
      <c r="B166" s="33"/>
    </row>
    <row r="167" customFormat="false" ht="12.75" hidden="false" customHeight="false" outlineLevel="0" collapsed="false">
      <c r="A167" s="32"/>
      <c r="B167" s="33"/>
    </row>
    <row r="168" customFormat="false" ht="12.75" hidden="false" customHeight="false" outlineLevel="0" collapsed="false">
      <c r="A168" s="32"/>
      <c r="B168" s="33"/>
    </row>
    <row r="169" customFormat="false" ht="12.75" hidden="false" customHeight="false" outlineLevel="0" collapsed="false">
      <c r="A169" s="32"/>
      <c r="B169" s="33"/>
    </row>
    <row r="170" customFormat="false" ht="12.75" hidden="false" customHeight="false" outlineLevel="0" collapsed="false">
      <c r="A170" s="32"/>
      <c r="B170" s="33"/>
    </row>
    <row r="171" customFormat="false" ht="12.75" hidden="false" customHeight="false" outlineLevel="0" collapsed="false">
      <c r="A171" s="32"/>
      <c r="B171" s="33"/>
    </row>
    <row r="172" customFormat="false" ht="12.75" hidden="false" customHeight="false" outlineLevel="0" collapsed="false">
      <c r="A172" s="32"/>
      <c r="B172" s="33"/>
    </row>
    <row r="173" customFormat="false" ht="12.75" hidden="false" customHeight="false" outlineLevel="0" collapsed="false">
      <c r="A173" s="32"/>
      <c r="B173" s="33"/>
    </row>
    <row r="174" customFormat="false" ht="12.75" hidden="false" customHeight="false" outlineLevel="0" collapsed="false">
      <c r="A174" s="32"/>
      <c r="B174" s="33"/>
    </row>
    <row r="175" customFormat="false" ht="12.75" hidden="false" customHeight="false" outlineLevel="0" collapsed="false">
      <c r="A175" s="32"/>
      <c r="B175" s="33"/>
    </row>
    <row r="176" customFormat="false" ht="12.75" hidden="false" customHeight="false" outlineLevel="0" collapsed="false">
      <c r="A176" s="32"/>
      <c r="B176" s="3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2" width="11.7"/>
    <col collapsed="false" customWidth="true" hidden="false" outlineLevel="0" max="3" min="3" style="61" width="11.7"/>
    <col collapsed="false" customWidth="true" hidden="false" outlineLevel="0" max="4" min="4" style="2" width="11.7"/>
    <col collapsed="false" customWidth="true" hidden="false" outlineLevel="0" max="5" min="5" style="61" width="11.7"/>
    <col collapsed="false" customWidth="true" hidden="false" outlineLevel="0" max="6" min="6" style="2" width="11.7"/>
    <col collapsed="false" customWidth="true" hidden="false" outlineLevel="0" max="7" min="7" style="61" width="11.7"/>
    <col collapsed="false" customWidth="true" hidden="false" outlineLevel="0" max="8" min="8" style="2" width="12.28"/>
    <col collapsed="false" customWidth="true" hidden="false" outlineLevel="0" max="9" min="9" style="61" width="14.41"/>
    <col collapsed="false" customWidth="true" hidden="false" outlineLevel="0" max="11" min="10" style="0" width="11.7"/>
  </cols>
  <sheetData>
    <row r="1" customFormat="false" ht="12.75" hidden="false" customHeight="false" outlineLevel="0" collapsed="false">
      <c r="A1" s="0" t="s">
        <v>74</v>
      </c>
    </row>
    <row r="2" customFormat="false" ht="12.75" hidden="false" customHeight="false" outlineLevel="0" collapsed="false">
      <c r="A2" s="62" t="s">
        <v>75</v>
      </c>
    </row>
    <row r="3" customFormat="false" ht="12.75" hidden="false" customHeight="false" outlineLevel="0" collapsed="false">
      <c r="A3" s="62"/>
    </row>
    <row r="4" customFormat="false" ht="12.75" hidden="false" customHeight="false" outlineLevel="0" collapsed="false">
      <c r="B4" s="63" t="s">
        <v>76</v>
      </c>
      <c r="C4" s="63"/>
      <c r="D4" s="63" t="s">
        <v>77</v>
      </c>
      <c r="E4" s="63"/>
      <c r="F4" s="63" t="s">
        <v>67</v>
      </c>
      <c r="G4" s="63"/>
      <c r="H4" s="63" t="s">
        <v>68</v>
      </c>
      <c r="I4" s="63"/>
      <c r="J4" s="63" t="s">
        <v>65</v>
      </c>
      <c r="K4" s="63"/>
    </row>
    <row r="5" customFormat="false" ht="12.75" hidden="false" customHeight="false" outlineLevel="0" collapsed="false">
      <c r="A5" s="64"/>
      <c r="B5" s="63" t="s">
        <v>78</v>
      </c>
      <c r="C5" s="65" t="s">
        <v>79</v>
      </c>
      <c r="D5" s="63" t="s">
        <v>78</v>
      </c>
      <c r="E5" s="65" t="s">
        <v>79</v>
      </c>
      <c r="F5" s="63" t="s">
        <v>78</v>
      </c>
      <c r="G5" s="65" t="s">
        <v>79</v>
      </c>
      <c r="H5" s="63" t="s">
        <v>78</v>
      </c>
      <c r="I5" s="65" t="s">
        <v>79</v>
      </c>
      <c r="J5" s="63" t="s">
        <v>78</v>
      </c>
      <c r="K5" s="65" t="s">
        <v>79</v>
      </c>
    </row>
    <row r="6" customFormat="false" ht="12.75" hidden="false" customHeight="false" outlineLevel="0" collapsed="false">
      <c r="A6" s="33" t="s">
        <v>54</v>
      </c>
      <c r="B6" s="2" t="n">
        <v>0</v>
      </c>
      <c r="C6" s="61" t="n">
        <v>0</v>
      </c>
      <c r="D6" s="2" t="n">
        <v>0</v>
      </c>
      <c r="E6" s="61" t="n">
        <v>0</v>
      </c>
      <c r="F6" s="2" t="n">
        <v>0</v>
      </c>
      <c r="G6" s="61" t="n">
        <v>0</v>
      </c>
      <c r="H6" s="2" t="n">
        <v>0</v>
      </c>
      <c r="I6" s="61" t="n">
        <v>0</v>
      </c>
      <c r="J6" s="2" t="n">
        <f aca="false">+B6+H6+D6+F6</f>
        <v>0</v>
      </c>
      <c r="K6" s="2" t="n">
        <f aca="false">+C6+I6+E6+G6</f>
        <v>0</v>
      </c>
    </row>
    <row r="7" customFormat="false" ht="12.75" hidden="false" customHeight="false" outlineLevel="0" collapsed="false">
      <c r="A7" s="33" t="s">
        <v>55</v>
      </c>
      <c r="B7" s="2" t="n">
        <v>0</v>
      </c>
      <c r="C7" s="61" t="n">
        <v>0</v>
      </c>
      <c r="D7" s="2" t="n">
        <v>0</v>
      </c>
      <c r="E7" s="61" t="n">
        <v>0</v>
      </c>
      <c r="F7" s="2" t="n">
        <v>0</v>
      </c>
      <c r="G7" s="61" t="n">
        <v>37174</v>
      </c>
      <c r="H7" s="2" t="n">
        <v>0</v>
      </c>
      <c r="I7" s="66" t="n">
        <f aca="false">26458+32576-270249-41727</f>
        <v>-252942</v>
      </c>
      <c r="J7" s="2" t="n">
        <f aca="false">+B7+H7+D7+F7</f>
        <v>0</v>
      </c>
      <c r="K7" s="2" t="n">
        <f aca="false">+C7+I7+E7+G7</f>
        <v>-215768</v>
      </c>
    </row>
    <row r="8" customFormat="false" ht="12.75" hidden="false" customHeight="false" outlineLevel="0" collapsed="false">
      <c r="A8" s="34" t="s">
        <v>56</v>
      </c>
      <c r="B8" s="2" t="n">
        <f aca="false">44959564-41413208</f>
        <v>3546356</v>
      </c>
      <c r="C8" s="61" t="n">
        <f aca="false">612023-636600</f>
        <v>-24577</v>
      </c>
      <c r="D8" s="2" t="n">
        <f aca="false">48471108-43046718-7606340</f>
        <v>-2181950</v>
      </c>
      <c r="E8" s="61" t="n">
        <f aca="false">708683-665911+18897</f>
        <v>61669</v>
      </c>
      <c r="F8" s="2" t="n">
        <f aca="false">42927893-51026137</f>
        <v>-8098244</v>
      </c>
      <c r="G8" s="61" t="n">
        <f aca="false">757370-41228-761927+30422</f>
        <v>-15363</v>
      </c>
      <c r="H8" s="67" t="n">
        <f aca="false">47164335-45783032-1269239</f>
        <v>112064</v>
      </c>
      <c r="I8" s="66" t="n">
        <f aca="false">333177-878749-132667</f>
        <v>-678239</v>
      </c>
      <c r="J8" s="2" t="n">
        <f aca="false">+B8+H8+D8+F8</f>
        <v>-6621774</v>
      </c>
      <c r="K8" s="2" t="n">
        <f aca="false">+C8+I8+E8+G8</f>
        <v>-656510</v>
      </c>
    </row>
    <row r="9" customFormat="false" ht="12.75" hidden="false" customHeight="false" outlineLevel="0" collapsed="false">
      <c r="A9" s="34" t="s">
        <v>57</v>
      </c>
      <c r="B9" s="2" t="n">
        <v>0</v>
      </c>
      <c r="C9" s="61" t="n">
        <f aca="false">-238267+238267</f>
        <v>0</v>
      </c>
      <c r="D9" s="2" t="n">
        <v>0</v>
      </c>
      <c r="E9" s="61" t="n">
        <v>-935406.78</v>
      </c>
      <c r="F9" s="2" t="n">
        <v>0</v>
      </c>
      <c r="G9" s="61" t="n">
        <v>-26524.27</v>
      </c>
      <c r="H9" s="2" t="n">
        <v>0</v>
      </c>
      <c r="I9" s="61" t="n">
        <v>0</v>
      </c>
      <c r="J9" s="2" t="n">
        <f aca="false">+B9+H9+D9+F9</f>
        <v>0</v>
      </c>
      <c r="K9" s="2" t="n">
        <f aca="false">+C9+I9+E9+G9</f>
        <v>-961931.05</v>
      </c>
    </row>
    <row r="10" customFormat="false" ht="12.75" hidden="false" customHeight="false" outlineLevel="0" collapsed="false">
      <c r="A10" s="34" t="s">
        <v>58</v>
      </c>
      <c r="B10" s="2" t="n">
        <f aca="false">-15693796-18912+11256947</f>
        <v>-4455761</v>
      </c>
      <c r="C10" s="61" t="n">
        <f aca="false">-279078-39904+278268</f>
        <v>-40714</v>
      </c>
      <c r="D10" s="2" t="n">
        <f aca="false">-12570254-5611+10978559+77717+11281</f>
        <v>-1508308</v>
      </c>
      <c r="E10" s="61" t="n">
        <f aca="false">-218466-9217+248727-30171+26398</f>
        <v>17271</v>
      </c>
      <c r="F10" s="2" t="n">
        <f aca="false">-51500-17009814+51174+15406154</f>
        <v>-1603986</v>
      </c>
      <c r="G10" s="61" t="n">
        <f aca="false">-259611-132759+132023+258634+73046</f>
        <v>71333</v>
      </c>
      <c r="H10" s="67" t="n">
        <f aca="false">-60269062-37610+16781881+10360280+37610</f>
        <v>-33126901</v>
      </c>
      <c r="I10" s="66" t="n">
        <f aca="false">-97785-1797357+376093+97785+267923</f>
        <v>-1153341</v>
      </c>
      <c r="J10" s="2" t="n">
        <f aca="false">+B10+H10+D10+F10</f>
        <v>-40694956</v>
      </c>
      <c r="K10" s="2" t="n">
        <f aca="false">+C10+I10+E10+G10</f>
        <v>-1105451</v>
      </c>
    </row>
    <row r="11" customFormat="false" ht="12.75" hidden="false" customHeight="false" outlineLevel="0" collapsed="false">
      <c r="A11" s="34" t="s">
        <v>59</v>
      </c>
      <c r="B11" s="2" t="n">
        <v>0</v>
      </c>
      <c r="C11" s="61" t="n">
        <f aca="false">-307050+307050</f>
        <v>0</v>
      </c>
      <c r="D11" s="2" t="n">
        <v>0</v>
      </c>
      <c r="E11" s="61" t="n">
        <v>0</v>
      </c>
      <c r="F11" s="2" t="n">
        <v>0</v>
      </c>
      <c r="H11" s="2" t="n">
        <v>0</v>
      </c>
      <c r="I11" s="66" t="n">
        <f aca="false">2039830.85-1560502.54</f>
        <v>479328.31</v>
      </c>
      <c r="J11" s="2" t="n">
        <f aca="false">+B11+H11+D11+F11</f>
        <v>0</v>
      </c>
      <c r="K11" s="2" t="n">
        <f aca="false">+C11+I11+E11+G11</f>
        <v>479328.31</v>
      </c>
    </row>
    <row r="12" customFormat="false" ht="12.75" hidden="false" customHeight="false" outlineLevel="0" collapsed="false">
      <c r="A12" s="34" t="s">
        <v>60</v>
      </c>
      <c r="B12" s="2" t="n">
        <v>0</v>
      </c>
      <c r="C12" s="61" t="n">
        <v>0</v>
      </c>
      <c r="D12" s="2" t="n">
        <v>0</v>
      </c>
      <c r="E12" s="61" t="n">
        <v>0</v>
      </c>
      <c r="F12" s="2" t="n">
        <v>0</v>
      </c>
      <c r="G12" s="61" t="n">
        <v>0</v>
      </c>
      <c r="H12" s="2" t="n">
        <v>0</v>
      </c>
      <c r="I12" s="61" t="n">
        <v>0</v>
      </c>
      <c r="J12" s="2" t="n">
        <f aca="false">+B12+H12+D12+F12</f>
        <v>0</v>
      </c>
      <c r="K12" s="2" t="n">
        <f aca="false">+C12+I12+E12+G12</f>
        <v>0</v>
      </c>
    </row>
    <row r="13" customFormat="false" ht="13.5" hidden="false" customHeight="false" outlineLevel="0" collapsed="false">
      <c r="B13" s="68" t="n">
        <f aca="false">SUM(B6:B12)</f>
        <v>-909405</v>
      </c>
      <c r="C13" s="68" t="n">
        <f aca="false">SUM(C6:C12)</f>
        <v>-65291</v>
      </c>
      <c r="D13" s="68" t="n">
        <f aca="false">SUM(D6:D12)</f>
        <v>-3690258</v>
      </c>
      <c r="E13" s="68" t="n">
        <f aca="false">SUM(E6:E12)</f>
        <v>-856466.78</v>
      </c>
      <c r="F13" s="68" t="n">
        <f aca="false">SUM(F6:F12)</f>
        <v>-9702230</v>
      </c>
      <c r="G13" s="68" t="n">
        <f aca="false">SUM(G6:G12)</f>
        <v>66619.73</v>
      </c>
      <c r="H13" s="68" t="n">
        <f aca="false">SUM(H6:H12)</f>
        <v>-33014837</v>
      </c>
      <c r="I13" s="68" t="n">
        <f aca="false">SUM(I6:I12)</f>
        <v>-1605193.69</v>
      </c>
      <c r="J13" s="68" t="n">
        <f aca="false">SUM(J6:J12)</f>
        <v>-47316730</v>
      </c>
      <c r="K13" s="68" t="n">
        <f aca="false">SUM(K6:K12)</f>
        <v>-2460331.74</v>
      </c>
    </row>
    <row r="14" customFormat="false" ht="13.5" hidden="false" customHeight="false" outlineLevel="0" collapsed="false"/>
  </sheetData>
  <mergeCells count="5">
    <mergeCell ref="B4:C4"/>
    <mergeCell ref="D4:E4"/>
    <mergeCell ref="F4:G4"/>
    <mergeCell ref="H4:I4"/>
    <mergeCell ref="J4:K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33" width="9.14"/>
    <col collapsed="false" customWidth="true" hidden="false" outlineLevel="0" max="8" min="8" style="33" width="4.85"/>
    <col collapsed="false" customWidth="true" hidden="false" outlineLevel="0" max="10" min="9" style="33" width="15.99"/>
    <col collapsed="false" customWidth="true" hidden="false" outlineLevel="0" max="11" min="11" style="33" width="16.42"/>
    <col collapsed="false" customWidth="true" hidden="false" outlineLevel="0" max="12" min="12" style="33" width="10.85"/>
    <col collapsed="false" customWidth="false" hidden="false" outlineLevel="0" max="257" min="13" style="33" width="9.14"/>
  </cols>
  <sheetData>
    <row r="1" customFormat="false" ht="12.75" hidden="false" customHeight="false" outlineLevel="0" collapsed="false">
      <c r="A1" s="69" t="s">
        <v>80</v>
      </c>
      <c r="B1" s="69" t="s">
        <v>81</v>
      </c>
      <c r="C1" s="69" t="s">
        <v>82</v>
      </c>
      <c r="D1" s="69" t="s">
        <v>83</v>
      </c>
      <c r="E1" s="69" t="s">
        <v>84</v>
      </c>
      <c r="F1" s="69" t="s">
        <v>85</v>
      </c>
      <c r="G1" s="69" t="s">
        <v>86</v>
      </c>
      <c r="H1" s="69" t="s">
        <v>87</v>
      </c>
      <c r="I1" s="69" t="s">
        <v>88</v>
      </c>
      <c r="J1" s="69" t="s">
        <v>89</v>
      </c>
      <c r="K1" s="69" t="s">
        <v>90</v>
      </c>
    </row>
    <row r="2" customFormat="false" ht="25.5" hidden="false" customHeight="false" outlineLevel="0" collapsed="false">
      <c r="A2" s="70" t="s">
        <v>91</v>
      </c>
      <c r="B2" s="70" t="s">
        <v>92</v>
      </c>
      <c r="C2" s="70" t="s">
        <v>93</v>
      </c>
      <c r="D2" s="70" t="s">
        <v>94</v>
      </c>
      <c r="E2" s="70" t="s">
        <v>95</v>
      </c>
      <c r="F2" s="70" t="s">
        <v>96</v>
      </c>
      <c r="G2" s="70" t="s">
        <v>97</v>
      </c>
      <c r="H2" s="70" t="s">
        <v>61</v>
      </c>
      <c r="I2" s="70" t="s">
        <v>98</v>
      </c>
      <c r="J2" s="70" t="s">
        <v>99</v>
      </c>
      <c r="K2" s="71" t="n">
        <v>89651.23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L54"/>
  <sheetViews>
    <sheetView showFormulas="false" showGridLines="true" showRowColHeaders="true" showZeros="true" rightToLeft="false" tabSelected="false" showOutlineSymbols="true" defaultGridColor="true" view="normal" topLeftCell="B23" colorId="64" zoomScale="100" zoomScaleNormal="100" zoomScalePageLayoutView="100" workbookViewId="0">
      <selection pane="topLeft" activeCell="L54" activeCellId="0" sqref="L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5.56"/>
    <col collapsed="false" customWidth="true" hidden="false" outlineLevel="0" max="10" min="8" style="0" width="15.99"/>
    <col collapsed="false" customWidth="true" hidden="false" outlineLevel="0" max="11" min="11" style="0" width="12.28"/>
    <col collapsed="false" customWidth="true" hidden="false" outlineLevel="0" max="12" min="12" style="0" width="15.85"/>
  </cols>
  <sheetData>
    <row r="3" customFormat="false" ht="12.75" hidden="false" customHeight="true" outlineLevel="0" collapsed="false">
      <c r="A3" s="72" t="s">
        <v>80</v>
      </c>
      <c r="B3" s="72" t="s">
        <v>81</v>
      </c>
      <c r="C3" s="72" t="s">
        <v>82</v>
      </c>
      <c r="D3" s="72" t="s">
        <v>83</v>
      </c>
      <c r="E3" s="72" t="s">
        <v>84</v>
      </c>
      <c r="F3" s="72" t="s">
        <v>85</v>
      </c>
      <c r="G3" s="72" t="s">
        <v>86</v>
      </c>
      <c r="H3" s="72" t="s">
        <v>87</v>
      </c>
      <c r="I3" s="72" t="s">
        <v>88</v>
      </c>
      <c r="J3" s="72" t="s">
        <v>89</v>
      </c>
      <c r="K3" s="72" t="s">
        <v>90</v>
      </c>
    </row>
    <row r="4" customFormat="false" ht="12.75" hidden="false" customHeight="true" outlineLevel="0" collapsed="false">
      <c r="A4" s="73" t="s">
        <v>91</v>
      </c>
      <c r="B4" s="73" t="s">
        <v>92</v>
      </c>
      <c r="C4" s="73" t="s">
        <v>100</v>
      </c>
      <c r="D4" s="73" t="s">
        <v>101</v>
      </c>
      <c r="E4" s="73" t="s">
        <v>95</v>
      </c>
      <c r="F4" s="73" t="s">
        <v>96</v>
      </c>
      <c r="G4" s="73" t="s">
        <v>97</v>
      </c>
      <c r="H4" s="73" t="s">
        <v>102</v>
      </c>
      <c r="I4" s="73" t="s">
        <v>103</v>
      </c>
      <c r="J4" s="73" t="s">
        <v>104</v>
      </c>
      <c r="K4" s="74" t="n">
        <v>282731.65</v>
      </c>
    </row>
    <row r="5" customFormat="false" ht="12.75" hidden="false" customHeight="true" outlineLevel="0" collapsed="false">
      <c r="A5" s="73" t="s">
        <v>91</v>
      </c>
      <c r="B5" s="73" t="s">
        <v>92</v>
      </c>
      <c r="C5" s="73" t="s">
        <v>100</v>
      </c>
      <c r="D5" s="73" t="s">
        <v>101</v>
      </c>
      <c r="E5" s="73" t="s">
        <v>95</v>
      </c>
      <c r="F5" s="73" t="s">
        <v>96</v>
      </c>
      <c r="G5" s="73" t="s">
        <v>97</v>
      </c>
      <c r="H5" s="73" t="s">
        <v>102</v>
      </c>
      <c r="I5" s="73" t="s">
        <v>105</v>
      </c>
      <c r="J5" s="73" t="s">
        <v>104</v>
      </c>
      <c r="K5" s="74" t="n">
        <v>-184536.05</v>
      </c>
    </row>
    <row r="6" customFormat="false" ht="12.75" hidden="false" customHeight="true" outlineLevel="0" collapsed="false">
      <c r="A6" s="73" t="s">
        <v>91</v>
      </c>
      <c r="B6" s="73" t="s">
        <v>92</v>
      </c>
      <c r="C6" s="73" t="s">
        <v>100</v>
      </c>
      <c r="D6" s="73" t="s">
        <v>101</v>
      </c>
      <c r="E6" s="73" t="s">
        <v>95</v>
      </c>
      <c r="F6" s="73" t="s">
        <v>96</v>
      </c>
      <c r="G6" s="73" t="s">
        <v>97</v>
      </c>
      <c r="H6" s="73" t="s">
        <v>106</v>
      </c>
      <c r="I6" s="73" t="s">
        <v>107</v>
      </c>
      <c r="J6" s="73" t="s">
        <v>61</v>
      </c>
      <c r="K6" s="74" t="n">
        <v>125796.04</v>
      </c>
    </row>
    <row r="7" customFormat="false" ht="12.75" hidden="false" customHeight="true" outlineLevel="0" collapsed="false">
      <c r="A7" s="73" t="s">
        <v>91</v>
      </c>
      <c r="B7" s="73" t="s">
        <v>92</v>
      </c>
      <c r="C7" s="73" t="s">
        <v>100</v>
      </c>
      <c r="D7" s="73" t="s">
        <v>101</v>
      </c>
      <c r="E7" s="73" t="s">
        <v>95</v>
      </c>
      <c r="F7" s="73" t="s">
        <v>96</v>
      </c>
      <c r="G7" s="73" t="s">
        <v>97</v>
      </c>
      <c r="H7" s="73" t="s">
        <v>102</v>
      </c>
      <c r="I7" s="73" t="s">
        <v>108</v>
      </c>
      <c r="J7" s="73" t="s">
        <v>104</v>
      </c>
      <c r="K7" s="75" t="n">
        <v>82396.15</v>
      </c>
    </row>
    <row r="8" customFormat="false" ht="12.75" hidden="false" customHeight="true" outlineLevel="0" collapsed="false">
      <c r="A8" s="73" t="s">
        <v>91</v>
      </c>
      <c r="B8" s="73" t="s">
        <v>92</v>
      </c>
      <c r="C8" s="73" t="s">
        <v>100</v>
      </c>
      <c r="D8" s="73" t="s">
        <v>101</v>
      </c>
      <c r="E8" s="73" t="s">
        <v>95</v>
      </c>
      <c r="F8" s="73" t="s">
        <v>96</v>
      </c>
      <c r="G8" s="73" t="s">
        <v>97</v>
      </c>
      <c r="H8" s="73" t="s">
        <v>102</v>
      </c>
      <c r="I8" s="73" t="s">
        <v>109</v>
      </c>
      <c r="J8" s="73" t="s">
        <v>104</v>
      </c>
      <c r="K8" s="75" t="n">
        <v>2288.5</v>
      </c>
    </row>
    <row r="9" customFormat="false" ht="12.75" hidden="false" customHeight="true" outlineLevel="0" collapsed="false">
      <c r="A9" s="73" t="s">
        <v>91</v>
      </c>
      <c r="B9" s="73" t="s">
        <v>92</v>
      </c>
      <c r="C9" s="73" t="s">
        <v>100</v>
      </c>
      <c r="D9" s="73" t="s">
        <v>101</v>
      </c>
      <c r="E9" s="73" t="s">
        <v>95</v>
      </c>
      <c r="F9" s="73" t="s">
        <v>96</v>
      </c>
      <c r="G9" s="73" t="s">
        <v>97</v>
      </c>
      <c r="H9" s="73" t="s">
        <v>102</v>
      </c>
      <c r="I9" s="73" t="s">
        <v>110</v>
      </c>
      <c r="J9" s="73" t="s">
        <v>104</v>
      </c>
      <c r="K9" s="75" t="n">
        <v>316032.65</v>
      </c>
    </row>
    <row r="10" customFormat="false" ht="12.75" hidden="false" customHeight="true" outlineLevel="0" collapsed="false">
      <c r="A10" s="73" t="s">
        <v>91</v>
      </c>
      <c r="B10" s="73" t="s">
        <v>92</v>
      </c>
      <c r="C10" s="73" t="s">
        <v>100</v>
      </c>
      <c r="D10" s="73" t="s">
        <v>101</v>
      </c>
      <c r="E10" s="73" t="s">
        <v>95</v>
      </c>
      <c r="F10" s="73" t="s">
        <v>96</v>
      </c>
      <c r="G10" s="73" t="s">
        <v>97</v>
      </c>
      <c r="H10" s="73" t="s">
        <v>102</v>
      </c>
      <c r="I10" s="73" t="s">
        <v>111</v>
      </c>
      <c r="J10" s="73" t="s">
        <v>104</v>
      </c>
      <c r="K10" s="75" t="n">
        <v>-42005.84</v>
      </c>
    </row>
    <row r="11" customFormat="false" ht="12.75" hidden="false" customHeight="true" outlineLevel="0" collapsed="false">
      <c r="A11" s="73" t="s">
        <v>91</v>
      </c>
      <c r="B11" s="73" t="s">
        <v>92</v>
      </c>
      <c r="C11" s="73" t="s">
        <v>100</v>
      </c>
      <c r="D11" s="73" t="s">
        <v>101</v>
      </c>
      <c r="E11" s="73" t="s">
        <v>95</v>
      </c>
      <c r="F11" s="73" t="s">
        <v>96</v>
      </c>
      <c r="G11" s="73" t="s">
        <v>97</v>
      </c>
      <c r="H11" s="73" t="s">
        <v>102</v>
      </c>
      <c r="I11" s="73" t="s">
        <v>112</v>
      </c>
      <c r="J11" s="73" t="s">
        <v>104</v>
      </c>
      <c r="K11" s="75" t="n">
        <v>175983.7</v>
      </c>
    </row>
    <row r="12" customFormat="false" ht="12.75" hidden="false" customHeight="true" outlineLevel="0" collapsed="false">
      <c r="A12" s="73" t="s">
        <v>91</v>
      </c>
      <c r="B12" s="73" t="s">
        <v>92</v>
      </c>
      <c r="C12" s="73" t="s">
        <v>100</v>
      </c>
      <c r="D12" s="73" t="s">
        <v>101</v>
      </c>
      <c r="E12" s="73" t="s">
        <v>95</v>
      </c>
      <c r="F12" s="73" t="s">
        <v>96</v>
      </c>
      <c r="G12" s="73" t="s">
        <v>97</v>
      </c>
      <c r="H12" s="73" t="s">
        <v>102</v>
      </c>
      <c r="I12" s="73" t="s">
        <v>113</v>
      </c>
      <c r="J12" s="73" t="s">
        <v>104</v>
      </c>
      <c r="K12" s="75" t="n">
        <v>-26011.06</v>
      </c>
    </row>
    <row r="13" customFormat="false" ht="12.75" hidden="false" customHeight="true" outlineLevel="0" collapsed="false">
      <c r="A13" s="73" t="s">
        <v>91</v>
      </c>
      <c r="B13" s="73" t="s">
        <v>92</v>
      </c>
      <c r="C13" s="73" t="s">
        <v>100</v>
      </c>
      <c r="D13" s="73" t="s">
        <v>101</v>
      </c>
      <c r="E13" s="73" t="s">
        <v>95</v>
      </c>
      <c r="F13" s="73" t="s">
        <v>96</v>
      </c>
      <c r="G13" s="73" t="s">
        <v>97</v>
      </c>
      <c r="H13" s="73" t="s">
        <v>102</v>
      </c>
      <c r="I13" s="73" t="s">
        <v>114</v>
      </c>
      <c r="J13" s="73" t="s">
        <v>104</v>
      </c>
      <c r="K13" s="75" t="n">
        <v>46589</v>
      </c>
    </row>
    <row r="14" customFormat="false" ht="12.75" hidden="false" customHeight="true" outlineLevel="0" collapsed="false">
      <c r="A14" s="73" t="s">
        <v>91</v>
      </c>
      <c r="B14" s="73" t="s">
        <v>92</v>
      </c>
      <c r="C14" s="73" t="s">
        <v>100</v>
      </c>
      <c r="D14" s="73" t="s">
        <v>101</v>
      </c>
      <c r="E14" s="73" t="s">
        <v>95</v>
      </c>
      <c r="F14" s="73" t="s">
        <v>96</v>
      </c>
      <c r="G14" s="73" t="s">
        <v>97</v>
      </c>
      <c r="H14" s="73" t="s">
        <v>102</v>
      </c>
      <c r="I14" s="73" t="s">
        <v>115</v>
      </c>
      <c r="J14" s="73" t="s">
        <v>104</v>
      </c>
      <c r="K14" s="75" t="n">
        <v>-115723.4</v>
      </c>
    </row>
    <row r="15" customFormat="false" ht="12.75" hidden="false" customHeight="true" outlineLevel="0" collapsed="false">
      <c r="A15" s="73" t="s">
        <v>91</v>
      </c>
      <c r="B15" s="73" t="s">
        <v>92</v>
      </c>
      <c r="C15" s="73" t="s">
        <v>100</v>
      </c>
      <c r="D15" s="73" t="s">
        <v>101</v>
      </c>
      <c r="E15" s="73" t="s">
        <v>95</v>
      </c>
      <c r="F15" s="73" t="s">
        <v>96</v>
      </c>
      <c r="G15" s="73" t="s">
        <v>97</v>
      </c>
      <c r="H15" s="73" t="s">
        <v>102</v>
      </c>
      <c r="I15" s="73" t="s">
        <v>116</v>
      </c>
      <c r="J15" s="73" t="s">
        <v>104</v>
      </c>
      <c r="K15" s="75" t="n">
        <v>365867.05</v>
      </c>
    </row>
    <row r="16" customFormat="false" ht="12.75" hidden="false" customHeight="true" outlineLevel="0" collapsed="false">
      <c r="A16" s="73" t="s">
        <v>91</v>
      </c>
      <c r="B16" s="73" t="s">
        <v>92</v>
      </c>
      <c r="C16" s="73" t="s">
        <v>100</v>
      </c>
      <c r="D16" s="73" t="s">
        <v>101</v>
      </c>
      <c r="E16" s="73" t="s">
        <v>95</v>
      </c>
      <c r="F16" s="73" t="s">
        <v>96</v>
      </c>
      <c r="G16" s="73" t="s">
        <v>97</v>
      </c>
      <c r="H16" s="73" t="s">
        <v>102</v>
      </c>
      <c r="I16" s="73" t="s">
        <v>117</v>
      </c>
      <c r="J16" s="73" t="s">
        <v>104</v>
      </c>
      <c r="K16" s="75" t="n">
        <v>172089.23</v>
      </c>
    </row>
    <row r="17" customFormat="false" ht="12.75" hidden="false" customHeight="true" outlineLevel="0" collapsed="false">
      <c r="A17" s="73" t="s">
        <v>91</v>
      </c>
      <c r="B17" s="73" t="s">
        <v>92</v>
      </c>
      <c r="C17" s="73" t="s">
        <v>100</v>
      </c>
      <c r="D17" s="73" t="s">
        <v>101</v>
      </c>
      <c r="E17" s="73" t="s">
        <v>95</v>
      </c>
      <c r="F17" s="73" t="s">
        <v>96</v>
      </c>
      <c r="G17" s="73" t="s">
        <v>97</v>
      </c>
      <c r="H17" s="73" t="s">
        <v>102</v>
      </c>
      <c r="I17" s="73" t="s">
        <v>118</v>
      </c>
      <c r="J17" s="73" t="s">
        <v>104</v>
      </c>
      <c r="K17" s="75" t="n">
        <v>256985.81</v>
      </c>
    </row>
    <row r="18" customFormat="false" ht="12.75" hidden="false" customHeight="true" outlineLevel="0" collapsed="false">
      <c r="A18" s="73" t="s">
        <v>91</v>
      </c>
      <c r="B18" s="73" t="s">
        <v>92</v>
      </c>
      <c r="C18" s="73" t="s">
        <v>100</v>
      </c>
      <c r="D18" s="73" t="s">
        <v>101</v>
      </c>
      <c r="E18" s="73" t="s">
        <v>95</v>
      </c>
      <c r="F18" s="73" t="s">
        <v>96</v>
      </c>
      <c r="G18" s="73" t="s">
        <v>97</v>
      </c>
      <c r="H18" s="73" t="s">
        <v>102</v>
      </c>
      <c r="I18" s="73" t="s">
        <v>119</v>
      </c>
      <c r="J18" s="73" t="s">
        <v>104</v>
      </c>
      <c r="K18" s="75" t="n">
        <v>400006.83</v>
      </c>
    </row>
    <row r="19" customFormat="false" ht="12.75" hidden="false" customHeight="true" outlineLevel="0" collapsed="false">
      <c r="A19" s="73" t="s">
        <v>91</v>
      </c>
      <c r="B19" s="73" t="s">
        <v>92</v>
      </c>
      <c r="C19" s="73" t="s">
        <v>100</v>
      </c>
      <c r="D19" s="73" t="s">
        <v>101</v>
      </c>
      <c r="E19" s="73" t="s">
        <v>95</v>
      </c>
      <c r="F19" s="73" t="s">
        <v>96</v>
      </c>
      <c r="G19" s="73" t="s">
        <v>97</v>
      </c>
      <c r="H19" s="73" t="s">
        <v>102</v>
      </c>
      <c r="I19" s="73" t="s">
        <v>120</v>
      </c>
      <c r="J19" s="73" t="s">
        <v>104</v>
      </c>
      <c r="K19" s="75" t="n">
        <v>-529820.04</v>
      </c>
    </row>
    <row r="20" customFormat="false" ht="12.75" hidden="false" customHeight="true" outlineLevel="0" collapsed="false">
      <c r="A20" s="73" t="s">
        <v>91</v>
      </c>
      <c r="B20" s="73" t="s">
        <v>92</v>
      </c>
      <c r="C20" s="73" t="s">
        <v>100</v>
      </c>
      <c r="D20" s="73" t="s">
        <v>101</v>
      </c>
      <c r="E20" s="73" t="s">
        <v>95</v>
      </c>
      <c r="F20" s="73" t="s">
        <v>96</v>
      </c>
      <c r="G20" s="73" t="s">
        <v>97</v>
      </c>
      <c r="H20" s="73" t="s">
        <v>102</v>
      </c>
      <c r="I20" s="73" t="s">
        <v>121</v>
      </c>
      <c r="J20" s="73" t="s">
        <v>104</v>
      </c>
      <c r="K20" s="75" t="n">
        <v>-758811.89</v>
      </c>
    </row>
    <row r="21" customFormat="false" ht="12.75" hidden="false" customHeight="true" outlineLevel="0" collapsed="false">
      <c r="A21" s="73" t="s">
        <v>91</v>
      </c>
      <c r="B21" s="73" t="s">
        <v>92</v>
      </c>
      <c r="C21" s="73" t="s">
        <v>100</v>
      </c>
      <c r="D21" s="73" t="s">
        <v>101</v>
      </c>
      <c r="E21" s="73" t="s">
        <v>95</v>
      </c>
      <c r="F21" s="73" t="s">
        <v>96</v>
      </c>
      <c r="G21" s="73" t="s">
        <v>97</v>
      </c>
      <c r="H21" s="73" t="s">
        <v>102</v>
      </c>
      <c r="I21" s="73" t="s">
        <v>122</v>
      </c>
      <c r="J21" s="73" t="s">
        <v>104</v>
      </c>
      <c r="K21" s="75" t="n">
        <v>-461999.91</v>
      </c>
    </row>
    <row r="22" customFormat="false" ht="12.75" hidden="false" customHeight="true" outlineLevel="0" collapsed="false">
      <c r="A22" s="73" t="s">
        <v>91</v>
      </c>
      <c r="B22" s="73" t="s">
        <v>92</v>
      </c>
      <c r="C22" s="73" t="s">
        <v>100</v>
      </c>
      <c r="D22" s="73" t="s">
        <v>101</v>
      </c>
      <c r="E22" s="73" t="s">
        <v>95</v>
      </c>
      <c r="F22" s="73" t="s">
        <v>96</v>
      </c>
      <c r="G22" s="73" t="s">
        <v>97</v>
      </c>
      <c r="H22" s="73" t="s">
        <v>102</v>
      </c>
      <c r="I22" s="73" t="s">
        <v>123</v>
      </c>
      <c r="J22" s="73" t="s">
        <v>104</v>
      </c>
      <c r="K22" s="75" t="n">
        <v>491333.68</v>
      </c>
    </row>
    <row r="23" customFormat="false" ht="12.75" hidden="false" customHeight="true" outlineLevel="0" collapsed="false">
      <c r="A23" s="73" t="s">
        <v>91</v>
      </c>
      <c r="B23" s="73" t="s">
        <v>92</v>
      </c>
      <c r="C23" s="73" t="s">
        <v>100</v>
      </c>
      <c r="D23" s="73" t="s">
        <v>101</v>
      </c>
      <c r="E23" s="73" t="s">
        <v>95</v>
      </c>
      <c r="F23" s="73" t="s">
        <v>96</v>
      </c>
      <c r="G23" s="73" t="s">
        <v>97</v>
      </c>
      <c r="H23" s="73" t="s">
        <v>102</v>
      </c>
      <c r="I23" s="73" t="s">
        <v>124</v>
      </c>
      <c r="J23" s="73" t="s">
        <v>104</v>
      </c>
      <c r="K23" s="75" t="n">
        <v>-207521.7</v>
      </c>
    </row>
    <row r="24" customFormat="false" ht="12.75" hidden="false" customHeight="true" outlineLevel="0" collapsed="false">
      <c r="A24" s="73" t="s">
        <v>91</v>
      </c>
      <c r="B24" s="73" t="s">
        <v>92</v>
      </c>
      <c r="C24" s="73" t="s">
        <v>100</v>
      </c>
      <c r="D24" s="73" t="s">
        <v>101</v>
      </c>
      <c r="E24" s="73" t="s">
        <v>95</v>
      </c>
      <c r="F24" s="73" t="s">
        <v>96</v>
      </c>
      <c r="G24" s="73" t="s">
        <v>97</v>
      </c>
      <c r="H24" s="73" t="s">
        <v>102</v>
      </c>
      <c r="I24" s="73" t="s">
        <v>125</v>
      </c>
      <c r="J24" s="73" t="s">
        <v>104</v>
      </c>
      <c r="K24" s="75" t="n">
        <v>-441748.57</v>
      </c>
    </row>
    <row r="25" customFormat="false" ht="12.75" hidden="false" customHeight="true" outlineLevel="0" collapsed="false">
      <c r="A25" s="73" t="s">
        <v>91</v>
      </c>
      <c r="B25" s="73" t="s">
        <v>92</v>
      </c>
      <c r="C25" s="73" t="s">
        <v>100</v>
      </c>
      <c r="D25" s="73" t="s">
        <v>101</v>
      </c>
      <c r="E25" s="73" t="s">
        <v>95</v>
      </c>
      <c r="F25" s="73" t="s">
        <v>96</v>
      </c>
      <c r="G25" s="73" t="s">
        <v>97</v>
      </c>
      <c r="H25" s="73" t="s">
        <v>102</v>
      </c>
      <c r="I25" s="73" t="s">
        <v>126</v>
      </c>
      <c r="J25" s="73" t="s">
        <v>104</v>
      </c>
      <c r="K25" s="75" t="n">
        <v>-596039.24</v>
      </c>
    </row>
    <row r="26" customFormat="false" ht="12.75" hidden="false" customHeight="true" outlineLevel="0" collapsed="false">
      <c r="A26" s="73" t="s">
        <v>91</v>
      </c>
      <c r="B26" s="73" t="s">
        <v>92</v>
      </c>
      <c r="C26" s="73" t="s">
        <v>100</v>
      </c>
      <c r="D26" s="73" t="s">
        <v>101</v>
      </c>
      <c r="E26" s="73" t="s">
        <v>95</v>
      </c>
      <c r="F26" s="73" t="s">
        <v>96</v>
      </c>
      <c r="G26" s="73" t="s">
        <v>97</v>
      </c>
      <c r="H26" s="73" t="s">
        <v>102</v>
      </c>
      <c r="I26" s="73" t="s">
        <v>127</v>
      </c>
      <c r="J26" s="73" t="s">
        <v>104</v>
      </c>
      <c r="K26" s="75" t="n">
        <v>-578741.3</v>
      </c>
    </row>
    <row r="27" customFormat="false" ht="12.75" hidden="false" customHeight="true" outlineLevel="0" collapsed="false">
      <c r="A27" s="73" t="s">
        <v>91</v>
      </c>
      <c r="B27" s="73" t="s">
        <v>92</v>
      </c>
      <c r="C27" s="73" t="s">
        <v>100</v>
      </c>
      <c r="D27" s="73" t="s">
        <v>101</v>
      </c>
      <c r="E27" s="73" t="s">
        <v>95</v>
      </c>
      <c r="F27" s="73" t="s">
        <v>96</v>
      </c>
      <c r="G27" s="73" t="s">
        <v>97</v>
      </c>
      <c r="H27" s="73" t="s">
        <v>102</v>
      </c>
      <c r="I27" s="73" t="s">
        <v>128</v>
      </c>
      <c r="J27" s="73" t="s">
        <v>104</v>
      </c>
      <c r="K27" s="75" t="n">
        <v>-340230.71</v>
      </c>
    </row>
    <row r="28" customFormat="false" ht="12.75" hidden="false" customHeight="true" outlineLevel="0" collapsed="false">
      <c r="A28" s="73" t="s">
        <v>91</v>
      </c>
      <c r="B28" s="73" t="s">
        <v>92</v>
      </c>
      <c r="C28" s="73" t="s">
        <v>100</v>
      </c>
      <c r="D28" s="73" t="s">
        <v>101</v>
      </c>
      <c r="E28" s="73" t="s">
        <v>95</v>
      </c>
      <c r="F28" s="73" t="s">
        <v>96</v>
      </c>
      <c r="G28" s="73" t="s">
        <v>97</v>
      </c>
      <c r="H28" s="73" t="s">
        <v>102</v>
      </c>
      <c r="I28" s="73" t="s">
        <v>129</v>
      </c>
      <c r="J28" s="73" t="s">
        <v>104</v>
      </c>
      <c r="K28" s="75" t="n">
        <v>844592.27</v>
      </c>
    </row>
    <row r="29" customFormat="false" ht="12.75" hidden="false" customHeight="true" outlineLevel="0" collapsed="false">
      <c r="A29" s="73" t="s">
        <v>91</v>
      </c>
      <c r="B29" s="73" t="s">
        <v>92</v>
      </c>
      <c r="C29" s="73" t="s">
        <v>100</v>
      </c>
      <c r="D29" s="73" t="s">
        <v>101</v>
      </c>
      <c r="E29" s="73" t="s">
        <v>95</v>
      </c>
      <c r="F29" s="73" t="s">
        <v>96</v>
      </c>
      <c r="G29" s="73" t="s">
        <v>97</v>
      </c>
      <c r="H29" s="73" t="s">
        <v>102</v>
      </c>
      <c r="I29" s="73" t="s">
        <v>130</v>
      </c>
      <c r="J29" s="73" t="s">
        <v>104</v>
      </c>
      <c r="K29" s="75" t="n">
        <v>-416193.54</v>
      </c>
    </row>
    <row r="30" customFormat="false" ht="12.75" hidden="false" customHeight="true" outlineLevel="0" collapsed="false">
      <c r="A30" s="73" t="s">
        <v>91</v>
      </c>
      <c r="B30" s="73" t="s">
        <v>92</v>
      </c>
      <c r="C30" s="73" t="s">
        <v>100</v>
      </c>
      <c r="D30" s="73" t="s">
        <v>101</v>
      </c>
      <c r="E30" s="73" t="s">
        <v>95</v>
      </c>
      <c r="F30" s="73" t="s">
        <v>96</v>
      </c>
      <c r="G30" s="73" t="s">
        <v>97</v>
      </c>
      <c r="H30" s="73" t="s">
        <v>102</v>
      </c>
      <c r="I30" s="73" t="s">
        <v>131</v>
      </c>
      <c r="J30" s="73" t="s">
        <v>104</v>
      </c>
      <c r="K30" s="75" t="n">
        <v>37971.23</v>
      </c>
    </row>
    <row r="31" customFormat="false" ht="12.75" hidden="false" customHeight="true" outlineLevel="0" collapsed="false">
      <c r="A31" s="73" t="s">
        <v>91</v>
      </c>
      <c r="B31" s="73" t="s">
        <v>92</v>
      </c>
      <c r="C31" s="73" t="s">
        <v>100</v>
      </c>
      <c r="D31" s="73" t="s">
        <v>101</v>
      </c>
      <c r="E31" s="73" t="s">
        <v>95</v>
      </c>
      <c r="F31" s="73" t="s">
        <v>96</v>
      </c>
      <c r="G31" s="73" t="s">
        <v>97</v>
      </c>
      <c r="H31" s="73" t="s">
        <v>102</v>
      </c>
      <c r="I31" s="73" t="s">
        <v>132</v>
      </c>
      <c r="J31" s="73" t="s">
        <v>104</v>
      </c>
      <c r="K31" s="75" t="n">
        <v>-1185.04</v>
      </c>
    </row>
    <row r="32" customFormat="false" ht="12.75" hidden="false" customHeight="true" outlineLevel="0" collapsed="false">
      <c r="A32" s="73" t="s">
        <v>91</v>
      </c>
      <c r="B32" s="73" t="s">
        <v>92</v>
      </c>
      <c r="C32" s="73" t="s">
        <v>100</v>
      </c>
      <c r="D32" s="73" t="s">
        <v>101</v>
      </c>
      <c r="E32" s="73" t="s">
        <v>95</v>
      </c>
      <c r="F32" s="73" t="s">
        <v>96</v>
      </c>
      <c r="G32" s="73" t="s">
        <v>97</v>
      </c>
      <c r="H32" s="73" t="s">
        <v>102</v>
      </c>
      <c r="I32" s="73" t="s">
        <v>133</v>
      </c>
      <c r="J32" s="73" t="s">
        <v>104</v>
      </c>
      <c r="K32" s="75" t="n">
        <v>317947.62</v>
      </c>
    </row>
    <row r="33" customFormat="false" ht="12.75" hidden="false" customHeight="true" outlineLevel="0" collapsed="false">
      <c r="A33" s="73" t="s">
        <v>91</v>
      </c>
      <c r="B33" s="73" t="s">
        <v>92</v>
      </c>
      <c r="C33" s="73" t="s">
        <v>100</v>
      </c>
      <c r="D33" s="73" t="s">
        <v>101</v>
      </c>
      <c r="E33" s="73" t="s">
        <v>95</v>
      </c>
      <c r="F33" s="73" t="s">
        <v>96</v>
      </c>
      <c r="G33" s="73" t="s">
        <v>97</v>
      </c>
      <c r="H33" s="73" t="s">
        <v>102</v>
      </c>
      <c r="I33" s="73" t="s">
        <v>134</v>
      </c>
      <c r="J33" s="73" t="s">
        <v>104</v>
      </c>
      <c r="K33" s="75" t="n">
        <v>198270.53</v>
      </c>
    </row>
    <row r="34" customFormat="false" ht="12.75" hidden="false" customHeight="true" outlineLevel="0" collapsed="false">
      <c r="A34" s="73" t="s">
        <v>91</v>
      </c>
      <c r="B34" s="73" t="s">
        <v>92</v>
      </c>
      <c r="C34" s="73" t="s">
        <v>100</v>
      </c>
      <c r="D34" s="73" t="s">
        <v>101</v>
      </c>
      <c r="E34" s="73" t="s">
        <v>95</v>
      </c>
      <c r="F34" s="73" t="s">
        <v>96</v>
      </c>
      <c r="G34" s="73" t="s">
        <v>97</v>
      </c>
      <c r="H34" s="73" t="s">
        <v>102</v>
      </c>
      <c r="I34" s="73" t="s">
        <v>135</v>
      </c>
      <c r="J34" s="73" t="s">
        <v>104</v>
      </c>
      <c r="K34" s="75" t="n">
        <v>183237.07</v>
      </c>
    </row>
    <row r="35" customFormat="false" ht="12.75" hidden="false" customHeight="true" outlineLevel="0" collapsed="false">
      <c r="A35" s="73" t="s">
        <v>91</v>
      </c>
      <c r="B35" s="73" t="s">
        <v>92</v>
      </c>
      <c r="C35" s="73" t="s">
        <v>100</v>
      </c>
      <c r="D35" s="73" t="s">
        <v>101</v>
      </c>
      <c r="E35" s="73" t="s">
        <v>95</v>
      </c>
      <c r="F35" s="73" t="s">
        <v>96</v>
      </c>
      <c r="G35" s="73" t="s">
        <v>97</v>
      </c>
      <c r="H35" s="73" t="s">
        <v>102</v>
      </c>
      <c r="I35" s="73" t="s">
        <v>136</v>
      </c>
      <c r="J35" s="73" t="s">
        <v>104</v>
      </c>
      <c r="K35" s="75" t="n">
        <v>-60150.3</v>
      </c>
    </row>
    <row r="36" customFormat="false" ht="12.75" hidden="false" customHeight="true" outlineLevel="0" collapsed="false">
      <c r="A36" s="73" t="s">
        <v>91</v>
      </c>
      <c r="B36" s="73" t="s">
        <v>92</v>
      </c>
      <c r="C36" s="73" t="s">
        <v>100</v>
      </c>
      <c r="D36" s="73" t="s">
        <v>101</v>
      </c>
      <c r="E36" s="73" t="s">
        <v>95</v>
      </c>
      <c r="F36" s="73" t="s">
        <v>96</v>
      </c>
      <c r="G36" s="73" t="s">
        <v>97</v>
      </c>
      <c r="H36" s="73" t="s">
        <v>102</v>
      </c>
      <c r="I36" s="73" t="s">
        <v>137</v>
      </c>
      <c r="J36" s="73" t="s">
        <v>104</v>
      </c>
      <c r="K36" s="75" t="n">
        <v>215294.75</v>
      </c>
    </row>
    <row r="37" customFormat="false" ht="12.75" hidden="false" customHeight="true" outlineLevel="0" collapsed="false">
      <c r="A37" s="73" t="s">
        <v>91</v>
      </c>
      <c r="B37" s="73" t="s">
        <v>92</v>
      </c>
      <c r="C37" s="73" t="s">
        <v>100</v>
      </c>
      <c r="D37" s="73" t="s">
        <v>101</v>
      </c>
      <c r="E37" s="73" t="s">
        <v>95</v>
      </c>
      <c r="F37" s="73" t="s">
        <v>96</v>
      </c>
      <c r="G37" s="73" t="s">
        <v>97</v>
      </c>
      <c r="H37" s="73" t="s">
        <v>102</v>
      </c>
      <c r="I37" s="73" t="s">
        <v>138</v>
      </c>
      <c r="J37" s="73" t="s">
        <v>104</v>
      </c>
      <c r="K37" s="75" t="n">
        <v>-383000.48</v>
      </c>
    </row>
    <row r="38" customFormat="false" ht="12.75" hidden="false" customHeight="true" outlineLevel="0" collapsed="false">
      <c r="A38" s="73" t="s">
        <v>91</v>
      </c>
      <c r="B38" s="73" t="s">
        <v>92</v>
      </c>
      <c r="C38" s="73" t="s">
        <v>100</v>
      </c>
      <c r="D38" s="73" t="s">
        <v>101</v>
      </c>
      <c r="E38" s="73" t="s">
        <v>95</v>
      </c>
      <c r="F38" s="73" t="s">
        <v>96</v>
      </c>
      <c r="G38" s="73" t="s">
        <v>97</v>
      </c>
      <c r="H38" s="73" t="s">
        <v>102</v>
      </c>
      <c r="I38" s="73" t="s">
        <v>139</v>
      </c>
      <c r="J38" s="73" t="s">
        <v>104</v>
      </c>
      <c r="K38" s="75" t="n">
        <v>-676760.79</v>
      </c>
    </row>
    <row r="39" customFormat="false" ht="12.75" hidden="false" customHeight="true" outlineLevel="0" collapsed="false">
      <c r="A39" s="73" t="s">
        <v>91</v>
      </c>
      <c r="B39" s="73" t="s">
        <v>92</v>
      </c>
      <c r="C39" s="73" t="s">
        <v>100</v>
      </c>
      <c r="D39" s="73" t="s">
        <v>101</v>
      </c>
      <c r="E39" s="73" t="s">
        <v>95</v>
      </c>
      <c r="F39" s="73" t="s">
        <v>96</v>
      </c>
      <c r="G39" s="73" t="s">
        <v>97</v>
      </c>
      <c r="H39" s="73" t="s">
        <v>102</v>
      </c>
      <c r="I39" s="73" t="s">
        <v>140</v>
      </c>
      <c r="J39" s="73" t="s">
        <v>104</v>
      </c>
      <c r="K39" s="75" t="n">
        <v>-237110.46</v>
      </c>
    </row>
    <row r="40" customFormat="false" ht="12.75" hidden="false" customHeight="true" outlineLevel="0" collapsed="false">
      <c r="A40" s="73" t="s">
        <v>91</v>
      </c>
      <c r="B40" s="73" t="s">
        <v>92</v>
      </c>
      <c r="C40" s="73" t="s">
        <v>100</v>
      </c>
      <c r="D40" s="73" t="s">
        <v>101</v>
      </c>
      <c r="E40" s="73" t="s">
        <v>95</v>
      </c>
      <c r="F40" s="73" t="s">
        <v>96</v>
      </c>
      <c r="G40" s="73" t="s">
        <v>97</v>
      </c>
      <c r="H40" s="73" t="s">
        <v>102</v>
      </c>
      <c r="I40" s="73" t="s">
        <v>141</v>
      </c>
      <c r="J40" s="73" t="s">
        <v>104</v>
      </c>
      <c r="K40" s="75" t="n">
        <v>-433605.73</v>
      </c>
    </row>
    <row r="41" customFormat="false" ht="12.75" hidden="false" customHeight="true" outlineLevel="0" collapsed="false">
      <c r="A41" s="73" t="s">
        <v>91</v>
      </c>
      <c r="B41" s="73" t="s">
        <v>92</v>
      </c>
      <c r="C41" s="73" t="s">
        <v>100</v>
      </c>
      <c r="D41" s="73" t="s">
        <v>101</v>
      </c>
      <c r="E41" s="73" t="s">
        <v>95</v>
      </c>
      <c r="F41" s="73" t="s">
        <v>96</v>
      </c>
      <c r="G41" s="73" t="s">
        <v>97</v>
      </c>
      <c r="H41" s="73" t="s">
        <v>102</v>
      </c>
      <c r="I41" s="73" t="s">
        <v>142</v>
      </c>
      <c r="J41" s="73" t="s">
        <v>104</v>
      </c>
      <c r="K41" s="75" t="n">
        <v>19218.93</v>
      </c>
    </row>
    <row r="42" customFormat="false" ht="12.75" hidden="false" customHeight="true" outlineLevel="0" collapsed="false">
      <c r="A42" s="73" t="s">
        <v>91</v>
      </c>
      <c r="B42" s="73" t="s">
        <v>92</v>
      </c>
      <c r="C42" s="73" t="s">
        <v>100</v>
      </c>
      <c r="D42" s="73" t="s">
        <v>101</v>
      </c>
      <c r="E42" s="73" t="s">
        <v>95</v>
      </c>
      <c r="F42" s="73" t="s">
        <v>96</v>
      </c>
      <c r="G42" s="73" t="s">
        <v>97</v>
      </c>
      <c r="H42" s="73" t="s">
        <v>102</v>
      </c>
      <c r="I42" s="73" t="s">
        <v>143</v>
      </c>
      <c r="J42" s="73" t="s">
        <v>104</v>
      </c>
      <c r="K42" s="75" t="n">
        <v>-28137.12</v>
      </c>
    </row>
    <row r="43" customFormat="false" ht="12.75" hidden="false" customHeight="true" outlineLevel="0" collapsed="false">
      <c r="A43" s="73" t="s">
        <v>91</v>
      </c>
      <c r="B43" s="73" t="s">
        <v>92</v>
      </c>
      <c r="C43" s="73" t="s">
        <v>100</v>
      </c>
      <c r="D43" s="73" t="s">
        <v>101</v>
      </c>
      <c r="E43" s="73" t="s">
        <v>95</v>
      </c>
      <c r="F43" s="73" t="s">
        <v>96</v>
      </c>
      <c r="G43" s="73" t="s">
        <v>97</v>
      </c>
      <c r="H43" s="73" t="s">
        <v>102</v>
      </c>
      <c r="I43" s="73" t="s">
        <v>144</v>
      </c>
      <c r="J43" s="73" t="s">
        <v>104</v>
      </c>
      <c r="K43" s="75" t="n">
        <v>116591.19</v>
      </c>
    </row>
    <row r="44" customFormat="false" ht="12.75" hidden="false" customHeight="true" outlineLevel="0" collapsed="false">
      <c r="A44" s="73" t="s">
        <v>91</v>
      </c>
      <c r="B44" s="73" t="s">
        <v>92</v>
      </c>
      <c r="C44" s="73" t="s">
        <v>100</v>
      </c>
      <c r="D44" s="73" t="s">
        <v>101</v>
      </c>
      <c r="E44" s="73" t="s">
        <v>95</v>
      </c>
      <c r="F44" s="73" t="s">
        <v>96</v>
      </c>
      <c r="G44" s="73" t="s">
        <v>97</v>
      </c>
      <c r="H44" s="73" t="s">
        <v>102</v>
      </c>
      <c r="I44" s="73" t="s">
        <v>145</v>
      </c>
      <c r="J44" s="73" t="s">
        <v>104</v>
      </c>
      <c r="K44" s="75" t="n">
        <v>-182837.48</v>
      </c>
    </row>
    <row r="45" customFormat="false" ht="12.75" hidden="false" customHeight="true" outlineLevel="0" collapsed="false">
      <c r="A45" s="73" t="s">
        <v>91</v>
      </c>
      <c r="B45" s="73" t="s">
        <v>92</v>
      </c>
      <c r="C45" s="73" t="s">
        <v>100</v>
      </c>
      <c r="D45" s="73" t="s">
        <v>101</v>
      </c>
      <c r="E45" s="73" t="s">
        <v>95</v>
      </c>
      <c r="F45" s="73" t="s">
        <v>96</v>
      </c>
      <c r="G45" s="73" t="s">
        <v>97</v>
      </c>
      <c r="H45" s="73" t="s">
        <v>102</v>
      </c>
      <c r="I45" s="73" t="s">
        <v>146</v>
      </c>
      <c r="J45" s="73" t="s">
        <v>104</v>
      </c>
      <c r="K45" s="75" t="n">
        <v>31316.04</v>
      </c>
    </row>
    <row r="46" customFormat="false" ht="12.75" hidden="false" customHeight="true" outlineLevel="0" collapsed="false">
      <c r="A46" s="73" t="s">
        <v>91</v>
      </c>
      <c r="B46" s="73" t="s">
        <v>92</v>
      </c>
      <c r="C46" s="73" t="s">
        <v>100</v>
      </c>
      <c r="D46" s="73" t="s">
        <v>101</v>
      </c>
      <c r="E46" s="73" t="s">
        <v>95</v>
      </c>
      <c r="F46" s="73" t="s">
        <v>96</v>
      </c>
      <c r="G46" s="73" t="s">
        <v>97</v>
      </c>
      <c r="H46" s="73" t="s">
        <v>102</v>
      </c>
      <c r="I46" s="73" t="s">
        <v>147</v>
      </c>
      <c r="J46" s="73" t="s">
        <v>104</v>
      </c>
      <c r="K46" s="75" t="n">
        <v>-254941.35</v>
      </c>
    </row>
    <row r="47" customFormat="false" ht="12.75" hidden="false" customHeight="true" outlineLevel="0" collapsed="false">
      <c r="A47" s="73" t="s">
        <v>91</v>
      </c>
      <c r="B47" s="73" t="s">
        <v>92</v>
      </c>
      <c r="C47" s="73" t="s">
        <v>100</v>
      </c>
      <c r="D47" s="73" t="s">
        <v>101</v>
      </c>
      <c r="E47" s="73" t="s">
        <v>95</v>
      </c>
      <c r="F47" s="73" t="s">
        <v>96</v>
      </c>
      <c r="G47" s="73" t="s">
        <v>97</v>
      </c>
      <c r="H47" s="73" t="s">
        <v>102</v>
      </c>
      <c r="I47" s="73" t="s">
        <v>148</v>
      </c>
      <c r="J47" s="73" t="s">
        <v>104</v>
      </c>
      <c r="K47" s="75" t="n">
        <v>-640716.38</v>
      </c>
    </row>
    <row r="48" customFormat="false" ht="12.75" hidden="false" customHeight="true" outlineLevel="0" collapsed="false">
      <c r="A48" s="73" t="s">
        <v>91</v>
      </c>
      <c r="B48" s="73" t="s">
        <v>92</v>
      </c>
      <c r="C48" s="73" t="s">
        <v>100</v>
      </c>
      <c r="D48" s="73" t="s">
        <v>101</v>
      </c>
      <c r="E48" s="73" t="s">
        <v>95</v>
      </c>
      <c r="F48" s="73" t="s">
        <v>96</v>
      </c>
      <c r="G48" s="73" t="s">
        <v>97</v>
      </c>
      <c r="H48" s="73" t="s">
        <v>102</v>
      </c>
      <c r="I48" s="73" t="s">
        <v>149</v>
      </c>
      <c r="J48" s="73" t="s">
        <v>104</v>
      </c>
      <c r="K48" s="75" t="n">
        <v>-234747.06</v>
      </c>
    </row>
    <row r="49" customFormat="false" ht="12.75" hidden="false" customHeight="true" outlineLevel="0" collapsed="false">
      <c r="A49" s="73" t="s">
        <v>91</v>
      </c>
      <c r="B49" s="73" t="s">
        <v>92</v>
      </c>
      <c r="C49" s="73" t="s">
        <v>100</v>
      </c>
      <c r="D49" s="73" t="s">
        <v>101</v>
      </c>
      <c r="E49" s="73" t="s">
        <v>95</v>
      </c>
      <c r="F49" s="73" t="s">
        <v>96</v>
      </c>
      <c r="G49" s="73" t="s">
        <v>97</v>
      </c>
      <c r="H49" s="73" t="s">
        <v>102</v>
      </c>
      <c r="I49" s="73" t="s">
        <v>150</v>
      </c>
      <c r="J49" s="73" t="s">
        <v>104</v>
      </c>
      <c r="K49" s="75" t="n">
        <v>-23336.09</v>
      </c>
    </row>
    <row r="50" customFormat="false" ht="12.75" hidden="false" customHeight="true" outlineLevel="0" collapsed="false">
      <c r="A50" s="73" t="s">
        <v>91</v>
      </c>
      <c r="B50" s="73" t="s">
        <v>92</v>
      </c>
      <c r="C50" s="73" t="s">
        <v>100</v>
      </c>
      <c r="D50" s="73" t="s">
        <v>101</v>
      </c>
      <c r="E50" s="73" t="s">
        <v>95</v>
      </c>
      <c r="F50" s="73" t="s">
        <v>96</v>
      </c>
      <c r="G50" s="73" t="s">
        <v>97</v>
      </c>
      <c r="H50" s="73" t="s">
        <v>102</v>
      </c>
      <c r="I50" s="73" t="s">
        <v>151</v>
      </c>
      <c r="J50" s="73" t="s">
        <v>104</v>
      </c>
      <c r="K50" s="75" t="n">
        <v>453231.34</v>
      </c>
    </row>
    <row r="51" customFormat="false" ht="12.75" hidden="false" customHeight="true" outlineLevel="0" collapsed="false">
      <c r="A51" s="73" t="s">
        <v>91</v>
      </c>
      <c r="B51" s="73" t="s">
        <v>92</v>
      </c>
      <c r="C51" s="73" t="s">
        <v>100</v>
      </c>
      <c r="D51" s="73" t="s">
        <v>101</v>
      </c>
      <c r="E51" s="73" t="s">
        <v>95</v>
      </c>
      <c r="F51" s="73" t="s">
        <v>96</v>
      </c>
      <c r="G51" s="73" t="s">
        <v>97</v>
      </c>
      <c r="H51" s="73" t="s">
        <v>102</v>
      </c>
      <c r="I51" s="73" t="s">
        <v>152</v>
      </c>
      <c r="J51" s="73" t="s">
        <v>104</v>
      </c>
      <c r="K51" s="75" t="n">
        <v>-66400.76</v>
      </c>
    </row>
    <row r="52" customFormat="false" ht="12.75" hidden="false" customHeight="true" outlineLevel="0" collapsed="false">
      <c r="A52" s="73" t="s">
        <v>91</v>
      </c>
      <c r="B52" s="73" t="s">
        <v>92</v>
      </c>
      <c r="C52" s="73" t="s">
        <v>100</v>
      </c>
      <c r="D52" s="73" t="s">
        <v>101</v>
      </c>
      <c r="E52" s="73" t="s">
        <v>95</v>
      </c>
      <c r="F52" s="73" t="s">
        <v>96</v>
      </c>
      <c r="G52" s="73" t="s">
        <v>97</v>
      </c>
      <c r="H52" s="73" t="s">
        <v>102</v>
      </c>
      <c r="I52" s="73" t="s">
        <v>153</v>
      </c>
      <c r="J52" s="73" t="s">
        <v>104</v>
      </c>
      <c r="K52" s="75" t="n">
        <v>126446.65</v>
      </c>
    </row>
    <row r="53" customFormat="false" ht="12.75" hidden="false" customHeight="true" outlineLevel="0" collapsed="false">
      <c r="A53" s="73" t="s">
        <v>91</v>
      </c>
      <c r="B53" s="73" t="s">
        <v>92</v>
      </c>
      <c r="C53" s="73" t="s">
        <v>100</v>
      </c>
      <c r="D53" s="73" t="s">
        <v>101</v>
      </c>
      <c r="E53" s="73" t="s">
        <v>95</v>
      </c>
      <c r="F53" s="73" t="s">
        <v>96</v>
      </c>
      <c r="G53" s="73" t="s">
        <v>97</v>
      </c>
      <c r="H53" s="73" t="s">
        <v>102</v>
      </c>
      <c r="I53" s="73" t="s">
        <v>154</v>
      </c>
      <c r="J53" s="73" t="s">
        <v>104</v>
      </c>
      <c r="K53" s="75" t="n">
        <v>438163.39</v>
      </c>
    </row>
    <row r="54" customFormat="false" ht="12.75" hidden="false" customHeight="true" outlineLevel="0" collapsed="false">
      <c r="A54" s="73" t="s">
        <v>91</v>
      </c>
      <c r="B54" s="73" t="s">
        <v>92</v>
      </c>
      <c r="C54" s="73" t="s">
        <v>100</v>
      </c>
      <c r="D54" s="73" t="s">
        <v>101</v>
      </c>
      <c r="E54" s="73" t="s">
        <v>95</v>
      </c>
      <c r="F54" s="73" t="s">
        <v>96</v>
      </c>
      <c r="G54" s="73" t="s">
        <v>97</v>
      </c>
      <c r="H54" s="73" t="s">
        <v>102</v>
      </c>
      <c r="I54" s="73" t="s">
        <v>155</v>
      </c>
      <c r="J54" s="73" t="s">
        <v>104</v>
      </c>
      <c r="K54" s="75" t="n">
        <v>406092.05</v>
      </c>
      <c r="L54" s="76" t="n">
        <f aca="false">SUM(K7:K54)</f>
        <v>-2039830.58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/>
  <dc:language>en-US</dc:language>
  <cp:lastModifiedBy>tklussm</cp:lastModifiedBy>
  <cp:lastPrinted>2000-03-22T11:12:32Z</cp:lastPrinted>
  <cp:revision>0</cp:revision>
  <dc:subject/>
  <dc:title/>
</cp:coreProperties>
</file>