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 2000" sheetId="1" state="visible" r:id="rId3"/>
    <sheet name="February 2000" sheetId="2" state="visible" r:id="rId4"/>
    <sheet name="March 2000" sheetId="3" state="visible" r:id="rId5"/>
    <sheet name="April 2000" sheetId="4" state="visible" r:id="rId6"/>
    <sheet name="May 2000" sheetId="5" state="visible" r:id="rId7"/>
    <sheet name="June 2000" sheetId="6" state="visible" r:id="rId8"/>
    <sheet name="July 2000" sheetId="7" state="visible" r:id="rId9"/>
    <sheet name="Aug 2000" sheetId="8" state="visible" r:id="rId10"/>
    <sheet name="Sep 2000" sheetId="9" state="visible" r:id="rId11"/>
    <sheet name="Oct 2000" sheetId="10" state="visible" r:id="rId12"/>
    <sheet name="Nov 2000" sheetId="11" state="visible" r:id="rId13"/>
    <sheet name="Dec 2000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<sst xmlns="http://schemas.openxmlformats.org/spreadsheetml/2006/main" count="756" uniqueCount="38">
  <si>
    <t xml:space="preserve">Done after bid-week:</t>
  </si>
  <si>
    <t xml:space="preserve">Telerate/Price Basis/Quotes/Deals/OTC/Pub Posting</t>
  </si>
  <si>
    <t xml:space="preserve">Pull up Crude Merc value &amp; update cell E9</t>
  </si>
  <si>
    <t xml:space="preserve">Date,F5,%Nxavcprompt,F3</t>
  </si>
  <si>
    <t xml:space="preserve">Update following cells from Gas Market Report</t>
  </si>
  <si>
    <t xml:space="preserve">Note: Insert the #'s in blue to calculate the customer price</t>
  </si>
  <si>
    <t xml:space="preserve">Crude Merc</t>
  </si>
  <si>
    <t xml:space="preserve">IF-Elpaso Perm</t>
  </si>
  <si>
    <t xml:space="preserve">IF-HH</t>
  </si>
  <si>
    <t xml:space="preserve">IF-Elpaso/SJ</t>
  </si>
  <si>
    <t xml:space="preserve">IF-TW-Permian</t>
  </si>
  <si>
    <t xml:space="preserve">CPR#</t>
  </si>
  <si>
    <t xml:space="preserve">Sitara #</t>
  </si>
  <si>
    <t xml:space="preserve">TAGG #</t>
  </si>
  <si>
    <t xml:space="preserve">PanEnergy/Duke</t>
  </si>
  <si>
    <t xml:space="preserve">Facility </t>
  </si>
  <si>
    <t xml:space="preserve">Term</t>
  </si>
  <si>
    <t xml:space="preserve">Calculated Price</t>
  </si>
  <si>
    <t xml:space="preserve">E21728</t>
  </si>
  <si>
    <t xml:space="preserve">2,500/day</t>
  </si>
  <si>
    <t xml:space="preserve">7/95-12/2001</t>
  </si>
  <si>
    <t xml:space="preserve">Union Pacific</t>
  </si>
  <si>
    <t xml:space="preserve">Facility</t>
  </si>
  <si>
    <t xml:space="preserve">E11400</t>
  </si>
  <si>
    <t xml:space="preserve">1/92-12/2003</t>
  </si>
  <si>
    <t xml:space="preserve">E22656</t>
  </si>
  <si>
    <t xml:space="preserve">7,000/day</t>
  </si>
  <si>
    <t xml:space="preserve">1/95-12/2001</t>
  </si>
  <si>
    <t xml:space="preserve">Southern</t>
  </si>
  <si>
    <t xml:space="preserve">E21977</t>
  </si>
  <si>
    <t xml:space="preserve">10,000/day</t>
  </si>
  <si>
    <t xml:space="preserve">6/96-4/2002</t>
  </si>
  <si>
    <t xml:space="preserve">Agave/Yates</t>
  </si>
  <si>
    <t xml:space="preserve">E20337</t>
  </si>
  <si>
    <t xml:space="preserve">1/93-12/2002</t>
  </si>
  <si>
    <t xml:space="preserve"> * moved to Central desk for March</t>
  </si>
  <si>
    <t xml:space="preserve">Last Update:</t>
  </si>
  <si>
    <t xml:space="preserve">Vastar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</si>
</sst>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.00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Footlight MT Light"/>
      <family val="1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8.41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0" t="n">
        <v>27.0142</v>
      </c>
      <c r="D10" s="0" t="n">
        <v>2.19</v>
      </c>
      <c r="E10" s="0" t="n">
        <v>2.36</v>
      </c>
      <c r="F10" s="0" t="n">
        <v>2.18</v>
      </c>
      <c r="G10" s="0" t="n">
        <v>2.18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0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0" t="n">
        <f aca="false">((C10/5.8)*0.55)-(E10-D10)</f>
        <v>2.39169137931035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0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0" t="n">
        <f aca="false">((C10/5.826)*0.545)-(E10-D10)</f>
        <v>2.35707500858222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0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0" t="n">
        <f aca="false">((C10/5.8)*0.6)-0.1</f>
        <v>2.6945724137931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28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0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0" t="n">
        <f aca="false">((C10/5.826)*0.535)-(E10-F10)</f>
        <v>2.30070665980089</v>
      </c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0" t="n">
        <f aca="false">((C10/5.826)*0.57)-(E10-G10)</f>
        <v>2.46299588053553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45927.0060396813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3" activeCellId="0" sqref="H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11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3" t="n">
        <v>32.932</v>
      </c>
      <c r="D10" s="3" t="n">
        <v>5.15</v>
      </c>
      <c r="E10" s="3" t="n">
        <v>5.29</v>
      </c>
      <c r="F10" s="3" t="n">
        <v>4.53</v>
      </c>
      <c r="G10" s="3" t="n">
        <v>5.17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3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5" t="n">
        <f aca="false">((C10/5.8)*0.55)-(E10-D10)</f>
        <v>2.98286206896552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3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5" t="n">
        <f aca="false">((C10/5.826)*0.545)-(E10-D10)</f>
        <v>2.9406625472022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3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5" t="n">
        <f aca="false">((C10/5.8)*0.6)-0.1</f>
        <v>3.30675862068966</v>
      </c>
    </row>
    <row r="21" customFormat="false" ht="12.75" hidden="false" customHeight="false" outlineLevel="0" collapsed="false">
      <c r="G21" s="6"/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37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3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7" t="n">
        <f aca="false">((C10/5.826)*0.535)-(E10-F10)</f>
        <v>2.26413662890491</v>
      </c>
      <c r="H23" s="8"/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2" t="n">
        <f aca="false">((C10/5.826)*0.57)-(E10-G10)</f>
        <v>3.10197734294542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45927.0060398607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11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3" t="n">
        <v>34.263</v>
      </c>
      <c r="D10" s="3" t="n">
        <v>4.52</v>
      </c>
      <c r="E10" s="3" t="n">
        <v>4.5</v>
      </c>
      <c r="F10" s="3" t="n">
        <v>4.41</v>
      </c>
      <c r="G10" s="3" t="n">
        <v>4.46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3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5" t="n">
        <f aca="false">((C10/5.8)*0.55)-(E10-D10)</f>
        <v>3.2690775862069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3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5" t="n">
        <f aca="false">((C10/5.826)*0.545)-(E10-D10)</f>
        <v>3.22517250257466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3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5" t="n">
        <f aca="false">((C10/5.8)*0.6)-0.1</f>
        <v>3.44444827586207</v>
      </c>
    </row>
    <row r="21" customFormat="false" ht="12.75" hidden="false" customHeight="false" outlineLevel="0" collapsed="false">
      <c r="G21" s="6"/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37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3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7" t="n">
        <f aca="false">((C10/5.826)*0.535)-(E10-F10)</f>
        <v>3.05636199794027</v>
      </c>
      <c r="H23" s="8"/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2" t="n">
        <f aca="false">((C10/5.826)*0.57)-(E10-G10)</f>
        <v>3.31219876416066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45927.0060398796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11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3"/>
      <c r="D10" s="3"/>
      <c r="E10" s="3"/>
      <c r="F10" s="3"/>
      <c r="G10" s="3"/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3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5" t="n">
        <f aca="false">((C10/5.8)*0.55)-(E10-D10)</f>
        <v>0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3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5" t="n">
        <f aca="false">((C10/5.826)*0.545)-(E10-D10)</f>
        <v>0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3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5" t="n">
        <f aca="false">((C10/5.8)*0.6)-0.1</f>
        <v>-0.1</v>
      </c>
    </row>
    <row r="21" customFormat="false" ht="12.75" hidden="false" customHeight="false" outlineLevel="0" collapsed="false">
      <c r="G21" s="6"/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37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3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7" t="n">
        <f aca="false">((C10/5.826)*0.535)-(E10-F10)</f>
        <v>0</v>
      </c>
      <c r="H23" s="8"/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2" t="n">
        <f aca="false">((C10/5.826)*0.57)-(E10-G10)</f>
        <v>0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45927.0060398999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11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0" t="n">
        <v>29.298</v>
      </c>
      <c r="D10" s="0" t="n">
        <v>2.41</v>
      </c>
      <c r="E10" s="0" t="n">
        <v>2.61</v>
      </c>
      <c r="F10" s="0" t="n">
        <v>2.36</v>
      </c>
      <c r="G10" s="0" t="n">
        <v>2.43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0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2" t="n">
        <f aca="false">((C10/5.8)*0.55)-(E10-D10)</f>
        <v>2.57825862068966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0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2" t="n">
        <f aca="false">((C10/5.826)*0.545)-(E10-D10)</f>
        <v>2.5407157569516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0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2" t="n">
        <f aca="false">((C10/5.8)*0.6)-0.1</f>
        <v>2.9308275862069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28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0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2" t="n">
        <f aca="false">((C10/5.826)*0.535)-(E10-F10)</f>
        <v>2.44042739443872</v>
      </c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2" t="n">
        <f aca="false">((C10/5.826)*0.57)-(E10-G10)</f>
        <v>2.68643666323378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45927.0060396993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11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0" t="n">
        <v>29.894</v>
      </c>
      <c r="D10" s="0" t="n">
        <v>2.41</v>
      </c>
      <c r="E10" s="0" t="n">
        <v>2.61</v>
      </c>
      <c r="F10" s="0" t="n">
        <v>2.37</v>
      </c>
      <c r="G10" s="0" t="n">
        <v>2.41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0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2" t="n">
        <f aca="false">((C10/5.8)*0.55)-(E10-D10)</f>
        <v>2.63477586206897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0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2" t="n">
        <f aca="false">((C10/5.826)*0.545)-(E10-D10)</f>
        <v>2.59646927566083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0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2" t="n">
        <f aca="false">((C10/5.8)*0.6)-0.1</f>
        <v>2.99248275862069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37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0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2" t="n">
        <f aca="false">((C10/5.826)*0.535)-(E10-F10)</f>
        <v>2.50515791280467</v>
      </c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2" t="n">
        <f aca="false">((C10/5.826)*0.57)-(E10-G10)</f>
        <v>2.72474768280124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45927.0060397199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11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0" t="n">
        <v>25.537</v>
      </c>
      <c r="D10" s="0" t="n">
        <v>2.79</v>
      </c>
      <c r="E10" s="0" t="n">
        <v>2.88</v>
      </c>
      <c r="F10" s="0" t="n">
        <v>2.75</v>
      </c>
      <c r="G10" s="0" t="n">
        <v>2.79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0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2" t="n">
        <f aca="false">((C10/5.8)*0.55)-(E10-D10)</f>
        <v>2.33161206896552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0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2" t="n">
        <f aca="false">((C10/5.826)*0.545)-(E10-D10)</f>
        <v>2.29888860281497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0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2" t="n">
        <f aca="false">((C10/5.8)*0.6)-0.1</f>
        <v>2.54175862068966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37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0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2" t="n">
        <f aca="false">((C10/5.826)*0.535)-(E10-F10)</f>
        <v>2.21505578441469</v>
      </c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2" t="n">
        <f aca="false">((C10/5.826)*0.57)-(E10-G10)</f>
        <v>2.40847064881565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45927.0060397383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11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0" t="n">
        <v>28.806</v>
      </c>
      <c r="D10" s="0" t="n">
        <v>2.87</v>
      </c>
      <c r="E10" s="0" t="n">
        <v>3.08</v>
      </c>
      <c r="F10" s="0" t="n">
        <v>2.78</v>
      </c>
      <c r="G10" s="0" t="n">
        <v>2.89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0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2" t="n">
        <f aca="false">((C10/5.8)*0.55)-(E10-D10)</f>
        <v>2.52160344827586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0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2" t="n">
        <f aca="false">((C10/5.826)*0.545)-(E10-D10)</f>
        <v>2.48469104016478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0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2" t="n">
        <f aca="false">((C10/5.8)*0.6)-0.1</f>
        <v>2.87993103448276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37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0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2" t="n">
        <f aca="false">((C10/5.826)*0.535)-(E10-F10)</f>
        <v>2.34524716786818</v>
      </c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2" t="n">
        <f aca="false">((C10/5.826)*0.57)-(E10-G10)</f>
        <v>2.62830072090628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45927.0060397592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11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0" t="n">
        <v>31.53</v>
      </c>
      <c r="D10" s="0" t="n">
        <v>4.1</v>
      </c>
      <c r="E10" s="0" t="n">
        <v>4.37</v>
      </c>
      <c r="F10" s="0" t="n">
        <v>3.87</v>
      </c>
      <c r="G10" s="0" t="n">
        <v>4.12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0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2" t="n">
        <f aca="false">((C10/5.8)*0.55)-(E10-D10)</f>
        <v>2.71991379310345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0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2" t="n">
        <f aca="false">((C10/5.826)*0.545)-(E10-D10)</f>
        <v>2.67951081359423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0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2" t="n">
        <f aca="false">((C10/5.8)*0.6)-0.1</f>
        <v>3.16172413793103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37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0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2" t="n">
        <f aca="false">((C10/5.826)*0.535)-(E10-F10)</f>
        <v>2.39539134912461</v>
      </c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2" t="n">
        <f aca="false">((C10/5.826)*0.57)-(E10-G10)</f>
        <v>2.83480947476828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45927.0060397795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2" activeCellId="0" sqref="F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11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0" t="n">
        <v>29.716</v>
      </c>
      <c r="D10" s="0" t="n">
        <v>4.35</v>
      </c>
      <c r="E10" s="0" t="n">
        <v>4.36</v>
      </c>
      <c r="F10" s="0" t="n">
        <v>4.12</v>
      </c>
      <c r="G10" s="0" t="n">
        <v>4.36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3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4" t="n">
        <f aca="false">((C10/5.8)*0.55)-(E10-D10)</f>
        <v>2.80789655172414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3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4" t="n">
        <f aca="false">((C10/5.826)*0.545)-(E10-D10)</f>
        <v>2.76981805698593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3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4" t="n">
        <f aca="false">((C10/5.8)*0.6)-0.1</f>
        <v>2.97406896551724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37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3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4" t="n">
        <f aca="false">((C10/5.826)*0.535)-(E10-F10)</f>
        <v>2.48881222107793</v>
      </c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2" t="n">
        <f aca="false">((C10/5.826)*0.57)-(E10-G10)</f>
        <v>2.90733264675592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45927.0060397994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11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0" t="n">
        <v>31.138</v>
      </c>
      <c r="D10" s="0" t="n">
        <v>3.77</v>
      </c>
      <c r="E10" s="0" t="n">
        <v>3.83</v>
      </c>
      <c r="F10" s="0" t="n">
        <v>3.5</v>
      </c>
      <c r="G10" s="0" t="n">
        <v>3.8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3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5" t="n">
        <f aca="false">((C10/5.8)*0.55)-(E10-D10)</f>
        <v>2.89274137931035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3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5" t="n">
        <f aca="false">((C10/5.826)*0.545)-(E10-D10)</f>
        <v>2.85284071404051</v>
      </c>
    </row>
    <row r="18" customFormat="false" ht="12.75" hidden="false" customHeight="false" outlineLevel="0" collapsed="false">
      <c r="G18" s="3"/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3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5" t="n">
        <f aca="false">((C10/5.8)*0.6)-0.1</f>
        <v>3.1211724137931</v>
      </c>
    </row>
    <row r="21" customFormat="false" ht="12.75" hidden="false" customHeight="false" outlineLevel="0" collapsed="false">
      <c r="G21" s="3"/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37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3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5" t="n">
        <f aca="false">((C10/5.826)*0.535)-(E10-F10)</f>
        <v>2.52939409543426</v>
      </c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2" t="n">
        <f aca="false">((C10/5.826)*0.57)-(E10-G10)</f>
        <v>3.01645726055613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45927.00603982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11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3" t="n">
        <v>33.867</v>
      </c>
      <c r="D10" s="3" t="n">
        <v>4.5</v>
      </c>
      <c r="E10" s="3" t="n">
        <v>4.62</v>
      </c>
      <c r="F10" s="3" t="n">
        <v>3.45</v>
      </c>
      <c r="G10" s="3" t="n">
        <v>4.51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3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5" t="n">
        <f aca="false">((C10/5.8)*0.55)-(E10-D10)</f>
        <v>3.09152586206897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3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5" t="n">
        <f aca="false">((C10/5.826)*0.545)-(E10-D10)</f>
        <v>3.04812821833162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3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5" t="n">
        <f aca="false">((C10/5.8)*0.6)-0.1</f>
        <v>3.40348275862069</v>
      </c>
    </row>
    <row r="21" customFormat="false" ht="12.75" hidden="false" customHeight="false" outlineLevel="0" collapsed="false">
      <c r="G21" s="6"/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37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3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7" t="n">
        <f aca="false">((C10/5.826)*0.535)-(E10-F10)</f>
        <v>1.93999742533471</v>
      </c>
      <c r="H23" s="8"/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2" t="n">
        <f aca="false">((C10/5.826)*0.57)-(E10-G10)</f>
        <v>3.20345520082389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45927.0060398406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1999-01-12T14:18:43Z</dcterms:created>
  <dc:creator>kkeiser</dc:creator>
  <dc:description/>
  <dc:language>en-US</dc:language>
  <cp:lastModifiedBy>Darron Giron</cp:lastModifiedBy>
  <cp:lastPrinted>2000-10-04T16:57:49Z</cp:lastPrinted>
  <cp:revision>0</cp:revision>
  <dc:subject/>
  <dc:title/>
</cp:coreProperties>
</file>