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Pipes" sheetId="1" state="visible" r:id="rId3"/>
    <sheet name="FGT only" sheetId="2" state="visible" r:id="rId4"/>
  </sheets>
  <definedNames>
    <definedName function="false" hidden="false" localSheetId="0" name="_xlnm.Print_Area" vbProcedure="false">'All Pipes'!$A$1:$P$17</definedName>
    <definedName function="false" hidden="false" localSheetId="1" name="_xlnm.Print_Area" vbProcedure="false">'FGT only'!$A$1:$F$26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<sst xmlns="http://schemas.openxmlformats.org/spreadsheetml/2006/main" count="48" uniqueCount="31">
  <si>
    <t xml:space="preserve">Revised 2/16/01</t>
  </si>
  <si>
    <t xml:space="preserve">First Quarter</t>
  </si>
  <si>
    <t xml:space="preserve">Second Quarter</t>
  </si>
  <si>
    <t xml:space="preserve">Third Quarter</t>
  </si>
  <si>
    <t xml:space="preserve">Fourth Quarter</t>
  </si>
  <si>
    <t xml:space="preserve">TOTAL</t>
  </si>
  <si>
    <t xml:space="preserve">Forecast</t>
  </si>
  <si>
    <t xml:space="preserve">Plan</t>
  </si>
  <si>
    <t xml:space="preserve">Variance</t>
  </si>
  <si>
    <t xml:space="preserve">Northern Natural Gas</t>
  </si>
  <si>
    <t xml:space="preserve">ROUNDING???</t>
  </si>
  <si>
    <t xml:space="preserve">Transwestern</t>
  </si>
  <si>
    <t xml:space="preserve">Florida Gas</t>
  </si>
  <si>
    <t xml:space="preserve">   Total Pipes</t>
  </si>
  <si>
    <t xml:space="preserve">1st</t>
  </si>
  <si>
    <t xml:space="preserve">2nd</t>
  </si>
  <si>
    <t xml:space="preserve">3rd</t>
  </si>
  <si>
    <t xml:space="preserve">4th</t>
  </si>
  <si>
    <t xml:space="preserve">QTR</t>
  </si>
  <si>
    <t xml:space="preserve">Net Margins PLAN</t>
  </si>
  <si>
    <t xml:space="preserve">Demand:         FTS-1</t>
  </si>
  <si>
    <t xml:space="preserve">Commodity:     FTS-1</t>
  </si>
  <si>
    <t xml:space="preserve">Demand:         FTS-2 &amp; STF</t>
  </si>
  <si>
    <t xml:space="preserve">Commodity:     FTS-2 &amp; STF</t>
  </si>
  <si>
    <t xml:space="preserve">Demand:         Phase 4  FTS-2</t>
  </si>
  <si>
    <t xml:space="preserve">Commodity:     Phase 4  FTS-2</t>
  </si>
  <si>
    <t xml:space="preserve">Other:                 IT, SFTS, PNR, Western</t>
  </si>
  <si>
    <t xml:space="preserve">Stretch:  Non-Cash</t>
  </si>
  <si>
    <t xml:space="preserve">Less:  T C &amp; S</t>
  </si>
  <si>
    <t xml:space="preserve">   Variance</t>
  </si>
  <si>
    <t xml:space="preserve">Net Margins 1st QTR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</si>
</sst>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#,##0.00_);[RED]\(#,##0.00\)"/>
    <numFmt numFmtId="167" formatCode="_(* #,##0.0_);_(* \(#,##0.0\);_(* \-?_);_(@_)"/>
    <numFmt numFmtId="168" formatCode="_(\$* #,##0.0_);_(\$* \(#,##0.0\);_(\$* \-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19.85"/>
    <col collapsed="false" customWidth="true" hidden="false" outlineLevel="0" max="16" min="2" style="2" width="10.71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4.65" hidden="false" customHeight="false" outlineLevel="0" collapsed="false">
      <c r="A1" s="4" t="s">
        <v>0</v>
      </c>
      <c r="B1" s="5" t="s">
        <v>1</v>
      </c>
      <c r="C1" s="5"/>
      <c r="D1" s="5"/>
      <c r="E1" s="5" t="s">
        <v>2</v>
      </c>
      <c r="F1" s="5"/>
      <c r="G1" s="5"/>
      <c r="H1" s="5" t="s">
        <v>3</v>
      </c>
      <c r="I1" s="5"/>
      <c r="J1" s="5"/>
      <c r="K1" s="5" t="s">
        <v>4</v>
      </c>
      <c r="L1" s="5"/>
      <c r="M1" s="5"/>
      <c r="N1" s="5" t="s">
        <v>5</v>
      </c>
      <c r="O1" s="5"/>
      <c r="P1" s="5"/>
      <c r="Q1" s="6"/>
      <c r="R1" s="6"/>
      <c r="S1" s="6"/>
      <c r="T1" s="6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4.65" hidden="false" customHeight="false" outlineLevel="0" collapsed="false">
      <c r="A2" s="9"/>
      <c r="B2" s="5" t="s">
        <v>6</v>
      </c>
      <c r="C2" s="5" t="s">
        <v>7</v>
      </c>
      <c r="D2" s="5" t="s">
        <v>8</v>
      </c>
      <c r="E2" s="5" t="s">
        <v>6</v>
      </c>
      <c r="F2" s="5" t="s">
        <v>7</v>
      </c>
      <c r="G2" s="5" t="s">
        <v>8</v>
      </c>
      <c r="H2" s="5" t="s">
        <v>6</v>
      </c>
      <c r="I2" s="5" t="s">
        <v>7</v>
      </c>
      <c r="J2" s="5" t="s">
        <v>8</v>
      </c>
      <c r="K2" s="5" t="s">
        <v>6</v>
      </c>
      <c r="L2" s="5" t="s">
        <v>7</v>
      </c>
      <c r="M2" s="5" t="s">
        <v>8</v>
      </c>
      <c r="N2" s="5" t="s">
        <v>6</v>
      </c>
      <c r="O2" s="5" t="s">
        <v>7</v>
      </c>
      <c r="P2" s="5" t="s">
        <v>8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4.65" hidden="false" customHeight="false" outlineLevel="0" collapsed="false">
      <c r="A3" s="10"/>
      <c r="B3" s="11"/>
      <c r="C3" s="12"/>
      <c r="D3" s="13"/>
      <c r="E3" s="11"/>
      <c r="F3" s="12"/>
      <c r="G3" s="13"/>
      <c r="H3" s="11"/>
      <c r="I3" s="12"/>
      <c r="J3" s="13"/>
      <c r="K3" s="11"/>
      <c r="L3" s="12"/>
      <c r="M3" s="13"/>
      <c r="N3" s="11"/>
      <c r="O3" s="14"/>
      <c r="P3" s="1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4.65" hidden="false" customHeight="false" outlineLevel="0" collapsed="false">
      <c r="A4" s="17" t="s">
        <v>9</v>
      </c>
      <c r="B4" s="18" t="n">
        <v>168.3</v>
      </c>
      <c r="C4" s="19" t="n">
        <v>165.8</v>
      </c>
      <c r="D4" s="20" t="n">
        <f aca="false">+B4-C4</f>
        <v>2.5</v>
      </c>
      <c r="E4" s="18" t="n">
        <f aca="false">21.7+21.1+26.1</f>
        <v>68.9</v>
      </c>
      <c r="F4" s="19" t="n">
        <f aca="false">22.1+21.5+25.6</f>
        <v>69.2</v>
      </c>
      <c r="G4" s="20" t="n">
        <f aca="false">+E4-F4</f>
        <v>-0.299999999999997</v>
      </c>
      <c r="H4" s="18" t="n">
        <f aca="false">24.2+24.2+25.3</f>
        <v>73.7</v>
      </c>
      <c r="I4" s="19" t="n">
        <f aca="false">24.7+24.7+25.8</f>
        <v>75.2</v>
      </c>
      <c r="J4" s="20" t="n">
        <f aca="false">+H4-I4</f>
        <v>-1.5</v>
      </c>
      <c r="K4" s="18" t="n">
        <f aca="false">24.4+52.5+54.9</f>
        <v>131.8</v>
      </c>
      <c r="L4" s="19" t="n">
        <f aca="false">24.8+52.7+54.9</f>
        <v>132.4</v>
      </c>
      <c r="M4" s="20" t="n">
        <f aca="false">+K4-L4</f>
        <v>-0.599999999999994</v>
      </c>
      <c r="N4" s="18" t="n">
        <f aca="false">+B4+E4+H4+K4</f>
        <v>442.7</v>
      </c>
      <c r="O4" s="19" t="n">
        <f aca="false">+C4+F4+I4+L4</f>
        <v>442.6</v>
      </c>
      <c r="P4" s="20" t="n">
        <f aca="false">+N4-O4</f>
        <v>0.100000000000023</v>
      </c>
      <c r="Q4" s="17" t="s">
        <v>10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customFormat="false" ht="14.65" hidden="false" customHeight="false" outlineLevel="0" collapsed="false">
      <c r="A5" s="17"/>
      <c r="B5" s="21"/>
      <c r="C5" s="22"/>
      <c r="D5" s="23"/>
      <c r="E5" s="21"/>
      <c r="F5" s="22"/>
      <c r="G5" s="23"/>
      <c r="H5" s="21"/>
      <c r="I5" s="22"/>
      <c r="J5" s="23"/>
      <c r="K5" s="21"/>
      <c r="L5" s="22"/>
      <c r="M5" s="23"/>
      <c r="N5" s="21"/>
      <c r="O5" s="22"/>
      <c r="P5" s="23"/>
      <c r="Q5" s="17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customFormat="false" ht="14.65" hidden="false" customHeight="false" outlineLevel="0" collapsed="false">
      <c r="A6" s="17" t="s">
        <v>11</v>
      </c>
      <c r="B6" s="21" t="n">
        <v>52.9</v>
      </c>
      <c r="C6" s="22" t="n">
        <v>45.4</v>
      </c>
      <c r="D6" s="23" t="n">
        <f aca="false">+B6-C6</f>
        <v>7.5</v>
      </c>
      <c r="E6" s="21"/>
      <c r="F6" s="22"/>
      <c r="G6" s="23" t="n">
        <f aca="false">+E6-F6</f>
        <v>0</v>
      </c>
      <c r="H6" s="21"/>
      <c r="I6" s="22"/>
      <c r="J6" s="23" t="n">
        <f aca="false">+H6-I6</f>
        <v>0</v>
      </c>
      <c r="K6" s="21"/>
      <c r="L6" s="22"/>
      <c r="M6" s="23" t="n">
        <f aca="false">+K6-L6</f>
        <v>0</v>
      </c>
      <c r="N6" s="21" t="n">
        <f aca="false">+B6+E6+H6+K6</f>
        <v>52.9</v>
      </c>
      <c r="O6" s="22" t="n">
        <f aca="false">+C6+F6+I6+L6</f>
        <v>45.4</v>
      </c>
      <c r="P6" s="23" t="n">
        <f aca="false">+N6-O6</f>
        <v>7.5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4.65" hidden="false" customHeight="false" outlineLevel="0" collapsed="false">
      <c r="A7" s="17"/>
      <c r="B7" s="21"/>
      <c r="C7" s="22"/>
      <c r="D7" s="23"/>
      <c r="E7" s="21"/>
      <c r="F7" s="22"/>
      <c r="G7" s="23"/>
      <c r="H7" s="21"/>
      <c r="I7" s="22"/>
      <c r="J7" s="23"/>
      <c r="K7" s="21"/>
      <c r="L7" s="22"/>
      <c r="M7" s="23"/>
      <c r="N7" s="21"/>
      <c r="O7" s="22"/>
      <c r="P7" s="2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4.65" hidden="false" customHeight="false" outlineLevel="0" collapsed="false">
      <c r="A8" s="17" t="s">
        <v>12</v>
      </c>
      <c r="B8" s="24" t="n">
        <v>77.4</v>
      </c>
      <c r="C8" s="25" t="n">
        <v>75.9</v>
      </c>
      <c r="D8" s="26" t="n">
        <f aca="false">+B8-C8</f>
        <v>1.5</v>
      </c>
      <c r="E8" s="24" t="n">
        <f aca="false">27.1+27.3+26.5</f>
        <v>80.9</v>
      </c>
      <c r="F8" s="25" t="n">
        <f aca="false">+E8</f>
        <v>80.9</v>
      </c>
      <c r="G8" s="26" t="n">
        <f aca="false">+E8-F8</f>
        <v>0</v>
      </c>
      <c r="H8" s="24" t="n">
        <f aca="false">27.4+27.4+26.4</f>
        <v>81.2</v>
      </c>
      <c r="I8" s="25" t="n">
        <f aca="false">+H8</f>
        <v>81.2</v>
      </c>
      <c r="J8" s="26" t="n">
        <f aca="false">+H8-I8</f>
        <v>0</v>
      </c>
      <c r="K8" s="24" t="n">
        <f aca="false">28.2+28.3+41.9-1.5</f>
        <v>96.9</v>
      </c>
      <c r="L8" s="25" t="n">
        <f aca="false">28.2+28.3+41.9</f>
        <v>98.4</v>
      </c>
      <c r="M8" s="26" t="n">
        <f aca="false">+K8-L8</f>
        <v>-1.5</v>
      </c>
      <c r="N8" s="24" t="n">
        <f aca="false">+B8+E8+H8+K8</f>
        <v>336.4</v>
      </c>
      <c r="O8" s="25" t="n">
        <f aca="false">+C8+F8+I8+L8</f>
        <v>336.4</v>
      </c>
      <c r="P8" s="26" t="n">
        <f aca="false">+N8-O8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customFormat="false" ht="14.65" hidden="false" customHeight="false" outlineLevel="0" collapsed="false">
      <c r="A9" s="2"/>
      <c r="B9" s="21"/>
      <c r="C9" s="22"/>
      <c r="D9" s="23"/>
      <c r="E9" s="21"/>
      <c r="F9" s="22"/>
      <c r="G9" s="23"/>
      <c r="H9" s="21"/>
      <c r="I9" s="22"/>
      <c r="J9" s="23"/>
      <c r="K9" s="21"/>
      <c r="L9" s="22"/>
      <c r="M9" s="23"/>
      <c r="N9" s="21"/>
      <c r="O9" s="22"/>
      <c r="P9" s="2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4.65" hidden="false" customHeight="false" outlineLevel="0" collapsed="false">
      <c r="A10" s="27" t="s">
        <v>13</v>
      </c>
      <c r="B10" s="28" t="n">
        <f aca="false">SUM(B4:B8)</f>
        <v>298.6</v>
      </c>
      <c r="C10" s="29" t="n">
        <f aca="false">SUM(C4:C8)</f>
        <v>287.1</v>
      </c>
      <c r="D10" s="30" t="n">
        <f aca="false">SUM(D4:D8)</f>
        <v>11.5</v>
      </c>
      <c r="E10" s="31" t="n">
        <f aca="false">SUM(E4:E8)</f>
        <v>149.8</v>
      </c>
      <c r="F10" s="32" t="n">
        <f aca="false">SUM(F4:F8)</f>
        <v>150.1</v>
      </c>
      <c r="G10" s="33" t="n">
        <f aca="false">SUM(G4:G8)</f>
        <v>-0.299999999999997</v>
      </c>
      <c r="H10" s="31" t="n">
        <f aca="false">SUM(H4:H8)</f>
        <v>154.9</v>
      </c>
      <c r="I10" s="32" t="n">
        <f aca="false">SUM(I4:I8)</f>
        <v>156.4</v>
      </c>
      <c r="J10" s="33" t="n">
        <f aca="false">SUM(J4:J8)</f>
        <v>-1.5</v>
      </c>
      <c r="K10" s="31" t="n">
        <f aca="false">SUM(K4:K8)</f>
        <v>228.7</v>
      </c>
      <c r="L10" s="32" t="n">
        <f aca="false">SUM(L4:L8)</f>
        <v>230.8</v>
      </c>
      <c r="M10" s="33" t="n">
        <f aca="false">SUM(M4:M8)</f>
        <v>-2.09999999999999</v>
      </c>
      <c r="N10" s="31" t="n">
        <f aca="false">SUM(N4:N8)</f>
        <v>832</v>
      </c>
      <c r="O10" s="32" t="n">
        <f aca="false">SUM(O4:O8)</f>
        <v>824.4</v>
      </c>
      <c r="P10" s="33" t="n">
        <f aca="false">SUM(P4:P8)</f>
        <v>7.60000000000002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4.65" hidden="false" customHeight="false" outlineLevel="0" collapsed="false">
      <c r="A11" s="2"/>
      <c r="B11" s="34"/>
      <c r="C11" s="35"/>
      <c r="D11" s="36"/>
      <c r="E11" s="34"/>
      <c r="F11" s="35"/>
      <c r="G11" s="36"/>
      <c r="H11" s="34"/>
      <c r="I11" s="35"/>
      <c r="J11" s="36"/>
      <c r="K11" s="34"/>
      <c r="L11" s="35"/>
      <c r="M11" s="36"/>
      <c r="N11" s="34"/>
      <c r="O11" s="35"/>
      <c r="P11" s="36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4.65" hidden="false" customHeight="false" outlineLevel="0" collapsed="false">
      <c r="A12" s="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customFormat="false" ht="14.65" hidden="false" customHeight="false" outlineLevel="0" collapsed="false">
      <c r="A13" s="2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4.65" hidden="false" customHeight="false" outlineLevel="0" collapsed="false">
      <c r="A14" s="2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customFormat="false" ht="14.65" hidden="false" customHeight="false" outlineLevel="0" collapsed="false">
      <c r="A15" s="38" t="str">
        <f aca="true">CELL("filename")</f>
        <v>'file:///mnt/12tb/@roms/datasets/enron/EDRM Enron Email Data Set v2 XML/filtered-attachments/xls/1stQTRFore4qtrs.xls'#$All Pipes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4.65" hidden="false" customHeight="false" outlineLevel="0" collapsed="false">
      <c r="A16" s="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4.65" hidden="false" customHeight="false" outlineLevel="0" collapsed="false">
      <c r="A17" s="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4.65" hidden="false" customHeight="false" outlineLevel="0" collapsed="false">
      <c r="A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4.65" hidden="false" customHeight="false" outlineLevel="0" collapsed="false">
      <c r="A19" s="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4.65" hidden="false" customHeight="false" outlineLevel="0" collapsed="false">
      <c r="A20" s="2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customFormat="false" ht="14.65" hidden="false" customHeight="false" outlineLevel="0" collapsed="false">
      <c r="A21" s="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4.65" hidden="false" customHeight="false" outlineLevel="0" collapsed="false">
      <c r="A22" s="2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customFormat="false" ht="14.65" hidden="false" customHeight="false" outlineLevel="0" collapsed="false">
      <c r="A23" s="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4.65" hidden="false" customHeight="false" outlineLevel="0" collapsed="false">
      <c r="A24" s="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4.65" hidden="false" customHeight="false" outlineLevel="0" collapsed="false">
      <c r="A25" s="2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FIRST QUARTER FORECAST 2001
PIPELINES NET MARGIN 
&amp;10(Pre-Tax, $ Millions)</oddHeader>
    <oddFooter>&amp;L&amp;6Printed &amp;D   &amp;T   Keiser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 A2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6" min="2" style="2" width="8.56"/>
    <col collapsed="false" customWidth="false" hidden="false" outlineLevel="0" max="46" min="7" style="2" width="9.14"/>
    <col collapsed="false" customWidth="false" hidden="false" outlineLevel="0" max="257" min="47" style="3" width="9.14"/>
  </cols>
  <sheetData>
    <row r="1" customFormat="false" ht="14.65" hidden="false" customHeight="false" outlineLevel="0" collapsed="false">
      <c r="A1" s="4" t="s">
        <v>0</v>
      </c>
      <c r="B1" s="39" t="s">
        <v>14</v>
      </c>
      <c r="C1" s="39" t="s">
        <v>15</v>
      </c>
      <c r="D1" s="39" t="s">
        <v>16</v>
      </c>
      <c r="E1" s="39" t="s">
        <v>17</v>
      </c>
      <c r="F1" s="3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4.65" hidden="false" customHeight="false" outlineLevel="0" collapsed="false">
      <c r="A2" s="10"/>
      <c r="B2" s="40" t="s">
        <v>18</v>
      </c>
      <c r="C2" s="40" t="s">
        <v>18</v>
      </c>
      <c r="D2" s="40" t="s">
        <v>18</v>
      </c>
      <c r="E2" s="40" t="s">
        <v>18</v>
      </c>
      <c r="F2" s="40" t="s">
        <v>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4.65" hidden="false" customHeight="false" outlineLevel="0" collapsed="false">
      <c r="B3" s="37"/>
      <c r="C3" s="37"/>
      <c r="D3" s="37"/>
      <c r="E3" s="37"/>
      <c r="F3" s="37"/>
    </row>
    <row r="4" customFormat="false" ht="14.65" hidden="false" customHeight="false" outlineLevel="0" collapsed="false">
      <c r="A4" s="10" t="s">
        <v>19</v>
      </c>
      <c r="B4" s="41" t="n">
        <f aca="false">25.2+23.6+27.1</f>
        <v>75.9</v>
      </c>
      <c r="C4" s="41" t="n">
        <f aca="false">27.1+27.3+26.5</f>
        <v>80.9</v>
      </c>
      <c r="D4" s="41" t="n">
        <f aca="false">27.4+27.4+26.4</f>
        <v>81.2</v>
      </c>
      <c r="E4" s="41" t="n">
        <f aca="false">28.2+28.3+41.9</f>
        <v>98.4</v>
      </c>
      <c r="F4" s="41" t="n">
        <f aca="false">SUM(B4:E4)</f>
        <v>336.4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4.65" hidden="false" customHeight="false" outlineLevel="0" collapsed="false">
      <c r="B5" s="37"/>
      <c r="C5" s="37"/>
      <c r="D5" s="37"/>
      <c r="E5" s="37"/>
      <c r="F5" s="37"/>
    </row>
    <row r="6" customFormat="false" ht="14.65" hidden="false" customHeight="false" outlineLevel="0" collapsed="false">
      <c r="A6" s="1" t="s">
        <v>20</v>
      </c>
      <c r="B6" s="37" t="n">
        <v>0.1</v>
      </c>
      <c r="C6" s="37" t="n">
        <v>0</v>
      </c>
      <c r="D6" s="37" t="n">
        <v>0</v>
      </c>
      <c r="E6" s="37" t="n">
        <v>0</v>
      </c>
      <c r="F6" s="37" t="n">
        <f aca="false">SUM(B6:E6)</f>
        <v>0.1</v>
      </c>
    </row>
    <row r="7" customFormat="false" ht="14.65" hidden="false" customHeight="false" outlineLevel="0" collapsed="false">
      <c r="A7" s="1" t="s">
        <v>21</v>
      </c>
      <c r="B7" s="37" t="n">
        <v>-0.7</v>
      </c>
      <c r="C7" s="37" t="n">
        <v>0</v>
      </c>
      <c r="D7" s="37" t="n">
        <v>0</v>
      </c>
      <c r="E7" s="37" t="n">
        <v>0</v>
      </c>
      <c r="F7" s="37" t="n">
        <f aca="false">SUM(B7:E7)</f>
        <v>-0.7</v>
      </c>
    </row>
    <row r="8" customFormat="false" ht="14.65" hidden="false" customHeight="false" outlineLevel="0" collapsed="false">
      <c r="B8" s="37"/>
      <c r="C8" s="37"/>
      <c r="D8" s="37"/>
      <c r="E8" s="37"/>
      <c r="F8" s="37" t="n">
        <f aca="false">SUM(B8:E8)</f>
        <v>0</v>
      </c>
    </row>
    <row r="9" customFormat="false" ht="14.65" hidden="false" customHeight="false" outlineLevel="0" collapsed="false">
      <c r="A9" s="1" t="s">
        <v>22</v>
      </c>
      <c r="B9" s="37" t="n">
        <v>1.3</v>
      </c>
      <c r="C9" s="37" t="n">
        <v>0</v>
      </c>
      <c r="D9" s="37" t="n">
        <v>0</v>
      </c>
      <c r="E9" s="37" t="n">
        <v>0</v>
      </c>
      <c r="F9" s="37" t="n">
        <f aca="false">SUM(B9:E9)</f>
        <v>1.3</v>
      </c>
    </row>
    <row r="10" customFormat="false" ht="14.65" hidden="false" customHeight="false" outlineLevel="0" collapsed="false">
      <c r="A10" s="1" t="s">
        <v>23</v>
      </c>
      <c r="B10" s="37" t="n">
        <v>-0.3</v>
      </c>
      <c r="C10" s="37" t="n">
        <v>0</v>
      </c>
      <c r="D10" s="37" t="n">
        <v>0</v>
      </c>
      <c r="E10" s="37" t="n">
        <v>0</v>
      </c>
      <c r="F10" s="37" t="n">
        <f aca="false">SUM(B10:E10)</f>
        <v>-0.3</v>
      </c>
    </row>
    <row r="11" customFormat="false" ht="14.65" hidden="false" customHeight="false" outlineLevel="0" collapsed="false">
      <c r="B11" s="37"/>
      <c r="C11" s="37"/>
      <c r="D11" s="37"/>
      <c r="E11" s="37"/>
      <c r="F11" s="37" t="n">
        <f aca="false">SUM(B11:E11)</f>
        <v>0</v>
      </c>
    </row>
    <row r="12" customFormat="false" ht="14.65" hidden="false" customHeight="false" outlineLevel="0" collapsed="false">
      <c r="A12" s="1" t="s">
        <v>24</v>
      </c>
      <c r="B12" s="37" t="n">
        <v>0</v>
      </c>
      <c r="C12" s="37" t="n">
        <v>0</v>
      </c>
      <c r="D12" s="37" t="n">
        <v>0</v>
      </c>
      <c r="E12" s="37" t="n">
        <v>0</v>
      </c>
      <c r="F12" s="37" t="n">
        <f aca="false">SUM(B12:E12)</f>
        <v>0</v>
      </c>
    </row>
    <row r="13" customFormat="false" ht="14.65" hidden="false" customHeight="false" outlineLevel="0" collapsed="false">
      <c r="A13" s="1" t="s">
        <v>25</v>
      </c>
      <c r="B13" s="37" t="n">
        <v>0</v>
      </c>
      <c r="C13" s="37" t="n">
        <v>0</v>
      </c>
      <c r="D13" s="37" t="n">
        <v>0</v>
      </c>
      <c r="E13" s="37" t="n">
        <v>0</v>
      </c>
      <c r="F13" s="37" t="n">
        <f aca="false">SUM(B13:E13)</f>
        <v>0</v>
      </c>
    </row>
    <row r="14" customFormat="false" ht="14.65" hidden="false" customHeight="false" outlineLevel="0" collapsed="false">
      <c r="B14" s="37"/>
      <c r="C14" s="37"/>
      <c r="D14" s="37"/>
      <c r="E14" s="37"/>
      <c r="F14" s="37" t="n">
        <f aca="false">SUM(B14:E14)</f>
        <v>0</v>
      </c>
    </row>
    <row r="15" customFormat="false" ht="14.65" hidden="false" customHeight="false" outlineLevel="0" collapsed="false">
      <c r="A15" s="1" t="s">
        <v>26</v>
      </c>
      <c r="B15" s="37" t="n">
        <v>1.1</v>
      </c>
      <c r="C15" s="37" t="n">
        <v>0</v>
      </c>
      <c r="D15" s="37" t="n">
        <v>0</v>
      </c>
      <c r="E15" s="37" t="n">
        <v>0</v>
      </c>
      <c r="F15" s="37" t="n">
        <f aca="false">SUM(B15:E15)</f>
        <v>1.1</v>
      </c>
    </row>
    <row r="16" customFormat="false" ht="14.65" hidden="false" customHeight="false" outlineLevel="0" collapsed="false">
      <c r="B16" s="37"/>
      <c r="C16" s="37"/>
      <c r="D16" s="37"/>
      <c r="E16" s="37"/>
      <c r="F16" s="37" t="n">
        <f aca="false">SUM(B16:E16)</f>
        <v>0</v>
      </c>
    </row>
    <row r="17" customFormat="false" ht="14.65" hidden="false" customHeight="false" outlineLevel="0" collapsed="false">
      <c r="A17" s="1" t="s">
        <v>27</v>
      </c>
      <c r="B17" s="37" t="n">
        <v>0</v>
      </c>
      <c r="C17" s="37" t="n">
        <v>0</v>
      </c>
      <c r="D17" s="37" t="n">
        <v>0</v>
      </c>
      <c r="E17" s="37" t="n">
        <v>-1.5</v>
      </c>
      <c r="F17" s="37" t="n">
        <f aca="false">SUM(B17:E17)</f>
        <v>-1.5</v>
      </c>
    </row>
    <row r="18" customFormat="false" ht="14.65" hidden="false" customHeight="false" outlineLevel="0" collapsed="false">
      <c r="B18" s="37"/>
      <c r="C18" s="37"/>
      <c r="D18" s="37"/>
      <c r="E18" s="37"/>
      <c r="F18" s="37" t="n">
        <f aca="false">SUM(B18:E18)</f>
        <v>0</v>
      </c>
    </row>
    <row r="19" customFormat="false" ht="14.65" hidden="false" customHeight="false" outlineLevel="0" collapsed="false">
      <c r="A19" s="1" t="s">
        <v>28</v>
      </c>
      <c r="B19" s="42" t="n">
        <v>0</v>
      </c>
      <c r="C19" s="42" t="n">
        <v>0</v>
      </c>
      <c r="D19" s="42" t="n">
        <v>0</v>
      </c>
      <c r="E19" s="42" t="n">
        <v>0</v>
      </c>
      <c r="F19" s="42" t="n">
        <f aca="false">SUM(B19:E19)</f>
        <v>0</v>
      </c>
    </row>
    <row r="20" customFormat="false" ht="14.65" hidden="false" customHeight="false" outlineLevel="0" collapsed="false">
      <c r="B20" s="37"/>
      <c r="C20" s="37"/>
      <c r="D20" s="37"/>
      <c r="E20" s="37"/>
      <c r="F20" s="37"/>
    </row>
    <row r="21" customFormat="false" ht="14.65" hidden="false" customHeight="false" outlineLevel="0" collapsed="false">
      <c r="A21" s="10" t="s">
        <v>29</v>
      </c>
      <c r="B21" s="43" t="n">
        <f aca="false">SUM(B6:B19)</f>
        <v>1.5</v>
      </c>
      <c r="C21" s="43" t="n">
        <f aca="false">SUM(C6:C19)</f>
        <v>0</v>
      </c>
      <c r="D21" s="43" t="n">
        <f aca="false">SUM(D6:D19)</f>
        <v>0</v>
      </c>
      <c r="E21" s="43" t="n">
        <f aca="false">SUM(E6:E19)</f>
        <v>-1.5</v>
      </c>
      <c r="F21" s="43" t="n">
        <f aca="false">SUM(F6:F19)</f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4.65" hidden="false" customHeight="false" outlineLevel="0" collapsed="false">
      <c r="B22" s="37"/>
      <c r="C22" s="37"/>
      <c r="D22" s="37"/>
      <c r="E22" s="37"/>
      <c r="F22" s="37"/>
    </row>
    <row r="23" customFormat="false" ht="14.65" hidden="false" customHeight="false" outlineLevel="0" collapsed="false">
      <c r="A23" s="10" t="s">
        <v>30</v>
      </c>
      <c r="B23" s="41" t="n">
        <f aca="false">+B4+B21</f>
        <v>77.4</v>
      </c>
      <c r="C23" s="41" t="n">
        <f aca="false">+C4+C21</f>
        <v>80.9</v>
      </c>
      <c r="D23" s="41" t="n">
        <f aca="false">+D4+D21</f>
        <v>81.2</v>
      </c>
      <c r="E23" s="41" t="n">
        <f aca="false">+E4+E21</f>
        <v>96.9</v>
      </c>
      <c r="F23" s="41" t="n">
        <f aca="false">+F4+F21</f>
        <v>336.4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4.65" hidden="false" customHeight="false" outlineLevel="0" collapsed="false">
      <c r="B24" s="37"/>
      <c r="C24" s="37"/>
      <c r="D24" s="37"/>
      <c r="E24" s="37"/>
      <c r="F24" s="37"/>
    </row>
    <row r="25" customFormat="false" ht="14.65" hidden="false" customHeight="false" outlineLevel="0" collapsed="false">
      <c r="A25" s="4" t="str">
        <f aca="true">CELL("filename")</f>
        <v>'file:///mnt/12tb/@roms/datasets/enron/EDRM Enron Email Data Set v2 XML/filtered-attachments/xls/1stQTRFore4qtrs.xls'#$FGT only</v>
      </c>
    </row>
  </sheetData>
  <printOptions headings="false" gridLines="false" gridLinesSet="true" horizontalCentered="true" verticalCentered="false"/>
  <pageMargins left="0" right="0" top="1.97222222222222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&amp;C&amp;"Arial,Bold"&amp;12FLORIDA GAS TRANSMISSION COMPANY
2001 FIRST QUARTER FORECAST
NET MARGIN VARIANCE
&amp;10(Pre-Tax, $ Millions)</oddHeader>
    <oddFooter>&amp;L&amp;6Printed &amp;D   &amp;T   Keiser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