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-13 East &amp; West Bankruptcy" sheetId="1" state="visible" r:id="rId3"/>
    <sheet name="12-13 East Bankruptcy" sheetId="2" state="visible" r:id="rId4"/>
    <sheet name="12-13 West Bankruptcy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<sst xmlns="http://schemas.openxmlformats.org/spreadsheetml/2006/main" count="539" uniqueCount="88">
  <si>
    <t xml:space="preserve">Physical/</t>
  </si>
  <si>
    <t xml:space="preserve">Counterparty</t>
  </si>
  <si>
    <t xml:space="preserve">Financial</t>
  </si>
  <si>
    <t xml:space="preserve">Peak Prc PL</t>
  </si>
  <si>
    <t xml:space="preserve">OPeak Prc PL</t>
  </si>
  <si>
    <t xml:space="preserve">Peak Bas PL</t>
  </si>
  <si>
    <t xml:space="preserve">OPeak Bas PL</t>
  </si>
  <si>
    <t xml:space="preserve">Total</t>
  </si>
  <si>
    <t xml:space="preserve">AESNEWENE</t>
  </si>
  <si>
    <t xml:space="preserve">Physical</t>
  </si>
  <si>
    <t xml:space="preserve">AIGENETRA</t>
  </si>
  <si>
    <t xml:space="preserve">AIGHIGCAP</t>
  </si>
  <si>
    <t xml:space="preserve">ALLEGHENENESUP</t>
  </si>
  <si>
    <t xml:space="preserve">ALLIANTENECORP</t>
  </si>
  <si>
    <t xml:space="preserve">AMERELECPOWSER</t>
  </si>
  <si>
    <t xml:space="preserve">ANPMARCOM</t>
  </si>
  <si>
    <t xml:space="preserve">APS</t>
  </si>
  <si>
    <t xml:space="preserve">AQUILA</t>
  </si>
  <si>
    <t xml:space="preserve">AQUILA RISK</t>
  </si>
  <si>
    <t xml:space="preserve">ASHGROCEM</t>
  </si>
  <si>
    <t xml:space="preserve">AVISTAENE</t>
  </si>
  <si>
    <t xml:space="preserve">BPCORNORAME</t>
  </si>
  <si>
    <t xml:space="preserve">BPENERGYCO</t>
  </si>
  <si>
    <t xml:space="preserve">CALPINEENESER</t>
  </si>
  <si>
    <t xml:space="preserve">CARGILL</t>
  </si>
  <si>
    <t xml:space="preserve">CENTRALILLLIGCO</t>
  </si>
  <si>
    <t xml:space="preserve">CINERGYSERINC</t>
  </si>
  <si>
    <t xml:space="preserve">CLECOMARAND</t>
  </si>
  <si>
    <t xml:space="preserve">CMSMARSERTRA</t>
  </si>
  <si>
    <t xml:space="preserve">CONAGRAENESER</t>
  </si>
  <si>
    <t xml:space="preserve">CONECTIVENESUP</t>
  </si>
  <si>
    <t xml:space="preserve">CONNECTIMUNELE</t>
  </si>
  <si>
    <t xml:space="preserve">CONOCOGASAND</t>
  </si>
  <si>
    <t xml:space="preserve">CONSOLIDEDIENE</t>
  </si>
  <si>
    <t xml:space="preserve">CORALENEHOL</t>
  </si>
  <si>
    <t xml:space="preserve">CORALPOWLLC</t>
  </si>
  <si>
    <t xml:space="preserve">DAYTON_P&amp;L</t>
  </si>
  <si>
    <t xml:space="preserve">DETROITEDICOM</t>
  </si>
  <si>
    <t xml:space="preserve">DUKEENETRA</t>
  </si>
  <si>
    <t xml:space="preserve">EDISONMISMAR</t>
  </si>
  <si>
    <t xml:space="preserve">ELPASOMERLP</t>
  </si>
  <si>
    <t xml:space="preserve">ENERGYUSA</t>
  </si>
  <si>
    <t xml:space="preserve">ENGAGEENEAME</t>
  </si>
  <si>
    <t xml:space="preserve">ENGAGEENECAN</t>
  </si>
  <si>
    <t xml:space="preserve">ENTERGYKOCTRA</t>
  </si>
  <si>
    <t xml:space="preserve">EXELONGENCOM</t>
  </si>
  <si>
    <t xml:space="preserve">EXPRESSPIPPAR</t>
  </si>
  <si>
    <t xml:space="preserve">FLORIDAPOWCOR</t>
  </si>
  <si>
    <t xml:space="preserve">FPLENEPOW</t>
  </si>
  <si>
    <t xml:space="preserve">IDACORPENECOR</t>
  </si>
  <si>
    <t xml:space="preserve">IDAHOPOWER</t>
  </si>
  <si>
    <t xml:space="preserve">LOWERCOLRIVAUT</t>
  </si>
  <si>
    <t xml:space="preserve">MACLARENENE</t>
  </si>
  <si>
    <t xml:space="preserve">MERRILL</t>
  </si>
  <si>
    <t xml:space="preserve">MIRANTAMEENE</t>
  </si>
  <si>
    <t xml:space="preserve">MORGAN</t>
  </si>
  <si>
    <t xml:space="preserve">NEWPOWCOM</t>
  </si>
  <si>
    <t xml:space="preserve">NRGPOWMAR</t>
  </si>
  <si>
    <t xml:space="preserve">OMAHAPUBPOW</t>
  </si>
  <si>
    <t xml:space="preserve">ONEOKPOWMAR</t>
  </si>
  <si>
    <t xml:space="preserve">OTTERTAIPOW</t>
  </si>
  <si>
    <t xml:space="preserve">PACIFICOPOWMAR</t>
  </si>
  <si>
    <t xml:space="preserve">PACIFICOR</t>
  </si>
  <si>
    <t xml:space="preserve">PALOALTOCIT</t>
  </si>
  <si>
    <t xml:space="preserve">PGEENEPOWLP</t>
  </si>
  <si>
    <t xml:space="preserve">POWEREXCOR</t>
  </si>
  <si>
    <t xml:space="preserve">PPL E</t>
  </si>
  <si>
    <t xml:space="preserve">PPLMON</t>
  </si>
  <si>
    <t xml:space="preserve">PSEGENERES</t>
  </si>
  <si>
    <t xml:space="preserve">PUBLICSERNM</t>
  </si>
  <si>
    <t xml:space="preserve">PUDSNOHOMISHCTY</t>
  </si>
  <si>
    <t xml:space="preserve">RAINBOWENEMAR</t>
  </si>
  <si>
    <t xml:space="preserve">RELIANTENEHLP</t>
  </si>
  <si>
    <t xml:space="preserve">RELIANTENESER</t>
  </si>
  <si>
    <t xml:space="preserve">SMUD</t>
  </si>
  <si>
    <t xml:space="preserve">TENASKAPOWSER</t>
  </si>
  <si>
    <t xml:space="preserve">TRACTEBEENEMAR</t>
  </si>
  <si>
    <t xml:space="preserve">TRANSAENEMARUS</t>
  </si>
  <si>
    <t xml:space="preserve">TRANSCANPOWDIV</t>
  </si>
  <si>
    <t xml:space="preserve">WESTERNRES</t>
  </si>
  <si>
    <t xml:space="preserve">WILLIAMSENEMAR</t>
  </si>
  <si>
    <t xml:space="preserve">WPSENGRYSVC</t>
  </si>
  <si>
    <t xml:space="preserve">XCELENE</t>
  </si>
  <si>
    <t xml:space="preserve">Grand Total: </t>
  </si>
  <si>
    <t xml:space="preserve">Pk Prc PL</t>
  </si>
  <si>
    <t xml:space="preserve">OPk Prc PL</t>
  </si>
  <si>
    <t xml:space="preserve">Pk Bas PL</t>
  </si>
  <si>
    <t xml:space="preserve">OPk Bas PL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</si>
</sst>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\(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4179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8.99"/>
    <col collapsed="false" customWidth="true" hidden="false" outlineLevel="0" max="4" min="3" style="0" width="14.28"/>
    <col collapsed="false" customWidth="true" hidden="false" outlineLevel="0" max="5" min="5" style="0" width="12.42"/>
    <col collapsed="false" customWidth="true" hidden="false" outlineLevel="0" max="6" min="6" style="0" width="13.85"/>
    <col collapsed="false" customWidth="true" hidden="false" outlineLevel="0" max="7" min="7" style="0" width="15.56"/>
    <col collapsed="false" customWidth="true" hidden="false" outlineLevel="0" max="8" min="8" style="0" width="14.28"/>
    <col collapsed="false" customWidth="true" hidden="false" outlineLevel="0" max="9" min="9" style="0" width="12.42"/>
    <col collapsed="false" customWidth="true" hidden="false" outlineLevel="0" max="10" min="10" style="0" width="13.85"/>
    <col collapsed="false" customWidth="true" hidden="false" outlineLevel="0" max="11" min="11" style="0" width="15.56"/>
    <col collapsed="false" customWidth="true" hidden="false" outlineLevel="0" max="12" min="12" style="0" width="14.28"/>
    <col collapsed="false" customWidth="true" hidden="false" outlineLevel="0" max="13" min="13" style="0" width="13.14"/>
    <col collapsed="false" customWidth="true" hidden="false" outlineLevel="0" max="14" min="14" style="0" width="13.85"/>
    <col collapsed="false" customWidth="true" hidden="false" outlineLevel="0" max="16" min="15" style="0" width="14.28"/>
    <col collapsed="false" customWidth="true" hidden="false" outlineLevel="0" max="17" min="17" style="0" width="12.56"/>
    <col collapsed="false" customWidth="true" hidden="false" outlineLevel="0" max="18" min="18" style="0" width="13.85"/>
    <col collapsed="false" customWidth="true" hidden="false" outlineLevel="0" max="19" min="19" style="0" width="13.14"/>
    <col collapsed="false" customWidth="true" hidden="false" outlineLevel="0" max="20" min="20" style="0" width="14.28"/>
    <col collapsed="false" customWidth="true" hidden="false" outlineLevel="0" max="21" min="21" style="0" width="12.56"/>
    <col collapsed="false" customWidth="true" hidden="false" outlineLevel="0" max="22" min="22" style="0" width="13.85"/>
    <col collapsed="false" customWidth="true" hidden="false" outlineLevel="0" max="24" min="23" style="0" width="14.28"/>
    <col collapsed="false" customWidth="true" hidden="false" outlineLevel="0" max="25" min="25" style="0" width="12.42"/>
    <col collapsed="false" customWidth="true" hidden="false" outlineLevel="0" max="26" min="26" style="0" width="13.85"/>
    <col collapsed="false" customWidth="true" hidden="false" outlineLevel="0" max="28" min="27" style="0" width="13.14"/>
    <col collapsed="false" customWidth="true" hidden="false" outlineLevel="0" max="29" min="29" style="0" width="12.42"/>
    <col collapsed="false" customWidth="true" hidden="false" outlineLevel="0" max="30" min="30" style="0" width="13.85"/>
    <col collapsed="false" customWidth="true" hidden="false" outlineLevel="0" max="32" min="31" style="0" width="13.14"/>
    <col collapsed="false" customWidth="true" hidden="false" outlineLevel="0" max="33" min="33" style="0" width="12.42"/>
    <col collapsed="false" customWidth="true" hidden="false" outlineLevel="0" max="34" min="34" style="0" width="13.85"/>
    <col collapsed="false" customWidth="true" hidden="false" outlineLevel="0" max="36" min="35" style="0" width="13.14"/>
    <col collapsed="false" customWidth="true" hidden="false" outlineLevel="0" max="37" min="37" style="0" width="12.42"/>
    <col collapsed="false" customWidth="true" hidden="false" outlineLevel="0" max="38" min="38" style="0" width="13.85"/>
    <col collapsed="false" customWidth="true" hidden="false" outlineLevel="0" max="40" min="39" style="0" width="13.14"/>
    <col collapsed="false" customWidth="true" hidden="false" outlineLevel="0" max="41" min="41" style="0" width="12.42"/>
    <col collapsed="false" customWidth="true" hidden="false" outlineLevel="0" max="42" min="42" style="0" width="13.85"/>
    <col collapsed="false" customWidth="true" hidden="false" outlineLevel="0" max="43" min="43" style="1" width="13.99"/>
  </cols>
  <sheetData>
    <row r="1" customFormat="false" ht="12.75" hidden="false" customHeight="false" outlineLevel="0" collapsed="false">
      <c r="A1" s="2"/>
      <c r="B1" s="2" t="s">
        <v>0</v>
      </c>
      <c r="C1" s="2" t="n">
        <v>2001</v>
      </c>
      <c r="D1" s="2" t="n">
        <v>2001</v>
      </c>
      <c r="E1" s="2" t="n">
        <v>2001</v>
      </c>
      <c r="F1" s="2" t="n">
        <v>2001</v>
      </c>
      <c r="G1" s="2" t="n">
        <v>2002</v>
      </c>
      <c r="H1" s="2" t="n">
        <v>2002</v>
      </c>
      <c r="I1" s="2" t="n">
        <v>2002</v>
      </c>
      <c r="J1" s="2" t="n">
        <v>2002</v>
      </c>
      <c r="K1" s="2" t="n">
        <v>2003</v>
      </c>
      <c r="L1" s="2" t="n">
        <v>2003</v>
      </c>
      <c r="M1" s="2" t="n">
        <v>2003</v>
      </c>
      <c r="N1" s="2" t="n">
        <v>2003</v>
      </c>
      <c r="O1" s="2" t="n">
        <v>2004</v>
      </c>
      <c r="P1" s="2" t="n">
        <v>2004</v>
      </c>
      <c r="Q1" s="2" t="n">
        <v>2004</v>
      </c>
      <c r="R1" s="2" t="n">
        <v>2004</v>
      </c>
      <c r="S1" s="2" t="n">
        <v>2005</v>
      </c>
      <c r="T1" s="2" t="n">
        <v>2005</v>
      </c>
      <c r="U1" s="2" t="n">
        <v>2005</v>
      </c>
      <c r="V1" s="2" t="n">
        <v>2005</v>
      </c>
      <c r="W1" s="2" t="n">
        <v>2006</v>
      </c>
      <c r="X1" s="2" t="n">
        <v>2006</v>
      </c>
      <c r="Y1" s="2" t="n">
        <v>2006</v>
      </c>
      <c r="Z1" s="2" t="n">
        <v>2006</v>
      </c>
      <c r="AA1" s="2" t="n">
        <v>2007</v>
      </c>
      <c r="AB1" s="2" t="n">
        <v>2007</v>
      </c>
      <c r="AC1" s="2" t="n">
        <v>2007</v>
      </c>
      <c r="AD1" s="2" t="n">
        <v>2007</v>
      </c>
      <c r="AE1" s="2" t="n">
        <v>2008</v>
      </c>
      <c r="AF1" s="2" t="n">
        <v>2008</v>
      </c>
      <c r="AG1" s="2" t="n">
        <v>2008</v>
      </c>
      <c r="AH1" s="2" t="n">
        <v>2008</v>
      </c>
      <c r="AI1" s="2" t="n">
        <v>2009</v>
      </c>
      <c r="AJ1" s="2" t="n">
        <v>2009</v>
      </c>
      <c r="AK1" s="2" t="n">
        <v>2009</v>
      </c>
      <c r="AL1" s="2" t="n">
        <v>2009</v>
      </c>
      <c r="AM1" s="2" t="n">
        <v>2010</v>
      </c>
      <c r="AN1" s="2" t="n">
        <v>2010</v>
      </c>
      <c r="AO1" s="2" t="n">
        <v>2010</v>
      </c>
      <c r="AP1" s="2" t="n">
        <v>2010</v>
      </c>
      <c r="AQ1" s="2"/>
    </row>
    <row r="2" customFormat="false" ht="12.75" hidden="false" customHeight="false" outlineLevel="0" collapsed="false">
      <c r="A2" s="3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3</v>
      </c>
      <c r="L2" s="2" t="s">
        <v>4</v>
      </c>
      <c r="M2" s="2" t="s">
        <v>5</v>
      </c>
      <c r="N2" s="2" t="s">
        <v>6</v>
      </c>
      <c r="O2" s="2" t="s">
        <v>3</v>
      </c>
      <c r="P2" s="2" t="s">
        <v>4</v>
      </c>
      <c r="Q2" s="2" t="s">
        <v>5</v>
      </c>
      <c r="R2" s="2" t="s">
        <v>6</v>
      </c>
      <c r="S2" s="2" t="s">
        <v>3</v>
      </c>
      <c r="T2" s="2" t="s">
        <v>4</v>
      </c>
      <c r="U2" s="2" t="s">
        <v>5</v>
      </c>
      <c r="V2" s="2" t="s">
        <v>6</v>
      </c>
      <c r="W2" s="2" t="s">
        <v>3</v>
      </c>
      <c r="X2" s="2" t="s">
        <v>4</v>
      </c>
      <c r="Y2" s="2" t="s">
        <v>5</v>
      </c>
      <c r="Z2" s="2" t="s">
        <v>6</v>
      </c>
      <c r="AA2" s="2" t="s">
        <v>3</v>
      </c>
      <c r="AB2" s="2" t="s">
        <v>4</v>
      </c>
      <c r="AC2" s="2" t="s">
        <v>5</v>
      </c>
      <c r="AD2" s="2" t="s">
        <v>6</v>
      </c>
      <c r="AE2" s="2" t="s">
        <v>3</v>
      </c>
      <c r="AF2" s="2" t="s">
        <v>4</v>
      </c>
      <c r="AG2" s="2" t="s">
        <v>5</v>
      </c>
      <c r="AH2" s="2" t="s">
        <v>6</v>
      </c>
      <c r="AI2" s="2" t="s">
        <v>3</v>
      </c>
      <c r="AJ2" s="2" t="s">
        <v>4</v>
      </c>
      <c r="AK2" s="2" t="s">
        <v>5</v>
      </c>
      <c r="AL2" s="2" t="s">
        <v>6</v>
      </c>
      <c r="AM2" s="2" t="s">
        <v>3</v>
      </c>
      <c r="AN2" s="2" t="s">
        <v>4</v>
      </c>
      <c r="AO2" s="2" t="s">
        <v>5</v>
      </c>
      <c r="AP2" s="2" t="s">
        <v>6</v>
      </c>
      <c r="AQ2" s="2" t="s">
        <v>7</v>
      </c>
    </row>
    <row r="3" customFormat="false" ht="12.75" hidden="false" customHeight="false" outlineLevel="0" collapsed="false">
      <c r="A3" s="0" t="s">
        <v>8</v>
      </c>
      <c r="B3" s="0" t="s">
        <v>9</v>
      </c>
      <c r="C3" s="4" t="n">
        <v>76898.72</v>
      </c>
      <c r="D3" s="4" t="n">
        <v>-2371.32</v>
      </c>
      <c r="E3" s="4"/>
      <c r="F3" s="4"/>
      <c r="G3" s="4" t="n">
        <v>5470272.12</v>
      </c>
      <c r="H3" s="4" t="n">
        <v>2361758.6</v>
      </c>
      <c r="I3" s="4"/>
      <c r="J3" s="4"/>
      <c r="K3" s="4" t="n">
        <v>2771031.4</v>
      </c>
      <c r="L3" s="4" t="n">
        <v>355.09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5" t="n">
        <f aca="false">SUM(C3:AP3)</f>
        <v>10677944.61</v>
      </c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</row>
    <row r="4" customFormat="false" ht="12.75" hidden="false" customHeight="false" outlineLevel="0" collapsed="false">
      <c r="A4" s="0" t="s">
        <v>10</v>
      </c>
      <c r="B4" s="0" t="s">
        <v>9</v>
      </c>
      <c r="C4" s="4"/>
      <c r="D4" s="4"/>
      <c r="E4" s="4"/>
      <c r="F4" s="4"/>
      <c r="G4" s="4" t="n">
        <v>112634.66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5" t="n">
        <f aca="false">SUM(C4:AP4)</f>
        <v>112634.66</v>
      </c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</row>
    <row r="5" customFormat="false" ht="12.75" hidden="false" customHeight="false" outlineLevel="0" collapsed="false">
      <c r="A5" s="0" t="s">
        <v>11</v>
      </c>
      <c r="B5" s="0" t="s">
        <v>2</v>
      </c>
      <c r="C5" s="4" t="n">
        <v>-283090.13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5" t="n">
        <f aca="false">SUM(C5:AP5)</f>
        <v>-283090.13</v>
      </c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</row>
    <row r="6" customFormat="false" ht="12.75" hidden="false" customHeight="false" outlineLevel="0" collapsed="false">
      <c r="A6" s="0" t="s">
        <v>12</v>
      </c>
      <c r="B6" s="0" t="s">
        <v>2</v>
      </c>
      <c r="C6" s="4" t="n">
        <v>577255.61</v>
      </c>
      <c r="D6" s="4"/>
      <c r="E6" s="4"/>
      <c r="F6" s="4"/>
      <c r="G6" s="4" t="n">
        <v>564135.26</v>
      </c>
      <c r="H6" s="4"/>
      <c r="I6" s="4"/>
      <c r="J6" s="4"/>
      <c r="K6" s="4" t="n">
        <v>-5869488.68</v>
      </c>
      <c r="L6" s="4"/>
      <c r="M6" s="4"/>
      <c r="N6" s="4"/>
      <c r="O6" s="4" t="n">
        <v>-3332654.69</v>
      </c>
      <c r="P6" s="4"/>
      <c r="Q6" s="4"/>
      <c r="R6" s="4"/>
      <c r="S6" s="4" t="n">
        <v>-2848712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5" t="n">
        <f aca="false">SUM(C6:AP6)</f>
        <v>-10909464.5</v>
      </c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</row>
    <row r="7" customFormat="false" ht="12.75" hidden="false" customHeight="false" outlineLevel="0" collapsed="false">
      <c r="A7" s="0" t="s">
        <v>12</v>
      </c>
      <c r="B7" s="0" t="s">
        <v>9</v>
      </c>
      <c r="C7" s="4" t="n">
        <f aca="false">12569638.4+54361.24</f>
        <v>12623999.64</v>
      </c>
      <c r="D7" s="4" t="n">
        <v>-159453.49</v>
      </c>
      <c r="E7" s="4"/>
      <c r="F7" s="4"/>
      <c r="G7" s="4" t="n">
        <v>-39729784.3</v>
      </c>
      <c r="H7" s="4" t="n">
        <v>-23719730.13</v>
      </c>
      <c r="I7" s="4"/>
      <c r="J7" s="4"/>
      <c r="K7" s="4" t="n">
        <v>23733987.26</v>
      </c>
      <c r="L7" s="4" t="n">
        <v>-9071822.46</v>
      </c>
      <c r="M7" s="4"/>
      <c r="N7" s="4"/>
      <c r="O7" s="4" t="n">
        <v>5365863.37</v>
      </c>
      <c r="P7" s="4" t="n">
        <v>58240.51</v>
      </c>
      <c r="Q7" s="4"/>
      <c r="R7" s="4"/>
      <c r="S7" s="4" t="n">
        <v>1596374</v>
      </c>
      <c r="T7" s="4" t="n">
        <v>320790.74</v>
      </c>
      <c r="U7" s="4"/>
      <c r="V7" s="4"/>
      <c r="W7" s="4" t="n">
        <v>922325.47</v>
      </c>
      <c r="X7" s="4" t="n">
        <v>-650290</v>
      </c>
      <c r="Y7" s="4"/>
      <c r="Z7" s="4"/>
      <c r="AA7" s="4" t="n">
        <v>1877567.11</v>
      </c>
      <c r="AB7" s="4" t="n">
        <v>379415.05</v>
      </c>
      <c r="AC7" s="4"/>
      <c r="AD7" s="4"/>
      <c r="AE7" s="4" t="n">
        <v>1109047.07</v>
      </c>
      <c r="AF7" s="4" t="n">
        <v>640666.27</v>
      </c>
      <c r="AG7" s="4"/>
      <c r="AH7" s="4"/>
      <c r="AI7" s="4" t="n">
        <v>1775062.1</v>
      </c>
      <c r="AJ7" s="4" t="n">
        <v>582193.21</v>
      </c>
      <c r="AK7" s="4"/>
      <c r="AL7" s="4"/>
      <c r="AM7" s="4" t="n">
        <v>1540906.37</v>
      </c>
      <c r="AN7" s="4" t="n">
        <v>534590.53</v>
      </c>
      <c r="AO7" s="4"/>
      <c r="AP7" s="4"/>
      <c r="AQ7" s="5" t="n">
        <f aca="false">SUM(C7:AP7)</f>
        <v>-20270051.68</v>
      </c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</row>
    <row r="8" customFormat="false" ht="12.75" hidden="false" customHeight="false" outlineLevel="0" collapsed="false">
      <c r="A8" s="0" t="s">
        <v>13</v>
      </c>
      <c r="B8" s="0" t="s">
        <v>9</v>
      </c>
      <c r="C8" s="4" t="n">
        <v>728584.35</v>
      </c>
      <c r="D8" s="4"/>
      <c r="E8" s="4"/>
      <c r="F8" s="4"/>
      <c r="G8" s="4" t="n">
        <v>63566.09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5" t="n">
        <f aca="false">SUM(C8:AP8)</f>
        <v>792150.44</v>
      </c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</row>
    <row r="9" customFormat="false" ht="12.75" hidden="false" customHeight="false" outlineLevel="0" collapsed="false">
      <c r="A9" s="0" t="s">
        <v>14</v>
      </c>
      <c r="B9" s="0" t="s">
        <v>2</v>
      </c>
      <c r="C9" s="4" t="n">
        <v>-2268578.75</v>
      </c>
      <c r="D9" s="4" t="n">
        <v>39547</v>
      </c>
      <c r="E9" s="4"/>
      <c r="F9" s="4"/>
      <c r="G9" s="4" t="n">
        <v>-39053066.4</v>
      </c>
      <c r="H9" s="4" t="n">
        <v>-419551</v>
      </c>
      <c r="I9" s="4"/>
      <c r="J9" s="4"/>
      <c r="K9" s="4" t="n">
        <v>-293183.75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5" t="n">
        <f aca="false">SUM(C9:AP9)</f>
        <v>-41994832.9</v>
      </c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</row>
    <row r="10" customFormat="false" ht="12.75" hidden="false" customHeight="false" outlineLevel="0" collapsed="false">
      <c r="A10" s="0" t="s">
        <v>14</v>
      </c>
      <c r="B10" s="0" t="s">
        <v>9</v>
      </c>
      <c r="C10" s="4" t="n">
        <f aca="false">-7699204.1+1789.5</f>
        <v>-7697414.6</v>
      </c>
      <c r="D10" s="4" t="n">
        <v>-71348.11</v>
      </c>
      <c r="E10" s="4" t="n">
        <v>19585.37</v>
      </c>
      <c r="F10" s="4"/>
      <c r="G10" s="4" t="n">
        <v>-120475170.12</v>
      </c>
      <c r="H10" s="4" t="n">
        <v>25567929.6</v>
      </c>
      <c r="I10" s="4" t="n">
        <v>-100895.83</v>
      </c>
      <c r="J10" s="4"/>
      <c r="K10" s="4" t="n">
        <v>5081779.24</v>
      </c>
      <c r="L10" s="4" t="n">
        <v>13719654.85</v>
      </c>
      <c r="M10" s="4" t="n">
        <v>388336.15</v>
      </c>
      <c r="N10" s="4"/>
      <c r="O10" s="4" t="n">
        <v>13500774.19</v>
      </c>
      <c r="P10" s="4" t="n">
        <v>-145684.22</v>
      </c>
      <c r="Q10" s="4"/>
      <c r="R10" s="4"/>
      <c r="S10" s="4" t="n">
        <v>-6811712.42</v>
      </c>
      <c r="T10" s="4" t="n">
        <v>-118860.24</v>
      </c>
      <c r="U10" s="4"/>
      <c r="V10" s="4"/>
      <c r="W10" s="4" t="n">
        <v>-3177459.72</v>
      </c>
      <c r="X10" s="4" t="n">
        <v>-236240.15</v>
      </c>
      <c r="Y10" s="4"/>
      <c r="Z10" s="4"/>
      <c r="AA10" s="4" t="n">
        <v>112919.39</v>
      </c>
      <c r="AB10" s="4" t="n">
        <v>-61191.7</v>
      </c>
      <c r="AC10" s="4"/>
      <c r="AD10" s="4"/>
      <c r="AE10" s="4" t="n">
        <v>46856.1</v>
      </c>
      <c r="AF10" s="4" t="n">
        <v>-43083.58</v>
      </c>
      <c r="AG10" s="4"/>
      <c r="AH10" s="4"/>
      <c r="AI10" s="4" t="n">
        <v>88964.41</v>
      </c>
      <c r="AJ10" s="4" t="n">
        <v>-26984.71</v>
      </c>
      <c r="AK10" s="4"/>
      <c r="AL10" s="4"/>
      <c r="AM10" s="4"/>
      <c r="AN10" s="4"/>
      <c r="AO10" s="4"/>
      <c r="AP10" s="4"/>
      <c r="AQ10" s="5" t="n">
        <f aca="false">SUM(C10:AP10)</f>
        <v>-80439246.1</v>
      </c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</row>
    <row r="11" customFormat="false" ht="12.75" hidden="false" customHeight="false" outlineLevel="0" collapsed="false">
      <c r="A11" s="0" t="s">
        <v>15</v>
      </c>
      <c r="B11" s="0" t="s">
        <v>9</v>
      </c>
      <c r="C11" s="4" t="n">
        <v>487433.07</v>
      </c>
      <c r="D11" s="4"/>
      <c r="E11" s="4"/>
      <c r="F11" s="4"/>
      <c r="G11" s="4" t="n">
        <v>-540494.07</v>
      </c>
      <c r="H11" s="4" t="n">
        <v>-1290718.46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5" t="n">
        <f aca="false">SUM(C11:AP11)</f>
        <v>-1343779.46</v>
      </c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</row>
    <row r="12" customFormat="false" ht="12.75" hidden="false" customHeight="false" outlineLevel="0" collapsed="false">
      <c r="A12" s="0" t="s">
        <v>16</v>
      </c>
      <c r="B12" s="0" t="s">
        <v>9</v>
      </c>
      <c r="C12" s="4" t="n">
        <v>-419173.21</v>
      </c>
      <c r="D12" s="4"/>
      <c r="E12" s="4"/>
      <c r="F12" s="4"/>
      <c r="G12" s="4" t="n">
        <v>5236970.81</v>
      </c>
      <c r="H12" s="4" t="n">
        <v>-1231086.71</v>
      </c>
      <c r="I12" s="4"/>
      <c r="J12" s="4"/>
      <c r="K12" s="4" t="n">
        <v>4072.62</v>
      </c>
      <c r="L12" s="4" t="n">
        <v>-1266990.11</v>
      </c>
      <c r="M12" s="4"/>
      <c r="N12" s="4"/>
      <c r="O12" s="4" t="n">
        <v>-464319</v>
      </c>
      <c r="P12" s="4" t="n">
        <v>-972264.44</v>
      </c>
      <c r="Q12" s="4"/>
      <c r="R12" s="4"/>
      <c r="S12" s="4" t="n">
        <v>-379059.79</v>
      </c>
      <c r="T12" s="4" t="n">
        <v>-1086653.76</v>
      </c>
      <c r="U12" s="4"/>
      <c r="V12" s="4"/>
      <c r="W12" s="4" t="n">
        <v>-305277</v>
      </c>
      <c r="X12" s="4" t="n">
        <v>-989232</v>
      </c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5" t="n">
        <f aca="false">SUM(C12:AP12)</f>
        <v>-1873012.59</v>
      </c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</row>
    <row r="13" customFormat="false" ht="12.75" hidden="false" customHeight="false" outlineLevel="0" collapsed="false">
      <c r="A13" s="0" t="s">
        <v>17</v>
      </c>
      <c r="B13" s="0" t="s">
        <v>9</v>
      </c>
      <c r="C13" s="4" t="n">
        <f aca="false">-4019396.51-72377.24</f>
        <v>-4091773.75</v>
      </c>
      <c r="D13" s="4" t="n">
        <v>-510270.79</v>
      </c>
      <c r="E13" s="4"/>
      <c r="F13" s="4"/>
      <c r="G13" s="4" t="n">
        <v>16535295.61</v>
      </c>
      <c r="H13" s="4" t="n">
        <v>-4702063</v>
      </c>
      <c r="I13" s="4"/>
      <c r="J13" s="4"/>
      <c r="K13" s="4" t="n">
        <v>947371.61</v>
      </c>
      <c r="L13" s="4" t="n">
        <v>2824526.94</v>
      </c>
      <c r="M13" s="4"/>
      <c r="N13" s="4"/>
      <c r="O13" s="4" t="n">
        <v>554975.87</v>
      </c>
      <c r="P13" s="4"/>
      <c r="Q13" s="4"/>
      <c r="R13" s="4"/>
      <c r="S13" s="4" t="n">
        <v>4477478.06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5" t="n">
        <f aca="false">SUM(C13:AP13)</f>
        <v>16035540.55</v>
      </c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</row>
    <row r="14" customFormat="false" ht="12.75" hidden="false" customHeight="false" outlineLevel="0" collapsed="false">
      <c r="A14" s="0" t="s">
        <v>18</v>
      </c>
      <c r="B14" s="0" t="s">
        <v>2</v>
      </c>
      <c r="C14" s="4" t="n">
        <v>238701.51</v>
      </c>
      <c r="D14" s="4" t="n">
        <v>-86284.45</v>
      </c>
      <c r="E14" s="4"/>
      <c r="F14" s="4"/>
      <c r="G14" s="4" t="n">
        <v>-8579212.54</v>
      </c>
      <c r="H14" s="4" t="n">
        <v>-995968.45</v>
      </c>
      <c r="I14" s="4"/>
      <c r="J14" s="4"/>
      <c r="K14" s="4" t="n">
        <v>-1326268.21</v>
      </c>
      <c r="L14" s="4"/>
      <c r="M14" s="4"/>
      <c r="N14" s="4"/>
      <c r="O14" s="4" t="n">
        <v>-75300.82</v>
      </c>
      <c r="P14" s="4"/>
      <c r="Q14" s="4"/>
      <c r="R14" s="4"/>
      <c r="S14" s="4" t="n">
        <v>-479046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5" t="n">
        <f aca="false">SUM(C14:AP14)</f>
        <v>-11303378.96</v>
      </c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</row>
    <row r="15" customFormat="false" ht="12.75" hidden="false" customHeight="false" outlineLevel="0" collapsed="false">
      <c r="A15" s="0" t="s">
        <v>19</v>
      </c>
      <c r="B15" s="0" t="s">
        <v>9</v>
      </c>
      <c r="C15" s="4" t="n">
        <v>107931.11</v>
      </c>
      <c r="D15" s="4" t="n">
        <v>57989.62</v>
      </c>
      <c r="E15" s="4" t="n">
        <v>-1724.6</v>
      </c>
      <c r="F15" s="4" t="n">
        <v>-862.3</v>
      </c>
      <c r="G15" s="4" t="n">
        <v>1263961.12</v>
      </c>
      <c r="H15" s="4" t="n">
        <v>740218.2</v>
      </c>
      <c r="I15" s="4" t="n">
        <v>-50333</v>
      </c>
      <c r="J15" s="4" t="n">
        <v>-25166.75</v>
      </c>
      <c r="K15" s="4" t="n">
        <v>311791.89</v>
      </c>
      <c r="L15" s="4" t="n">
        <v>310759</v>
      </c>
      <c r="M15" s="4" t="n">
        <v>-45777.33</v>
      </c>
      <c r="N15" s="4" t="n">
        <v>-22888.82</v>
      </c>
      <c r="O15" s="4" t="n">
        <v>283431</v>
      </c>
      <c r="P15" s="4" t="n">
        <v>294191.48</v>
      </c>
      <c r="Q15" s="4" t="n">
        <v>-43347.13</v>
      </c>
      <c r="R15" s="4" t="n">
        <v>-21673.68</v>
      </c>
      <c r="S15" s="4" t="n">
        <v>256465.41</v>
      </c>
      <c r="T15" s="4" t="n">
        <v>269147.52</v>
      </c>
      <c r="U15" s="4" t="n">
        <v>-40667.49</v>
      </c>
      <c r="V15" s="4" t="n">
        <v>-20333.84</v>
      </c>
      <c r="W15" s="4" t="n">
        <v>232560.41</v>
      </c>
      <c r="X15" s="4" t="n">
        <v>247689.13</v>
      </c>
      <c r="Y15" s="4" t="n">
        <v>-38148.06</v>
      </c>
      <c r="Z15" s="4" t="n">
        <v>-19074.11</v>
      </c>
      <c r="AA15" s="4" t="n">
        <v>125838.76</v>
      </c>
      <c r="AB15" s="4" t="n">
        <v>118836.34</v>
      </c>
      <c r="AC15" s="4" t="n">
        <v>-16418.15</v>
      </c>
      <c r="AD15" s="4" t="n">
        <v>-8203</v>
      </c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5" t="n">
        <f aca="false">SUM(C15:AP15)</f>
        <v>4266192.73</v>
      </c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</row>
    <row r="16" customFormat="false" ht="12.75" hidden="false" customHeight="false" outlineLevel="0" collapsed="false">
      <c r="A16" s="0" t="s">
        <v>20</v>
      </c>
      <c r="B16" s="0" t="s">
        <v>9</v>
      </c>
      <c r="C16" s="4" t="n">
        <v>-4967298.38</v>
      </c>
      <c r="D16" s="4" t="n">
        <v>477079.74</v>
      </c>
      <c r="E16" s="4"/>
      <c r="F16" s="4"/>
      <c r="G16" s="4" t="n">
        <v>-2277682</v>
      </c>
      <c r="H16" s="4" t="n">
        <v>2820409.69</v>
      </c>
      <c r="I16" s="4"/>
      <c r="J16" s="4"/>
      <c r="K16" s="4" t="n">
        <v>5835180.13</v>
      </c>
      <c r="L16" s="4" t="n">
        <v>680432</v>
      </c>
      <c r="M16" s="4"/>
      <c r="N16" s="4"/>
      <c r="O16" s="4" t="n">
        <v>198006.16</v>
      </c>
      <c r="P16" s="4" t="n">
        <v>-95570.94</v>
      </c>
      <c r="Q16" s="4"/>
      <c r="R16" s="4"/>
      <c r="S16" s="4" t="n">
        <v>868396.71</v>
      </c>
      <c r="T16" s="4" t="n">
        <v>1797529.48</v>
      </c>
      <c r="U16" s="4"/>
      <c r="V16" s="4"/>
      <c r="W16" s="4" t="n">
        <v>1766206.24</v>
      </c>
      <c r="X16" s="4" t="n">
        <v>1505773.93</v>
      </c>
      <c r="Y16" s="4"/>
      <c r="Z16" s="4"/>
      <c r="AA16" s="4" t="n">
        <v>364478.06</v>
      </c>
      <c r="AB16" s="4" t="n">
        <v>-316675</v>
      </c>
      <c r="AC16" s="4"/>
      <c r="AD16" s="4"/>
      <c r="AE16" s="4" t="n">
        <v>412099</v>
      </c>
      <c r="AF16" s="4" t="n">
        <v>-284774.86</v>
      </c>
      <c r="AG16" s="4"/>
      <c r="AH16" s="4"/>
      <c r="AI16" s="4" t="n">
        <v>447975</v>
      </c>
      <c r="AJ16" s="4" t="n">
        <v>-252569.61</v>
      </c>
      <c r="AK16" s="4"/>
      <c r="AL16" s="4"/>
      <c r="AM16" s="4" t="n">
        <v>475136.41</v>
      </c>
      <c r="AN16" s="4" t="n">
        <v>-226412.4</v>
      </c>
      <c r="AO16" s="4"/>
      <c r="AP16" s="4"/>
      <c r="AQ16" s="5" t="n">
        <f aca="false">SUM(C16:AP16)</f>
        <v>9227719.36</v>
      </c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</row>
    <row r="17" customFormat="false" ht="12.75" hidden="false" customHeight="false" outlineLevel="0" collapsed="false">
      <c r="A17" s="0" t="s">
        <v>21</v>
      </c>
      <c r="B17" s="0" t="s">
        <v>2</v>
      </c>
      <c r="C17" s="4" t="n">
        <v>10830.81</v>
      </c>
      <c r="D17" s="4" t="n">
        <v>40477.6</v>
      </c>
      <c r="E17" s="4"/>
      <c r="F17" s="4"/>
      <c r="G17" s="4" t="n">
        <v>133407.61</v>
      </c>
      <c r="H17" s="4" t="n">
        <v>146250.07</v>
      </c>
      <c r="I17" s="4"/>
      <c r="J17" s="4"/>
      <c r="K17" s="4" t="n">
        <v>-7491.11</v>
      </c>
      <c r="L17" s="4" t="n">
        <v>195669.62</v>
      </c>
      <c r="M17" s="4"/>
      <c r="N17" s="4"/>
      <c r="O17" s="4" t="n">
        <v>52545.33</v>
      </c>
      <c r="P17" s="4" t="n">
        <v>48125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5" t="n">
        <f aca="false">SUM(C17:AP17)</f>
        <v>619814.93</v>
      </c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</row>
    <row r="18" customFormat="false" ht="12.75" hidden="false" customHeight="false" outlineLevel="0" collapsed="false">
      <c r="A18" s="0" t="s">
        <v>22</v>
      </c>
      <c r="B18" s="0" t="s">
        <v>9</v>
      </c>
      <c r="C18" s="4" t="n">
        <f aca="false">9645357.48+382017</f>
        <v>10027374.48</v>
      </c>
      <c r="D18" s="4" t="n">
        <v>-1089699.58</v>
      </c>
      <c r="E18" s="4"/>
      <c r="F18" s="4"/>
      <c r="G18" s="4" t="n">
        <v>6166300.58</v>
      </c>
      <c r="H18" s="4" t="n">
        <v>16107508.35</v>
      </c>
      <c r="I18" s="4"/>
      <c r="J18" s="4"/>
      <c r="K18" s="4" t="n">
        <v>-3096864.26</v>
      </c>
      <c r="L18" s="4" t="n">
        <v>4010135.66</v>
      </c>
      <c r="M18" s="4"/>
      <c r="N18" s="4"/>
      <c r="O18" s="4" t="n">
        <v>3688074.35</v>
      </c>
      <c r="P18" s="4" t="n">
        <v>3488528</v>
      </c>
      <c r="Q18" s="4"/>
      <c r="R18" s="4"/>
      <c r="S18" s="4" t="n">
        <v>4660059.65</v>
      </c>
      <c r="T18" s="4" t="n">
        <v>2962657.75</v>
      </c>
      <c r="U18" s="4"/>
      <c r="V18" s="4"/>
      <c r="W18" s="4" t="n">
        <v>5060296.47</v>
      </c>
      <c r="X18" s="4" t="n">
        <v>173341.56</v>
      </c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5" t="n">
        <f aca="false">SUM(C18:AP18)</f>
        <v>52157713.01</v>
      </c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</row>
    <row r="19" customFormat="false" ht="12.75" hidden="false" customHeight="false" outlineLevel="0" collapsed="false">
      <c r="A19" s="0" t="s">
        <v>23</v>
      </c>
      <c r="B19" s="0" t="s">
        <v>2</v>
      </c>
      <c r="C19" s="4" t="n">
        <v>-33126.13</v>
      </c>
      <c r="D19" s="4" t="n">
        <v>-35232.82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5" t="n">
        <f aca="false">SUM(C19:AP19)</f>
        <v>-68358.95</v>
      </c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</row>
    <row r="20" customFormat="false" ht="12.75" hidden="false" customHeight="false" outlineLevel="0" collapsed="false">
      <c r="A20" s="0" t="s">
        <v>24</v>
      </c>
      <c r="B20" s="0" t="s">
        <v>2</v>
      </c>
      <c r="C20" s="4" t="n">
        <v>-18797.65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5" t="n">
        <f aca="false">SUM(C20:AP20)</f>
        <v>-18797.65</v>
      </c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</row>
    <row r="21" customFormat="false" ht="12.75" hidden="false" customHeight="false" outlineLevel="0" collapsed="false">
      <c r="A21" s="0" t="s">
        <v>25</v>
      </c>
      <c r="B21" s="0" t="s">
        <v>9</v>
      </c>
      <c r="C21" s="4" t="n">
        <f aca="false">457933.07+153600.31</f>
        <v>611533.38</v>
      </c>
      <c r="D21" s="4" t="n">
        <v>89022.27</v>
      </c>
      <c r="E21" s="4" t="n">
        <v>-2985.34</v>
      </c>
      <c r="F21" s="4"/>
      <c r="G21" s="4" t="n">
        <v>16679121.94</v>
      </c>
      <c r="H21" s="4" t="n">
        <v>3679373</v>
      </c>
      <c r="I21" s="4" t="n">
        <v>-59695.19</v>
      </c>
      <c r="J21" s="4"/>
      <c r="K21" s="4" t="n">
        <v>6706080</v>
      </c>
      <c r="L21" s="4" t="n">
        <v>1153318.84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5" t="n">
        <f aca="false">SUM(C21:AP21)</f>
        <v>28855768.9</v>
      </c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</row>
    <row r="22" customFormat="false" ht="12.75" hidden="false" customHeight="false" outlineLevel="0" collapsed="false">
      <c r="A22" s="0" t="s">
        <v>26</v>
      </c>
      <c r="B22" s="0" t="s">
        <v>9</v>
      </c>
      <c r="C22" s="4" t="n">
        <v>-1457107.12</v>
      </c>
      <c r="D22" s="4" t="n">
        <v>-19580.08</v>
      </c>
      <c r="E22" s="4"/>
      <c r="F22" s="4"/>
      <c r="G22" s="4" t="n">
        <v>23813715.6</v>
      </c>
      <c r="H22" s="4" t="n">
        <v>935180.24</v>
      </c>
      <c r="I22" s="4"/>
      <c r="J22" s="4"/>
      <c r="K22" s="4" t="n">
        <v>5126481.65</v>
      </c>
      <c r="L22" s="4"/>
      <c r="M22" s="4"/>
      <c r="N22" s="4"/>
      <c r="O22" s="4" t="n">
        <v>616674.71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5" t="n">
        <f aca="false">SUM(C22:AP22)</f>
        <v>29015365</v>
      </c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</row>
    <row r="23" customFormat="false" ht="12.75" hidden="false" customHeight="false" outlineLevel="0" collapsed="false">
      <c r="A23" s="0" t="s">
        <v>27</v>
      </c>
      <c r="B23" s="0" t="s">
        <v>9</v>
      </c>
      <c r="C23" s="4" t="n">
        <v>-93535.51</v>
      </c>
      <c r="D23" s="4"/>
      <c r="E23" s="4"/>
      <c r="F23" s="4"/>
      <c r="G23" s="4" t="n">
        <v>-979115.67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5" t="n">
        <f aca="false">SUM(C23:AP23)</f>
        <v>-1072651.18</v>
      </c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</row>
    <row r="24" customFormat="false" ht="12.75" hidden="false" customHeight="false" outlineLevel="0" collapsed="false">
      <c r="A24" s="0" t="s">
        <v>28</v>
      </c>
      <c r="B24" s="0" t="s">
        <v>9</v>
      </c>
      <c r="C24" s="4" t="n">
        <v>-223980.79</v>
      </c>
      <c r="D24" s="4" t="n">
        <v>11497.32</v>
      </c>
      <c r="E24" s="4"/>
      <c r="F24" s="4"/>
      <c r="G24" s="4" t="n">
        <v>3664328.15</v>
      </c>
      <c r="H24" s="4" t="n">
        <v>-863590</v>
      </c>
      <c r="I24" s="4"/>
      <c r="J24" s="4"/>
      <c r="K24" s="4" t="n">
        <v>6384528.87</v>
      </c>
      <c r="L24" s="4" t="n">
        <v>-1207569.86</v>
      </c>
      <c r="M24" s="4"/>
      <c r="N24" s="4"/>
      <c r="O24" s="4" t="n">
        <v>4522491.74</v>
      </c>
      <c r="P24" s="4"/>
      <c r="Q24" s="4"/>
      <c r="R24" s="4"/>
      <c r="S24" s="4" t="n">
        <v>4878003.55</v>
      </c>
      <c r="T24" s="4"/>
      <c r="U24" s="4"/>
      <c r="V24" s="4"/>
      <c r="W24" s="4" t="n">
        <v>2169947.07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5" t="n">
        <f aca="false">SUM(C24:AP24)</f>
        <v>19335656.05</v>
      </c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</row>
    <row r="25" customFormat="false" ht="12.75" hidden="false" customHeight="false" outlineLevel="0" collapsed="false">
      <c r="A25" s="0" t="s">
        <v>29</v>
      </c>
      <c r="B25" s="0" t="s">
        <v>9</v>
      </c>
      <c r="C25" s="4" t="n">
        <v>-110222.59</v>
      </c>
      <c r="D25" s="4" t="n">
        <v>-39881.34</v>
      </c>
      <c r="E25" s="4"/>
      <c r="F25" s="4"/>
      <c r="G25" s="4" t="n">
        <v>-1119071</v>
      </c>
      <c r="H25" s="4" t="n">
        <v>1407437.84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5" t="n">
        <f aca="false">SUM(C25:AP25)</f>
        <v>138262.91</v>
      </c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</row>
    <row r="26" customFormat="false" ht="12.75" hidden="false" customHeight="false" outlineLevel="0" collapsed="false">
      <c r="A26" s="0" t="s">
        <v>30</v>
      </c>
      <c r="B26" s="0" t="s">
        <v>9</v>
      </c>
      <c r="C26" s="4" t="n">
        <v>451474.17</v>
      </c>
      <c r="D26" s="4" t="n">
        <v>10778.74</v>
      </c>
      <c r="E26" s="4"/>
      <c r="F26" s="4"/>
      <c r="G26" s="4" t="n">
        <v>6885549.16</v>
      </c>
      <c r="H26" s="4"/>
      <c r="I26" s="4"/>
      <c r="J26" s="4"/>
      <c r="K26" s="4" t="n">
        <v>1396266.53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5" t="n">
        <f aca="false">SUM(C26:AP26)</f>
        <v>8744068.6</v>
      </c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</row>
    <row r="27" customFormat="false" ht="12.75" hidden="false" customHeight="false" outlineLevel="0" collapsed="false">
      <c r="A27" s="0" t="s">
        <v>31</v>
      </c>
      <c r="B27" s="0" t="s">
        <v>9</v>
      </c>
      <c r="C27" s="4" t="n">
        <v>163862.37</v>
      </c>
      <c r="D27" s="4"/>
      <c r="E27" s="4"/>
      <c r="F27" s="4"/>
      <c r="G27" s="4" t="n">
        <v>591410.08</v>
      </c>
      <c r="H27" s="4" t="n">
        <v>-719658.32</v>
      </c>
      <c r="I27" s="4"/>
      <c r="J27" s="4"/>
      <c r="K27" s="4" t="n">
        <v>47540.11</v>
      </c>
      <c r="L27" s="4"/>
      <c r="M27" s="4"/>
      <c r="N27" s="4"/>
      <c r="O27" s="4" t="n">
        <v>65977.37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5" t="n">
        <f aca="false">SUM(C27:AP27)</f>
        <v>149131.61</v>
      </c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</row>
    <row r="28" customFormat="false" ht="12.75" hidden="false" customHeight="false" outlineLevel="0" collapsed="false">
      <c r="A28" s="0" t="s">
        <v>32</v>
      </c>
      <c r="B28" s="0" t="s">
        <v>9</v>
      </c>
      <c r="C28" s="4" t="n">
        <v>225794.64</v>
      </c>
      <c r="D28" s="4"/>
      <c r="E28" s="4"/>
      <c r="F28" s="4"/>
      <c r="G28" s="4" t="n">
        <v>411414.1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5" t="n">
        <f aca="false">SUM(C28:AP28)</f>
        <v>637208.74</v>
      </c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</row>
    <row r="29" customFormat="false" ht="12.75" hidden="false" customHeight="false" outlineLevel="0" collapsed="false">
      <c r="A29" s="0" t="s">
        <v>33</v>
      </c>
      <c r="B29" s="0" t="s">
        <v>2</v>
      </c>
      <c r="C29" s="4" t="n">
        <v>70115.65</v>
      </c>
      <c r="D29" s="4"/>
      <c r="E29" s="4"/>
      <c r="F29" s="4"/>
      <c r="G29" s="4" t="n">
        <v>383454.47</v>
      </c>
      <c r="H29" s="4"/>
      <c r="I29" s="4"/>
      <c r="J29" s="4"/>
      <c r="K29" s="4" t="n">
        <v>521219.84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5" t="n">
        <f aca="false">SUM(C29:AP29)</f>
        <v>974789.96</v>
      </c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</row>
    <row r="30" customFormat="false" ht="12.75" hidden="false" customHeight="false" outlineLevel="0" collapsed="false">
      <c r="A30" s="0" t="s">
        <v>33</v>
      </c>
      <c r="B30" s="0" t="s">
        <v>9</v>
      </c>
      <c r="C30" s="4" t="n">
        <v>232749.54</v>
      </c>
      <c r="D30" s="4"/>
      <c r="E30" s="4"/>
      <c r="F30" s="4"/>
      <c r="G30" s="4" t="n">
        <v>968435.58</v>
      </c>
      <c r="H30" s="4" t="n">
        <v>-293981.63</v>
      </c>
      <c r="I30" s="4"/>
      <c r="J30" s="4"/>
      <c r="K30" s="4" t="n">
        <v>25053.07</v>
      </c>
      <c r="L30" s="4" t="n">
        <v>41574.42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5" t="n">
        <f aca="false">SUM(C30:AP30)</f>
        <v>973830.98</v>
      </c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</row>
    <row r="31" customFormat="false" ht="12.75" hidden="false" customHeight="false" outlineLevel="0" collapsed="false">
      <c r="A31" s="0" t="s">
        <v>34</v>
      </c>
      <c r="B31" s="0" t="s">
        <v>2</v>
      </c>
      <c r="C31" s="4" t="n">
        <v>57609.77</v>
      </c>
      <c r="D31" s="4"/>
      <c r="E31" s="4"/>
      <c r="F31" s="4"/>
      <c r="G31" s="4" t="n">
        <v>-736261.42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5" t="n">
        <f aca="false">SUM(C31:AP31)</f>
        <v>-678651.65</v>
      </c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</row>
    <row r="32" customFormat="false" ht="12.75" hidden="false" customHeight="false" outlineLevel="0" collapsed="false">
      <c r="A32" s="0" t="s">
        <v>35</v>
      </c>
      <c r="B32" s="0" t="s">
        <v>9</v>
      </c>
      <c r="C32" s="4" t="n">
        <v>-1150903.9</v>
      </c>
      <c r="D32" s="4" t="n">
        <v>326182.63</v>
      </c>
      <c r="E32" s="4"/>
      <c r="F32" s="4"/>
      <c r="G32" s="4" t="n">
        <v>6955386.34</v>
      </c>
      <c r="H32" s="4" t="n">
        <v>131382.64</v>
      </c>
      <c r="I32" s="4" t="n">
        <v>-243896.42</v>
      </c>
      <c r="J32" s="4"/>
      <c r="K32" s="4" t="n">
        <v>6206387.3</v>
      </c>
      <c r="L32" s="4" t="n">
        <v>983159</v>
      </c>
      <c r="M32" s="4"/>
      <c r="N32" s="4"/>
      <c r="O32" s="4" t="n">
        <v>5322679.34</v>
      </c>
      <c r="P32" s="4"/>
      <c r="Q32" s="4"/>
      <c r="R32" s="4"/>
      <c r="S32" s="4" t="n">
        <v>2129174.32</v>
      </c>
      <c r="T32" s="4"/>
      <c r="U32" s="4"/>
      <c r="V32" s="4"/>
      <c r="W32" s="4" t="n">
        <v>1708060.58</v>
      </c>
      <c r="X32" s="4"/>
      <c r="Y32" s="4"/>
      <c r="Z32" s="4"/>
      <c r="AA32" s="4" t="n">
        <v>763072.5</v>
      </c>
      <c r="AB32" s="4"/>
      <c r="AC32" s="4"/>
      <c r="AD32" s="4"/>
      <c r="AE32" s="4" t="n">
        <v>695935.71</v>
      </c>
      <c r="AF32" s="4"/>
      <c r="AG32" s="4"/>
      <c r="AH32" s="4"/>
      <c r="AI32" s="4" t="n">
        <v>629487.45</v>
      </c>
      <c r="AJ32" s="4"/>
      <c r="AK32" s="4"/>
      <c r="AL32" s="4"/>
      <c r="AM32" s="4" t="n">
        <v>574433</v>
      </c>
      <c r="AN32" s="4"/>
      <c r="AO32" s="4"/>
      <c r="AP32" s="4"/>
      <c r="AQ32" s="5" t="n">
        <f aca="false">SUM(C32:AP32)</f>
        <v>25030540.49</v>
      </c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</row>
    <row r="33" customFormat="false" ht="12.75" hidden="false" customHeight="false" outlineLevel="0" collapsed="false">
      <c r="A33" s="0" t="s">
        <v>36</v>
      </c>
      <c r="B33" s="0" t="s">
        <v>9</v>
      </c>
      <c r="C33" s="4" t="n">
        <v>-46017.41</v>
      </c>
      <c r="D33" s="4" t="n">
        <v>-27471.63</v>
      </c>
      <c r="E33" s="4"/>
      <c r="F33" s="4"/>
      <c r="G33" s="4" t="n">
        <v>-102102</v>
      </c>
      <c r="H33" s="4" t="n">
        <v>-911211.64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5" t="n">
        <f aca="false">SUM(C33:AP33)</f>
        <v>-1086802.68</v>
      </c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</row>
    <row r="34" customFormat="false" ht="12.75" hidden="false" customHeight="false" outlineLevel="0" collapsed="false">
      <c r="A34" s="0" t="s">
        <v>37</v>
      </c>
      <c r="B34" s="0" t="s">
        <v>9</v>
      </c>
      <c r="C34" s="4"/>
      <c r="D34" s="4"/>
      <c r="E34" s="4"/>
      <c r="F34" s="4"/>
      <c r="G34" s="4" t="n">
        <v>8195920.42</v>
      </c>
      <c r="H34" s="4"/>
      <c r="I34" s="4"/>
      <c r="J34" s="4"/>
      <c r="K34" s="4" t="n">
        <v>505218.95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5" t="n">
        <f aca="false">SUM(C34:AP34)</f>
        <v>8701139.37</v>
      </c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</row>
    <row r="35" customFormat="false" ht="12.75" hidden="false" customHeight="false" outlineLevel="0" collapsed="false">
      <c r="A35" s="0" t="s">
        <v>38</v>
      </c>
      <c r="B35" s="0" t="s">
        <v>2</v>
      </c>
      <c r="C35" s="4" t="n">
        <v>-42357</v>
      </c>
      <c r="D35" s="4"/>
      <c r="E35" s="4"/>
      <c r="F35" s="4"/>
      <c r="G35" s="4" t="n">
        <v>448730.8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5" t="n">
        <f aca="false">SUM(C35:AP35)</f>
        <v>406373.8</v>
      </c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</row>
    <row r="36" customFormat="false" ht="12.75" hidden="false" customHeight="false" outlineLevel="0" collapsed="false">
      <c r="A36" s="0" t="s">
        <v>38</v>
      </c>
      <c r="B36" s="0" t="s">
        <v>9</v>
      </c>
      <c r="C36" s="4" t="n">
        <v>-4533138.63</v>
      </c>
      <c r="D36" s="4" t="n">
        <v>-1949059</v>
      </c>
      <c r="E36" s="4" t="n">
        <v>8044.13</v>
      </c>
      <c r="F36" s="4" t="n">
        <v>8982.28</v>
      </c>
      <c r="G36" s="4" t="n">
        <v>-174055630.28</v>
      </c>
      <c r="H36" s="4" t="n">
        <v>-24321899.58</v>
      </c>
      <c r="I36" s="4" t="n">
        <v>542455.07</v>
      </c>
      <c r="J36" s="4" t="n">
        <v>-72478.2</v>
      </c>
      <c r="K36" s="4" t="n">
        <v>-140224828.7</v>
      </c>
      <c r="L36" s="4" t="n">
        <v>-34169317.91</v>
      </c>
      <c r="M36" s="4" t="n">
        <v>988025.6</v>
      </c>
      <c r="N36" s="4"/>
      <c r="O36" s="4" t="n">
        <v>-53562578.74</v>
      </c>
      <c r="P36" s="4" t="n">
        <v>-27642839.41</v>
      </c>
      <c r="Q36" s="4" t="n">
        <v>1105557.06</v>
      </c>
      <c r="R36" s="4"/>
      <c r="S36" s="4" t="n">
        <v>-7318495.7</v>
      </c>
      <c r="T36" s="4" t="n">
        <v>-21276441.82</v>
      </c>
      <c r="U36" s="4" t="n">
        <v>1362348.71</v>
      </c>
      <c r="V36" s="4"/>
      <c r="W36" s="4" t="n">
        <v>-11255653.29</v>
      </c>
      <c r="X36" s="4" t="n">
        <v>-10832858.17</v>
      </c>
      <c r="Y36" s="4" t="n">
        <v>628282.08</v>
      </c>
      <c r="Z36" s="4"/>
      <c r="AA36" s="4" t="n">
        <v>-8509396.48</v>
      </c>
      <c r="AB36" s="4" t="n">
        <v>-4490911.87</v>
      </c>
      <c r="AC36" s="4"/>
      <c r="AD36" s="4"/>
      <c r="AE36" s="4" t="n">
        <v>-5278137.47</v>
      </c>
      <c r="AF36" s="4" t="n">
        <v>-4578218.8</v>
      </c>
      <c r="AG36" s="4"/>
      <c r="AH36" s="4"/>
      <c r="AI36" s="4" t="n">
        <v>-2126853.62</v>
      </c>
      <c r="AJ36" s="4" t="n">
        <v>-4095867.73</v>
      </c>
      <c r="AK36" s="4"/>
      <c r="AL36" s="4"/>
      <c r="AM36" s="4" t="n">
        <v>-1027954.3</v>
      </c>
      <c r="AN36" s="4" t="n">
        <v>-3682280.65</v>
      </c>
      <c r="AO36" s="4"/>
      <c r="AP36" s="4"/>
      <c r="AQ36" s="5" t="n">
        <f aca="false">SUM(C36:AP36)</f>
        <v>-540361145.42</v>
      </c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</row>
    <row r="37" customFormat="false" ht="12.75" hidden="false" customHeight="false" outlineLevel="0" collapsed="false">
      <c r="A37" s="0" t="s">
        <v>39</v>
      </c>
      <c r="B37" s="0" t="s">
        <v>9</v>
      </c>
      <c r="C37" s="4" t="n">
        <v>-333205.22</v>
      </c>
      <c r="D37" s="4" t="n">
        <v>2694.68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5" t="n">
        <f aca="false">SUM(C37:AP37)</f>
        <v>-330510.54</v>
      </c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</row>
    <row r="38" customFormat="false" ht="12.75" hidden="false" customHeight="false" outlineLevel="0" collapsed="false">
      <c r="A38" s="0" t="s">
        <v>40</v>
      </c>
      <c r="B38" s="0" t="s">
        <v>2</v>
      </c>
      <c r="C38" s="4" t="n">
        <v>40922.21</v>
      </c>
      <c r="D38" s="4"/>
      <c r="E38" s="4"/>
      <c r="F38" s="4"/>
      <c r="G38" s="4" t="n">
        <v>3248377.06</v>
      </c>
      <c r="H38" s="4" t="n">
        <v>-345405.41</v>
      </c>
      <c r="I38" s="4"/>
      <c r="J38" s="4"/>
      <c r="K38" s="4" t="n">
        <v>-1611674.95</v>
      </c>
      <c r="L38" s="4" t="n">
        <v>155046.28</v>
      </c>
      <c r="M38" s="4"/>
      <c r="N38" s="4"/>
      <c r="O38" s="4" t="n">
        <v>240104.84</v>
      </c>
      <c r="P38" s="4" t="n">
        <v>-615604.57</v>
      </c>
      <c r="Q38" s="4"/>
      <c r="R38" s="4"/>
      <c r="S38" s="4" t="n">
        <v>2021563.2</v>
      </c>
      <c r="T38" s="4" t="n">
        <v>-502406.14</v>
      </c>
      <c r="U38" s="4"/>
      <c r="V38" s="4"/>
      <c r="W38" s="4" t="n">
        <v>1745367.64</v>
      </c>
      <c r="X38" s="4" t="n">
        <v>-469258.8</v>
      </c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5" t="n">
        <f aca="false">SUM(C38:AP38)</f>
        <v>3907031.36</v>
      </c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</row>
    <row r="39" customFormat="false" ht="12.75" hidden="false" customHeight="false" outlineLevel="0" collapsed="false">
      <c r="A39" s="0" t="s">
        <v>40</v>
      </c>
      <c r="B39" s="0" t="s">
        <v>9</v>
      </c>
      <c r="C39" s="4" t="n">
        <f aca="false">32877-723761.27</f>
        <v>-690884.27</v>
      </c>
      <c r="D39" s="4"/>
      <c r="E39" s="4"/>
      <c r="F39" s="4"/>
      <c r="G39" s="4" t="n">
        <v>102193379</v>
      </c>
      <c r="H39" s="4" t="n">
        <v>26259993.9</v>
      </c>
      <c r="I39" s="4" t="n">
        <v>-394614.21</v>
      </c>
      <c r="J39" s="4"/>
      <c r="K39" s="4" t="n">
        <v>39107391.66</v>
      </c>
      <c r="L39" s="4" t="n">
        <v>2319386.42</v>
      </c>
      <c r="M39" s="4" t="n">
        <v>-1044638.51</v>
      </c>
      <c r="N39" s="4" t="n">
        <v>-115670.47</v>
      </c>
      <c r="O39" s="4" t="n">
        <v>-12664541.23</v>
      </c>
      <c r="P39" s="4" t="n">
        <v>100845.36</v>
      </c>
      <c r="Q39" s="4"/>
      <c r="R39" s="4"/>
      <c r="S39" s="4" t="n">
        <v>-7843335.37</v>
      </c>
      <c r="T39" s="4" t="n">
        <v>721267.45</v>
      </c>
      <c r="U39" s="4"/>
      <c r="V39" s="4"/>
      <c r="W39" s="4" t="n">
        <v>-4151302.57</v>
      </c>
      <c r="X39" s="4" t="n">
        <v>2728137.67</v>
      </c>
      <c r="Y39" s="4"/>
      <c r="Z39" s="4"/>
      <c r="AA39" s="4" t="n">
        <v>409783.3</v>
      </c>
      <c r="AB39" s="4" t="n">
        <v>694976.12</v>
      </c>
      <c r="AC39" s="4"/>
      <c r="AD39" s="4"/>
      <c r="AE39" s="4" t="n">
        <v>902269.24</v>
      </c>
      <c r="AF39" s="4"/>
      <c r="AG39" s="4"/>
      <c r="AH39" s="4"/>
      <c r="AI39" s="4" t="n">
        <v>435190.56</v>
      </c>
      <c r="AJ39" s="4"/>
      <c r="AK39" s="4"/>
      <c r="AL39" s="4"/>
      <c r="AM39" s="4" t="n">
        <v>397769.87</v>
      </c>
      <c r="AN39" s="4"/>
      <c r="AO39" s="4"/>
      <c r="AP39" s="4"/>
      <c r="AQ39" s="5" t="n">
        <f aca="false">SUM(C39:AP39)</f>
        <v>149365403.92</v>
      </c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</row>
    <row r="40" customFormat="false" ht="12.75" hidden="false" customHeight="false" outlineLevel="0" collapsed="false">
      <c r="A40" s="0" t="s">
        <v>41</v>
      </c>
      <c r="B40" s="0" t="s">
        <v>9</v>
      </c>
      <c r="C40" s="4" t="n">
        <v>733377.84</v>
      </c>
      <c r="D40" s="4"/>
      <c r="E40" s="4"/>
      <c r="F40" s="4"/>
      <c r="G40" s="4" t="n">
        <v>510528.54</v>
      </c>
      <c r="H40" s="4"/>
      <c r="I40" s="4"/>
      <c r="J40" s="4"/>
      <c r="K40" s="4" t="n">
        <v>2794017.65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5" t="n">
        <f aca="false">SUM(C40:AP40)</f>
        <v>4037924.03</v>
      </c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</row>
    <row r="41" customFormat="false" ht="12.75" hidden="false" customHeight="false" outlineLevel="0" collapsed="false">
      <c r="A41" s="0" t="s">
        <v>42</v>
      </c>
      <c r="B41" s="0" t="s">
        <v>2</v>
      </c>
      <c r="C41" s="4" t="n">
        <v>-3673.64</v>
      </c>
      <c r="D41" s="4" t="n">
        <v>3673.64</v>
      </c>
      <c r="E41" s="4"/>
      <c r="F41" s="4"/>
      <c r="G41" s="4" t="n">
        <v>12229.11</v>
      </c>
      <c r="H41" s="4" t="n">
        <v>9507.43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5" t="n">
        <f aca="false">SUM(C41:AP41)</f>
        <v>21736.54</v>
      </c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</row>
    <row r="42" customFormat="false" ht="12.75" hidden="false" customHeight="false" outlineLevel="0" collapsed="false">
      <c r="A42" s="0" t="s">
        <v>42</v>
      </c>
      <c r="B42" s="0" t="s">
        <v>9</v>
      </c>
      <c r="C42" s="4" t="n">
        <v>753213.27</v>
      </c>
      <c r="D42" s="4" t="n">
        <v>-41049.31</v>
      </c>
      <c r="E42" s="4"/>
      <c r="F42" s="4"/>
      <c r="G42" s="4" t="n">
        <v>-4762856.7</v>
      </c>
      <c r="H42" s="4" t="n">
        <v>-270530.12</v>
      </c>
      <c r="I42" s="4"/>
      <c r="J42" s="4"/>
      <c r="K42" s="4" t="n">
        <v>349924.21</v>
      </c>
      <c r="L42" s="4" t="n">
        <v>277162.81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5" t="n">
        <f aca="false">SUM(C42:AP42)</f>
        <v>-3694135.84</v>
      </c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</row>
    <row r="43" customFormat="false" ht="12.75" hidden="false" customHeight="false" outlineLevel="0" collapsed="false">
      <c r="A43" s="0" t="s">
        <v>43</v>
      </c>
      <c r="B43" s="0" t="s">
        <v>2</v>
      </c>
      <c r="C43" s="4" t="n">
        <v>-110195.25</v>
      </c>
      <c r="D43" s="4"/>
      <c r="E43" s="4" t="n">
        <v>4394.12</v>
      </c>
      <c r="F43" s="4"/>
      <c r="G43" s="4" t="n">
        <v>-373389.65</v>
      </c>
      <c r="H43" s="4"/>
      <c r="I43" s="4" t="n">
        <v>8774.33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5" t="n">
        <f aca="false">SUM(C43:AP43)</f>
        <v>-470416.45</v>
      </c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</row>
    <row r="44" customFormat="false" ht="12.75" hidden="false" customHeight="false" outlineLevel="0" collapsed="false">
      <c r="A44" s="0" t="s">
        <v>44</v>
      </c>
      <c r="B44" s="0" t="s">
        <v>2</v>
      </c>
      <c r="C44" s="4" t="n">
        <v>214583.49</v>
      </c>
      <c r="D44" s="4"/>
      <c r="E44" s="4"/>
      <c r="F44" s="4"/>
      <c r="G44" s="4" t="n">
        <v>401649.9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5" t="n">
        <f aca="false">SUM(C44:AP44)</f>
        <v>616233.39</v>
      </c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</row>
    <row r="45" customFormat="false" ht="12.75" hidden="false" customHeight="false" outlineLevel="0" collapsed="false">
      <c r="A45" s="0" t="s">
        <v>44</v>
      </c>
      <c r="B45" s="0" t="s">
        <v>9</v>
      </c>
      <c r="C45" s="4" t="n">
        <v>74401</v>
      </c>
      <c r="D45" s="4" t="n">
        <v>-108745.51</v>
      </c>
      <c r="E45" s="4"/>
      <c r="F45" s="4"/>
      <c r="G45" s="4" t="n">
        <v>10060971.06</v>
      </c>
      <c r="H45" s="4" t="n">
        <v>-677527.73</v>
      </c>
      <c r="I45" s="4"/>
      <c r="J45" s="4"/>
      <c r="K45" s="4" t="n">
        <v>7603659.51</v>
      </c>
      <c r="L45" s="4"/>
      <c r="M45" s="4"/>
      <c r="N45" s="4"/>
      <c r="O45" s="4" t="n">
        <v>4886959.57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5" t="n">
        <f aca="false">SUM(C45:AP45)</f>
        <v>21839717.9</v>
      </c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</row>
    <row r="46" customFormat="false" ht="12.75" hidden="false" customHeight="false" outlineLevel="0" collapsed="false">
      <c r="A46" s="0" t="s">
        <v>45</v>
      </c>
      <c r="B46" s="0" t="s">
        <v>2</v>
      </c>
      <c r="C46" s="4" t="n">
        <v>30061.63</v>
      </c>
      <c r="D46" s="4" t="n">
        <v>-136976.57</v>
      </c>
      <c r="E46" s="4"/>
      <c r="F46" s="4"/>
      <c r="G46" s="4" t="n">
        <v>132424.05</v>
      </c>
      <c r="H46" s="4" t="n">
        <v>-2068686.68</v>
      </c>
      <c r="I46" s="4"/>
      <c r="J46" s="4"/>
      <c r="K46" s="4" t="n">
        <v>204197.38</v>
      </c>
      <c r="L46" s="4" t="n">
        <v>-827910.06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5" t="n">
        <f aca="false">SUM(C46:AP46)</f>
        <v>-2666890.25</v>
      </c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</row>
    <row r="47" customFormat="false" ht="12.75" hidden="false" customHeight="false" outlineLevel="0" collapsed="false">
      <c r="A47" s="0" t="s">
        <v>45</v>
      </c>
      <c r="B47" s="0" t="s">
        <v>9</v>
      </c>
      <c r="C47" s="4" t="n">
        <v>-214283.48</v>
      </c>
      <c r="D47" s="4" t="n">
        <v>-171012.78</v>
      </c>
      <c r="E47" s="4"/>
      <c r="F47" s="4"/>
      <c r="G47" s="4" t="n">
        <v>6379940.61</v>
      </c>
      <c r="H47" s="4" t="n">
        <v>-3010676.72</v>
      </c>
      <c r="I47" s="4"/>
      <c r="J47" s="4"/>
      <c r="K47" s="4" t="n">
        <v>2962797.37</v>
      </c>
      <c r="L47" s="4"/>
      <c r="M47" s="4"/>
      <c r="N47" s="4"/>
      <c r="O47" s="4" t="n">
        <v>-221259.18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5" t="n">
        <f aca="false">SUM(C47:AP47)</f>
        <v>5725505.82</v>
      </c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</row>
    <row r="48" customFormat="false" ht="12.75" hidden="false" customHeight="false" outlineLevel="0" collapsed="false">
      <c r="A48" s="0" t="s">
        <v>46</v>
      </c>
      <c r="B48" s="0" t="s">
        <v>9</v>
      </c>
      <c r="C48" s="4" t="n">
        <v>29461.89</v>
      </c>
      <c r="D48" s="4" t="n">
        <v>18755</v>
      </c>
      <c r="E48" s="4" t="n">
        <v>-1724.6</v>
      </c>
      <c r="F48" s="4" t="n">
        <v>-862.3</v>
      </c>
      <c r="G48" s="4" t="n">
        <v>488115</v>
      </c>
      <c r="H48" s="4" t="n">
        <v>352568.75</v>
      </c>
      <c r="I48" s="4" t="n">
        <v>-50333</v>
      </c>
      <c r="J48" s="4" t="n">
        <v>-25166.75</v>
      </c>
      <c r="K48" s="4" t="n">
        <v>353111.82</v>
      </c>
      <c r="L48" s="4" t="n">
        <v>345247.52</v>
      </c>
      <c r="M48" s="4" t="n">
        <v>-49889.74</v>
      </c>
      <c r="N48" s="4" t="n">
        <v>-24945</v>
      </c>
      <c r="O48" s="4" t="n">
        <v>322809.54</v>
      </c>
      <c r="P48" s="4" t="n">
        <v>328210.36</v>
      </c>
      <c r="Q48" s="4" t="n">
        <v>-47323.2</v>
      </c>
      <c r="R48" s="4" t="n">
        <v>-23661.71</v>
      </c>
      <c r="S48" s="4" t="n">
        <v>292634.56</v>
      </c>
      <c r="T48" s="4" t="n">
        <v>300108.69</v>
      </c>
      <c r="U48" s="4" t="n">
        <v>-44348</v>
      </c>
      <c r="V48" s="4" t="n">
        <v>-22174.07</v>
      </c>
      <c r="W48" s="4" t="n">
        <v>265892.42</v>
      </c>
      <c r="X48" s="4" t="n">
        <v>276361</v>
      </c>
      <c r="Y48" s="4" t="n">
        <v>-41602.44</v>
      </c>
      <c r="Z48" s="4" t="n">
        <v>-20801.3</v>
      </c>
      <c r="AA48" s="4" t="n">
        <v>239866.82</v>
      </c>
      <c r="AB48" s="4" t="n">
        <v>254753.74</v>
      </c>
      <c r="AC48" s="4" t="n">
        <v>-39000.82</v>
      </c>
      <c r="AD48" s="4" t="n">
        <v>-19500.49</v>
      </c>
      <c r="AE48" s="4" t="n">
        <v>213204.3</v>
      </c>
      <c r="AF48" s="4" t="n">
        <v>235996.89</v>
      </c>
      <c r="AG48" s="4" t="n">
        <v>-36578.82</v>
      </c>
      <c r="AH48" s="4" t="n">
        <v>-18289.47</v>
      </c>
      <c r="AI48" s="4" t="n">
        <v>187927.55</v>
      </c>
      <c r="AJ48" s="4" t="n">
        <v>216955.06</v>
      </c>
      <c r="AK48" s="4" t="n">
        <v>-34110.58</v>
      </c>
      <c r="AL48" s="4" t="n">
        <v>-17055.35</v>
      </c>
      <c r="AM48" s="4" t="n">
        <v>165510.67</v>
      </c>
      <c r="AN48" s="4" t="n">
        <v>200462.08</v>
      </c>
      <c r="AO48" s="4" t="n">
        <v>-31881.78</v>
      </c>
      <c r="AP48" s="4" t="n">
        <v>-15940.95</v>
      </c>
      <c r="AQ48" s="5" t="n">
        <f aca="false">SUM(C48:AP48)</f>
        <v>4522763.29</v>
      </c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</row>
    <row r="49" customFormat="false" ht="12.75" hidden="false" customHeight="false" outlineLevel="0" collapsed="false">
      <c r="A49" s="0" t="s">
        <v>47</v>
      </c>
      <c r="B49" s="0" t="s">
        <v>9</v>
      </c>
      <c r="C49" s="4" t="n">
        <v>610692.92</v>
      </c>
      <c r="D49" s="4"/>
      <c r="E49" s="4"/>
      <c r="F49" s="4"/>
      <c r="G49" s="4" t="n">
        <v>-1020643.28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5" t="n">
        <f aca="false">SUM(C49:AP49)</f>
        <v>-409950.36</v>
      </c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</row>
    <row r="50" customFormat="false" ht="12.75" hidden="false" customHeight="false" outlineLevel="0" collapsed="false">
      <c r="A50" s="0" t="s">
        <v>48</v>
      </c>
      <c r="B50" s="0" t="s">
        <v>9</v>
      </c>
      <c r="C50" s="4" t="n">
        <v>-299177.49</v>
      </c>
      <c r="D50" s="4" t="n">
        <v>-308653.2</v>
      </c>
      <c r="E50" s="4"/>
      <c r="F50" s="4"/>
      <c r="G50" s="4" t="n">
        <v>-6646822.17</v>
      </c>
      <c r="H50" s="4" t="n">
        <v>9112468.25</v>
      </c>
      <c r="I50" s="4"/>
      <c r="J50" s="4"/>
      <c r="K50" s="4" t="n">
        <v>640989.63</v>
      </c>
      <c r="L50" s="4" t="n">
        <v>-7103540.37</v>
      </c>
      <c r="M50" s="4"/>
      <c r="N50" s="4"/>
      <c r="O50" s="4" t="n">
        <v>1079948.31</v>
      </c>
      <c r="P50" s="4" t="n">
        <v>-5734782.46</v>
      </c>
      <c r="Q50" s="4"/>
      <c r="R50" s="4"/>
      <c r="S50" s="4" t="n">
        <v>1755945</v>
      </c>
      <c r="T50" s="4" t="n">
        <v>-5065444.89</v>
      </c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5" t="n">
        <f aca="false">SUM(C50:AP50)</f>
        <v>-12569069.39</v>
      </c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</row>
    <row r="51" customFormat="false" ht="12.75" hidden="false" customHeight="false" outlineLevel="0" collapsed="false">
      <c r="A51" s="0" t="s">
        <v>49</v>
      </c>
      <c r="B51" s="0" t="s">
        <v>9</v>
      </c>
      <c r="C51" s="4" t="n">
        <v>-8682722</v>
      </c>
      <c r="D51" s="4" t="n">
        <v>-153493.25</v>
      </c>
      <c r="E51" s="4" t="n">
        <v>-24882.92</v>
      </c>
      <c r="F51" s="4" t="n">
        <v>-8982.28</v>
      </c>
      <c r="G51" s="4" t="n">
        <v>32770843.82</v>
      </c>
      <c r="H51" s="4" t="n">
        <v>4310128.48</v>
      </c>
      <c r="I51" s="4" t="n">
        <v>-931952.42</v>
      </c>
      <c r="J51" s="4" t="n">
        <v>-2425.84</v>
      </c>
      <c r="K51" s="4" t="n">
        <v>22829222.45</v>
      </c>
      <c r="L51" s="4" t="n">
        <v>6045613.85</v>
      </c>
      <c r="M51" s="4" t="n">
        <v>-388336.15</v>
      </c>
      <c r="N51" s="4"/>
      <c r="O51" s="4" t="n">
        <v>1671367.82</v>
      </c>
      <c r="P51" s="4" t="n">
        <v>792440.76</v>
      </c>
      <c r="Q51" s="4"/>
      <c r="R51" s="4"/>
      <c r="S51" s="4" t="n">
        <v>1013189.92</v>
      </c>
      <c r="T51" s="4" t="n">
        <v>-1077890</v>
      </c>
      <c r="U51" s="4" t="n">
        <v>-340587.18</v>
      </c>
      <c r="V51" s="4"/>
      <c r="W51" s="4" t="n">
        <v>764766.27</v>
      </c>
      <c r="X51" s="4"/>
      <c r="Y51" s="4"/>
      <c r="Z51" s="4"/>
      <c r="AA51" s="4" t="n">
        <v>-691745.93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5" t="n">
        <f aca="false">SUM(C51:AP51)</f>
        <v>57894555.4</v>
      </c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</row>
    <row r="52" customFormat="false" ht="12.75" hidden="false" customHeight="false" outlineLevel="0" collapsed="false">
      <c r="A52" s="0" t="s">
        <v>50</v>
      </c>
      <c r="B52" s="0" t="s">
        <v>9</v>
      </c>
      <c r="C52" s="4"/>
      <c r="D52" s="4"/>
      <c r="E52" s="4"/>
      <c r="F52" s="4"/>
      <c r="G52" s="4" t="n">
        <v>148266.64</v>
      </c>
      <c r="H52" s="4" t="n">
        <v>74133.32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5" t="n">
        <f aca="false">SUM(C52:AP52)</f>
        <v>222399.96</v>
      </c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</row>
    <row r="53" customFormat="false" ht="12.75" hidden="false" customHeight="false" outlineLevel="0" collapsed="false">
      <c r="A53" s="0" t="s">
        <v>51</v>
      </c>
      <c r="B53" s="0" t="s">
        <v>9</v>
      </c>
      <c r="C53" s="4" t="n">
        <v>-63.18</v>
      </c>
      <c r="D53" s="4"/>
      <c r="E53" s="4"/>
      <c r="F53" s="4"/>
      <c r="G53" s="4" t="n">
        <v>7794304.95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5" t="n">
        <f aca="false">SUM(C53:AP53)</f>
        <v>7794241.77</v>
      </c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</row>
    <row r="54" customFormat="false" ht="12.75" hidden="false" customHeight="false" outlineLevel="0" collapsed="false">
      <c r="A54" s="0" t="s">
        <v>52</v>
      </c>
      <c r="B54" s="0" t="s">
        <v>2</v>
      </c>
      <c r="C54" s="4" t="n">
        <v>-202843.26</v>
      </c>
      <c r="D54" s="4" t="n">
        <v>-95879.6</v>
      </c>
      <c r="E54" s="4"/>
      <c r="F54" s="4"/>
      <c r="G54" s="4" t="n">
        <v>-340823.84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5" t="n">
        <f aca="false">SUM(C54:AP54)</f>
        <v>-639546.7</v>
      </c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</row>
    <row r="55" customFormat="false" ht="12.75" hidden="false" customHeight="false" outlineLevel="0" collapsed="false">
      <c r="A55" s="0" t="s">
        <v>53</v>
      </c>
      <c r="B55" s="0" t="s">
        <v>9</v>
      </c>
      <c r="C55" s="4"/>
      <c r="D55" s="4"/>
      <c r="E55" s="4"/>
      <c r="F55" s="4"/>
      <c r="G55" s="4" t="n">
        <v>3841041.33</v>
      </c>
      <c r="H55" s="4"/>
      <c r="I55" s="4"/>
      <c r="J55" s="4"/>
      <c r="K55" s="4" t="n">
        <v>3795842</v>
      </c>
      <c r="L55" s="4"/>
      <c r="M55" s="4"/>
      <c r="N55" s="4"/>
      <c r="O55" s="4" t="n">
        <v>3662706.39</v>
      </c>
      <c r="P55" s="4" t="n">
        <v>1064354.92</v>
      </c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5" t="n">
        <f aca="false">SUM(C55:AP55)</f>
        <v>12363944.64</v>
      </c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</row>
    <row r="56" customFormat="false" ht="12.75" hidden="false" customHeight="false" outlineLevel="0" collapsed="false">
      <c r="A56" s="0" t="s">
        <v>54</v>
      </c>
      <c r="B56" s="0" t="s">
        <v>2</v>
      </c>
      <c r="C56" s="4" t="n">
        <v>-285017.09</v>
      </c>
      <c r="D56" s="4" t="n">
        <v>-79094.08</v>
      </c>
      <c r="E56" s="4"/>
      <c r="F56" s="4"/>
      <c r="G56" s="4" t="n">
        <v>-1047631.13</v>
      </c>
      <c r="H56" s="4" t="n">
        <v>-3188446.18</v>
      </c>
      <c r="I56" s="4"/>
      <c r="J56" s="4"/>
      <c r="K56" s="4" t="n">
        <v>-6353465</v>
      </c>
      <c r="L56" s="4" t="n">
        <v>-3400282.69</v>
      </c>
      <c r="M56" s="4"/>
      <c r="N56" s="4"/>
      <c r="O56" s="4" t="n">
        <v>-369009.59</v>
      </c>
      <c r="P56" s="4"/>
      <c r="Q56" s="4"/>
      <c r="R56" s="4"/>
      <c r="S56" s="4" t="n">
        <v>-212020.05</v>
      </c>
      <c r="T56" s="4"/>
      <c r="U56" s="4"/>
      <c r="V56" s="4"/>
      <c r="W56" s="4" t="n">
        <v>-59289.1</v>
      </c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5" t="n">
        <f aca="false">SUM(C56:AP56)</f>
        <v>-14994254.91</v>
      </c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</row>
    <row r="57" customFormat="false" ht="12.75" hidden="false" customHeight="false" outlineLevel="0" collapsed="false">
      <c r="A57" s="0" t="s">
        <v>54</v>
      </c>
      <c r="B57" s="0" t="s">
        <v>9</v>
      </c>
      <c r="C57" s="4" t="n">
        <v>23234.17</v>
      </c>
      <c r="D57" s="4" t="n">
        <v>-21916.77</v>
      </c>
      <c r="E57" s="4"/>
      <c r="F57" s="4"/>
      <c r="G57" s="4" t="n">
        <v>-11224984.11</v>
      </c>
      <c r="H57" s="4" t="n">
        <v>-11517115.45</v>
      </c>
      <c r="I57" s="4"/>
      <c r="J57" s="4"/>
      <c r="K57" s="4" t="n">
        <v>31565246.58</v>
      </c>
      <c r="L57" s="4" t="n">
        <v>-846112.11</v>
      </c>
      <c r="M57" s="4" t="n">
        <v>-167714.09</v>
      </c>
      <c r="N57" s="4" t="n">
        <v>-41910.48</v>
      </c>
      <c r="O57" s="4" t="n">
        <v>8228837.75</v>
      </c>
      <c r="P57" s="4" t="n">
        <v>-3954370.82</v>
      </c>
      <c r="Q57" s="4"/>
      <c r="R57" s="4"/>
      <c r="S57" s="4" t="n">
        <v>8431628.45</v>
      </c>
      <c r="T57" s="4" t="n">
        <v>-2671762.87</v>
      </c>
      <c r="U57" s="4"/>
      <c r="V57" s="4"/>
      <c r="W57" s="4" t="n">
        <v>5302364.16</v>
      </c>
      <c r="X57" s="4" t="n">
        <v>-2611594.59</v>
      </c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5" t="n">
        <f aca="false">SUM(C57:AP57)</f>
        <v>20493829.82</v>
      </c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</row>
    <row r="58" customFormat="false" ht="12.75" hidden="false" customHeight="false" outlineLevel="0" collapsed="false">
      <c r="A58" s="0" t="s">
        <v>55</v>
      </c>
      <c r="B58" s="0" t="s">
        <v>9</v>
      </c>
      <c r="C58" s="4" t="n">
        <v>-13403188.16</v>
      </c>
      <c r="D58" s="4" t="n">
        <v>-5765605.74</v>
      </c>
      <c r="E58" s="4"/>
      <c r="F58" s="4"/>
      <c r="G58" s="4" t="n">
        <v>-39725837.9</v>
      </c>
      <c r="H58" s="4" t="n">
        <v>22590454.39</v>
      </c>
      <c r="I58" s="4" t="n">
        <v>29326.2</v>
      </c>
      <c r="J58" s="4" t="n">
        <v>1212.92</v>
      </c>
      <c r="K58" s="4" t="n">
        <v>-26905756.48</v>
      </c>
      <c r="L58" s="4" t="n">
        <v>-2854969</v>
      </c>
      <c r="M58" s="4"/>
      <c r="N58" s="4"/>
      <c r="O58" s="4" t="n">
        <v>-5667937.64</v>
      </c>
      <c r="P58" s="4" t="n">
        <v>908882.74</v>
      </c>
      <c r="Q58" s="4"/>
      <c r="R58" s="4"/>
      <c r="S58" s="4" t="n">
        <v>4121683</v>
      </c>
      <c r="T58" s="4" t="n">
        <v>198734</v>
      </c>
      <c r="U58" s="4"/>
      <c r="V58" s="4"/>
      <c r="W58" s="4" t="n">
        <v>3806435.38</v>
      </c>
      <c r="X58" s="4" t="n">
        <v>186430.61</v>
      </c>
      <c r="Y58" s="4"/>
      <c r="Z58" s="4"/>
      <c r="AA58" s="4" t="n">
        <v>178871.61</v>
      </c>
      <c r="AB58" s="4" t="n">
        <v>-875324.53</v>
      </c>
      <c r="AC58" s="4"/>
      <c r="AD58" s="4"/>
      <c r="AE58" s="4" t="n">
        <v>409568.18</v>
      </c>
      <c r="AF58" s="4" t="n">
        <v>-810320.89</v>
      </c>
      <c r="AG58" s="4"/>
      <c r="AH58" s="4"/>
      <c r="AI58" s="4" t="n">
        <v>414676.09</v>
      </c>
      <c r="AJ58" s="4" t="n">
        <v>-744906.74</v>
      </c>
      <c r="AK58" s="4"/>
      <c r="AL58" s="4"/>
      <c r="AM58" s="4" t="n">
        <v>416030.23</v>
      </c>
      <c r="AN58" s="4" t="n">
        <v>-686487.58</v>
      </c>
      <c r="AO58" s="4"/>
      <c r="AP58" s="4"/>
      <c r="AQ58" s="5" t="n">
        <f aca="false">SUM(C58:AP58)</f>
        <v>-64178029.31</v>
      </c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</row>
    <row r="59" customFormat="false" ht="12.75" hidden="false" customHeight="false" outlineLevel="0" collapsed="false">
      <c r="A59" s="0" t="s">
        <v>56</v>
      </c>
      <c r="B59" s="0" t="s">
        <v>2</v>
      </c>
      <c r="C59" s="4" t="n">
        <v>199309</v>
      </c>
      <c r="D59" s="4" t="n">
        <v>65072.86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5" t="n">
        <f aca="false">SUM(C59:AP59)</f>
        <v>264381.86</v>
      </c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</row>
    <row r="60" customFormat="false" ht="12.75" hidden="false" customHeight="false" outlineLevel="0" collapsed="false">
      <c r="A60" s="0" t="s">
        <v>56</v>
      </c>
      <c r="B60" s="0" t="s">
        <v>9</v>
      </c>
      <c r="C60" s="4" t="n">
        <v>-331047.84</v>
      </c>
      <c r="D60" s="4" t="n">
        <v>-177001</v>
      </c>
      <c r="E60" s="4"/>
      <c r="F60" s="4"/>
      <c r="G60" s="4" t="n">
        <v>5229284.4</v>
      </c>
      <c r="H60" s="4" t="n">
        <v>-1280986.61</v>
      </c>
      <c r="I60" s="4"/>
      <c r="J60" s="4"/>
      <c r="K60" s="4" t="n">
        <v>3397802.86</v>
      </c>
      <c r="L60" s="4" t="n">
        <v>-1512532.76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5" t="n">
        <f aca="false">SUM(C60:AP60)</f>
        <v>5325519.05</v>
      </c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</row>
    <row r="61" customFormat="false" ht="12.75" hidden="false" customHeight="false" outlineLevel="0" collapsed="false">
      <c r="A61" s="0" t="s">
        <v>57</v>
      </c>
      <c r="B61" s="0" t="s">
        <v>2</v>
      </c>
      <c r="C61" s="4" t="n">
        <v>-660438.35</v>
      </c>
      <c r="D61" s="4"/>
      <c r="E61" s="4"/>
      <c r="F61" s="4"/>
      <c r="G61" s="4" t="n">
        <v>-6419851.52</v>
      </c>
      <c r="H61" s="4"/>
      <c r="I61" s="4"/>
      <c r="J61" s="4"/>
      <c r="K61" s="4" t="n">
        <v>-1985880.09</v>
      </c>
      <c r="L61" s="4"/>
      <c r="M61" s="4"/>
      <c r="N61" s="4"/>
      <c r="O61" s="4" t="n">
        <v>-860997.24</v>
      </c>
      <c r="P61" s="4"/>
      <c r="Q61" s="4"/>
      <c r="R61" s="4"/>
      <c r="S61" s="4" t="n">
        <v>-723458.58</v>
      </c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5" t="n">
        <f aca="false">SUM(C61:AP61)</f>
        <v>-10650625.78</v>
      </c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</row>
    <row r="62" customFormat="false" ht="12.75" hidden="false" customHeight="false" outlineLevel="0" collapsed="false">
      <c r="A62" s="0" t="s">
        <v>57</v>
      </c>
      <c r="B62" s="0" t="s">
        <v>9</v>
      </c>
      <c r="C62" s="4" t="n">
        <v>1214333.63</v>
      </c>
      <c r="D62" s="4" t="n">
        <v>-903857.21</v>
      </c>
      <c r="E62" s="4"/>
      <c r="F62" s="4"/>
      <c r="G62" s="4" t="n">
        <v>-1878312.2</v>
      </c>
      <c r="H62" s="4" t="n">
        <v>460625.22</v>
      </c>
      <c r="I62" s="4"/>
      <c r="J62" s="4"/>
      <c r="K62" s="4" t="n">
        <v>-219559.83</v>
      </c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5" t="n">
        <f aca="false">SUM(C62:AP62)</f>
        <v>-1326770.39</v>
      </c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</row>
    <row r="63" customFormat="false" ht="12.75" hidden="false" customHeight="false" outlineLevel="0" collapsed="false">
      <c r="A63" s="0" t="s">
        <v>58</v>
      </c>
      <c r="B63" s="0" t="s">
        <v>9</v>
      </c>
      <c r="C63" s="4"/>
      <c r="D63" s="4"/>
      <c r="E63" s="4"/>
      <c r="F63" s="4"/>
      <c r="G63" s="4"/>
      <c r="H63" s="4"/>
      <c r="I63" s="4"/>
      <c r="J63" s="4"/>
      <c r="K63" s="4" t="n">
        <v>-1364687.46</v>
      </c>
      <c r="L63" s="4"/>
      <c r="M63" s="4"/>
      <c r="N63" s="4"/>
      <c r="O63" s="4" t="n">
        <v>-1283595.81</v>
      </c>
      <c r="P63" s="4"/>
      <c r="Q63" s="4"/>
      <c r="R63" s="4"/>
      <c r="S63" s="4" t="n">
        <v>-1440590.95</v>
      </c>
      <c r="T63" s="4"/>
      <c r="U63" s="4"/>
      <c r="V63" s="4"/>
      <c r="W63" s="4" t="n">
        <v>-1617090.25</v>
      </c>
      <c r="X63" s="4"/>
      <c r="Y63" s="4"/>
      <c r="Z63" s="4"/>
      <c r="AA63" s="4" t="n">
        <v>-1686543.67</v>
      </c>
      <c r="AB63" s="4"/>
      <c r="AC63" s="4"/>
      <c r="AD63" s="4"/>
      <c r="AE63" s="4" t="n">
        <v>-1552351.74</v>
      </c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5" t="n">
        <f aca="false">SUM(C63:AP63)</f>
        <v>-8944859.88</v>
      </c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</row>
    <row r="64" customFormat="false" ht="12.75" hidden="false" customHeight="false" outlineLevel="0" collapsed="false">
      <c r="A64" s="0" t="s">
        <v>59</v>
      </c>
      <c r="B64" s="0" t="s">
        <v>9</v>
      </c>
      <c r="C64" s="4" t="n">
        <v>119564.17</v>
      </c>
      <c r="D64" s="4"/>
      <c r="E64" s="4"/>
      <c r="F64" s="4"/>
      <c r="G64" s="4" t="n">
        <v>-364573.7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5" t="n">
        <f aca="false">SUM(C64:AP64)</f>
        <v>-245009.53</v>
      </c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</row>
    <row r="65" customFormat="false" ht="12.75" hidden="false" customHeight="false" outlineLevel="0" collapsed="false">
      <c r="A65" s="0" t="s">
        <v>60</v>
      </c>
      <c r="B65" s="0" t="s">
        <v>9</v>
      </c>
      <c r="C65" s="4" t="n">
        <v>-22395.83</v>
      </c>
      <c r="D65" s="4"/>
      <c r="E65" s="4"/>
      <c r="F65" s="4"/>
      <c r="G65" s="4" t="n">
        <v>116984.93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5" t="n">
        <f aca="false">SUM(C65:AP65)</f>
        <v>94589.1</v>
      </c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</row>
    <row r="66" customFormat="false" ht="12.75" hidden="false" customHeight="false" outlineLevel="0" collapsed="false">
      <c r="A66" s="0" t="s">
        <v>61</v>
      </c>
      <c r="B66" s="0" t="s">
        <v>9</v>
      </c>
      <c r="C66" s="4" t="n">
        <v>-26072.57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 t="n">
        <v>1960640.54</v>
      </c>
      <c r="P66" s="4" t="n">
        <v>3165865.24</v>
      </c>
      <c r="Q66" s="4"/>
      <c r="R66" s="4"/>
      <c r="S66" s="4" t="n">
        <v>1713160.26</v>
      </c>
      <c r="T66" s="4" t="n">
        <v>2881256.86</v>
      </c>
      <c r="U66" s="4"/>
      <c r="V66" s="4"/>
      <c r="W66" s="4" t="n">
        <v>1477735.37</v>
      </c>
      <c r="X66" s="4" t="n">
        <v>2639903.74</v>
      </c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5" t="n">
        <f aca="false">SUM(C66:AP66)</f>
        <v>13812489.44</v>
      </c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</row>
    <row r="67" customFormat="false" ht="12.75" hidden="false" customHeight="false" outlineLevel="0" collapsed="false">
      <c r="A67" s="0" t="s">
        <v>62</v>
      </c>
      <c r="B67" s="0" t="s">
        <v>9</v>
      </c>
      <c r="C67" s="4" t="n">
        <v>-4324997.27</v>
      </c>
      <c r="D67" s="4" t="n">
        <v>921582.25</v>
      </c>
      <c r="E67" s="4" t="n">
        <v>14443.51</v>
      </c>
      <c r="F67" s="4" t="n">
        <v>3592.91</v>
      </c>
      <c r="G67" s="4" t="n">
        <v>10098219.65</v>
      </c>
      <c r="H67" s="4" t="n">
        <v>-940665</v>
      </c>
      <c r="I67" s="4"/>
      <c r="J67" s="4"/>
      <c r="K67" s="4" t="n">
        <v>662157.25</v>
      </c>
      <c r="L67" s="4"/>
      <c r="M67" s="4"/>
      <c r="N67" s="4"/>
      <c r="O67" s="4" t="n">
        <v>584730.25</v>
      </c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5" t="n">
        <f aca="false">SUM(C67:AP67)</f>
        <v>7019063.55</v>
      </c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</row>
    <row r="68" customFormat="false" ht="12.75" hidden="false" customHeight="false" outlineLevel="0" collapsed="false">
      <c r="A68" s="0" t="s">
        <v>63</v>
      </c>
      <c r="B68" s="0" t="s">
        <v>9</v>
      </c>
      <c r="C68" s="4" t="n">
        <v>461940.86</v>
      </c>
      <c r="D68" s="4" t="n">
        <v>215225.31</v>
      </c>
      <c r="E68" s="4"/>
      <c r="F68" s="4"/>
      <c r="G68" s="4" t="n">
        <v>9083228.61</v>
      </c>
      <c r="H68" s="4" t="n">
        <v>4965678.33</v>
      </c>
      <c r="I68" s="4"/>
      <c r="J68" s="4"/>
      <c r="K68" s="4" t="n">
        <v>8109497</v>
      </c>
      <c r="L68" s="4" t="n">
        <v>5065836.45</v>
      </c>
      <c r="M68" s="4"/>
      <c r="N68" s="4"/>
      <c r="O68" s="4" t="n">
        <v>7643330.6</v>
      </c>
      <c r="P68" s="4" t="n">
        <v>4788930.94</v>
      </c>
      <c r="Q68" s="4"/>
      <c r="R68" s="4"/>
      <c r="S68" s="4" t="n">
        <v>643413.63</v>
      </c>
      <c r="T68" s="4" t="n">
        <v>386335.1</v>
      </c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5" t="n">
        <f aca="false">SUM(C68:AP68)</f>
        <v>41363416.83</v>
      </c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</row>
    <row r="69" customFormat="false" ht="12.75" hidden="false" customHeight="false" outlineLevel="0" collapsed="false">
      <c r="A69" s="0" t="s">
        <v>64</v>
      </c>
      <c r="B69" s="0" t="s">
        <v>9</v>
      </c>
      <c r="C69" s="4" t="n">
        <v>-82749.41</v>
      </c>
      <c r="D69" s="4" t="n">
        <v>-300946.41</v>
      </c>
      <c r="E69" s="4"/>
      <c r="F69" s="4"/>
      <c r="G69" s="4" t="n">
        <v>-54884897.6</v>
      </c>
      <c r="H69" s="4" t="n">
        <v>-17519093.89</v>
      </c>
      <c r="I69" s="4"/>
      <c r="J69" s="4"/>
      <c r="K69" s="4" t="n">
        <v>-19255175.87</v>
      </c>
      <c r="L69" s="4" t="n">
        <v>-8813351.24</v>
      </c>
      <c r="M69" s="4"/>
      <c r="N69" s="4"/>
      <c r="O69" s="4" t="n">
        <v>-2863873.84</v>
      </c>
      <c r="P69" s="4" t="n">
        <v>-7652915.55</v>
      </c>
      <c r="Q69" s="4"/>
      <c r="R69" s="4"/>
      <c r="S69" s="4" t="n">
        <v>-54964.33</v>
      </c>
      <c r="T69" s="4" t="n">
        <v>614840.49</v>
      </c>
      <c r="U69" s="4"/>
      <c r="V69" s="4"/>
      <c r="W69" s="4" t="n">
        <v>-710648.22</v>
      </c>
      <c r="X69" s="4" t="n">
        <v>551557.38</v>
      </c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5" t="n">
        <f aca="false">SUM(C69:AP69)</f>
        <v>-110972218.49</v>
      </c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</row>
    <row r="70" customFormat="false" ht="12.75" hidden="false" customHeight="false" outlineLevel="0" collapsed="false">
      <c r="A70" s="0" t="s">
        <v>65</v>
      </c>
      <c r="B70" s="0" t="s">
        <v>9</v>
      </c>
      <c r="C70" s="4" t="n">
        <v>-61471.55</v>
      </c>
      <c r="D70" s="4" t="n">
        <v>361862.63</v>
      </c>
      <c r="E70" s="4"/>
      <c r="F70" s="4"/>
      <c r="G70" s="4" t="n">
        <v>-3273568.22</v>
      </c>
      <c r="H70" s="4" t="n">
        <v>-128825.32</v>
      </c>
      <c r="I70" s="4"/>
      <c r="J70" s="4"/>
      <c r="K70" s="4" t="n">
        <v>-4112547.66</v>
      </c>
      <c r="L70" s="4" t="n">
        <v>432622.89</v>
      </c>
      <c r="M70" s="4"/>
      <c r="N70" s="4"/>
      <c r="O70" s="4" t="n">
        <v>-3474290.56</v>
      </c>
      <c r="P70" s="4" t="n">
        <v>569094.21</v>
      </c>
      <c r="Q70" s="4"/>
      <c r="R70" s="4"/>
      <c r="S70" s="4" t="n">
        <v>-3053590.9</v>
      </c>
      <c r="T70" s="4" t="n">
        <v>592141.78</v>
      </c>
      <c r="U70" s="4"/>
      <c r="V70" s="4"/>
      <c r="W70" s="4" t="n">
        <v>-2697254.36</v>
      </c>
      <c r="X70" s="4" t="n">
        <v>629637.14</v>
      </c>
      <c r="Y70" s="4"/>
      <c r="Z70" s="4"/>
      <c r="AA70" s="4" t="n">
        <v>-2393650.76</v>
      </c>
      <c r="AB70" s="4" t="n">
        <v>650396.55</v>
      </c>
      <c r="AC70" s="4"/>
      <c r="AD70" s="4"/>
      <c r="AE70" s="4" t="n">
        <v>-2107920</v>
      </c>
      <c r="AF70" s="4" t="n">
        <v>661205.32</v>
      </c>
      <c r="AG70" s="4"/>
      <c r="AH70" s="4"/>
      <c r="AI70" s="4" t="n">
        <v>-1873663.45</v>
      </c>
      <c r="AJ70" s="4" t="n">
        <v>670654.9</v>
      </c>
      <c r="AK70" s="4"/>
      <c r="AL70" s="4"/>
      <c r="AM70" s="4" t="n">
        <v>-1651592.95</v>
      </c>
      <c r="AN70" s="4" t="n">
        <v>683722.08</v>
      </c>
      <c r="AO70" s="4"/>
      <c r="AP70" s="4"/>
      <c r="AQ70" s="5" t="n">
        <f aca="false">SUM(C70:AP70)</f>
        <v>-19577038.23</v>
      </c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</row>
    <row r="71" customFormat="false" ht="12.75" hidden="false" customHeight="false" outlineLevel="0" collapsed="false">
      <c r="A71" s="0" t="s">
        <v>66</v>
      </c>
      <c r="B71" s="0" t="s">
        <v>2</v>
      </c>
      <c r="C71" s="4"/>
      <c r="D71" s="4"/>
      <c r="E71" s="4"/>
      <c r="F71" s="4"/>
      <c r="G71" s="4" t="n">
        <v>-781859.39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5" t="n">
        <f aca="false">SUM(C71:AP71)</f>
        <v>-781859.39</v>
      </c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</row>
    <row r="72" customFormat="false" ht="12.75" hidden="false" customHeight="false" outlineLevel="0" collapsed="false">
      <c r="A72" s="0" t="s">
        <v>66</v>
      </c>
      <c r="B72" s="0" t="s">
        <v>9</v>
      </c>
      <c r="C72" s="4" t="n">
        <v>-469882.62</v>
      </c>
      <c r="D72" s="4" t="n">
        <v>-45097</v>
      </c>
      <c r="E72" s="4" t="n">
        <v>-5612.93</v>
      </c>
      <c r="F72" s="4"/>
      <c r="G72" s="4" t="n">
        <v>-7292222.46</v>
      </c>
      <c r="H72" s="4" t="n">
        <v>-43179.5</v>
      </c>
      <c r="I72" s="4" t="n">
        <v>243896.42</v>
      </c>
      <c r="J72" s="4"/>
      <c r="K72" s="4" t="n">
        <v>-565938</v>
      </c>
      <c r="L72" s="4" t="n">
        <v>-1068988.45</v>
      </c>
      <c r="M72" s="4"/>
      <c r="N72" s="4"/>
      <c r="O72" s="4" t="n">
        <v>-88523.25</v>
      </c>
      <c r="P72" s="4" t="n">
        <v>-65726</v>
      </c>
      <c r="Q72" s="4"/>
      <c r="R72" s="4"/>
      <c r="S72" s="4" t="n">
        <v>-37112.54</v>
      </c>
      <c r="T72" s="4" t="n">
        <v>-61593.71</v>
      </c>
      <c r="U72" s="4"/>
      <c r="V72" s="4"/>
      <c r="W72" s="4" t="n">
        <v>-35125.33</v>
      </c>
      <c r="X72" s="4" t="n">
        <v>-57780.52</v>
      </c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5" t="n">
        <f aca="false">SUM(C72:AP72)</f>
        <v>-9592885.89</v>
      </c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</row>
    <row r="73" customFormat="false" ht="12.75" hidden="false" customHeight="false" outlineLevel="0" collapsed="false">
      <c r="A73" s="0" t="s">
        <v>67</v>
      </c>
      <c r="B73" s="0" t="s">
        <v>9</v>
      </c>
      <c r="C73" s="4" t="n">
        <v>628959.42</v>
      </c>
      <c r="D73" s="4" t="n">
        <v>211083.65</v>
      </c>
      <c r="E73" s="4" t="n">
        <v>7185.83</v>
      </c>
      <c r="F73" s="4" t="n">
        <v>3592.91</v>
      </c>
      <c r="G73" s="4" t="n">
        <v>-3743776.87</v>
      </c>
      <c r="H73" s="4" t="n">
        <v>-2776149.78</v>
      </c>
      <c r="I73" s="4" t="n">
        <v>209720.71</v>
      </c>
      <c r="J73" s="4" t="n">
        <v>104861.45</v>
      </c>
      <c r="K73" s="4" t="n">
        <v>-2630787.63</v>
      </c>
      <c r="L73" s="4" t="n">
        <v>-2721158.62</v>
      </c>
      <c r="M73" s="4" t="n">
        <v>207873.91</v>
      </c>
      <c r="N73" s="4" t="n">
        <v>103937.61</v>
      </c>
      <c r="O73" s="4" t="n">
        <v>-2394309.46</v>
      </c>
      <c r="P73" s="4" t="n">
        <v>-2587202.89</v>
      </c>
      <c r="Q73" s="4" t="n">
        <v>197180</v>
      </c>
      <c r="R73" s="4" t="n">
        <v>98590.47</v>
      </c>
      <c r="S73" s="4" t="n">
        <v>-2231979.45</v>
      </c>
      <c r="T73" s="4" t="n">
        <v>-2397622.57</v>
      </c>
      <c r="U73" s="4" t="n">
        <v>124326.4</v>
      </c>
      <c r="V73" s="4" t="n">
        <v>62134.21</v>
      </c>
      <c r="W73" s="4" t="n">
        <v>-2157989</v>
      </c>
      <c r="X73" s="4" t="n">
        <v>-2274118.27</v>
      </c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5" t="n">
        <f aca="false">SUM(C73:AP73)</f>
        <v>-23955647.97</v>
      </c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</row>
    <row r="74" customFormat="false" ht="12.75" hidden="false" customHeight="false" outlineLevel="0" collapsed="false">
      <c r="A74" s="0" t="s">
        <v>68</v>
      </c>
      <c r="B74" s="0" t="s">
        <v>9</v>
      </c>
      <c r="C74" s="4" t="n">
        <v>-776652.51</v>
      </c>
      <c r="D74" s="4" t="n">
        <v>54612.28</v>
      </c>
      <c r="E74" s="4"/>
      <c r="F74" s="4"/>
      <c r="G74" s="4" t="n">
        <v>-576364.81</v>
      </c>
      <c r="H74" s="4" t="n">
        <v>-1151470.92</v>
      </c>
      <c r="I74" s="4"/>
      <c r="J74" s="4"/>
      <c r="K74" s="4" t="n">
        <v>-1940998.31</v>
      </c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5" t="n">
        <f aca="false">SUM(C74:AP74)</f>
        <v>-4390874.27</v>
      </c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</row>
    <row r="75" customFormat="false" ht="12.75" hidden="false" customHeight="false" outlineLevel="0" collapsed="false">
      <c r="A75" s="0" t="s">
        <v>69</v>
      </c>
      <c r="B75" s="0" t="s">
        <v>9</v>
      </c>
      <c r="C75" s="4" t="n">
        <v>-325198.57</v>
      </c>
      <c r="D75" s="4" t="n">
        <v>-682653.52</v>
      </c>
      <c r="E75" s="4" t="n">
        <v>8830.58</v>
      </c>
      <c r="F75" s="4" t="n">
        <v>3592.91</v>
      </c>
      <c r="G75" s="4" t="n">
        <v>589112.68</v>
      </c>
      <c r="H75" s="4"/>
      <c r="I75" s="4"/>
      <c r="J75" s="4"/>
      <c r="K75" s="4" t="n">
        <v>1748573.41</v>
      </c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5" t="n">
        <f aca="false">SUM(C75:AP75)</f>
        <v>1342257.49</v>
      </c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</row>
    <row r="76" customFormat="false" ht="12.75" hidden="false" customHeight="false" outlineLevel="0" collapsed="false">
      <c r="A76" s="0" t="s">
        <v>70</v>
      </c>
      <c r="B76" s="0" t="s">
        <v>9</v>
      </c>
      <c r="C76" s="4" t="n">
        <v>1275085</v>
      </c>
      <c r="D76" s="4" t="n">
        <v>316176.37</v>
      </c>
      <c r="E76" s="4"/>
      <c r="F76" s="4"/>
      <c r="G76" s="4" t="n">
        <v>11569328.59</v>
      </c>
      <c r="H76" s="4" t="n">
        <v>6236772.82</v>
      </c>
      <c r="I76" s="4"/>
      <c r="J76" s="4"/>
      <c r="K76" s="4" t="n">
        <v>10652396.9</v>
      </c>
      <c r="L76" s="4" t="n">
        <v>6029040.43</v>
      </c>
      <c r="M76" s="4"/>
      <c r="N76" s="4"/>
      <c r="O76" s="4" t="n">
        <v>10053823.7</v>
      </c>
      <c r="P76" s="4" t="n">
        <v>5721890.13</v>
      </c>
      <c r="Q76" s="4"/>
      <c r="R76" s="4"/>
      <c r="S76" s="4" t="n">
        <v>9380567.76</v>
      </c>
      <c r="T76" s="4" t="n">
        <v>5331036.57</v>
      </c>
      <c r="U76" s="4"/>
      <c r="V76" s="4"/>
      <c r="W76" s="4" t="n">
        <v>8763890.5</v>
      </c>
      <c r="X76" s="4" t="n">
        <v>4979463.64</v>
      </c>
      <c r="Y76" s="4"/>
      <c r="Z76" s="4"/>
      <c r="AA76" s="4" t="n">
        <v>8176678.47</v>
      </c>
      <c r="AB76" s="4" t="n">
        <v>4650050.49</v>
      </c>
      <c r="AC76" s="4"/>
      <c r="AD76" s="4"/>
      <c r="AE76" s="4" t="n">
        <v>7619869.76</v>
      </c>
      <c r="AF76" s="4" t="n">
        <v>4349039.71</v>
      </c>
      <c r="AG76" s="4"/>
      <c r="AH76" s="4"/>
      <c r="AI76" s="4" t="n">
        <v>7060324.9</v>
      </c>
      <c r="AJ76" s="4" t="n">
        <v>4042590.24</v>
      </c>
      <c r="AK76" s="4"/>
      <c r="AL76" s="4"/>
      <c r="AM76" s="4"/>
      <c r="AN76" s="4"/>
      <c r="AO76" s="4"/>
      <c r="AP76" s="4"/>
      <c r="AQ76" s="5" t="n">
        <f aca="false">SUM(C76:AP76)</f>
        <v>116208025.98</v>
      </c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</row>
    <row r="77" customFormat="false" ht="12.75" hidden="false" customHeight="false" outlineLevel="0" collapsed="false">
      <c r="A77" s="0" t="s">
        <v>71</v>
      </c>
      <c r="B77" s="0" t="s">
        <v>9</v>
      </c>
      <c r="C77" s="4"/>
      <c r="D77" s="4"/>
      <c r="E77" s="4"/>
      <c r="F77" s="4"/>
      <c r="G77" s="4" t="n">
        <v>-8364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5" t="n">
        <f aca="false">SUM(C77:AP77)</f>
        <v>-8364</v>
      </c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</row>
    <row r="78" customFormat="false" ht="12.75" hidden="false" customHeight="false" outlineLevel="0" collapsed="false">
      <c r="A78" s="0" t="s">
        <v>72</v>
      </c>
      <c r="B78" s="0" t="s">
        <v>9</v>
      </c>
      <c r="C78" s="4"/>
      <c r="D78" s="4"/>
      <c r="E78" s="4"/>
      <c r="F78" s="4"/>
      <c r="G78" s="4" t="n">
        <v>1112102.25</v>
      </c>
      <c r="H78" s="4" t="n">
        <v>-1257328.41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5" t="n">
        <f aca="false">SUM(C78:AP78)</f>
        <v>-145226.16</v>
      </c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</row>
    <row r="79" customFormat="false" ht="12.75" hidden="false" customHeight="false" outlineLevel="0" collapsed="false">
      <c r="A79" s="0" t="s">
        <v>73</v>
      </c>
      <c r="B79" s="0" t="s">
        <v>9</v>
      </c>
      <c r="C79" s="4" t="n">
        <v>-5684254.78</v>
      </c>
      <c r="D79" s="4" t="n">
        <v>-29102.6</v>
      </c>
      <c r="E79" s="4"/>
      <c r="F79" s="4"/>
      <c r="G79" s="4" t="n">
        <v>-43406555.59</v>
      </c>
      <c r="H79" s="4" t="n">
        <v>7766464.21</v>
      </c>
      <c r="I79" s="4"/>
      <c r="J79" s="4"/>
      <c r="K79" s="4" t="n">
        <v>9521361.43</v>
      </c>
      <c r="L79" s="4" t="n">
        <v>7880151.9</v>
      </c>
      <c r="M79" s="4"/>
      <c r="N79" s="4"/>
      <c r="O79" s="4" t="n">
        <v>-5012912.75</v>
      </c>
      <c r="P79" s="4" t="n">
        <v>7926432.21</v>
      </c>
      <c r="Q79" s="4"/>
      <c r="R79" s="4"/>
      <c r="S79" s="4" t="n">
        <v>-8211835.55</v>
      </c>
      <c r="T79" s="4"/>
      <c r="U79" s="4"/>
      <c r="V79" s="4"/>
      <c r="W79" s="4" t="n">
        <v>-4373275.34</v>
      </c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5" t="n">
        <f aca="false">SUM(C79:AP79)</f>
        <v>-33623526.86</v>
      </c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</row>
    <row r="80" customFormat="false" ht="12.75" hidden="false" customHeight="false" outlineLevel="0" collapsed="false">
      <c r="A80" s="0" t="s">
        <v>74</v>
      </c>
      <c r="B80" s="0" t="s">
        <v>9</v>
      </c>
      <c r="C80" s="4" t="n">
        <v>961371.62</v>
      </c>
      <c r="D80" s="4" t="n">
        <v>926450.65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5" t="n">
        <f aca="false">SUM(C80:AP80)</f>
        <v>1887822.27</v>
      </c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</row>
    <row r="81" customFormat="false" ht="12.75" hidden="false" customHeight="false" outlineLevel="0" collapsed="false">
      <c r="A81" s="0" t="s">
        <v>75</v>
      </c>
      <c r="B81" s="0" t="s">
        <v>9</v>
      </c>
      <c r="C81" s="4"/>
      <c r="D81" s="4" t="n">
        <v>-53744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5" t="n">
        <f aca="false">SUM(C81:AP81)</f>
        <v>-53744</v>
      </c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</row>
    <row r="82" customFormat="false" ht="12.75" hidden="false" customHeight="false" outlineLevel="0" collapsed="false">
      <c r="A82" s="0" t="s">
        <v>76</v>
      </c>
      <c r="B82" s="0" t="s">
        <v>2</v>
      </c>
      <c r="C82" s="4" t="n">
        <v>-471587.26</v>
      </c>
      <c r="D82" s="4"/>
      <c r="E82" s="4"/>
      <c r="F82" s="4"/>
      <c r="G82" s="4" t="n">
        <v>-8818124</v>
      </c>
      <c r="H82" s="4"/>
      <c r="I82" s="4"/>
      <c r="J82" s="4"/>
      <c r="K82" s="4" t="n">
        <v>-700782.9</v>
      </c>
      <c r="L82" s="4"/>
      <c r="M82" s="4"/>
      <c r="N82" s="4"/>
      <c r="O82" s="4" t="n">
        <v>-1706712</v>
      </c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5" t="n">
        <f aca="false">SUM(C82:AP82)</f>
        <v>-11697206.16</v>
      </c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</row>
    <row r="83" customFormat="false" ht="12.75" hidden="false" customHeight="false" outlineLevel="0" collapsed="false">
      <c r="A83" s="0" t="s">
        <v>76</v>
      </c>
      <c r="B83" s="0" t="s">
        <v>9</v>
      </c>
      <c r="C83" s="4" t="n">
        <v>458644.14</v>
      </c>
      <c r="D83" s="4" t="n">
        <v>183238.58</v>
      </c>
      <c r="E83" s="4"/>
      <c r="F83" s="4"/>
      <c r="G83" s="4" t="n">
        <v>-20683975</v>
      </c>
      <c r="H83" s="4" t="n">
        <v>-194290.14</v>
      </c>
      <c r="I83" s="4"/>
      <c r="J83" s="4"/>
      <c r="K83" s="4" t="n">
        <v>-4073192.26</v>
      </c>
      <c r="L83" s="4"/>
      <c r="M83" s="4"/>
      <c r="N83" s="4"/>
      <c r="O83" s="4" t="n">
        <v>673857.33</v>
      </c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5" t="n">
        <f aca="false">SUM(C83:AP83)</f>
        <v>-23635717.35</v>
      </c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</row>
    <row r="84" customFormat="false" ht="12.75" hidden="false" customHeight="false" outlineLevel="0" collapsed="false">
      <c r="A84" s="0" t="s">
        <v>77</v>
      </c>
      <c r="B84" s="0" t="s">
        <v>9</v>
      </c>
      <c r="C84" s="4" t="n">
        <v>2150662</v>
      </c>
      <c r="D84" s="4" t="n">
        <v>-840667.85</v>
      </c>
      <c r="E84" s="4"/>
      <c r="F84" s="4"/>
      <c r="G84" s="4" t="n">
        <v>-11426275.27</v>
      </c>
      <c r="H84" s="4" t="n">
        <v>-1232532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5" t="n">
        <f aca="false">SUM(C84:AP84)</f>
        <v>-11348813.12</v>
      </c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</row>
    <row r="85" customFormat="false" ht="12.75" hidden="false" customHeight="false" outlineLevel="0" collapsed="false">
      <c r="A85" s="0" t="s">
        <v>78</v>
      </c>
      <c r="B85" s="0" t="s">
        <v>9</v>
      </c>
      <c r="C85" s="4" t="n">
        <v>-1042384</v>
      </c>
      <c r="D85" s="4" t="n">
        <v>-136530.7</v>
      </c>
      <c r="E85" s="4"/>
      <c r="F85" s="4"/>
      <c r="G85" s="4" t="n">
        <v>11888528.82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5" t="n">
        <f aca="false">SUM(C85:AP85)</f>
        <v>10709614.12</v>
      </c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</row>
    <row r="86" customFormat="false" ht="12.75" hidden="false" customHeight="false" outlineLevel="0" collapsed="false">
      <c r="A86" s="0" t="s">
        <v>79</v>
      </c>
      <c r="B86" s="0" t="s">
        <v>9</v>
      </c>
      <c r="C86" s="4" t="n">
        <v>-793314.4</v>
      </c>
      <c r="D86" s="4" t="n">
        <v>-193595.75</v>
      </c>
      <c r="E86" s="4"/>
      <c r="F86" s="4"/>
      <c r="G86" s="4" t="n">
        <v>2197640.31</v>
      </c>
      <c r="H86" s="4"/>
      <c r="I86" s="4"/>
      <c r="J86" s="4"/>
      <c r="K86" s="4" t="n">
        <v>1800273.15</v>
      </c>
      <c r="L86" s="4"/>
      <c r="M86" s="4"/>
      <c r="N86" s="4"/>
      <c r="O86" s="4" t="n">
        <v>1755138.72</v>
      </c>
      <c r="P86" s="4"/>
      <c r="Q86" s="4"/>
      <c r="R86" s="4"/>
      <c r="S86" s="4" t="n">
        <v>906043.07</v>
      </c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5" t="n">
        <f aca="false">SUM(C86:AP86)</f>
        <v>5672185.1</v>
      </c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</row>
    <row r="87" customFormat="false" ht="12.75" hidden="false" customHeight="false" outlineLevel="0" collapsed="false">
      <c r="A87" s="0" t="s">
        <v>80</v>
      </c>
      <c r="B87" s="0" t="s">
        <v>2</v>
      </c>
      <c r="C87" s="4" t="n">
        <v>1060347.33</v>
      </c>
      <c r="D87" s="4" t="n">
        <v>136617</v>
      </c>
      <c r="E87" s="4"/>
      <c r="F87" s="4"/>
      <c r="G87" s="4" t="n">
        <v>3205722.25</v>
      </c>
      <c r="H87" s="4"/>
      <c r="I87" s="4"/>
      <c r="J87" s="4"/>
      <c r="K87" s="4" t="n">
        <v>-651506.64</v>
      </c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5" t="n">
        <f aca="false">SUM(C87:AP87)</f>
        <v>3751179.94</v>
      </c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</row>
    <row r="88" customFormat="false" ht="12.75" hidden="false" customHeight="false" outlineLevel="0" collapsed="false">
      <c r="A88" s="0" t="s">
        <v>80</v>
      </c>
      <c r="B88" s="0" t="s">
        <v>9</v>
      </c>
      <c r="C88" s="4" t="n">
        <v>-6111582.26</v>
      </c>
      <c r="D88" s="4" t="n">
        <v>-1728256.24</v>
      </c>
      <c r="E88" s="4"/>
      <c r="F88" s="4"/>
      <c r="G88" s="4" t="n">
        <v>-59936969.75</v>
      </c>
      <c r="H88" s="4" t="n">
        <v>-3855720.16</v>
      </c>
      <c r="I88" s="4" t="n">
        <v>131565.6</v>
      </c>
      <c r="J88" s="4"/>
      <c r="K88" s="4" t="n">
        <v>-72519847.46</v>
      </c>
      <c r="L88" s="4" t="n">
        <v>-13374067.91</v>
      </c>
      <c r="M88" s="4"/>
      <c r="N88" s="4"/>
      <c r="O88" s="4" t="n">
        <v>-10047366.07</v>
      </c>
      <c r="P88" s="4" t="n">
        <v>-6997379</v>
      </c>
      <c r="Q88" s="4"/>
      <c r="R88" s="4"/>
      <c r="S88" s="4" t="n">
        <v>-6562555</v>
      </c>
      <c r="T88" s="4" t="n">
        <v>-3156456.37</v>
      </c>
      <c r="U88" s="4"/>
      <c r="V88" s="4"/>
      <c r="W88" s="4" t="n">
        <v>2408277.17</v>
      </c>
      <c r="X88" s="4" t="n">
        <v>-366409.13</v>
      </c>
      <c r="Y88" s="4"/>
      <c r="Z88" s="4"/>
      <c r="AA88" s="4" t="n">
        <v>-799355.25</v>
      </c>
      <c r="AB88" s="4"/>
      <c r="AC88" s="4"/>
      <c r="AD88" s="4"/>
      <c r="AE88" s="4" t="n">
        <v>160419.24</v>
      </c>
      <c r="AF88" s="4"/>
      <c r="AG88" s="4"/>
      <c r="AH88" s="4"/>
      <c r="AI88" s="4" t="n">
        <v>111250.29</v>
      </c>
      <c r="AJ88" s="4"/>
      <c r="AK88" s="4"/>
      <c r="AL88" s="4"/>
      <c r="AM88" s="4" t="n">
        <v>76188.88</v>
      </c>
      <c r="AN88" s="4"/>
      <c r="AO88" s="4"/>
      <c r="AP88" s="4"/>
      <c r="AQ88" s="5" t="n">
        <f aca="false">SUM(C88:AP88)</f>
        <v>-182568263.42</v>
      </c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</row>
    <row r="89" customFormat="false" ht="12.75" hidden="false" customHeight="false" outlineLevel="0" collapsed="false">
      <c r="A89" s="0" t="s">
        <v>81</v>
      </c>
      <c r="B89" s="0" t="s">
        <v>9</v>
      </c>
      <c r="C89" s="4" t="n">
        <v>10038.49</v>
      </c>
      <c r="D89" s="4"/>
      <c r="E89" s="4"/>
      <c r="F89" s="4"/>
      <c r="G89" s="4" t="n">
        <v>148509.57</v>
      </c>
      <c r="H89" s="4" t="n">
        <v>65033.75</v>
      </c>
      <c r="I89" s="4"/>
      <c r="J89" s="4"/>
      <c r="K89" s="4" t="n">
        <v>175179.82</v>
      </c>
      <c r="L89" s="4" t="n">
        <v>31781.81</v>
      </c>
      <c r="M89" s="4"/>
      <c r="N89" s="4"/>
      <c r="O89" s="4" t="n">
        <v>188717.85</v>
      </c>
      <c r="P89" s="4" t="n">
        <v>44981.62</v>
      </c>
      <c r="Q89" s="4"/>
      <c r="R89" s="4"/>
      <c r="S89" s="4" t="n">
        <v>-194</v>
      </c>
      <c r="T89" s="4" t="n">
        <v>-17975.79</v>
      </c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5" t="n">
        <f aca="false">SUM(C89:AP89)</f>
        <v>646073.12</v>
      </c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</row>
    <row r="90" customFormat="false" ht="12.75" hidden="false" customHeight="false" outlineLevel="0" collapsed="false">
      <c r="A90" s="0" t="s">
        <v>82</v>
      </c>
      <c r="B90" s="0" t="s">
        <v>9</v>
      </c>
      <c r="C90" s="4"/>
      <c r="D90" s="4"/>
      <c r="E90" s="4"/>
      <c r="F90" s="4"/>
      <c r="G90" s="4" t="n">
        <v>-331734.07</v>
      </c>
      <c r="H90" s="4" t="n">
        <v>1087301.27</v>
      </c>
      <c r="I90" s="4"/>
      <c r="J90" s="4"/>
      <c r="K90" s="4" t="n">
        <v>46850.79</v>
      </c>
      <c r="L90" s="4" t="n">
        <v>96375.86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5" t="n">
        <f aca="false">SUM(C90:AP90)</f>
        <v>898793.85</v>
      </c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</row>
    <row r="91" customFormat="false" ht="13.5" hidden="false" customHeight="false" outlineLevel="0" collapsed="false">
      <c r="A91" s="6" t="s">
        <v>83</v>
      </c>
      <c r="B91" s="6"/>
      <c r="C91" s="7" t="n">
        <f aca="false">SUM(C3:C90)</f>
        <v>-35103444.91</v>
      </c>
      <c r="D91" s="7" t="n">
        <f aca="false">SUM(D3:D90)</f>
        <v>-11494911.88</v>
      </c>
      <c r="E91" s="7" t="n">
        <f aca="false">SUM(E3:E90)</f>
        <v>25553.15</v>
      </c>
      <c r="F91" s="7" t="n">
        <f aca="false">SUM(F3:F90)</f>
        <v>9054.13</v>
      </c>
      <c r="G91" s="7" t="n">
        <f aca="false">SUM(G3:G90)</f>
        <v>-348853259.4</v>
      </c>
      <c r="H91" s="7" t="n">
        <f aca="false">SUM(H3:H90)</f>
        <v>26260489.41</v>
      </c>
      <c r="I91" s="7" t="n">
        <f aca="false">SUM(I3:I90)</f>
        <v>-665981.74</v>
      </c>
      <c r="J91" s="7" t="n">
        <f aca="false">SUM(J3:J90)</f>
        <v>-19163.17</v>
      </c>
      <c r="K91" s="7" t="n">
        <f aca="false">SUM(K3:K90)</f>
        <v>-81785441.91</v>
      </c>
      <c r="L91" s="7" t="n">
        <f aca="false">SUM(L3:L90)</f>
        <v>-35640761.91</v>
      </c>
      <c r="M91" s="7" t="n">
        <f aca="false">SUM(M3:M90)</f>
        <v>-112120.16</v>
      </c>
      <c r="N91" s="7" t="n">
        <f aca="false">SUM(N3:N90)</f>
        <v>-101477.16</v>
      </c>
      <c r="O91" s="7" t="n">
        <f aca="false">SUM(O3:O90)</f>
        <v>-26965715.23</v>
      </c>
      <c r="P91" s="7" t="n">
        <f aca="false">SUM(P3:P90)</f>
        <v>-27163326.82</v>
      </c>
      <c r="Q91" s="7" t="n">
        <f aca="false">SUM(Q3:Q90)</f>
        <v>1212066.73</v>
      </c>
      <c r="R91" s="7" t="n">
        <f aca="false">SUM(R3:R90)</f>
        <v>53255.08</v>
      </c>
      <c r="S91" s="7" t="n">
        <f aca="false">SUM(S3:S90)</f>
        <v>937117.919999998</v>
      </c>
      <c r="T91" s="7" t="n">
        <f aca="false">SUM(T3:T90)</f>
        <v>-21057261.73</v>
      </c>
      <c r="U91" s="7" t="n">
        <f aca="false">SUM(U3:U90)</f>
        <v>1061072.44</v>
      </c>
      <c r="V91" s="7" t="n">
        <f aca="false">SUM(V3:V90)</f>
        <v>19626.3</v>
      </c>
      <c r="W91" s="7" t="n">
        <f aca="false">SUM(W3:W90)</f>
        <v>5853760.97</v>
      </c>
      <c r="X91" s="7" t="n">
        <f aca="false">SUM(X3:X90)</f>
        <v>-4569485.83</v>
      </c>
      <c r="Y91" s="7" t="n">
        <f aca="false">SUM(Y3:Y90)</f>
        <v>548531.58</v>
      </c>
      <c r="Z91" s="7" t="n">
        <f aca="false">SUM(Z3:Z90)</f>
        <v>-39875.41</v>
      </c>
      <c r="AA91" s="7" t="n">
        <f aca="false">SUM(AA3:AA90)</f>
        <v>-1831616.07</v>
      </c>
      <c r="AB91" s="7" t="n">
        <f aca="false">SUM(AB3:AB90)</f>
        <v>1004325.19</v>
      </c>
      <c r="AC91" s="7" t="n">
        <f aca="false">SUM(AC3:AC90)</f>
        <v>-55418.97</v>
      </c>
      <c r="AD91" s="7" t="n">
        <f aca="false">SUM(AD3:AD90)</f>
        <v>-27703.49</v>
      </c>
      <c r="AE91" s="7" t="n">
        <f aca="false">SUM(AE3:AE90)</f>
        <v>2630859.39</v>
      </c>
      <c r="AF91" s="7" t="n">
        <f aca="false">SUM(AF3:AF90)</f>
        <v>170510.06</v>
      </c>
      <c r="AG91" s="7" t="n">
        <f aca="false">SUM(AG3:AG90)</f>
        <v>-36578.82</v>
      </c>
      <c r="AH91" s="7" t="n">
        <f aca="false">SUM(AH3:AH90)</f>
        <v>-18289.47</v>
      </c>
      <c r="AI91" s="7" t="n">
        <f aca="false">SUM(AI3:AI90)</f>
        <v>7150341.28</v>
      </c>
      <c r="AJ91" s="7" t="n">
        <f aca="false">SUM(AJ3:AJ90)</f>
        <v>392064.62</v>
      </c>
      <c r="AK91" s="7" t="n">
        <f aca="false">SUM(AK3:AK90)</f>
        <v>-34110.58</v>
      </c>
      <c r="AL91" s="7" t="n">
        <f aca="false">SUM(AL3:AL90)</f>
        <v>-17055.35</v>
      </c>
      <c r="AM91" s="7" t="n">
        <f aca="false">SUM(AM3:AM90)</f>
        <v>966428.18</v>
      </c>
      <c r="AN91" s="7" t="n">
        <f aca="false">SUM(AN3:AN90)</f>
        <v>-3176405.94</v>
      </c>
      <c r="AO91" s="7" t="n">
        <f aca="false">SUM(AO3:AO90)</f>
        <v>-31881.78</v>
      </c>
      <c r="AP91" s="7" t="n">
        <f aca="false">SUM(AP3:AP90)</f>
        <v>-15940.95</v>
      </c>
      <c r="AQ91" s="7" t="n">
        <f aca="false">SUM(AQ3:AQ90)</f>
        <v>-550522172.25</v>
      </c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</row>
    <row r="93" customFormat="false" ht="12.75" hidden="false" customHeight="false" outlineLevel="0" collapsed="false">
      <c r="AQ93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107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1" ySplit="2" topLeftCell="AH41" activePane="bottomRight" state="frozen"/>
      <selection pane="topLeft" activeCell="A1" activeCellId="0" sqref="A1"/>
      <selection pane="topRight" activeCell="AH1" activeCellId="0" sqref="AH1"/>
      <selection pane="bottomLeft" activeCell="A41" activeCellId="0" sqref="A41"/>
      <selection pane="bottomRight" activeCell="AK74" activeCellId="0" sqref="AK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8.7"/>
    <col collapsed="false" customWidth="true" hidden="false" outlineLevel="0" max="3" min="3" style="0" width="13.14"/>
    <col collapsed="false" customWidth="true" hidden="false" outlineLevel="0" max="4" min="4" style="0" width="12.42"/>
    <col collapsed="false" customWidth="true" hidden="false" outlineLevel="0" max="5" min="5" style="0" width="10.13"/>
    <col collapsed="false" customWidth="true" hidden="false" outlineLevel="0" max="6" min="6" style="0" width="11.56"/>
    <col collapsed="false" customWidth="true" hidden="false" outlineLevel="0" max="7" min="7" style="0" width="14.56"/>
    <col collapsed="false" customWidth="true" hidden="false" outlineLevel="0" max="8" min="8" style="0" width="14.28"/>
    <col collapsed="false" customWidth="true" hidden="false" outlineLevel="0" max="9" min="9" style="0" width="10.41"/>
    <col collapsed="false" customWidth="true" hidden="false" outlineLevel="0" max="10" min="10" style="0" width="11.56"/>
    <col collapsed="false" customWidth="true" hidden="false" outlineLevel="0" max="11" min="11" style="0" width="14.28"/>
    <col collapsed="false" customWidth="true" hidden="false" outlineLevel="0" max="12" min="12" style="0" width="13.56"/>
    <col collapsed="false" customWidth="true" hidden="false" outlineLevel="0" max="13" min="13" style="0" width="10.13"/>
    <col collapsed="false" customWidth="true" hidden="false" outlineLevel="0" max="14" min="14" style="0" width="11.42"/>
    <col collapsed="false" customWidth="true" hidden="false" outlineLevel="0" max="15" min="15" style="0" width="13.41"/>
    <col collapsed="false" customWidth="true" hidden="false" outlineLevel="0" max="16" min="16" style="0" width="12.28"/>
    <col collapsed="false" customWidth="true" hidden="false" outlineLevel="0" max="17" min="17" style="0" width="9.99"/>
    <col collapsed="false" customWidth="true" hidden="false" outlineLevel="0" max="18" min="18" style="0" width="11.42"/>
    <col collapsed="false" customWidth="true" hidden="false" outlineLevel="0" max="19" min="19" style="0" width="13.41"/>
    <col collapsed="false" customWidth="true" hidden="false" outlineLevel="0" max="20" min="20" style="0" width="12.28"/>
    <col collapsed="false" customWidth="true" hidden="false" outlineLevel="0" max="21" min="21" style="0" width="9.99"/>
    <col collapsed="false" customWidth="true" hidden="false" outlineLevel="0" max="22" min="22" style="0" width="11.42"/>
    <col collapsed="false" customWidth="true" hidden="false" outlineLevel="0" max="23" min="23" style="0" width="12.28"/>
    <col collapsed="false" customWidth="true" hidden="false" outlineLevel="0" max="24" min="24" style="0" width="11.7"/>
    <col collapsed="false" customWidth="true" hidden="false" outlineLevel="0" max="25" min="25" style="0" width="9.99"/>
    <col collapsed="false" customWidth="true" hidden="false" outlineLevel="0" max="26" min="26" style="0" width="11.42"/>
    <col collapsed="false" customWidth="true" hidden="false" outlineLevel="0" max="27" min="27" style="0" width="12.28"/>
    <col collapsed="false" customWidth="true" hidden="false" outlineLevel="0" max="28" min="28" style="0" width="10.99"/>
    <col collapsed="false" customWidth="true" hidden="false" outlineLevel="0" max="29" min="29" style="0" width="9.99"/>
    <col collapsed="false" customWidth="true" hidden="false" outlineLevel="0" max="30" min="30" style="0" width="11.42"/>
    <col collapsed="false" customWidth="true" hidden="false" outlineLevel="0" max="31" min="31" style="0" width="12.28"/>
    <col collapsed="false" customWidth="true" hidden="false" outlineLevel="0" max="32" min="32" style="0" width="10.99"/>
    <col collapsed="false" customWidth="true" hidden="false" outlineLevel="0" max="33" min="33" style="0" width="9.99"/>
    <col collapsed="false" customWidth="true" hidden="false" outlineLevel="0" max="34" min="34" style="0" width="11.42"/>
    <col collapsed="false" customWidth="true" hidden="false" outlineLevel="0" max="35" min="35" style="0" width="10.71"/>
    <col collapsed="false" customWidth="true" hidden="false" outlineLevel="0" max="36" min="36" style="0" width="10.99"/>
    <col collapsed="false" customWidth="true" hidden="false" outlineLevel="0" max="37" min="37" style="0" width="9.99"/>
    <col collapsed="false" customWidth="true" hidden="false" outlineLevel="0" max="38" min="38" style="0" width="11.42"/>
    <col collapsed="false" customWidth="true" hidden="false" outlineLevel="0" max="39" min="39" style="0" width="10.71"/>
    <col collapsed="false" customWidth="true" hidden="false" outlineLevel="0" max="40" min="40" style="0" width="10.99"/>
    <col collapsed="false" customWidth="true" hidden="false" outlineLevel="0" max="41" min="41" style="0" width="9.99"/>
    <col collapsed="false" customWidth="true" hidden="false" outlineLevel="0" max="42" min="42" style="0" width="11.42"/>
    <col collapsed="false" customWidth="true" hidden="false" outlineLevel="0" max="43" min="43" style="1" width="14.41"/>
  </cols>
  <sheetData>
    <row r="1" customFormat="false" ht="12.75" hidden="false" customHeight="false" outlineLevel="0" collapsed="false">
      <c r="A1" s="2"/>
      <c r="B1" s="2" t="s">
        <v>0</v>
      </c>
      <c r="C1" s="2" t="n">
        <v>2001</v>
      </c>
      <c r="D1" s="2" t="n">
        <v>2001</v>
      </c>
      <c r="E1" s="2" t="n">
        <v>2001</v>
      </c>
      <c r="F1" s="2" t="n">
        <v>2001</v>
      </c>
      <c r="G1" s="2" t="n">
        <v>2002</v>
      </c>
      <c r="H1" s="2" t="n">
        <v>2002</v>
      </c>
      <c r="I1" s="2" t="n">
        <v>2002</v>
      </c>
      <c r="J1" s="2" t="n">
        <v>2002</v>
      </c>
      <c r="K1" s="2" t="n">
        <v>2003</v>
      </c>
      <c r="L1" s="2" t="n">
        <v>2003</v>
      </c>
      <c r="M1" s="2" t="n">
        <v>2003</v>
      </c>
      <c r="N1" s="2" t="n">
        <v>2003</v>
      </c>
      <c r="O1" s="2" t="n">
        <v>2004</v>
      </c>
      <c r="P1" s="2" t="n">
        <v>2004</v>
      </c>
      <c r="Q1" s="2" t="n">
        <v>2004</v>
      </c>
      <c r="R1" s="2" t="n">
        <v>2004</v>
      </c>
      <c r="S1" s="2" t="n">
        <v>2005</v>
      </c>
      <c r="T1" s="2" t="n">
        <v>2005</v>
      </c>
      <c r="U1" s="2" t="n">
        <v>2005</v>
      </c>
      <c r="V1" s="2" t="n">
        <v>2005</v>
      </c>
      <c r="W1" s="2" t="n">
        <v>2006</v>
      </c>
      <c r="X1" s="2" t="n">
        <v>2006</v>
      </c>
      <c r="Y1" s="2" t="n">
        <v>2006</v>
      </c>
      <c r="Z1" s="2" t="n">
        <v>2006</v>
      </c>
      <c r="AA1" s="2" t="n">
        <v>2007</v>
      </c>
      <c r="AB1" s="2" t="n">
        <v>2007</v>
      </c>
      <c r="AC1" s="2" t="n">
        <v>2007</v>
      </c>
      <c r="AD1" s="2" t="n">
        <v>2007</v>
      </c>
      <c r="AE1" s="2" t="n">
        <v>2008</v>
      </c>
      <c r="AF1" s="2" t="n">
        <v>2008</v>
      </c>
      <c r="AG1" s="2" t="n">
        <v>2008</v>
      </c>
      <c r="AH1" s="2" t="n">
        <v>2008</v>
      </c>
      <c r="AI1" s="2" t="n">
        <v>2009</v>
      </c>
      <c r="AJ1" s="2" t="n">
        <v>2009</v>
      </c>
      <c r="AK1" s="2" t="n">
        <v>2009</v>
      </c>
      <c r="AL1" s="2" t="n">
        <v>2009</v>
      </c>
      <c r="AM1" s="2" t="n">
        <v>2010</v>
      </c>
      <c r="AN1" s="2" t="n">
        <v>2010</v>
      </c>
      <c r="AO1" s="2" t="n">
        <v>2010</v>
      </c>
      <c r="AP1" s="2" t="n">
        <v>2010</v>
      </c>
      <c r="AQ1" s="2"/>
    </row>
    <row r="2" customFormat="false" ht="12.75" hidden="false" customHeight="false" outlineLevel="0" collapsed="false">
      <c r="A2" s="3" t="s">
        <v>1</v>
      </c>
      <c r="B2" s="2" t="s">
        <v>2</v>
      </c>
      <c r="C2" s="2" t="s">
        <v>84</v>
      </c>
      <c r="D2" s="2" t="s">
        <v>85</v>
      </c>
      <c r="E2" s="2" t="s">
        <v>86</v>
      </c>
      <c r="F2" s="2" t="s">
        <v>87</v>
      </c>
      <c r="G2" s="2" t="s">
        <v>84</v>
      </c>
      <c r="H2" s="2" t="s">
        <v>85</v>
      </c>
      <c r="I2" s="2" t="s">
        <v>86</v>
      </c>
      <c r="J2" s="2" t="s">
        <v>87</v>
      </c>
      <c r="K2" s="2" t="s">
        <v>84</v>
      </c>
      <c r="L2" s="2" t="s">
        <v>85</v>
      </c>
      <c r="M2" s="2" t="s">
        <v>86</v>
      </c>
      <c r="N2" s="2" t="s">
        <v>87</v>
      </c>
      <c r="O2" s="2" t="s">
        <v>84</v>
      </c>
      <c r="P2" s="2" t="s">
        <v>85</v>
      </c>
      <c r="Q2" s="2" t="s">
        <v>86</v>
      </c>
      <c r="R2" s="2" t="s">
        <v>87</v>
      </c>
      <c r="S2" s="2" t="s">
        <v>84</v>
      </c>
      <c r="T2" s="2" t="s">
        <v>85</v>
      </c>
      <c r="U2" s="2" t="s">
        <v>86</v>
      </c>
      <c r="V2" s="2" t="s">
        <v>87</v>
      </c>
      <c r="W2" s="2" t="s">
        <v>84</v>
      </c>
      <c r="X2" s="2" t="s">
        <v>85</v>
      </c>
      <c r="Y2" s="2" t="s">
        <v>86</v>
      </c>
      <c r="Z2" s="2" t="s">
        <v>87</v>
      </c>
      <c r="AA2" s="2" t="s">
        <v>84</v>
      </c>
      <c r="AB2" s="2" t="s">
        <v>85</v>
      </c>
      <c r="AC2" s="2" t="s">
        <v>86</v>
      </c>
      <c r="AD2" s="2" t="s">
        <v>87</v>
      </c>
      <c r="AE2" s="2" t="s">
        <v>84</v>
      </c>
      <c r="AF2" s="2" t="s">
        <v>85</v>
      </c>
      <c r="AG2" s="2" t="s">
        <v>86</v>
      </c>
      <c r="AH2" s="2" t="s">
        <v>87</v>
      </c>
      <c r="AI2" s="2" t="s">
        <v>84</v>
      </c>
      <c r="AJ2" s="2" t="s">
        <v>85</v>
      </c>
      <c r="AK2" s="2" t="s">
        <v>86</v>
      </c>
      <c r="AL2" s="2" t="s">
        <v>87</v>
      </c>
      <c r="AM2" s="2" t="s">
        <v>84</v>
      </c>
      <c r="AN2" s="2" t="s">
        <v>85</v>
      </c>
      <c r="AO2" s="2" t="s">
        <v>86</v>
      </c>
      <c r="AP2" s="2" t="s">
        <v>87</v>
      </c>
      <c r="AQ2" s="2" t="s">
        <v>7</v>
      </c>
    </row>
    <row r="3" customFormat="false" ht="12.75" hidden="false" customHeight="false" outlineLevel="0" collapsed="false">
      <c r="A3" s="0" t="s">
        <v>8</v>
      </c>
      <c r="B3" s="0" t="s">
        <v>9</v>
      </c>
      <c r="C3" s="4" t="n">
        <v>81641.36</v>
      </c>
      <c r="D3" s="4"/>
      <c r="E3" s="4"/>
      <c r="F3" s="4"/>
      <c r="G3" s="4" t="n">
        <v>5470272.12</v>
      </c>
      <c r="H3" s="4" t="n">
        <v>2361758.6</v>
      </c>
      <c r="I3" s="4"/>
      <c r="J3" s="4"/>
      <c r="K3" s="4" t="n">
        <v>2771031.4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5" t="n">
        <f aca="false">SUM(C3:AP3)</f>
        <v>10684703.48</v>
      </c>
    </row>
    <row r="4" customFormat="false" ht="12.75" hidden="false" customHeight="false" outlineLevel="0" collapsed="false">
      <c r="A4" s="0" t="s">
        <v>10</v>
      </c>
      <c r="B4" s="0" t="s">
        <v>9</v>
      </c>
      <c r="C4" s="4"/>
      <c r="D4" s="4"/>
      <c r="E4" s="4"/>
      <c r="F4" s="4"/>
      <c r="G4" s="4" t="n">
        <v>112634.66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5" t="n">
        <f aca="false">SUM(C4:AP4)</f>
        <v>112634.66</v>
      </c>
    </row>
    <row r="5" customFormat="false" ht="12.75" hidden="false" customHeight="false" outlineLevel="0" collapsed="false">
      <c r="A5" s="0" t="s">
        <v>11</v>
      </c>
      <c r="B5" s="0" t="s">
        <v>2</v>
      </c>
      <c r="C5" s="4" t="n">
        <v>-283090.13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5" t="n">
        <f aca="false">SUM(C5:AP5)</f>
        <v>-283090.13</v>
      </c>
    </row>
    <row r="6" customFormat="false" ht="12.75" hidden="false" customHeight="false" outlineLevel="0" collapsed="false">
      <c r="A6" s="0" t="s">
        <v>12</v>
      </c>
      <c r="B6" s="0" t="s">
        <v>2</v>
      </c>
      <c r="C6" s="8" t="n">
        <v>577255.61</v>
      </c>
      <c r="D6" s="8"/>
      <c r="E6" s="8"/>
      <c r="F6" s="4"/>
      <c r="G6" s="4" t="n">
        <v>564135.26</v>
      </c>
      <c r="H6" s="4"/>
      <c r="I6" s="4"/>
      <c r="J6" s="4"/>
      <c r="K6" s="4" t="n">
        <v>-5869488.68</v>
      </c>
      <c r="L6" s="4"/>
      <c r="M6" s="4"/>
      <c r="N6" s="4"/>
      <c r="O6" s="4" t="n">
        <v>-3332654.69</v>
      </c>
      <c r="P6" s="4"/>
      <c r="Q6" s="4"/>
      <c r="R6" s="4"/>
      <c r="S6" s="4" t="n">
        <v>-2848712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5" t="n">
        <f aca="false">SUM(C6:AP6)</f>
        <v>-10909464.5</v>
      </c>
    </row>
    <row r="7" customFormat="false" ht="12.75" hidden="false" customHeight="false" outlineLevel="0" collapsed="false">
      <c r="A7" s="0" t="s">
        <v>12</v>
      </c>
      <c r="B7" s="0" t="s">
        <v>9</v>
      </c>
      <c r="C7" s="8" t="n">
        <f aca="false">-1306691.58+54361.24</f>
        <v>-1252330.34</v>
      </c>
      <c r="D7" s="8" t="n">
        <v>-909186.7</v>
      </c>
      <c r="E7" s="8"/>
      <c r="F7" s="4"/>
      <c r="G7" s="4" t="n">
        <v>-36150448.46</v>
      </c>
      <c r="H7" s="4" t="n">
        <v>-26349059.13</v>
      </c>
      <c r="I7" s="4"/>
      <c r="J7" s="4"/>
      <c r="K7" s="4" t="n">
        <v>-17782350.14</v>
      </c>
      <c r="L7" s="4" t="n">
        <v>-9917022.86</v>
      </c>
      <c r="M7" s="4"/>
      <c r="N7" s="4"/>
      <c r="O7" s="4" t="n">
        <v>2741659.8</v>
      </c>
      <c r="P7" s="4" t="n">
        <v>1226656.4</v>
      </c>
      <c r="Q7" s="4"/>
      <c r="R7" s="4"/>
      <c r="S7" s="4" t="n">
        <v>2817907</v>
      </c>
      <c r="T7" s="4" t="n">
        <v>613981</v>
      </c>
      <c r="U7" s="4"/>
      <c r="V7" s="4"/>
      <c r="W7" s="4" t="n">
        <v>-57506.19</v>
      </c>
      <c r="X7" s="4" t="n">
        <v>492875.18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5" t="n">
        <f aca="false">SUM(C7:AP7)</f>
        <v>-84524824.44</v>
      </c>
    </row>
    <row r="8" customFormat="false" ht="12.75" hidden="false" customHeight="false" outlineLevel="0" collapsed="false">
      <c r="A8" s="0" t="s">
        <v>13</v>
      </c>
      <c r="B8" s="0" t="s">
        <v>9</v>
      </c>
      <c r="C8" s="8" t="n">
        <v>728584.35</v>
      </c>
      <c r="D8" s="8"/>
      <c r="E8" s="8"/>
      <c r="F8" s="4"/>
      <c r="G8" s="4" t="n">
        <v>63566.09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5" t="n">
        <f aca="false">SUM(C8:AP8)</f>
        <v>792150.44</v>
      </c>
    </row>
    <row r="9" customFormat="false" ht="12.75" hidden="false" customHeight="false" outlineLevel="0" collapsed="false">
      <c r="A9" s="0" t="s">
        <v>14</v>
      </c>
      <c r="B9" s="0" t="s">
        <v>2</v>
      </c>
      <c r="C9" s="8" t="n">
        <v>-2268578.75</v>
      </c>
      <c r="D9" s="8" t="n">
        <v>39547</v>
      </c>
      <c r="E9" s="8"/>
      <c r="F9" s="4"/>
      <c r="G9" s="4" t="n">
        <v>-39053066.4</v>
      </c>
      <c r="H9" s="4" t="n">
        <v>-419551</v>
      </c>
      <c r="I9" s="4"/>
      <c r="J9" s="4"/>
      <c r="K9" s="4" t="n">
        <v>-293183.75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5" t="n">
        <f aca="false">SUM(C9:AP9)</f>
        <v>-41994832.9</v>
      </c>
    </row>
    <row r="10" customFormat="false" ht="12.75" hidden="false" customHeight="false" outlineLevel="0" collapsed="false">
      <c r="A10" s="0" t="s">
        <v>14</v>
      </c>
      <c r="B10" s="0" t="s">
        <v>9</v>
      </c>
      <c r="C10" s="8" t="n">
        <f aca="false">658115.71+2595.91</f>
        <v>660711.62</v>
      </c>
      <c r="D10" s="8" t="n">
        <f aca="false">802969.36-806.41</f>
        <v>802162.95</v>
      </c>
      <c r="E10" s="8"/>
      <c r="F10" s="4"/>
      <c r="G10" s="4" t="n">
        <v>-28721041.9</v>
      </c>
      <c r="H10" s="4" t="n">
        <v>24228730.94</v>
      </c>
      <c r="I10" s="4"/>
      <c r="J10" s="4"/>
      <c r="K10" s="4" t="n">
        <v>3845295.48</v>
      </c>
      <c r="L10" s="4" t="n">
        <v>10751341.46</v>
      </c>
      <c r="M10" s="4"/>
      <c r="N10" s="4"/>
      <c r="O10" s="4" t="n">
        <v>13069627.89</v>
      </c>
      <c r="P10" s="4" t="n">
        <v>-145684.22</v>
      </c>
      <c r="Q10" s="4"/>
      <c r="R10" s="4"/>
      <c r="S10" s="4" t="n">
        <v>-1698284.85</v>
      </c>
      <c r="T10" s="4" t="n">
        <v>-118860.24</v>
      </c>
      <c r="U10" s="4"/>
      <c r="V10" s="4"/>
      <c r="W10" s="4" t="n">
        <v>-6284.53</v>
      </c>
      <c r="X10" s="4" t="n">
        <v>-81449.84</v>
      </c>
      <c r="Y10" s="4"/>
      <c r="Z10" s="4"/>
      <c r="AA10" s="4" t="n">
        <v>34591.73</v>
      </c>
      <c r="AB10" s="4" t="n">
        <v>-61191.7</v>
      </c>
      <c r="AC10" s="4"/>
      <c r="AD10" s="4"/>
      <c r="AE10" s="4" t="n">
        <v>46856.1</v>
      </c>
      <c r="AF10" s="4" t="n">
        <v>-43083.58</v>
      </c>
      <c r="AG10" s="4"/>
      <c r="AH10" s="4"/>
      <c r="AI10" s="4" t="n">
        <v>88964.41</v>
      </c>
      <c r="AJ10" s="4" t="n">
        <v>-26984.71</v>
      </c>
      <c r="AK10" s="4"/>
      <c r="AL10" s="4"/>
      <c r="AM10" s="4"/>
      <c r="AN10" s="4"/>
      <c r="AO10" s="4"/>
      <c r="AP10" s="4"/>
      <c r="AQ10" s="5" t="n">
        <f aca="false">SUM(C10:AP10)</f>
        <v>22625417.01</v>
      </c>
    </row>
    <row r="11" customFormat="false" ht="12.75" hidden="false" customHeight="false" outlineLevel="0" collapsed="false">
      <c r="A11" s="0" t="s">
        <v>15</v>
      </c>
      <c r="B11" s="0" t="s">
        <v>9</v>
      </c>
      <c r="C11" s="8" t="n">
        <v>487433.07</v>
      </c>
      <c r="D11" s="8"/>
      <c r="E11" s="8"/>
      <c r="F11" s="4"/>
      <c r="G11" s="4" t="n">
        <v>-540494.07</v>
      </c>
      <c r="H11" s="4" t="n">
        <v>-1290718.46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5" t="n">
        <f aca="false">SUM(C11:AP11)</f>
        <v>-1343779.46</v>
      </c>
    </row>
    <row r="12" customFormat="false" ht="12.75" hidden="false" customHeight="false" outlineLevel="0" collapsed="false">
      <c r="A12" s="0" t="s">
        <v>17</v>
      </c>
      <c r="B12" s="0" t="s">
        <v>9</v>
      </c>
      <c r="C12" s="8" t="n">
        <f aca="false">-9019.81-72377.24</f>
        <v>-81397.05</v>
      </c>
      <c r="D12" s="8" t="n">
        <v>-467263.62</v>
      </c>
      <c r="E12" s="8"/>
      <c r="F12" s="4"/>
      <c r="G12" s="4" t="n">
        <v>5674079.65</v>
      </c>
      <c r="H12" s="4" t="n">
        <v>-4511665.8</v>
      </c>
      <c r="I12" s="4"/>
      <c r="J12" s="4"/>
      <c r="K12" s="4" t="n">
        <v>1256289.27</v>
      </c>
      <c r="L12" s="4" t="n">
        <v>3413497.92</v>
      </c>
      <c r="M12" s="4"/>
      <c r="N12" s="4"/>
      <c r="O12" s="4" t="n">
        <v>554975.87</v>
      </c>
      <c r="P12" s="4"/>
      <c r="Q12" s="4"/>
      <c r="R12" s="4"/>
      <c r="S12" s="4" t="n">
        <v>4477478.06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5" t="n">
        <f aca="false">SUM(C12:AP12)</f>
        <v>10315994.3</v>
      </c>
    </row>
    <row r="13" customFormat="false" ht="12.75" hidden="false" customHeight="false" outlineLevel="0" collapsed="false">
      <c r="A13" s="0" t="s">
        <v>18</v>
      </c>
      <c r="B13" s="0" t="s">
        <v>2</v>
      </c>
      <c r="C13" s="8" t="n">
        <v>238701.51</v>
      </c>
      <c r="D13" s="8" t="n">
        <v>-86284.45</v>
      </c>
      <c r="E13" s="8"/>
      <c r="F13" s="4"/>
      <c r="G13" s="4" t="n">
        <v>-8579212.54</v>
      </c>
      <c r="H13" s="4" t="n">
        <v>-995968.45</v>
      </c>
      <c r="I13" s="4"/>
      <c r="J13" s="4"/>
      <c r="K13" s="4" t="n">
        <v>-1326268.21</v>
      </c>
      <c r="L13" s="4"/>
      <c r="M13" s="4"/>
      <c r="N13" s="4"/>
      <c r="O13" s="4" t="n">
        <v>-75300.82</v>
      </c>
      <c r="P13" s="4"/>
      <c r="Q13" s="4"/>
      <c r="R13" s="4"/>
      <c r="S13" s="4" t="n">
        <v>-479046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5" t="n">
        <f aca="false">SUM(C13:AP13)</f>
        <v>-11303378.96</v>
      </c>
    </row>
    <row r="14" customFormat="false" ht="12.75" hidden="false" customHeight="false" outlineLevel="0" collapsed="false">
      <c r="A14" s="0" t="s">
        <v>21</v>
      </c>
      <c r="B14" s="0" t="s">
        <v>2</v>
      </c>
      <c r="C14" s="8" t="n">
        <v>-196.11</v>
      </c>
      <c r="D14" s="8" t="n">
        <v>34873.3</v>
      </c>
      <c r="E14" s="8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5" t="n">
        <f aca="false">SUM(C14:AP14)</f>
        <v>34677.19</v>
      </c>
    </row>
    <row r="15" customFormat="false" ht="12.75" hidden="false" customHeight="false" outlineLevel="0" collapsed="false">
      <c r="A15" s="0" t="s">
        <v>22</v>
      </c>
      <c r="B15" s="0" t="s">
        <v>9</v>
      </c>
      <c r="C15" s="8" t="n">
        <f aca="false">1455250.59+382017</f>
        <v>1837267.59</v>
      </c>
      <c r="D15" s="8" t="n">
        <f aca="false">165395.07</f>
        <v>165395.07</v>
      </c>
      <c r="E15" s="8"/>
      <c r="F15" s="4"/>
      <c r="G15" s="4" t="n">
        <v>37242798.24</v>
      </c>
      <c r="H15" s="4" t="n">
        <v>17280610.24</v>
      </c>
      <c r="I15" s="4"/>
      <c r="J15" s="4"/>
      <c r="K15" s="4" t="n">
        <v>7558477.56</v>
      </c>
      <c r="L15" s="4" t="n">
        <v>4091989.75</v>
      </c>
      <c r="M15" s="4"/>
      <c r="N15" s="4"/>
      <c r="O15" s="4" t="n">
        <v>3683083.12</v>
      </c>
      <c r="P15" s="4" t="n">
        <v>3483477.55</v>
      </c>
      <c r="Q15" s="4"/>
      <c r="R15" s="4"/>
      <c r="S15" s="4" t="n">
        <v>4660059.65</v>
      </c>
      <c r="T15" s="4" t="n">
        <v>2962657.75</v>
      </c>
      <c r="U15" s="4"/>
      <c r="V15" s="4"/>
      <c r="W15" s="4" t="n">
        <v>5060296.47</v>
      </c>
      <c r="X15" s="4" t="n">
        <v>173341.56</v>
      </c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5" t="n">
        <f aca="false">SUM(C15:AP15)</f>
        <v>88199454.55</v>
      </c>
    </row>
    <row r="16" customFormat="false" ht="12.75" hidden="false" customHeight="false" outlineLevel="0" collapsed="false">
      <c r="A16" s="0" t="s">
        <v>23</v>
      </c>
      <c r="B16" s="0" t="s">
        <v>2</v>
      </c>
      <c r="C16" s="8" t="n">
        <v>-33126.13</v>
      </c>
      <c r="D16" s="8" t="n">
        <v>-35232.82</v>
      </c>
      <c r="E16" s="8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5" t="n">
        <f aca="false">SUM(C16:AP16)</f>
        <v>-68358.95</v>
      </c>
    </row>
    <row r="17" customFormat="false" ht="12.75" hidden="false" customHeight="false" outlineLevel="0" collapsed="false">
      <c r="A17" s="0" t="s">
        <v>24</v>
      </c>
      <c r="B17" s="0" t="s">
        <v>2</v>
      </c>
      <c r="C17" s="8" t="n">
        <v>-18797.65</v>
      </c>
      <c r="D17" s="8"/>
      <c r="E17" s="8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5" t="n">
        <f aca="false">SUM(C17:AP17)</f>
        <v>-18797.65</v>
      </c>
    </row>
    <row r="18" customFormat="false" ht="12.75" hidden="false" customHeight="false" outlineLevel="0" collapsed="false">
      <c r="A18" s="0" t="s">
        <v>25</v>
      </c>
      <c r="B18" s="0" t="s">
        <v>9</v>
      </c>
      <c r="C18" s="8" t="n">
        <f aca="false">457933.07+153600.31</f>
        <v>611533.38</v>
      </c>
      <c r="D18" s="8" t="n">
        <v>89022.27</v>
      </c>
      <c r="E18" s="8" t="n">
        <v>-2985.34</v>
      </c>
      <c r="F18" s="4"/>
      <c r="G18" s="4" t="n">
        <v>16679121.94</v>
      </c>
      <c r="H18" s="4" t="n">
        <v>3679373</v>
      </c>
      <c r="I18" s="4" t="n">
        <v>-59695.19</v>
      </c>
      <c r="J18" s="4"/>
      <c r="K18" s="4" t="n">
        <v>6706080</v>
      </c>
      <c r="L18" s="4" t="n">
        <v>1153318.84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5" t="n">
        <f aca="false">SUM(C18:AP18)</f>
        <v>28855768.9</v>
      </c>
    </row>
    <row r="19" customFormat="false" ht="12.75" hidden="false" customHeight="false" outlineLevel="0" collapsed="false">
      <c r="A19" s="0" t="s">
        <v>26</v>
      </c>
      <c r="B19" s="0" t="s">
        <v>9</v>
      </c>
      <c r="C19" s="8" t="n">
        <v>-2534382.27</v>
      </c>
      <c r="D19" s="8" t="n">
        <v>-19580.08</v>
      </c>
      <c r="E19" s="8"/>
      <c r="F19" s="4"/>
      <c r="G19" s="4" t="n">
        <v>23813715.6</v>
      </c>
      <c r="H19" s="4" t="n">
        <v>935180.24</v>
      </c>
      <c r="I19" s="4"/>
      <c r="J19" s="4"/>
      <c r="K19" s="4" t="n">
        <v>5126481.65</v>
      </c>
      <c r="L19" s="4"/>
      <c r="M19" s="4"/>
      <c r="N19" s="4"/>
      <c r="O19" s="4" t="n">
        <v>616674.71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5" t="n">
        <f aca="false">SUM(C19:AP19)</f>
        <v>27938089.85</v>
      </c>
    </row>
    <row r="20" customFormat="false" ht="12.75" hidden="false" customHeight="false" outlineLevel="0" collapsed="false">
      <c r="A20" s="0" t="s">
        <v>27</v>
      </c>
      <c r="B20" s="0" t="s">
        <v>9</v>
      </c>
      <c r="C20" s="8" t="n">
        <v>-93535.51</v>
      </c>
      <c r="D20" s="8"/>
      <c r="E20" s="8"/>
      <c r="F20" s="4"/>
      <c r="G20" s="4" t="n">
        <v>-979115.67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5" t="n">
        <f aca="false">SUM(C20:AP20)</f>
        <v>-1072651.18</v>
      </c>
    </row>
    <row r="21" customFormat="false" ht="12.75" hidden="false" customHeight="false" outlineLevel="0" collapsed="false">
      <c r="A21" s="0" t="s">
        <v>28</v>
      </c>
      <c r="B21" s="0" t="s">
        <v>9</v>
      </c>
      <c r="C21" s="8" t="n">
        <v>-223980.79</v>
      </c>
      <c r="D21" s="8" t="n">
        <v>11497.32</v>
      </c>
      <c r="E21" s="8"/>
      <c r="F21" s="4"/>
      <c r="G21" s="4" t="n">
        <v>3664328.15</v>
      </c>
      <c r="H21" s="4" t="n">
        <v>-863590</v>
      </c>
      <c r="I21" s="4"/>
      <c r="J21" s="4"/>
      <c r="K21" s="4" t="n">
        <v>6384528.87</v>
      </c>
      <c r="L21" s="4" t="n">
        <v>-1207569.86</v>
      </c>
      <c r="M21" s="4"/>
      <c r="N21" s="4"/>
      <c r="O21" s="4" t="n">
        <v>4522491.74</v>
      </c>
      <c r="P21" s="4"/>
      <c r="Q21" s="4"/>
      <c r="R21" s="4"/>
      <c r="S21" s="4" t="n">
        <v>4878003.55</v>
      </c>
      <c r="T21" s="4"/>
      <c r="U21" s="4"/>
      <c r="V21" s="4"/>
      <c r="W21" s="4" t="n">
        <v>2169947.07</v>
      </c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5" t="n">
        <f aca="false">SUM(C21:AP21)</f>
        <v>19335656.05</v>
      </c>
    </row>
    <row r="22" customFormat="false" ht="12.75" hidden="false" customHeight="false" outlineLevel="0" collapsed="false">
      <c r="A22" s="0" t="s">
        <v>30</v>
      </c>
      <c r="B22" s="0" t="s">
        <v>9</v>
      </c>
      <c r="C22" s="8" t="n">
        <v>451474.17</v>
      </c>
      <c r="D22" s="8" t="n">
        <v>10778.74</v>
      </c>
      <c r="E22" s="8"/>
      <c r="F22" s="4"/>
      <c r="G22" s="4" t="n">
        <v>6885549.16</v>
      </c>
      <c r="H22" s="4"/>
      <c r="I22" s="4"/>
      <c r="J22" s="4"/>
      <c r="K22" s="4" t="n">
        <v>1396266.53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5" t="n">
        <f aca="false">SUM(C22:AP22)</f>
        <v>8744068.6</v>
      </c>
    </row>
    <row r="23" customFormat="false" ht="12.75" hidden="false" customHeight="false" outlineLevel="0" collapsed="false">
      <c r="A23" s="0" t="s">
        <v>31</v>
      </c>
      <c r="B23" s="0" t="s">
        <v>9</v>
      </c>
      <c r="C23" s="8" t="n">
        <v>163862.37</v>
      </c>
      <c r="D23" s="8"/>
      <c r="E23" s="8"/>
      <c r="F23" s="4"/>
      <c r="G23" s="4" t="n">
        <v>591410.08</v>
      </c>
      <c r="H23" s="4" t="n">
        <v>-719658.32</v>
      </c>
      <c r="I23" s="4"/>
      <c r="J23" s="4"/>
      <c r="K23" s="4" t="n">
        <v>47540.11</v>
      </c>
      <c r="L23" s="4"/>
      <c r="M23" s="4"/>
      <c r="N23" s="4"/>
      <c r="O23" s="4" t="n">
        <v>65977.37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5" t="n">
        <f aca="false">SUM(C23:AP23)</f>
        <v>149131.61</v>
      </c>
    </row>
    <row r="24" customFormat="false" ht="12.75" hidden="false" customHeight="false" outlineLevel="0" collapsed="false">
      <c r="A24" s="0" t="s">
        <v>33</v>
      </c>
      <c r="B24" s="0" t="s">
        <v>2</v>
      </c>
      <c r="C24" s="8" t="n">
        <v>70115.65</v>
      </c>
      <c r="D24" s="8"/>
      <c r="E24" s="8"/>
      <c r="F24" s="4"/>
      <c r="G24" s="4" t="n">
        <v>383454.47</v>
      </c>
      <c r="H24" s="4"/>
      <c r="I24" s="4"/>
      <c r="J24" s="4"/>
      <c r="K24" s="4" t="n">
        <v>521219.84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5" t="n">
        <f aca="false">SUM(C24:AP24)</f>
        <v>974789.96</v>
      </c>
    </row>
    <row r="25" customFormat="false" ht="12.75" hidden="false" customHeight="false" outlineLevel="0" collapsed="false">
      <c r="A25" s="0" t="s">
        <v>33</v>
      </c>
      <c r="B25" s="0" t="s">
        <v>9</v>
      </c>
      <c r="C25" s="8" t="n">
        <v>232749.54</v>
      </c>
      <c r="D25" s="8"/>
      <c r="E25" s="8"/>
      <c r="F25" s="4"/>
      <c r="G25" s="4" t="n">
        <v>968435.58</v>
      </c>
      <c r="H25" s="4" t="n">
        <v>-293981.63</v>
      </c>
      <c r="I25" s="4"/>
      <c r="J25" s="4"/>
      <c r="K25" s="4" t="n">
        <v>25053.07</v>
      </c>
      <c r="L25" s="4" t="n">
        <v>41574.42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5" t="n">
        <f aca="false">SUM(C25:AP25)</f>
        <v>973830.98</v>
      </c>
    </row>
    <row r="26" customFormat="false" ht="12.75" hidden="false" customHeight="false" outlineLevel="0" collapsed="false">
      <c r="A26" s="0" t="s">
        <v>34</v>
      </c>
      <c r="B26" s="0" t="s">
        <v>2</v>
      </c>
      <c r="C26" s="8" t="n">
        <v>57609.77</v>
      </c>
      <c r="D26" s="8"/>
      <c r="E26" s="8"/>
      <c r="F26" s="4"/>
      <c r="G26" s="4" t="n">
        <v>-736261.42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5" t="n">
        <f aca="false">SUM(C26:AP26)</f>
        <v>-678651.65</v>
      </c>
    </row>
    <row r="27" customFormat="false" ht="12.75" hidden="false" customHeight="false" outlineLevel="0" collapsed="false">
      <c r="A27" s="0" t="s">
        <v>35</v>
      </c>
      <c r="B27" s="0" t="s">
        <v>9</v>
      </c>
      <c r="C27" s="8" t="n">
        <v>-1136304.7</v>
      </c>
      <c r="D27" s="8"/>
      <c r="E27" s="8"/>
      <c r="F27" s="4"/>
      <c r="G27" s="4" t="n">
        <v>3622427.12</v>
      </c>
      <c r="H27" s="4"/>
      <c r="I27" s="4"/>
      <c r="J27" s="4"/>
      <c r="K27" s="4" t="n">
        <v>-94298.33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5" t="n">
        <f aca="false">SUM(C27:AP27)</f>
        <v>2391824.09</v>
      </c>
    </row>
    <row r="28" customFormat="false" ht="12.75" hidden="false" customHeight="false" outlineLevel="0" collapsed="false">
      <c r="A28" s="0" t="s">
        <v>36</v>
      </c>
      <c r="B28" s="0" t="s">
        <v>9</v>
      </c>
      <c r="C28" s="8" t="n">
        <v>-46017.41</v>
      </c>
      <c r="D28" s="8" t="n">
        <v>-27471.63</v>
      </c>
      <c r="E28" s="8"/>
      <c r="F28" s="4"/>
      <c r="G28" s="4" t="n">
        <v>-102102</v>
      </c>
      <c r="H28" s="4" t="n">
        <v>-911211.64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5" t="n">
        <f aca="false">SUM(C28:AP28)</f>
        <v>-1086802.68</v>
      </c>
    </row>
    <row r="29" customFormat="false" ht="12.75" hidden="false" customHeight="false" outlineLevel="0" collapsed="false">
      <c r="A29" s="0" t="s">
        <v>37</v>
      </c>
      <c r="B29" s="0" t="s">
        <v>9</v>
      </c>
      <c r="C29" s="8"/>
      <c r="D29" s="8"/>
      <c r="E29" s="8"/>
      <c r="F29" s="4"/>
      <c r="G29" s="4" t="n">
        <v>8195920.42</v>
      </c>
      <c r="H29" s="4"/>
      <c r="I29" s="4"/>
      <c r="J29" s="4"/>
      <c r="K29" s="4" t="n">
        <v>505218.95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5" t="n">
        <f aca="false">SUM(C29:AP29)</f>
        <v>8701139.37</v>
      </c>
    </row>
    <row r="30" customFormat="false" ht="12.75" hidden="false" customHeight="false" outlineLevel="0" collapsed="false">
      <c r="A30" s="0" t="s">
        <v>38</v>
      </c>
      <c r="B30" s="0" t="s">
        <v>2</v>
      </c>
      <c r="C30" s="8" t="n">
        <v>-42357</v>
      </c>
      <c r="D30" s="8"/>
      <c r="E30" s="8"/>
      <c r="F30" s="4"/>
      <c r="G30" s="4" t="n">
        <v>448730.8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5" t="n">
        <f aca="false">SUM(C30:AP30)</f>
        <v>406373.8</v>
      </c>
    </row>
    <row r="31" customFormat="false" ht="12.75" hidden="false" customHeight="false" outlineLevel="0" collapsed="false">
      <c r="A31" s="0" t="s">
        <v>38</v>
      </c>
      <c r="B31" s="0" t="s">
        <v>9</v>
      </c>
      <c r="C31" s="8" t="n">
        <v>-2079103</v>
      </c>
      <c r="D31" s="8" t="n">
        <v>-49072.61</v>
      </c>
      <c r="E31" s="8"/>
      <c r="F31" s="4"/>
      <c r="G31" s="4" t="n">
        <v>-4590119.34</v>
      </c>
      <c r="H31" s="4" t="n">
        <v>2010655.68</v>
      </c>
      <c r="I31" s="4"/>
      <c r="J31" s="4"/>
      <c r="K31" s="4" t="n">
        <v>-13633511.25</v>
      </c>
      <c r="L31" s="4" t="n">
        <v>442676.67</v>
      </c>
      <c r="M31" s="4"/>
      <c r="N31" s="4"/>
      <c r="O31" s="4" t="n">
        <v>-16931790.8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5" t="n">
        <f aca="false">SUM(C31:AP31)</f>
        <v>-34830264.65</v>
      </c>
    </row>
    <row r="32" customFormat="false" ht="12.75" hidden="false" customHeight="false" outlineLevel="0" collapsed="false">
      <c r="A32" s="0" t="s">
        <v>39</v>
      </c>
      <c r="B32" s="0" t="s">
        <v>9</v>
      </c>
      <c r="C32" s="8" t="n">
        <v>-504726.91</v>
      </c>
      <c r="D32" s="8"/>
      <c r="E32" s="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5" t="n">
        <f aca="false">SUM(C32:AP32)</f>
        <v>-504726.91</v>
      </c>
    </row>
    <row r="33" customFormat="false" ht="12.75" hidden="false" customHeight="false" outlineLevel="0" collapsed="false">
      <c r="A33" s="0" t="s">
        <v>40</v>
      </c>
      <c r="B33" s="0" t="s">
        <v>2</v>
      </c>
      <c r="C33" s="8" t="n">
        <v>40922.21</v>
      </c>
      <c r="D33" s="8"/>
      <c r="E33" s="8"/>
      <c r="F33" s="4"/>
      <c r="G33" s="4" t="n">
        <v>3248377.06</v>
      </c>
      <c r="H33" s="4" t="n">
        <v>-345405.41</v>
      </c>
      <c r="I33" s="4"/>
      <c r="J33" s="4"/>
      <c r="K33" s="4" t="n">
        <v>-1611674.95</v>
      </c>
      <c r="L33" s="4" t="n">
        <v>155046.28</v>
      </c>
      <c r="M33" s="4"/>
      <c r="N33" s="4"/>
      <c r="O33" s="4" t="n">
        <v>240104.84</v>
      </c>
      <c r="P33" s="4" t="n">
        <v>-615604.57</v>
      </c>
      <c r="Q33" s="4"/>
      <c r="R33" s="4"/>
      <c r="S33" s="4" t="n">
        <v>2021563.2</v>
      </c>
      <c r="T33" s="4" t="n">
        <v>-502406.14</v>
      </c>
      <c r="U33" s="4"/>
      <c r="V33" s="4"/>
      <c r="W33" s="4" t="n">
        <v>1745367.64</v>
      </c>
      <c r="X33" s="4" t="n">
        <v>-469258.8</v>
      </c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5" t="n">
        <f aca="false">SUM(C33:AP33)</f>
        <v>3907031.36</v>
      </c>
    </row>
    <row r="34" customFormat="false" ht="12.75" hidden="false" customHeight="false" outlineLevel="0" collapsed="false">
      <c r="A34" s="0" t="s">
        <v>40</v>
      </c>
      <c r="B34" s="0" t="s">
        <v>9</v>
      </c>
      <c r="C34" s="8" t="n">
        <f aca="false">276556.34-723761.27</f>
        <v>-447204.93</v>
      </c>
      <c r="D34" s="8"/>
      <c r="E34" s="8"/>
      <c r="F34" s="4"/>
      <c r="G34" s="4" t="n">
        <v>3215769.05</v>
      </c>
      <c r="H34" s="4" t="n">
        <v>3829778.15</v>
      </c>
      <c r="I34" s="4"/>
      <c r="J34" s="4"/>
      <c r="K34" s="4" t="n">
        <v>31130508.6</v>
      </c>
      <c r="L34" s="4" t="n">
        <v>-2879200.44</v>
      </c>
      <c r="M34" s="4"/>
      <c r="N34" s="4"/>
      <c r="O34" s="4" t="n">
        <v>-4155745.5</v>
      </c>
      <c r="P34" s="4" t="n">
        <v>-690122.91</v>
      </c>
      <c r="Q34" s="4"/>
      <c r="R34" s="4"/>
      <c r="S34" s="4" t="n">
        <v>-1844813.49</v>
      </c>
      <c r="T34" s="4" t="n">
        <v>-246374.86</v>
      </c>
      <c r="U34" s="4"/>
      <c r="V34" s="4"/>
      <c r="W34" s="4" t="n">
        <v>17559.17</v>
      </c>
      <c r="X34" s="4" t="n">
        <v>1820401</v>
      </c>
      <c r="Y34" s="4"/>
      <c r="Z34" s="4"/>
      <c r="AA34" s="4" t="n">
        <v>481839.49</v>
      </c>
      <c r="AB34" s="4" t="n">
        <v>694976.12</v>
      </c>
      <c r="AC34" s="4"/>
      <c r="AD34" s="4"/>
      <c r="AE34" s="4" t="n">
        <v>902269.24</v>
      </c>
      <c r="AF34" s="4"/>
      <c r="AG34" s="4"/>
      <c r="AH34" s="4"/>
      <c r="AI34" s="4" t="n">
        <v>435190.56</v>
      </c>
      <c r="AJ34" s="4"/>
      <c r="AK34" s="4"/>
      <c r="AL34" s="4"/>
      <c r="AM34" s="4" t="n">
        <v>397769.87</v>
      </c>
      <c r="AN34" s="4"/>
      <c r="AO34" s="4"/>
      <c r="AP34" s="4"/>
      <c r="AQ34" s="5" t="n">
        <f aca="false">SUM(C34:AP34)</f>
        <v>32662599.12</v>
      </c>
    </row>
    <row r="35" customFormat="false" ht="12.75" hidden="false" customHeight="false" outlineLevel="0" collapsed="false">
      <c r="A35" s="0" t="s">
        <v>41</v>
      </c>
      <c r="B35" s="0" t="s">
        <v>9</v>
      </c>
      <c r="C35" s="8" t="n">
        <v>733377.84</v>
      </c>
      <c r="D35" s="8"/>
      <c r="E35" s="8"/>
      <c r="F35" s="4"/>
      <c r="G35" s="4" t="n">
        <v>510528.54</v>
      </c>
      <c r="H35" s="4"/>
      <c r="I35" s="4"/>
      <c r="J35" s="4"/>
      <c r="K35" s="4" t="n">
        <v>2794017.65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5" t="n">
        <f aca="false">SUM(C35:AP35)</f>
        <v>4037924.03</v>
      </c>
    </row>
    <row r="36" customFormat="false" ht="12.75" hidden="false" customHeight="false" outlineLevel="0" collapsed="false">
      <c r="A36" s="0" t="s">
        <v>42</v>
      </c>
      <c r="B36" s="0" t="s">
        <v>2</v>
      </c>
      <c r="C36" s="8" t="n">
        <v>-3673.64</v>
      </c>
      <c r="D36" s="8" t="n">
        <v>3673.64</v>
      </c>
      <c r="E36" s="8"/>
      <c r="F36" s="4"/>
      <c r="G36" s="4" t="n">
        <v>12229.11</v>
      </c>
      <c r="H36" s="4" t="n">
        <v>9507.43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5" t="n">
        <f aca="false">SUM(C36:AP36)</f>
        <v>21736.54</v>
      </c>
    </row>
    <row r="37" customFormat="false" ht="12.75" hidden="false" customHeight="false" outlineLevel="0" collapsed="false">
      <c r="A37" s="0" t="s">
        <v>42</v>
      </c>
      <c r="B37" s="0" t="s">
        <v>9</v>
      </c>
      <c r="C37" s="8" t="n">
        <v>210803.14</v>
      </c>
      <c r="D37" s="8" t="n">
        <v>-41049.31</v>
      </c>
      <c r="E37" s="8"/>
      <c r="F37" s="4"/>
      <c r="G37" s="4" t="n">
        <v>-4976315.71</v>
      </c>
      <c r="H37" s="4" t="n">
        <v>-270530.12</v>
      </c>
      <c r="I37" s="4"/>
      <c r="J37" s="4"/>
      <c r="K37" s="4" t="n">
        <v>349924.21</v>
      </c>
      <c r="L37" s="4" t="n">
        <v>277162.81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5" t="n">
        <f aca="false">SUM(C37:AP37)</f>
        <v>-4450004.98</v>
      </c>
    </row>
    <row r="38" customFormat="false" ht="12.75" hidden="false" customHeight="false" outlineLevel="0" collapsed="false">
      <c r="A38" s="0" t="s">
        <v>43</v>
      </c>
      <c r="B38" s="0" t="s">
        <v>2</v>
      </c>
      <c r="C38" s="8" t="n">
        <v>-110195.25</v>
      </c>
      <c r="D38" s="8"/>
      <c r="E38" s="8" t="n">
        <v>4394.12</v>
      </c>
      <c r="F38" s="4"/>
      <c r="G38" s="4" t="n">
        <v>-373389.65</v>
      </c>
      <c r="H38" s="4"/>
      <c r="I38" s="4" t="n">
        <v>8774.33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5" t="n">
        <f aca="false">SUM(C38:AP38)</f>
        <v>-470416.45</v>
      </c>
    </row>
    <row r="39" customFormat="false" ht="12.75" hidden="false" customHeight="false" outlineLevel="0" collapsed="false">
      <c r="A39" s="0" t="s">
        <v>44</v>
      </c>
      <c r="B39" s="0" t="s">
        <v>2</v>
      </c>
      <c r="C39" s="8" t="n">
        <v>214583.49</v>
      </c>
      <c r="D39" s="8"/>
      <c r="E39" s="8"/>
      <c r="F39" s="4"/>
      <c r="G39" s="4" t="n">
        <v>401649.9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5" t="n">
        <f aca="false">SUM(C39:AP39)</f>
        <v>616233.39</v>
      </c>
    </row>
    <row r="40" customFormat="false" ht="12.75" hidden="false" customHeight="false" outlineLevel="0" collapsed="false">
      <c r="A40" s="0" t="s">
        <v>44</v>
      </c>
      <c r="B40" s="0" t="s">
        <v>9</v>
      </c>
      <c r="C40" s="8" t="n">
        <v>226980.05</v>
      </c>
      <c r="D40" s="8" t="n">
        <v>-108745.51</v>
      </c>
      <c r="E40" s="8"/>
      <c r="F40" s="4"/>
      <c r="G40" s="4" t="n">
        <v>4628610.53</v>
      </c>
      <c r="H40" s="4" t="n">
        <v>-677527.73</v>
      </c>
      <c r="I40" s="4"/>
      <c r="J40" s="4"/>
      <c r="K40" s="4" t="n">
        <v>7603659.51</v>
      </c>
      <c r="L40" s="4"/>
      <c r="M40" s="4"/>
      <c r="N40" s="4"/>
      <c r="O40" s="4" t="n">
        <v>4886959.57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5" t="n">
        <f aca="false">SUM(C40:AP40)</f>
        <v>16559936.42</v>
      </c>
    </row>
    <row r="41" customFormat="false" ht="12.75" hidden="false" customHeight="false" outlineLevel="0" collapsed="false">
      <c r="A41" s="0" t="s">
        <v>45</v>
      </c>
      <c r="B41" s="0" t="s">
        <v>2</v>
      </c>
      <c r="C41" s="8" t="n">
        <v>30061.63</v>
      </c>
      <c r="D41" s="8" t="n">
        <v>-136976.57</v>
      </c>
      <c r="E41" s="8"/>
      <c r="F41" s="4"/>
      <c r="G41" s="4" t="n">
        <v>132424.05</v>
      </c>
      <c r="H41" s="4" t="n">
        <v>-2068686.68</v>
      </c>
      <c r="I41" s="4"/>
      <c r="J41" s="4"/>
      <c r="K41" s="4" t="n">
        <v>204197.38</v>
      </c>
      <c r="L41" s="4" t="n">
        <v>-827910.06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5" t="n">
        <f aca="false">SUM(C41:AP41)</f>
        <v>-2666890.25</v>
      </c>
    </row>
    <row r="42" customFormat="false" ht="12.75" hidden="false" customHeight="false" outlineLevel="0" collapsed="false">
      <c r="A42" s="0" t="s">
        <v>45</v>
      </c>
      <c r="B42" s="0" t="s">
        <v>9</v>
      </c>
      <c r="C42" s="8" t="n">
        <v>-203105.53</v>
      </c>
      <c r="D42" s="8" t="n">
        <v>-171012.78</v>
      </c>
      <c r="E42" s="8"/>
      <c r="F42" s="4"/>
      <c r="G42" s="4" t="n">
        <v>12702727.43</v>
      </c>
      <c r="H42" s="4" t="n">
        <v>-3010676.72</v>
      </c>
      <c r="I42" s="4"/>
      <c r="J42" s="4"/>
      <c r="K42" s="4" t="n">
        <v>3195940.5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5" t="n">
        <f aca="false">SUM(C42:AP42)</f>
        <v>12513872.9</v>
      </c>
    </row>
    <row r="43" customFormat="false" ht="12.75" hidden="false" customHeight="false" outlineLevel="0" collapsed="false">
      <c r="A43" s="0" t="s">
        <v>47</v>
      </c>
      <c r="B43" s="0" t="s">
        <v>9</v>
      </c>
      <c r="C43" s="8" t="n">
        <v>610692.92</v>
      </c>
      <c r="D43" s="8"/>
      <c r="E43" s="8"/>
      <c r="F43" s="4"/>
      <c r="G43" s="4" t="n">
        <v>-1020643.28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5" t="n">
        <f aca="false">SUM(C43:AP43)</f>
        <v>-409950.36</v>
      </c>
    </row>
    <row r="44" customFormat="false" ht="12.75" hidden="false" customHeight="false" outlineLevel="0" collapsed="false">
      <c r="A44" s="0" t="s">
        <v>48</v>
      </c>
      <c r="B44" s="0" t="s">
        <v>9</v>
      </c>
      <c r="C44" s="8" t="n">
        <v>-294834.06</v>
      </c>
      <c r="D44" s="8" t="n">
        <v>-303012.33</v>
      </c>
      <c r="E44" s="8"/>
      <c r="F44" s="4"/>
      <c r="G44" s="4" t="n">
        <v>-6646822.17</v>
      </c>
      <c r="H44" s="4" t="n">
        <v>9112468.25</v>
      </c>
      <c r="I44" s="4"/>
      <c r="J44" s="4"/>
      <c r="K44" s="4" t="n">
        <v>640989.63</v>
      </c>
      <c r="L44" s="4" t="n">
        <v>-7103540.37</v>
      </c>
      <c r="M44" s="4"/>
      <c r="N44" s="4"/>
      <c r="O44" s="4" t="n">
        <v>1079948.31</v>
      </c>
      <c r="P44" s="4" t="n">
        <v>-5734782.46</v>
      </c>
      <c r="Q44" s="4"/>
      <c r="R44" s="4"/>
      <c r="S44" s="4" t="n">
        <v>1755945</v>
      </c>
      <c r="T44" s="4" t="n">
        <v>-5065444.89</v>
      </c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5" t="n">
        <f aca="false">SUM(C44:AP44)</f>
        <v>-12559085.09</v>
      </c>
    </row>
    <row r="45" customFormat="false" ht="12.75" hidden="false" customHeight="false" outlineLevel="0" collapsed="false">
      <c r="A45" s="0" t="s">
        <v>51</v>
      </c>
      <c r="B45" s="0" t="s">
        <v>9</v>
      </c>
      <c r="C45" s="8" t="n">
        <v>-63.18</v>
      </c>
      <c r="D45" s="8"/>
      <c r="E45" s="8"/>
      <c r="F45" s="4"/>
      <c r="G45" s="4" t="n">
        <v>7794304.95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5" t="n">
        <f aca="false">SUM(C45:AP45)</f>
        <v>7794241.77</v>
      </c>
    </row>
    <row r="46" customFormat="false" ht="12.75" hidden="false" customHeight="false" outlineLevel="0" collapsed="false">
      <c r="A46" s="0" t="s">
        <v>52</v>
      </c>
      <c r="B46" s="0" t="s">
        <v>2</v>
      </c>
      <c r="C46" s="8" t="n">
        <v>-202843.26</v>
      </c>
      <c r="D46" s="8" t="n">
        <v>-95879.6</v>
      </c>
      <c r="E46" s="8"/>
      <c r="F46" s="4"/>
      <c r="G46" s="4" t="n">
        <v>-340823.84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5" t="n">
        <f aca="false">SUM(C46:AP46)</f>
        <v>-639546.7</v>
      </c>
    </row>
    <row r="47" customFormat="false" ht="12.75" hidden="false" customHeight="false" outlineLevel="0" collapsed="false">
      <c r="A47" s="0" t="s">
        <v>53</v>
      </c>
      <c r="B47" s="0" t="s">
        <v>9</v>
      </c>
      <c r="C47" s="8"/>
      <c r="D47" s="8"/>
      <c r="E47" s="8"/>
      <c r="F47" s="4"/>
      <c r="G47" s="4" t="n">
        <v>3841041.33</v>
      </c>
      <c r="H47" s="4"/>
      <c r="I47" s="4"/>
      <c r="J47" s="4"/>
      <c r="K47" s="4" t="n">
        <v>3795842</v>
      </c>
      <c r="L47" s="4"/>
      <c r="M47" s="4"/>
      <c r="N47" s="4"/>
      <c r="O47" s="4" t="n">
        <v>3662706.39</v>
      </c>
      <c r="P47" s="4" t="n">
        <v>1064354.92</v>
      </c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5" t="n">
        <f aca="false">SUM(C47:AP47)</f>
        <v>12363944.64</v>
      </c>
    </row>
    <row r="48" customFormat="false" ht="12.75" hidden="false" customHeight="false" outlineLevel="0" collapsed="false">
      <c r="A48" s="0" t="s">
        <v>54</v>
      </c>
      <c r="B48" s="0" t="s">
        <v>2</v>
      </c>
      <c r="C48" s="8" t="n">
        <v>-285017.09</v>
      </c>
      <c r="D48" s="8" t="n">
        <v>-79094.08</v>
      </c>
      <c r="E48" s="8"/>
      <c r="F48" s="4"/>
      <c r="G48" s="4" t="n">
        <v>-1047631.13</v>
      </c>
      <c r="H48" s="4" t="n">
        <v>-3188446.18</v>
      </c>
      <c r="I48" s="4"/>
      <c r="J48" s="4"/>
      <c r="K48" s="4" t="n">
        <v>-6353465</v>
      </c>
      <c r="L48" s="4" t="n">
        <v>-3400282.69</v>
      </c>
      <c r="M48" s="4"/>
      <c r="N48" s="4"/>
      <c r="O48" s="4" t="n">
        <v>-369009.59</v>
      </c>
      <c r="P48" s="4"/>
      <c r="Q48" s="4"/>
      <c r="R48" s="4"/>
      <c r="S48" s="4" t="n">
        <v>-212020.05</v>
      </c>
      <c r="T48" s="4"/>
      <c r="U48" s="4"/>
      <c r="V48" s="4"/>
      <c r="W48" s="4" t="n">
        <v>-59289.1</v>
      </c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5" t="n">
        <f aca="false">SUM(C48:AP48)</f>
        <v>-14994254.91</v>
      </c>
    </row>
    <row r="49" customFormat="false" ht="12.75" hidden="false" customHeight="false" outlineLevel="0" collapsed="false">
      <c r="A49" s="0" t="s">
        <v>54</v>
      </c>
      <c r="B49" s="0" t="s">
        <v>9</v>
      </c>
      <c r="C49" s="8"/>
      <c r="D49" s="8"/>
      <c r="E49" s="8"/>
      <c r="F49" s="4"/>
      <c r="G49" s="4" t="n">
        <v>-14033751.28</v>
      </c>
      <c r="H49" s="4" t="n">
        <v>-3242676.09</v>
      </c>
      <c r="I49" s="4"/>
      <c r="J49" s="4"/>
      <c r="K49" s="4" t="n">
        <v>601453.19</v>
      </c>
      <c r="L49" s="4" t="n">
        <v>1193711.72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5" t="n">
        <f aca="false">SUM(C49:AP49)</f>
        <v>-15481262.46</v>
      </c>
    </row>
    <row r="50" customFormat="false" ht="12.75" hidden="false" customHeight="false" outlineLevel="0" collapsed="false">
      <c r="A50" s="0" t="s">
        <v>55</v>
      </c>
      <c r="B50" s="0" t="s">
        <v>9</v>
      </c>
      <c r="C50" s="8" t="n">
        <v>186242.27</v>
      </c>
      <c r="D50" s="8" t="n">
        <v>-289353.27</v>
      </c>
      <c r="E50" s="8"/>
      <c r="F50" s="4"/>
      <c r="G50" s="4" t="n">
        <v>-1124193.29</v>
      </c>
      <c r="H50" s="4" t="n">
        <v>-2370349.74</v>
      </c>
      <c r="I50" s="4"/>
      <c r="J50" s="4"/>
      <c r="K50" s="4" t="n">
        <v>-14750554</v>
      </c>
      <c r="L50" s="4" t="n">
        <v>2872828</v>
      </c>
      <c r="M50" s="4"/>
      <c r="N50" s="4"/>
      <c r="O50" s="4" t="n">
        <v>3180807.65</v>
      </c>
      <c r="P50" s="4" t="n">
        <v>942475.17</v>
      </c>
      <c r="Q50" s="4"/>
      <c r="R50" s="4"/>
      <c r="S50" s="4" t="n">
        <v>2418644.27</v>
      </c>
      <c r="T50" s="4"/>
      <c r="U50" s="4"/>
      <c r="V50" s="4"/>
      <c r="W50" s="4" t="n">
        <v>2987502.88</v>
      </c>
      <c r="X50" s="4"/>
      <c r="Y50" s="4"/>
      <c r="Z50" s="4"/>
      <c r="AA50" s="4" t="n">
        <v>-483761</v>
      </c>
      <c r="AB50" s="4"/>
      <c r="AC50" s="4"/>
      <c r="AD50" s="4"/>
      <c r="AE50" s="4" t="n">
        <v>-385457.52</v>
      </c>
      <c r="AF50" s="4"/>
      <c r="AG50" s="4"/>
      <c r="AH50" s="4"/>
      <c r="AI50" s="4" t="n">
        <v>-327051.72</v>
      </c>
      <c r="AJ50" s="4"/>
      <c r="AK50" s="4"/>
      <c r="AL50" s="4"/>
      <c r="AM50" s="4" t="n">
        <v>-279664.64</v>
      </c>
      <c r="AN50" s="4"/>
      <c r="AO50" s="4"/>
      <c r="AP50" s="4"/>
      <c r="AQ50" s="5" t="n">
        <f aca="false">SUM(C50:AP50)</f>
        <v>-7421884.94</v>
      </c>
    </row>
    <row r="51" customFormat="false" ht="12.75" hidden="false" customHeight="false" outlineLevel="0" collapsed="false">
      <c r="A51" s="0" t="s">
        <v>56</v>
      </c>
      <c r="B51" s="0" t="s">
        <v>2</v>
      </c>
      <c r="C51" s="8" t="n">
        <v>199309</v>
      </c>
      <c r="D51" s="8" t="n">
        <v>65072.86</v>
      </c>
      <c r="E51" s="8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5" t="n">
        <f aca="false">SUM(C51:AP51)</f>
        <v>264381.86</v>
      </c>
    </row>
    <row r="52" customFormat="false" ht="12.75" hidden="false" customHeight="false" outlineLevel="0" collapsed="false">
      <c r="A52" s="0" t="s">
        <v>56</v>
      </c>
      <c r="B52" s="0" t="s">
        <v>9</v>
      </c>
      <c r="C52" s="8" t="n">
        <v>-313881.7</v>
      </c>
      <c r="D52" s="8" t="n">
        <v>-139614.75</v>
      </c>
      <c r="E52" s="8"/>
      <c r="F52" s="4"/>
      <c r="G52" s="4" t="n">
        <v>5229284.4</v>
      </c>
      <c r="H52" s="4" t="n">
        <v>-1280986.61</v>
      </c>
      <c r="I52" s="4"/>
      <c r="J52" s="4"/>
      <c r="K52" s="4" t="n">
        <v>3397802.86</v>
      </c>
      <c r="L52" s="4" t="n">
        <v>-1512532.76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5" t="n">
        <f aca="false">SUM(C52:AP52)</f>
        <v>5380071.44</v>
      </c>
    </row>
    <row r="53" customFormat="false" ht="12.75" hidden="false" customHeight="false" outlineLevel="0" collapsed="false">
      <c r="A53" s="0" t="s">
        <v>57</v>
      </c>
      <c r="B53" s="0" t="s">
        <v>2</v>
      </c>
      <c r="C53" s="8" t="n">
        <v>-660438.35</v>
      </c>
      <c r="D53" s="8"/>
      <c r="E53" s="8"/>
      <c r="F53" s="4"/>
      <c r="G53" s="4" t="n">
        <v>-6419851.52</v>
      </c>
      <c r="H53" s="4"/>
      <c r="I53" s="4"/>
      <c r="J53" s="4"/>
      <c r="K53" s="4" t="n">
        <v>-1985880.09</v>
      </c>
      <c r="L53" s="4"/>
      <c r="M53" s="4"/>
      <c r="N53" s="4"/>
      <c r="O53" s="4" t="n">
        <v>-860997.24</v>
      </c>
      <c r="P53" s="4"/>
      <c r="Q53" s="4"/>
      <c r="R53" s="4"/>
      <c r="S53" s="4" t="n">
        <v>-723458.58</v>
      </c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5" t="n">
        <f aca="false">SUM(C53:AP53)</f>
        <v>-10650625.78</v>
      </c>
    </row>
    <row r="54" customFormat="false" ht="12.75" hidden="false" customHeight="false" outlineLevel="0" collapsed="false">
      <c r="A54" s="0" t="s">
        <v>57</v>
      </c>
      <c r="B54" s="0" t="s">
        <v>9</v>
      </c>
      <c r="C54" s="8" t="n">
        <v>-121866.81</v>
      </c>
      <c r="D54" s="8" t="n">
        <v>238689.2</v>
      </c>
      <c r="E54" s="8"/>
      <c r="F54" s="4"/>
      <c r="G54" s="4" t="n">
        <v>3359654.5</v>
      </c>
      <c r="H54" s="4" t="n">
        <v>460625.22</v>
      </c>
      <c r="I54" s="4"/>
      <c r="J54" s="4"/>
      <c r="K54" s="4" t="n">
        <v>-219559.83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5" t="n">
        <f aca="false">SUM(C54:AP54)</f>
        <v>3717542.28</v>
      </c>
    </row>
    <row r="55" customFormat="false" ht="12.75" hidden="false" customHeight="false" outlineLevel="0" collapsed="false">
      <c r="A55" s="0" t="s">
        <v>58</v>
      </c>
      <c r="B55" s="0" t="s">
        <v>9</v>
      </c>
      <c r="C55" s="8"/>
      <c r="D55" s="8"/>
      <c r="E55" s="8"/>
      <c r="F55" s="4"/>
      <c r="G55" s="4"/>
      <c r="H55" s="4"/>
      <c r="I55" s="4"/>
      <c r="J55" s="4"/>
      <c r="K55" s="4" t="n">
        <v>-1364687.46</v>
      </c>
      <c r="L55" s="4"/>
      <c r="M55" s="4"/>
      <c r="N55" s="4"/>
      <c r="O55" s="4" t="n">
        <v>-1283595.81</v>
      </c>
      <c r="P55" s="4"/>
      <c r="Q55" s="4"/>
      <c r="R55" s="4"/>
      <c r="S55" s="4" t="n">
        <v>-1440590.95</v>
      </c>
      <c r="T55" s="4"/>
      <c r="U55" s="4"/>
      <c r="V55" s="4"/>
      <c r="W55" s="4" t="n">
        <v>-1617090.25</v>
      </c>
      <c r="X55" s="4"/>
      <c r="Y55" s="4"/>
      <c r="Z55" s="4"/>
      <c r="AA55" s="4" t="n">
        <v>-1686543.67</v>
      </c>
      <c r="AB55" s="4"/>
      <c r="AC55" s="4"/>
      <c r="AD55" s="4"/>
      <c r="AE55" s="4" t="n">
        <v>-1552351.74</v>
      </c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5" t="n">
        <f aca="false">SUM(C55:AP55)</f>
        <v>-8944859.88</v>
      </c>
    </row>
    <row r="56" customFormat="false" ht="12.75" hidden="false" customHeight="false" outlineLevel="0" collapsed="false">
      <c r="A56" s="0" t="s">
        <v>59</v>
      </c>
      <c r="B56" s="0" t="s">
        <v>9</v>
      </c>
      <c r="C56" s="8" t="n">
        <v>119564.17</v>
      </c>
      <c r="D56" s="8"/>
      <c r="E56" s="8"/>
      <c r="F56" s="4"/>
      <c r="G56" s="4" t="n">
        <v>-364573.7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5" t="n">
        <f aca="false">SUM(C56:AP56)</f>
        <v>-245009.53</v>
      </c>
    </row>
    <row r="57" customFormat="false" ht="12.75" hidden="false" customHeight="false" outlineLevel="0" collapsed="false">
      <c r="A57" s="0" t="s">
        <v>60</v>
      </c>
      <c r="B57" s="0" t="s">
        <v>9</v>
      </c>
      <c r="C57" s="8" t="n">
        <v>-22395.83</v>
      </c>
      <c r="D57" s="8"/>
      <c r="E57" s="8"/>
      <c r="F57" s="4"/>
      <c r="G57" s="4" t="n">
        <v>116984.93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5" t="n">
        <f aca="false">SUM(C57:AP57)</f>
        <v>94589.1</v>
      </c>
    </row>
    <row r="58" customFormat="false" ht="12.75" hidden="false" customHeight="false" outlineLevel="0" collapsed="false">
      <c r="A58" s="0" t="s">
        <v>64</v>
      </c>
      <c r="B58" s="0" t="s">
        <v>9</v>
      </c>
      <c r="C58" s="8" t="n">
        <v>-106598.37</v>
      </c>
      <c r="D58" s="8"/>
      <c r="E58" s="8"/>
      <c r="F58" s="4"/>
      <c r="G58" s="4" t="n">
        <v>-53395073.24</v>
      </c>
      <c r="H58" s="4" t="n">
        <v>-14455738.23</v>
      </c>
      <c r="I58" s="4"/>
      <c r="J58" s="4"/>
      <c r="K58" s="4" t="n">
        <v>-20253597.66</v>
      </c>
      <c r="L58" s="4" t="n">
        <v>-9007035.55</v>
      </c>
      <c r="M58" s="4"/>
      <c r="N58" s="4"/>
      <c r="O58" s="4" t="n">
        <v>-2357095.71</v>
      </c>
      <c r="P58" s="4" t="n">
        <v>-8355914.49</v>
      </c>
      <c r="Q58" s="4"/>
      <c r="R58" s="4"/>
      <c r="S58" s="4" t="n">
        <v>667313.06</v>
      </c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5" t="n">
        <f aca="false">SUM(C58:AP58)</f>
        <v>-107263740.19</v>
      </c>
    </row>
    <row r="59" customFormat="false" ht="12.75" hidden="false" customHeight="false" outlineLevel="0" collapsed="false">
      <c r="A59" s="0" t="s">
        <v>66</v>
      </c>
      <c r="B59" s="0" t="s">
        <v>2</v>
      </c>
      <c r="C59" s="8"/>
      <c r="D59" s="8"/>
      <c r="E59" s="8"/>
      <c r="F59" s="4"/>
      <c r="G59" s="4" t="n">
        <v>-781859.39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5" t="n">
        <f aca="false">SUM(C59:AP59)</f>
        <v>-781859.39</v>
      </c>
    </row>
    <row r="60" customFormat="false" ht="12.75" hidden="false" customHeight="false" outlineLevel="0" collapsed="false">
      <c r="A60" s="0" t="s">
        <v>66</v>
      </c>
      <c r="B60" s="0" t="s">
        <v>9</v>
      </c>
      <c r="C60" s="8" t="n">
        <v>-475471.6</v>
      </c>
      <c r="D60" s="8" t="n">
        <v>-45097</v>
      </c>
      <c r="E60" s="8"/>
      <c r="F60" s="4"/>
      <c r="G60" s="4" t="n">
        <v>-7024420.74</v>
      </c>
      <c r="H60" s="4" t="n">
        <v>-43179.5</v>
      </c>
      <c r="I60" s="4"/>
      <c r="J60" s="4"/>
      <c r="K60" s="4" t="n">
        <v>-565938</v>
      </c>
      <c r="L60" s="4" t="n">
        <v>-1068988.45</v>
      </c>
      <c r="M60" s="4"/>
      <c r="N60" s="4"/>
      <c r="O60" s="4" t="n">
        <v>-88523.25</v>
      </c>
      <c r="P60" s="4" t="n">
        <v>-65726</v>
      </c>
      <c r="Q60" s="4"/>
      <c r="R60" s="4"/>
      <c r="S60" s="4" t="n">
        <v>-37112.54</v>
      </c>
      <c r="T60" s="4" t="n">
        <v>-61593.71</v>
      </c>
      <c r="U60" s="4"/>
      <c r="V60" s="4"/>
      <c r="W60" s="4" t="n">
        <v>-35125.33</v>
      </c>
      <c r="X60" s="4" t="n">
        <v>-57780.52</v>
      </c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5" t="n">
        <f aca="false">SUM(C60:AP60)</f>
        <v>-9568956.64</v>
      </c>
    </row>
    <row r="61" customFormat="false" ht="12.75" hidden="false" customHeight="false" outlineLevel="0" collapsed="false">
      <c r="A61" s="0" t="s">
        <v>68</v>
      </c>
      <c r="B61" s="0" t="s">
        <v>9</v>
      </c>
      <c r="C61" s="8" t="n">
        <v>-776652.51</v>
      </c>
      <c r="D61" s="8" t="n">
        <v>54612.28</v>
      </c>
      <c r="E61" s="8"/>
      <c r="F61" s="4"/>
      <c r="G61" s="4" t="n">
        <v>-576364.81</v>
      </c>
      <c r="H61" s="4" t="n">
        <v>-1151470.92</v>
      </c>
      <c r="I61" s="4"/>
      <c r="J61" s="4"/>
      <c r="K61" s="4" t="n">
        <v>-1940998.31</v>
      </c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5" t="n">
        <f aca="false">SUM(C61:AP61)</f>
        <v>-4390874.27</v>
      </c>
    </row>
    <row r="62" customFormat="false" ht="12.75" hidden="false" customHeight="false" outlineLevel="0" collapsed="false">
      <c r="A62" s="0" t="s">
        <v>71</v>
      </c>
      <c r="B62" s="0" t="s">
        <v>9</v>
      </c>
      <c r="C62" s="8"/>
      <c r="D62" s="8"/>
      <c r="E62" s="8"/>
      <c r="F62" s="4"/>
      <c r="G62" s="4" t="n">
        <v>-8364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5" t="n">
        <f aca="false">SUM(C62:AP62)</f>
        <v>-8364</v>
      </c>
    </row>
    <row r="63" customFormat="false" ht="12.75" hidden="false" customHeight="false" outlineLevel="0" collapsed="false">
      <c r="A63" s="0" t="s">
        <v>72</v>
      </c>
      <c r="B63" s="0" t="s">
        <v>9</v>
      </c>
      <c r="C63" s="8"/>
      <c r="D63" s="8"/>
      <c r="E63" s="8"/>
      <c r="F63" s="4"/>
      <c r="G63" s="4" t="n">
        <v>1112102.25</v>
      </c>
      <c r="H63" s="4" t="n">
        <v>-1257328.41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5" t="n">
        <f aca="false">SUM(C63:AP63)</f>
        <v>-145226.16</v>
      </c>
    </row>
    <row r="64" customFormat="false" ht="12.75" hidden="false" customHeight="false" outlineLevel="0" collapsed="false">
      <c r="A64" s="0" t="s">
        <v>73</v>
      </c>
      <c r="B64" s="0" t="s">
        <v>9</v>
      </c>
      <c r="C64" s="8" t="n">
        <v>276931</v>
      </c>
      <c r="D64" s="8" t="n">
        <v>51797.83</v>
      </c>
      <c r="E64" s="8"/>
      <c r="F64" s="4"/>
      <c r="G64" s="4" t="n">
        <v>-31263492.93</v>
      </c>
      <c r="H64" s="4" t="n">
        <v>9007297.94</v>
      </c>
      <c r="I64" s="4"/>
      <c r="J64" s="4"/>
      <c r="K64" s="4" t="n">
        <v>2436123.57</v>
      </c>
      <c r="L64" s="4" t="n">
        <v>7880151.9</v>
      </c>
      <c r="M64" s="4"/>
      <c r="N64" s="4"/>
      <c r="O64" s="4" t="n">
        <v>-5214789.56</v>
      </c>
      <c r="P64" s="4" t="n">
        <v>7926432.21</v>
      </c>
      <c r="Q64" s="4"/>
      <c r="R64" s="4"/>
      <c r="S64" s="4" t="n">
        <v>-6030600.26</v>
      </c>
      <c r="T64" s="4"/>
      <c r="U64" s="4"/>
      <c r="V64" s="4"/>
      <c r="W64" s="4" t="n">
        <v>-4142506.58</v>
      </c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5" t="n">
        <f aca="false">SUM(C64:AP64)</f>
        <v>-19072654.88</v>
      </c>
    </row>
    <row r="65" customFormat="false" ht="12.75" hidden="false" customHeight="false" outlineLevel="0" collapsed="false">
      <c r="A65" s="0" t="s">
        <v>75</v>
      </c>
      <c r="B65" s="0" t="s">
        <v>9</v>
      </c>
      <c r="C65" s="8"/>
      <c r="D65" s="8" t="n">
        <v>-53744</v>
      </c>
      <c r="E65" s="8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5" t="n">
        <f aca="false">SUM(C65:AP65)</f>
        <v>-53744</v>
      </c>
    </row>
    <row r="66" customFormat="false" ht="12.75" hidden="false" customHeight="false" outlineLevel="0" collapsed="false">
      <c r="A66" s="0" t="s">
        <v>76</v>
      </c>
      <c r="B66" s="0" t="s">
        <v>2</v>
      </c>
      <c r="C66" s="8" t="n">
        <v>-176386.57</v>
      </c>
      <c r="D66" s="8"/>
      <c r="E66" s="8"/>
      <c r="F66" s="4"/>
      <c r="G66" s="4" t="n">
        <v>-6322328.17</v>
      </c>
      <c r="H66" s="4"/>
      <c r="I66" s="4"/>
      <c r="J66" s="4"/>
      <c r="K66" s="4" t="n">
        <v>1142851.26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5" t="n">
        <f aca="false">SUM(C66:AP66)</f>
        <v>-5355863.48</v>
      </c>
    </row>
    <row r="67" customFormat="false" ht="12.75" hidden="false" customHeight="false" outlineLevel="0" collapsed="false">
      <c r="A67" s="0" t="s">
        <v>76</v>
      </c>
      <c r="B67" s="0" t="s">
        <v>9</v>
      </c>
      <c r="C67" s="8" t="n">
        <v>2337454.33</v>
      </c>
      <c r="D67" s="8"/>
      <c r="E67" s="8"/>
      <c r="F67" s="4"/>
      <c r="G67" s="4" t="n">
        <v>-9498901.37</v>
      </c>
      <c r="H67" s="4" t="n">
        <v>-194290.14</v>
      </c>
      <c r="I67" s="4"/>
      <c r="J67" s="4"/>
      <c r="K67" s="4" t="n">
        <v>-2593592.91</v>
      </c>
      <c r="L67" s="4"/>
      <c r="M67" s="4"/>
      <c r="N67" s="4"/>
      <c r="O67" s="4" t="n">
        <v>369183</v>
      </c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5" t="n">
        <f aca="false">SUM(C67:AP67)</f>
        <v>-9580147.09</v>
      </c>
    </row>
    <row r="68" customFormat="false" ht="12.75" hidden="false" customHeight="false" outlineLevel="0" collapsed="false">
      <c r="A68" s="0" t="s">
        <v>77</v>
      </c>
      <c r="B68" s="0" t="s">
        <v>9</v>
      </c>
      <c r="C68" s="8" t="n">
        <v>128666.22</v>
      </c>
      <c r="D68" s="8"/>
      <c r="E68" s="8"/>
      <c r="F68" s="4"/>
      <c r="G68" s="4" t="n">
        <v>427350.29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5" t="n">
        <f aca="false">SUM(C68:AP68)</f>
        <v>556016.51</v>
      </c>
    </row>
    <row r="69" customFormat="false" ht="12.75" hidden="false" customHeight="false" outlineLevel="0" collapsed="false">
      <c r="A69" s="0" t="s">
        <v>79</v>
      </c>
      <c r="B69" s="0" t="s">
        <v>9</v>
      </c>
      <c r="C69" s="4" t="n">
        <v>-793314.4</v>
      </c>
      <c r="D69" s="4" t="n">
        <v>-193595.75</v>
      </c>
      <c r="E69" s="4"/>
      <c r="F69" s="4"/>
      <c r="G69" s="4" t="n">
        <v>2197640.31</v>
      </c>
      <c r="H69" s="4"/>
      <c r="I69" s="4"/>
      <c r="J69" s="4"/>
      <c r="K69" s="4" t="n">
        <v>1800273.15</v>
      </c>
      <c r="L69" s="4"/>
      <c r="M69" s="4"/>
      <c r="N69" s="4"/>
      <c r="O69" s="4" t="n">
        <v>1755138.72</v>
      </c>
      <c r="P69" s="4"/>
      <c r="Q69" s="4"/>
      <c r="R69" s="4"/>
      <c r="S69" s="4" t="n">
        <v>906043.07</v>
      </c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5" t="n">
        <f aca="false">SUM(C69:AP69)</f>
        <v>5672185.1</v>
      </c>
    </row>
    <row r="70" customFormat="false" ht="12.75" hidden="false" customHeight="false" outlineLevel="0" collapsed="false">
      <c r="A70" s="0" t="s">
        <v>80</v>
      </c>
      <c r="B70" s="0" t="s">
        <v>2</v>
      </c>
      <c r="C70" s="4" t="n">
        <v>1060347.33</v>
      </c>
      <c r="D70" s="4" t="n">
        <v>136617</v>
      </c>
      <c r="E70" s="4"/>
      <c r="F70" s="4"/>
      <c r="G70" s="4" t="n">
        <v>3205722.25</v>
      </c>
      <c r="H70" s="4"/>
      <c r="I70" s="4"/>
      <c r="J70" s="4"/>
      <c r="K70" s="4" t="n">
        <v>-651506.64</v>
      </c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5" t="n">
        <f aca="false">SUM(C70:AP70)</f>
        <v>3751179.94</v>
      </c>
    </row>
    <row r="71" customFormat="false" ht="12.75" hidden="false" customHeight="false" outlineLevel="0" collapsed="false">
      <c r="A71" s="0" t="s">
        <v>80</v>
      </c>
      <c r="B71" s="0" t="s">
        <v>9</v>
      </c>
      <c r="C71" s="4" t="n">
        <v>-4975205.39</v>
      </c>
      <c r="D71" s="4" t="n">
        <v>148085.21</v>
      </c>
      <c r="E71" s="4"/>
      <c r="F71" s="4"/>
      <c r="G71" s="4" t="n">
        <v>-17667253.21</v>
      </c>
      <c r="H71" s="4" t="n">
        <v>4500767</v>
      </c>
      <c r="I71" s="4" t="n">
        <v>795.78</v>
      </c>
      <c r="J71" s="4"/>
      <c r="K71" s="4" t="n">
        <v>-57696430.19</v>
      </c>
      <c r="L71" s="4" t="n">
        <v>-2839461.94</v>
      </c>
      <c r="M71" s="4"/>
      <c r="N71" s="4"/>
      <c r="O71" s="4" t="n">
        <v>-19884581.75</v>
      </c>
      <c r="P71" s="4" t="n">
        <v>-4904472.86</v>
      </c>
      <c r="Q71" s="4"/>
      <c r="R71" s="4"/>
      <c r="S71" s="4" t="n">
        <v>-12947145.27</v>
      </c>
      <c r="T71" s="4" t="n">
        <v>-921949.55</v>
      </c>
      <c r="U71" s="4"/>
      <c r="V71" s="4"/>
      <c r="W71" s="4" t="n">
        <v>-1893220.51</v>
      </c>
      <c r="X71" s="4" t="n">
        <v>-57780.52</v>
      </c>
      <c r="Y71" s="4"/>
      <c r="Z71" s="4"/>
      <c r="AA71" s="4" t="n">
        <v>-1013120.59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5" t="n">
        <f aca="false">SUM(C71:AP71)</f>
        <v>-120150973.79</v>
      </c>
    </row>
    <row r="72" customFormat="false" ht="12.75" hidden="false" customHeight="false" outlineLevel="0" collapsed="false">
      <c r="A72" s="0" t="s">
        <v>81</v>
      </c>
      <c r="B72" s="0" t="s">
        <v>9</v>
      </c>
      <c r="C72" s="4" t="n">
        <v>10038.49</v>
      </c>
      <c r="D72" s="4"/>
      <c r="E72" s="4"/>
      <c r="F72" s="4"/>
      <c r="G72" s="4" t="n">
        <v>148509.57</v>
      </c>
      <c r="H72" s="4" t="n">
        <v>65033.75</v>
      </c>
      <c r="I72" s="4"/>
      <c r="J72" s="4"/>
      <c r="K72" s="4" t="n">
        <v>175179.82</v>
      </c>
      <c r="L72" s="4" t="n">
        <v>31781.81</v>
      </c>
      <c r="M72" s="4"/>
      <c r="N72" s="4"/>
      <c r="O72" s="4" t="n">
        <v>188717.85</v>
      </c>
      <c r="P72" s="4" t="n">
        <v>44981.62</v>
      </c>
      <c r="Q72" s="4"/>
      <c r="R72" s="4"/>
      <c r="S72" s="4" t="n">
        <v>-194</v>
      </c>
      <c r="T72" s="4" t="n">
        <v>-17975.79</v>
      </c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5" t="n">
        <f aca="false">SUM(C72:AP72)</f>
        <v>646073.12</v>
      </c>
    </row>
    <row r="73" customFormat="false" ht="12.75" hidden="false" customHeight="false" outlineLevel="0" collapsed="false">
      <c r="A73" s="0" t="s">
        <v>82</v>
      </c>
      <c r="B73" s="0" t="s">
        <v>9</v>
      </c>
      <c r="C73" s="4"/>
      <c r="D73" s="4"/>
      <c r="E73" s="4"/>
      <c r="F73" s="4"/>
      <c r="G73" s="4" t="n">
        <v>-331734.07</v>
      </c>
      <c r="H73" s="4" t="n">
        <v>1087301.27</v>
      </c>
      <c r="I73" s="4"/>
      <c r="J73" s="4"/>
      <c r="K73" s="4" t="n">
        <v>46850.79</v>
      </c>
      <c r="L73" s="4" t="n">
        <v>96375.86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5" t="n">
        <f aca="false">SUM(C73:AP73)</f>
        <v>898793.85</v>
      </c>
    </row>
    <row r="74" customFormat="false" ht="13.5" hidden="false" customHeight="false" outlineLevel="0" collapsed="false">
      <c r="A74" s="6" t="s">
        <v>83</v>
      </c>
      <c r="B74" s="6"/>
      <c r="C74" s="7" t="n">
        <f aca="false">SUM(C3:C73)</f>
        <v>-7982158.14</v>
      </c>
      <c r="D74" s="7" t="n">
        <f aca="false">SUM(D3:D73)</f>
        <v>-1399442.19</v>
      </c>
      <c r="E74" s="7" t="n">
        <f aca="false">SUM(E3:E73)</f>
        <v>1408.78</v>
      </c>
      <c r="F74" s="7" t="n">
        <f aca="false">SUM(F3:F73)</f>
        <v>0</v>
      </c>
      <c r="G74" s="7" t="n">
        <f aca="false">SUM(G3:G73)</f>
        <v>-116004159.51</v>
      </c>
      <c r="H74" s="7" t="n">
        <f aca="false">SUM(H3:H73)</f>
        <v>8656390.8</v>
      </c>
      <c r="I74" s="7" t="n">
        <f aca="false">SUM(I3:I73)</f>
        <v>-50125.08</v>
      </c>
      <c r="J74" s="7" t="n">
        <f aca="false">SUM(J3:J73)</f>
        <v>0</v>
      </c>
      <c r="K74" s="7" t="n">
        <f aca="false">SUM(K3:K73)</f>
        <v>-53527888.55</v>
      </c>
      <c r="L74" s="7" t="n">
        <f aca="false">SUM(L3:L73)</f>
        <v>-7362087.54</v>
      </c>
      <c r="M74" s="7" t="n">
        <f aca="false">SUM(M3:M73)</f>
        <v>0</v>
      </c>
      <c r="N74" s="7" t="n">
        <f aca="false">SUM(N3:N73)</f>
        <v>0</v>
      </c>
      <c r="O74" s="7" t="n">
        <f aca="false">SUM(O3:O73)</f>
        <v>-13936027.89</v>
      </c>
      <c r="P74" s="7" t="n">
        <f aca="false">SUM(P3:P73)</f>
        <v>-5823929.64</v>
      </c>
      <c r="Q74" s="7" t="n">
        <f aca="false">SUM(Q3:Q73)</f>
        <v>0</v>
      </c>
      <c r="R74" s="7" t="n">
        <f aca="false">SUM(R3:R73)</f>
        <v>0</v>
      </c>
      <c r="S74" s="7" t="n">
        <f aca="false">SUM(S3:S73)</f>
        <v>-3659021.13</v>
      </c>
      <c r="T74" s="7" t="n">
        <f aca="false">SUM(T3:T73)</f>
        <v>-3357966.43</v>
      </c>
      <c r="U74" s="7" t="n">
        <f aca="false">SUM(U3:U73)</f>
        <v>0</v>
      </c>
      <c r="V74" s="7" t="n">
        <f aca="false">SUM(V3:V73)</f>
        <v>0</v>
      </c>
      <c r="W74" s="7" t="n">
        <f aca="false">SUM(W3:W73)</f>
        <v>4169650.74</v>
      </c>
      <c r="X74" s="7" t="n">
        <f aca="false">SUM(X3:X73)</f>
        <v>1820348.06</v>
      </c>
      <c r="Y74" s="7" t="n">
        <f aca="false">SUM(Y3:Y73)</f>
        <v>0</v>
      </c>
      <c r="Z74" s="7" t="n">
        <f aca="false">SUM(Z3:Z73)</f>
        <v>0</v>
      </c>
      <c r="AA74" s="7" t="n">
        <f aca="false">SUM(AA3:AA73)</f>
        <v>-2666994.04</v>
      </c>
      <c r="AB74" s="7" t="n">
        <f aca="false">SUM(AB3:AB73)</f>
        <v>633784.42</v>
      </c>
      <c r="AC74" s="7" t="n">
        <f aca="false">SUM(AC3:AC73)</f>
        <v>0</v>
      </c>
      <c r="AD74" s="7" t="n">
        <f aca="false">SUM(AD3:AD73)</f>
        <v>0</v>
      </c>
      <c r="AE74" s="7" t="n">
        <f aca="false">SUM(AE3:AE73)</f>
        <v>-988683.92</v>
      </c>
      <c r="AF74" s="7" t="n">
        <f aca="false">SUM(AF3:AF73)</f>
        <v>-43083.58</v>
      </c>
      <c r="AG74" s="7" t="n">
        <f aca="false">SUM(AG3:AG73)</f>
        <v>0</v>
      </c>
      <c r="AH74" s="7" t="n">
        <f aca="false">SUM(AH3:AH73)</f>
        <v>0</v>
      </c>
      <c r="AI74" s="7" t="n">
        <f aca="false">SUM(AI3:AI73)</f>
        <v>197103.25</v>
      </c>
      <c r="AJ74" s="7" t="n">
        <f aca="false">SUM(AJ3:AJ73)</f>
        <v>-26984.71</v>
      </c>
      <c r="AK74" s="7" t="n">
        <f aca="false">SUM(AK3:AK73)</f>
        <v>0</v>
      </c>
      <c r="AL74" s="7" t="n">
        <f aca="false">SUM(AL3:AL73)</f>
        <v>0</v>
      </c>
      <c r="AM74" s="7" t="n">
        <f aca="false">SUM(AM3:AM73)</f>
        <v>118105.23</v>
      </c>
      <c r="AN74" s="7" t="n">
        <f aca="false">SUM(AN3:AN73)</f>
        <v>0</v>
      </c>
      <c r="AO74" s="7" t="n">
        <f aca="false">SUM(AO3:AO73)</f>
        <v>0</v>
      </c>
      <c r="AP74" s="7" t="n">
        <f aca="false">SUM(AP3:AP73)</f>
        <v>0</v>
      </c>
      <c r="AQ74" s="7" t="n">
        <f aca="false">SUM(AQ3:AQ73)</f>
        <v>-201231761.07</v>
      </c>
    </row>
    <row r="75" customFormat="false" ht="12.75" hidden="false" customHeight="false" outlineLevel="0" collapsed="false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5"/>
    </row>
    <row r="76" customFormat="false" ht="12.75" hidden="false" customHeight="false" outlineLevel="0" collapsed="false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5"/>
    </row>
    <row r="77" customFormat="false" ht="12.75" hidden="false" customHeight="false" outlineLevel="0" collapsed="false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5"/>
    </row>
    <row r="78" customFormat="false" ht="12.75" hidden="false" customHeight="false" outlineLevel="0" collapsed="false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5"/>
    </row>
    <row r="79" customFormat="false" ht="12.75" hidden="false" customHeight="false" outlineLevel="0" collapsed="false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5"/>
    </row>
    <row r="80" customFormat="false" ht="12.75" hidden="false" customHeight="false" outlineLevel="0" collapsed="false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5"/>
    </row>
    <row r="81" customFormat="false" ht="12.75" hidden="false" customHeight="false" outlineLevel="0" collapsed="false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5"/>
    </row>
    <row r="82" customFormat="false" ht="12.75" hidden="false" customHeight="false" outlineLevel="0" collapsed="false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5"/>
    </row>
    <row r="83" customFormat="false" ht="12.75" hidden="false" customHeight="false" outlineLevel="0" collapsed="false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5"/>
    </row>
    <row r="84" customFormat="false" ht="12.75" hidden="false" customHeight="false" outlineLevel="0" collapsed="false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5"/>
    </row>
    <row r="85" customFormat="false" ht="12.75" hidden="false" customHeight="false" outlineLevel="0" collapsed="false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5"/>
    </row>
    <row r="86" customFormat="false" ht="12.75" hidden="false" customHeight="false" outlineLevel="0" collapsed="false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5"/>
    </row>
    <row r="87" customFormat="false" ht="12.75" hidden="false" customHeight="false" outlineLevel="0" collapsed="false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5"/>
    </row>
    <row r="88" customFormat="false" ht="12.75" hidden="false" customHeight="false" outlineLevel="0" collapsed="false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5"/>
    </row>
    <row r="89" customFormat="false" ht="12.75" hidden="false" customHeight="false" outlineLevel="0" collapsed="false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5"/>
    </row>
    <row r="90" customFormat="false" ht="12.75" hidden="false" customHeight="false" outlineLevel="0" collapsed="false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5"/>
    </row>
    <row r="91" customFormat="false" ht="12.75" hidden="false" customHeight="false" outlineLevel="0" collapsed="false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5"/>
    </row>
    <row r="92" customFormat="false" ht="12.75" hidden="false" customHeight="false" outlineLevel="0" collapsed="false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5"/>
    </row>
    <row r="93" customFormat="false" ht="12.75" hidden="false" customHeight="false" outlineLevel="0" collapsed="false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5"/>
    </row>
    <row r="94" customFormat="false" ht="12.75" hidden="false" customHeight="false" outlineLevel="0" collapsed="false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5"/>
    </row>
    <row r="95" customFormat="false" ht="12.75" hidden="false" customHeight="false" outlineLevel="0" collapsed="false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5"/>
    </row>
    <row r="96" customFormat="false" ht="12.75" hidden="false" customHeight="false" outlineLevel="0" collapsed="false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5"/>
    </row>
    <row r="97" customFormat="false" ht="12.75" hidden="false" customHeight="false" outlineLevel="0" collapsed="false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5"/>
    </row>
    <row r="98" customFormat="false" ht="12.75" hidden="false" customHeight="false" outlineLevel="0" collapsed="false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5"/>
    </row>
    <row r="99" customFormat="false" ht="12.75" hidden="false" customHeight="false" outlineLevel="0" collapsed="false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5"/>
    </row>
    <row r="100" customFormat="false" ht="12.75" hidden="false" customHeight="false" outlineLevel="0" collapsed="false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5"/>
    </row>
    <row r="101" customFormat="false" ht="12.75" hidden="false" customHeight="false" outlineLevel="0" collapsed="false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5"/>
    </row>
    <row r="102" customFormat="false" ht="12.75" hidden="false" customHeight="false" outlineLevel="0" collapsed="false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5"/>
    </row>
    <row r="103" customFormat="false" ht="12.75" hidden="false" customHeight="false" outlineLevel="0" collapsed="false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5"/>
    </row>
    <row r="104" customFormat="false" ht="12.75" hidden="false" customHeight="false" outlineLevel="0" collapsed="false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5"/>
    </row>
    <row r="105" customFormat="false" ht="12.75" hidden="false" customHeight="false" outlineLevel="0" collapsed="false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5"/>
    </row>
    <row r="106" customFormat="false" ht="12.75" hidden="false" customHeight="false" outlineLevel="0" collapsed="false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5"/>
    </row>
    <row r="107" customFormat="false" ht="12.75" hidden="false" customHeight="false" outlineLevel="0" collapsed="false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5"/>
    </row>
    <row r="108" customFormat="false" ht="12.75" hidden="false" customHeight="false" outlineLevel="0" collapsed="false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5"/>
    </row>
    <row r="109" customFormat="false" ht="12.75" hidden="false" customHeight="false" outlineLevel="0" collapsed="false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5"/>
    </row>
    <row r="110" customFormat="false" ht="12.75" hidden="false" customHeight="false" outlineLevel="0" collapsed="false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5"/>
    </row>
    <row r="111" customFormat="false" ht="12.75" hidden="false" customHeight="false" outlineLevel="0" collapsed="false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5"/>
    </row>
    <row r="112" customFormat="false" ht="12.75" hidden="false" customHeight="false" outlineLevel="0" collapsed="false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5"/>
    </row>
    <row r="113" customFormat="false" ht="12.75" hidden="false" customHeight="false" outlineLevel="0" collapsed="false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5"/>
    </row>
    <row r="114" customFormat="false" ht="12.75" hidden="false" customHeight="false" outlineLevel="0" collapsed="false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5"/>
    </row>
    <row r="115" customFormat="false" ht="12.75" hidden="false" customHeight="false" outlineLevel="0" collapsed="false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5"/>
    </row>
    <row r="116" customFormat="false" ht="12.75" hidden="false" customHeight="false" outlineLevel="0" collapsed="false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5"/>
    </row>
    <row r="117" customFormat="false" ht="12.75" hidden="false" customHeight="false" outlineLevel="0" collapsed="false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5"/>
    </row>
    <row r="118" customFormat="false" ht="12.75" hidden="false" customHeight="false" outlineLevel="0" collapsed="false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5"/>
    </row>
    <row r="119" customFormat="false" ht="12.75" hidden="false" customHeight="false" outlineLevel="0" collapsed="false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5"/>
    </row>
    <row r="120" customFormat="false" ht="12.75" hidden="false" customHeight="false" outlineLevel="0" collapsed="false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5"/>
    </row>
    <row r="121" customFormat="false" ht="12.75" hidden="false" customHeight="false" outlineLevel="0" collapsed="false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5"/>
    </row>
    <row r="122" customFormat="false" ht="12.75" hidden="false" customHeight="false" outlineLevel="0" collapsed="false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5"/>
    </row>
    <row r="123" customFormat="false" ht="12.75" hidden="false" customHeight="false" outlineLevel="0" collapsed="false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5"/>
    </row>
    <row r="124" customFormat="false" ht="12.75" hidden="false" customHeight="false" outlineLevel="0" collapsed="false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5"/>
    </row>
    <row r="125" customFormat="false" ht="12.75" hidden="false" customHeight="false" outlineLevel="0" collapsed="false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5"/>
    </row>
    <row r="126" customFormat="false" ht="12.75" hidden="false" customHeight="false" outlineLevel="0" collapsed="false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5"/>
    </row>
    <row r="127" customFormat="false" ht="12.75" hidden="false" customHeight="false" outlineLevel="0" collapsed="false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5"/>
    </row>
    <row r="128" customFormat="false" ht="12.75" hidden="false" customHeight="false" outlineLevel="0" collapsed="false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5"/>
    </row>
    <row r="129" customFormat="false" ht="12.75" hidden="false" customHeight="false" outlineLevel="0" collapsed="false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5"/>
    </row>
    <row r="130" customFormat="false" ht="12.75" hidden="false" customHeight="false" outlineLevel="0" collapsed="false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5"/>
    </row>
    <row r="131" customFormat="false" ht="12.75" hidden="false" customHeight="false" outlineLevel="0" collapsed="false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5"/>
    </row>
    <row r="132" customFormat="false" ht="12.75" hidden="false" customHeight="false" outlineLevel="0" collapsed="false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5"/>
    </row>
    <row r="133" customFormat="false" ht="12.75" hidden="false" customHeight="false" outlineLevel="0" collapsed="false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5"/>
    </row>
    <row r="134" customFormat="false" ht="12.75" hidden="false" customHeight="false" outlineLevel="0" collapsed="false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5"/>
    </row>
    <row r="135" customFormat="false" ht="12.75" hidden="false" customHeight="false" outlineLevel="0" collapsed="false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5"/>
    </row>
    <row r="136" customFormat="false" ht="12.75" hidden="false" customHeight="false" outlineLevel="0" collapsed="false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5"/>
    </row>
    <row r="137" customFormat="false" ht="12.75" hidden="false" customHeight="false" outlineLevel="0" collapsed="false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5"/>
    </row>
    <row r="138" customFormat="false" ht="12.75" hidden="false" customHeight="false" outlineLevel="0" collapsed="false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5"/>
    </row>
    <row r="139" customFormat="false" ht="12.75" hidden="false" customHeight="false" outlineLevel="0" collapsed="false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5"/>
    </row>
    <row r="140" customFormat="false" ht="12.75" hidden="false" customHeight="false" outlineLevel="0" collapsed="false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5"/>
    </row>
    <row r="141" customFormat="false" ht="12.75" hidden="false" customHeight="false" outlineLevel="0" collapsed="false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5"/>
    </row>
    <row r="142" customFormat="false" ht="12.75" hidden="false" customHeight="false" outlineLevel="0" collapsed="false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5"/>
    </row>
    <row r="143" customFormat="false" ht="12.75" hidden="false" customHeight="false" outlineLevel="0" collapsed="false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5"/>
    </row>
    <row r="144" customFormat="false" ht="12.75" hidden="false" customHeight="false" outlineLevel="0" collapsed="false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5"/>
    </row>
    <row r="145" customFormat="false" ht="12.75" hidden="false" customHeight="false" outlineLevel="0" collapsed="false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5"/>
    </row>
    <row r="146" customFormat="false" ht="12.75" hidden="false" customHeight="false" outlineLevel="0" collapsed="false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5"/>
    </row>
    <row r="147" customFormat="false" ht="12.75" hidden="false" customHeight="false" outlineLevel="0" collapsed="false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5"/>
    </row>
    <row r="148" customFormat="false" ht="12.75" hidden="false" customHeight="false" outlineLevel="0" collapsed="false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5"/>
    </row>
    <row r="149" customFormat="false" ht="12.75" hidden="false" customHeight="false" outlineLevel="0" collapsed="false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5"/>
    </row>
    <row r="150" customFormat="false" ht="12.75" hidden="false" customHeight="false" outlineLevel="0" collapsed="false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5"/>
    </row>
    <row r="151" customFormat="false" ht="12.75" hidden="false" customHeight="false" outlineLevel="0" collapsed="false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5"/>
    </row>
    <row r="152" customFormat="false" ht="12.75" hidden="false" customHeight="false" outlineLevel="0" collapsed="false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5"/>
    </row>
    <row r="153" customFormat="false" ht="12.75" hidden="false" customHeight="false" outlineLevel="0" collapsed="false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5"/>
    </row>
    <row r="154" customFormat="false" ht="12.75" hidden="false" customHeight="false" outlineLevel="0" collapsed="false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5"/>
    </row>
    <row r="155" customFormat="false" ht="12.75" hidden="false" customHeight="false" outlineLevel="0" collapsed="false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5"/>
    </row>
    <row r="156" customFormat="false" ht="12.75" hidden="false" customHeight="false" outlineLevel="0" collapsed="false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5"/>
    </row>
    <row r="157" customFormat="false" ht="12.75" hidden="false" customHeight="false" outlineLevel="0" collapsed="false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5"/>
    </row>
    <row r="158" customFormat="false" ht="12.75" hidden="false" customHeight="false" outlineLevel="0" collapsed="false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5"/>
    </row>
    <row r="159" customFormat="false" ht="12.75" hidden="false" customHeight="false" outlineLevel="0" collapsed="false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5"/>
    </row>
    <row r="160" customFormat="false" ht="12.75" hidden="false" customHeight="false" outlineLevel="0" collapsed="false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5"/>
    </row>
    <row r="161" customFormat="false" ht="12.75" hidden="false" customHeight="false" outlineLevel="0" collapsed="false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5"/>
    </row>
    <row r="162" customFormat="false" ht="12.75" hidden="false" customHeight="false" outlineLevel="0" collapsed="false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5"/>
    </row>
    <row r="163" customFormat="false" ht="12.75" hidden="false" customHeight="false" outlineLevel="0" collapsed="false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5"/>
    </row>
    <row r="164" customFormat="false" ht="12.75" hidden="false" customHeight="false" outlineLevel="0" collapsed="false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5"/>
    </row>
    <row r="165" customFormat="false" ht="12.75" hidden="false" customHeight="false" outlineLevel="0" collapsed="false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5"/>
    </row>
    <row r="166" customFormat="false" ht="12.75" hidden="false" customHeight="false" outlineLevel="0" collapsed="false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5"/>
    </row>
    <row r="167" customFormat="false" ht="12.75" hidden="false" customHeight="false" outlineLevel="0" collapsed="false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5"/>
    </row>
    <row r="168" customFormat="false" ht="12.75" hidden="false" customHeight="false" outlineLevel="0" collapsed="false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5"/>
    </row>
    <row r="169" customFormat="false" ht="12.75" hidden="false" customHeight="false" outlineLevel="0" collapsed="false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5"/>
    </row>
    <row r="170" customFormat="false" ht="12.75" hidden="false" customHeight="false" outlineLevel="0" collapsed="false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5"/>
    </row>
    <row r="171" customFormat="false" ht="12.75" hidden="false" customHeight="false" outlineLevel="0" collapsed="false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5"/>
    </row>
    <row r="172" customFormat="false" ht="12.75" hidden="false" customHeight="false" outlineLevel="0" collapsed="false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5"/>
    </row>
    <row r="173" customFormat="false" ht="12.75" hidden="false" customHeight="false" outlineLevel="0" collapsed="false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5"/>
    </row>
    <row r="174" customFormat="false" ht="12.75" hidden="false" customHeight="false" outlineLevel="0" collapsed="false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5"/>
    </row>
    <row r="175" customFormat="false" ht="12.75" hidden="false" customHeight="false" outlineLevel="0" collapsed="false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5"/>
    </row>
    <row r="176" customFormat="false" ht="12.75" hidden="false" customHeight="false" outlineLevel="0" collapsed="false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5"/>
    </row>
    <row r="177" customFormat="false" ht="12.75" hidden="false" customHeight="false" outlineLevel="0" collapsed="false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5"/>
    </row>
    <row r="178" customFormat="false" ht="12.75" hidden="false" customHeight="false" outlineLevel="0" collapsed="false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5"/>
    </row>
    <row r="179" customFormat="false" ht="12.75" hidden="false" customHeight="false" outlineLevel="0" collapsed="false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5"/>
    </row>
    <row r="180" customFormat="false" ht="12.75" hidden="false" customHeight="false" outlineLevel="0" collapsed="false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5"/>
    </row>
    <row r="181" customFormat="false" ht="12.75" hidden="false" customHeight="false" outlineLevel="0" collapsed="false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5"/>
    </row>
    <row r="182" customFormat="false" ht="12.75" hidden="false" customHeight="false" outlineLevel="0" collapsed="false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5"/>
    </row>
    <row r="183" customFormat="false" ht="12.75" hidden="false" customHeight="false" outlineLevel="0" collapsed="false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5"/>
    </row>
    <row r="184" customFormat="false" ht="12.75" hidden="false" customHeight="false" outlineLevel="0" collapsed="false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5"/>
    </row>
    <row r="185" customFormat="false" ht="12.75" hidden="false" customHeight="false" outlineLevel="0" collapsed="false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5"/>
    </row>
    <row r="186" customFormat="false" ht="12.75" hidden="false" customHeight="false" outlineLevel="0" collapsed="false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5"/>
    </row>
    <row r="187" customFormat="false" ht="12.75" hidden="false" customHeight="false" outlineLevel="0" collapsed="false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5"/>
    </row>
    <row r="188" customFormat="false" ht="12.75" hidden="false" customHeight="false" outlineLevel="0" collapsed="false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5"/>
    </row>
    <row r="189" customFormat="false" ht="12.75" hidden="false" customHeight="false" outlineLevel="0" collapsed="false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5"/>
    </row>
    <row r="190" customFormat="false" ht="12.75" hidden="false" customHeight="false" outlineLevel="0" collapsed="false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5"/>
    </row>
    <row r="191" customFormat="false" ht="12.75" hidden="false" customHeight="false" outlineLevel="0" collapsed="false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5"/>
    </row>
    <row r="192" customFormat="false" ht="12.75" hidden="false" customHeight="false" outlineLevel="0" collapsed="false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5"/>
    </row>
    <row r="193" customFormat="false" ht="12.75" hidden="false" customHeight="false" outlineLevel="0" collapsed="false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5"/>
    </row>
    <row r="194" customFormat="false" ht="12.75" hidden="false" customHeight="false" outlineLevel="0" collapsed="false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5"/>
    </row>
    <row r="195" customFormat="false" ht="12.75" hidden="false" customHeight="false" outlineLevel="0" collapsed="false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5"/>
    </row>
    <row r="196" customFormat="false" ht="12.75" hidden="false" customHeight="false" outlineLevel="0" collapsed="false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5"/>
    </row>
    <row r="197" customFormat="false" ht="12.75" hidden="false" customHeight="false" outlineLevel="0" collapsed="false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5"/>
    </row>
    <row r="198" customFormat="false" ht="12.75" hidden="false" customHeight="false" outlineLevel="0" collapsed="false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5"/>
    </row>
    <row r="199" customFormat="false" ht="12.75" hidden="false" customHeight="false" outlineLevel="0" collapsed="false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5"/>
    </row>
    <row r="200" customFormat="false" ht="12.75" hidden="false" customHeight="false" outlineLevel="0" collapsed="false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5"/>
    </row>
    <row r="201" customFormat="false" ht="12.75" hidden="false" customHeight="false" outlineLevel="0" collapsed="false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5"/>
    </row>
    <row r="202" customFormat="false" ht="12.75" hidden="false" customHeight="false" outlineLevel="0" collapsed="false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5"/>
    </row>
    <row r="203" customFormat="false" ht="12.75" hidden="false" customHeight="false" outlineLevel="0" collapsed="false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5"/>
    </row>
    <row r="204" customFormat="false" ht="12.75" hidden="false" customHeight="false" outlineLevel="0" collapsed="false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5"/>
    </row>
    <row r="205" customFormat="false" ht="12.75" hidden="false" customHeight="false" outlineLevel="0" collapsed="false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5"/>
    </row>
    <row r="206" customFormat="false" ht="12.75" hidden="false" customHeight="false" outlineLevel="0" collapsed="false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5"/>
    </row>
    <row r="207" customFormat="false" ht="12.75" hidden="false" customHeight="false" outlineLevel="0" collapsed="false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5"/>
    </row>
    <row r="208" customFormat="false" ht="12.75" hidden="false" customHeight="false" outlineLevel="0" collapsed="false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5"/>
    </row>
    <row r="209" customFormat="false" ht="12.75" hidden="false" customHeight="false" outlineLevel="0" collapsed="false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5"/>
    </row>
    <row r="210" customFormat="false" ht="12.75" hidden="false" customHeight="false" outlineLevel="0" collapsed="false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5"/>
    </row>
    <row r="211" customFormat="false" ht="12.75" hidden="false" customHeight="false" outlineLevel="0" collapsed="false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5"/>
    </row>
    <row r="212" customFormat="false" ht="12.75" hidden="false" customHeight="false" outlineLevel="0" collapsed="false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5"/>
    </row>
    <row r="213" customFormat="false" ht="12.75" hidden="false" customHeight="false" outlineLevel="0" collapsed="false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5"/>
    </row>
    <row r="214" customFormat="false" ht="12.75" hidden="false" customHeight="false" outlineLevel="0" collapsed="false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5"/>
    </row>
    <row r="215" customFormat="false" ht="12.75" hidden="false" customHeight="false" outlineLevel="0" collapsed="false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5"/>
    </row>
    <row r="216" customFormat="false" ht="12.75" hidden="false" customHeight="false" outlineLevel="0" collapsed="false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5"/>
    </row>
    <row r="217" customFormat="false" ht="12.75" hidden="false" customHeight="false" outlineLevel="0" collapsed="false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5"/>
    </row>
    <row r="218" customFormat="false" ht="12.75" hidden="false" customHeight="false" outlineLevel="0" collapsed="false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5"/>
    </row>
    <row r="219" customFormat="false" ht="12.75" hidden="false" customHeight="false" outlineLevel="0" collapsed="false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5"/>
    </row>
    <row r="220" customFormat="false" ht="12.75" hidden="false" customHeight="false" outlineLevel="0" collapsed="false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5"/>
    </row>
    <row r="221" customFormat="false" ht="12.75" hidden="false" customHeight="false" outlineLevel="0" collapsed="false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5"/>
    </row>
    <row r="222" customFormat="false" ht="12.75" hidden="false" customHeight="false" outlineLevel="0" collapsed="false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5"/>
    </row>
    <row r="223" customFormat="false" ht="12.75" hidden="false" customHeight="false" outlineLevel="0" collapsed="false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5"/>
    </row>
    <row r="224" customFormat="false" ht="12.75" hidden="false" customHeight="false" outlineLevel="0" collapsed="false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5"/>
    </row>
    <row r="225" customFormat="false" ht="12.75" hidden="false" customHeight="false" outlineLevel="0" collapsed="false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5"/>
    </row>
    <row r="226" customFormat="false" ht="12.75" hidden="false" customHeight="false" outlineLevel="0" collapsed="false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5"/>
    </row>
    <row r="227" customFormat="false" ht="12.75" hidden="false" customHeight="false" outlineLevel="0" collapsed="false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5"/>
    </row>
    <row r="228" customFormat="false" ht="12.75" hidden="false" customHeight="false" outlineLevel="0" collapsed="false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5"/>
    </row>
    <row r="229" customFormat="false" ht="12.75" hidden="false" customHeight="false" outlineLevel="0" collapsed="false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5"/>
    </row>
    <row r="230" customFormat="false" ht="12.75" hidden="false" customHeight="false" outlineLevel="0" collapsed="false"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5"/>
    </row>
    <row r="231" customFormat="false" ht="12.75" hidden="false" customHeight="false" outlineLevel="0" collapsed="false"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5"/>
    </row>
    <row r="232" customFormat="false" ht="12.75" hidden="false" customHeight="false" outlineLevel="0" collapsed="false"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5"/>
    </row>
    <row r="233" customFormat="false" ht="12.75" hidden="false" customHeight="false" outlineLevel="0" collapsed="false"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5"/>
    </row>
    <row r="234" customFormat="false" ht="12.75" hidden="false" customHeight="false" outlineLevel="0" collapsed="false"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5"/>
    </row>
    <row r="235" customFormat="false" ht="12.75" hidden="false" customHeight="false" outlineLevel="0" collapsed="false"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5"/>
    </row>
    <row r="236" customFormat="false" ht="12.75" hidden="false" customHeight="false" outlineLevel="0" collapsed="false"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5"/>
    </row>
    <row r="237" customFormat="false" ht="12.75" hidden="false" customHeight="false" outlineLevel="0" collapsed="false"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5"/>
    </row>
    <row r="238" customFormat="false" ht="12.75" hidden="false" customHeight="false" outlineLevel="0" collapsed="false"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5"/>
    </row>
    <row r="239" customFormat="false" ht="12.75" hidden="false" customHeight="false" outlineLevel="0" collapsed="false"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5"/>
    </row>
    <row r="240" customFormat="false" ht="12.75" hidden="false" customHeight="false" outlineLevel="0" collapsed="false"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5"/>
    </row>
    <row r="241" customFormat="false" ht="12.75" hidden="false" customHeight="false" outlineLevel="0" collapsed="false"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5"/>
    </row>
    <row r="242" customFormat="false" ht="12.75" hidden="false" customHeight="false" outlineLevel="0" collapsed="false"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5"/>
    </row>
    <row r="243" customFormat="false" ht="12.75" hidden="false" customHeight="false" outlineLevel="0" collapsed="false"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5"/>
    </row>
    <row r="244" customFormat="false" ht="12.75" hidden="false" customHeight="false" outlineLevel="0" collapsed="false"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5"/>
    </row>
    <row r="245" customFormat="false" ht="12.75" hidden="false" customHeight="false" outlineLevel="0" collapsed="false"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5"/>
    </row>
    <row r="246" customFormat="false" ht="12.75" hidden="false" customHeight="false" outlineLevel="0" collapsed="false"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5"/>
    </row>
    <row r="247" customFormat="false" ht="12.75" hidden="false" customHeight="false" outlineLevel="0" collapsed="false"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5"/>
    </row>
    <row r="248" customFormat="false" ht="12.75" hidden="false" customHeight="false" outlineLevel="0" collapsed="false"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5"/>
    </row>
    <row r="249" customFormat="false" ht="12.75" hidden="false" customHeight="false" outlineLevel="0" collapsed="false"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5"/>
    </row>
    <row r="250" customFormat="false" ht="12.75" hidden="false" customHeight="false" outlineLevel="0" collapsed="false"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5"/>
    </row>
    <row r="251" customFormat="false" ht="12.75" hidden="false" customHeight="false" outlineLevel="0" collapsed="false"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5"/>
    </row>
    <row r="252" customFormat="false" ht="12.75" hidden="false" customHeight="false" outlineLevel="0" collapsed="false"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5"/>
    </row>
    <row r="253" customFormat="false" ht="12.75" hidden="false" customHeight="false" outlineLevel="0" collapsed="false"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5"/>
    </row>
    <row r="254" customFormat="false" ht="12.75" hidden="false" customHeight="false" outlineLevel="0" collapsed="false"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5"/>
    </row>
    <row r="255" customFormat="false" ht="12.75" hidden="false" customHeight="false" outlineLevel="0" collapsed="false"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5"/>
    </row>
    <row r="256" customFormat="false" ht="12.75" hidden="false" customHeight="false" outlineLevel="0" collapsed="false"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5"/>
    </row>
    <row r="257" customFormat="false" ht="12.75" hidden="false" customHeight="false" outlineLevel="0" collapsed="false"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5"/>
    </row>
    <row r="258" customFormat="false" ht="12.75" hidden="false" customHeight="false" outlineLevel="0" collapsed="false"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5"/>
    </row>
    <row r="259" customFormat="false" ht="12.75" hidden="false" customHeight="false" outlineLevel="0" collapsed="false"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5"/>
    </row>
    <row r="260" customFormat="false" ht="12.75" hidden="false" customHeight="false" outlineLevel="0" collapsed="false"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5"/>
    </row>
    <row r="261" customFormat="false" ht="12.75" hidden="false" customHeight="false" outlineLevel="0" collapsed="false"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5"/>
    </row>
    <row r="262" customFormat="false" ht="12.75" hidden="false" customHeight="false" outlineLevel="0" collapsed="false"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5"/>
    </row>
    <row r="263" customFormat="false" ht="12.75" hidden="false" customHeight="false" outlineLevel="0" collapsed="false"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5"/>
    </row>
    <row r="264" customFormat="false" ht="12.75" hidden="false" customHeight="false" outlineLevel="0" collapsed="false"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5"/>
    </row>
    <row r="265" customFormat="false" ht="12.75" hidden="false" customHeight="false" outlineLevel="0" collapsed="false"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5"/>
    </row>
    <row r="266" customFormat="false" ht="12.75" hidden="false" customHeight="false" outlineLevel="0" collapsed="false"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5"/>
    </row>
    <row r="267" customFormat="false" ht="12.75" hidden="false" customHeight="false" outlineLevel="0" collapsed="false"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5"/>
    </row>
    <row r="268" customFormat="false" ht="12.75" hidden="false" customHeight="false" outlineLevel="0" collapsed="false"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5"/>
    </row>
    <row r="269" customFormat="false" ht="12.75" hidden="false" customHeight="false" outlineLevel="0" collapsed="false"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5"/>
    </row>
    <row r="270" customFormat="false" ht="12.75" hidden="false" customHeight="false" outlineLevel="0" collapsed="false"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5"/>
    </row>
    <row r="271" customFormat="false" ht="12.75" hidden="false" customHeight="false" outlineLevel="0" collapsed="false"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5"/>
    </row>
    <row r="272" customFormat="false" ht="12.75" hidden="false" customHeight="false" outlineLevel="0" collapsed="false"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5"/>
    </row>
    <row r="273" customFormat="false" ht="12.75" hidden="false" customHeight="false" outlineLevel="0" collapsed="false"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5"/>
    </row>
    <row r="274" customFormat="false" ht="12.75" hidden="false" customHeight="false" outlineLevel="0" collapsed="false"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5"/>
    </row>
    <row r="275" customFormat="false" ht="12.75" hidden="false" customHeight="false" outlineLevel="0" collapsed="false"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5"/>
    </row>
    <row r="276" customFormat="false" ht="12.75" hidden="false" customHeight="false" outlineLevel="0" collapsed="false"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5"/>
    </row>
    <row r="277" customFormat="false" ht="12.75" hidden="false" customHeight="false" outlineLevel="0" collapsed="false"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5"/>
    </row>
    <row r="278" customFormat="false" ht="12.75" hidden="false" customHeight="false" outlineLevel="0" collapsed="false"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5"/>
    </row>
    <row r="279" customFormat="false" ht="12.75" hidden="false" customHeight="false" outlineLevel="0" collapsed="false"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5"/>
    </row>
    <row r="280" customFormat="false" ht="12.75" hidden="false" customHeight="false" outlineLevel="0" collapsed="false"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5"/>
    </row>
    <row r="281" customFormat="false" ht="12.75" hidden="false" customHeight="false" outlineLevel="0" collapsed="false"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5"/>
    </row>
    <row r="282" customFormat="false" ht="12.75" hidden="false" customHeight="false" outlineLevel="0" collapsed="false"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5"/>
    </row>
    <row r="283" customFormat="false" ht="12.75" hidden="false" customHeight="false" outlineLevel="0" collapsed="false"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5"/>
    </row>
    <row r="284" customFormat="false" ht="12.75" hidden="false" customHeight="false" outlineLevel="0" collapsed="false"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5"/>
    </row>
    <row r="285" customFormat="false" ht="12.75" hidden="false" customHeight="false" outlineLevel="0" collapsed="false"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5"/>
    </row>
    <row r="286" customFormat="false" ht="12.75" hidden="false" customHeight="false" outlineLevel="0" collapsed="false"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5"/>
    </row>
    <row r="287" customFormat="false" ht="12.75" hidden="false" customHeight="false" outlineLevel="0" collapsed="false"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5"/>
    </row>
    <row r="288" customFormat="false" ht="12.75" hidden="false" customHeight="false" outlineLevel="0" collapsed="false"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5"/>
    </row>
    <row r="289" customFormat="false" ht="12.75" hidden="false" customHeight="false" outlineLevel="0" collapsed="false"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5"/>
    </row>
    <row r="290" customFormat="false" ht="12.75" hidden="false" customHeight="false" outlineLevel="0" collapsed="false"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5"/>
    </row>
    <row r="291" customFormat="false" ht="12.75" hidden="false" customHeight="false" outlineLevel="0" collapsed="false"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5"/>
    </row>
    <row r="292" customFormat="false" ht="12.75" hidden="false" customHeight="false" outlineLevel="0" collapsed="false"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5"/>
    </row>
    <row r="293" customFormat="false" ht="12.75" hidden="false" customHeight="false" outlineLevel="0" collapsed="false"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5"/>
    </row>
    <row r="294" customFormat="false" ht="12.75" hidden="false" customHeight="false" outlineLevel="0" collapsed="false"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5"/>
    </row>
    <row r="295" customFormat="false" ht="12.75" hidden="false" customHeight="false" outlineLevel="0" collapsed="false"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5"/>
    </row>
    <row r="296" customFormat="false" ht="12.75" hidden="false" customHeight="false" outlineLevel="0" collapsed="false"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5"/>
    </row>
    <row r="297" customFormat="false" ht="12.75" hidden="false" customHeight="false" outlineLevel="0" collapsed="false"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5"/>
    </row>
    <row r="298" customFormat="false" ht="12.75" hidden="false" customHeight="false" outlineLevel="0" collapsed="false"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5"/>
    </row>
    <row r="299" customFormat="false" ht="12.75" hidden="false" customHeight="false" outlineLevel="0" collapsed="false"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5"/>
    </row>
    <row r="300" customFormat="false" ht="12.75" hidden="false" customHeight="false" outlineLevel="0" collapsed="false"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5"/>
    </row>
    <row r="301" customFormat="false" ht="12.75" hidden="false" customHeight="false" outlineLevel="0" collapsed="false"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5"/>
    </row>
    <row r="302" customFormat="false" ht="12.75" hidden="false" customHeight="false" outlineLevel="0" collapsed="false"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5"/>
    </row>
    <row r="303" customFormat="false" ht="12.75" hidden="false" customHeight="false" outlineLevel="0" collapsed="false"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5"/>
    </row>
    <row r="304" customFormat="false" ht="12.75" hidden="false" customHeight="false" outlineLevel="0" collapsed="false"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5"/>
    </row>
    <row r="305" customFormat="false" ht="12.75" hidden="false" customHeight="false" outlineLevel="0" collapsed="false"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5"/>
    </row>
    <row r="306" customFormat="false" ht="12.75" hidden="false" customHeight="false" outlineLevel="0" collapsed="false"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5"/>
    </row>
    <row r="307" customFormat="false" ht="12.75" hidden="false" customHeight="false" outlineLevel="0" collapsed="false"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5"/>
    </row>
    <row r="308" customFormat="false" ht="12.75" hidden="false" customHeight="false" outlineLevel="0" collapsed="false"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5"/>
    </row>
    <row r="309" customFormat="false" ht="12.75" hidden="false" customHeight="false" outlineLevel="0" collapsed="false"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5"/>
    </row>
    <row r="310" customFormat="false" ht="12.75" hidden="false" customHeight="false" outlineLevel="0" collapsed="false"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5"/>
    </row>
    <row r="311" customFormat="false" ht="12.75" hidden="false" customHeight="false" outlineLevel="0" collapsed="false"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5"/>
    </row>
    <row r="312" customFormat="false" ht="12.75" hidden="false" customHeight="false" outlineLevel="0" collapsed="false"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5"/>
    </row>
    <row r="313" customFormat="false" ht="12.75" hidden="false" customHeight="false" outlineLevel="0" collapsed="false"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5"/>
    </row>
    <row r="314" customFormat="false" ht="12.75" hidden="false" customHeight="false" outlineLevel="0" collapsed="false"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5"/>
    </row>
    <row r="315" customFormat="false" ht="12.75" hidden="false" customHeight="false" outlineLevel="0" collapsed="false"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5"/>
    </row>
    <row r="316" customFormat="false" ht="12.75" hidden="false" customHeight="false" outlineLevel="0" collapsed="false"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5"/>
    </row>
    <row r="317" customFormat="false" ht="12.75" hidden="false" customHeight="false" outlineLevel="0" collapsed="false"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5"/>
    </row>
    <row r="318" customFormat="false" ht="12.75" hidden="false" customHeight="false" outlineLevel="0" collapsed="false"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5"/>
    </row>
    <row r="319" customFormat="false" ht="12.75" hidden="false" customHeight="false" outlineLevel="0" collapsed="false"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5"/>
    </row>
    <row r="320" customFormat="false" ht="12.75" hidden="false" customHeight="false" outlineLevel="0" collapsed="false"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5"/>
    </row>
    <row r="321" customFormat="false" ht="12.75" hidden="false" customHeight="false" outlineLevel="0" collapsed="false"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5"/>
    </row>
    <row r="322" customFormat="false" ht="12.75" hidden="false" customHeight="false" outlineLevel="0" collapsed="false"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5"/>
    </row>
    <row r="323" customFormat="false" ht="12.75" hidden="false" customHeight="false" outlineLevel="0" collapsed="false"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5"/>
    </row>
    <row r="324" customFormat="false" ht="12.75" hidden="false" customHeight="false" outlineLevel="0" collapsed="false"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5"/>
    </row>
    <row r="325" customFormat="false" ht="12.75" hidden="false" customHeight="false" outlineLevel="0" collapsed="false"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5"/>
    </row>
    <row r="326" customFormat="false" ht="12.75" hidden="false" customHeight="false" outlineLevel="0" collapsed="false"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5"/>
    </row>
    <row r="327" customFormat="false" ht="12.75" hidden="false" customHeight="false" outlineLevel="0" collapsed="false"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5"/>
    </row>
    <row r="328" customFormat="false" ht="12.75" hidden="false" customHeight="false" outlineLevel="0" collapsed="false"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5"/>
    </row>
    <row r="329" customFormat="false" ht="12.75" hidden="false" customHeight="false" outlineLevel="0" collapsed="false"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5"/>
    </row>
    <row r="330" customFormat="false" ht="12.75" hidden="false" customHeight="false" outlineLevel="0" collapsed="false"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5"/>
    </row>
    <row r="331" customFormat="false" ht="12.75" hidden="false" customHeight="false" outlineLevel="0" collapsed="false"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5"/>
    </row>
    <row r="332" customFormat="false" ht="12.75" hidden="false" customHeight="false" outlineLevel="0" collapsed="false"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5"/>
    </row>
    <row r="333" customFormat="false" ht="12.75" hidden="false" customHeight="false" outlineLevel="0" collapsed="false"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5"/>
    </row>
    <row r="334" customFormat="false" ht="12.75" hidden="false" customHeight="false" outlineLevel="0" collapsed="false"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5"/>
    </row>
    <row r="335" customFormat="false" ht="12.75" hidden="false" customHeight="false" outlineLevel="0" collapsed="false"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5"/>
    </row>
    <row r="336" customFormat="false" ht="12.75" hidden="false" customHeight="false" outlineLevel="0" collapsed="false"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5"/>
    </row>
    <row r="337" customFormat="false" ht="12.75" hidden="false" customHeight="false" outlineLevel="0" collapsed="false"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5"/>
    </row>
    <row r="338" customFormat="false" ht="12.75" hidden="false" customHeight="false" outlineLevel="0" collapsed="false"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5"/>
    </row>
    <row r="339" customFormat="false" ht="12.75" hidden="false" customHeight="false" outlineLevel="0" collapsed="false"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5"/>
    </row>
    <row r="340" customFormat="false" ht="12.75" hidden="false" customHeight="false" outlineLevel="0" collapsed="false"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5"/>
    </row>
    <row r="341" customFormat="false" ht="12.75" hidden="false" customHeight="false" outlineLevel="0" collapsed="false"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5"/>
    </row>
    <row r="342" customFormat="false" ht="12.75" hidden="false" customHeight="false" outlineLevel="0" collapsed="false"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5"/>
    </row>
    <row r="343" customFormat="false" ht="12.75" hidden="false" customHeight="false" outlineLevel="0" collapsed="false"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5"/>
    </row>
    <row r="344" customFormat="false" ht="12.75" hidden="false" customHeight="false" outlineLevel="0" collapsed="false"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5"/>
    </row>
    <row r="345" customFormat="false" ht="12.75" hidden="false" customHeight="false" outlineLevel="0" collapsed="false"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5"/>
    </row>
    <row r="346" customFormat="false" ht="12.75" hidden="false" customHeight="false" outlineLevel="0" collapsed="false"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5"/>
    </row>
    <row r="347" customFormat="false" ht="12.75" hidden="false" customHeight="false" outlineLevel="0" collapsed="false"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5"/>
    </row>
    <row r="348" customFormat="false" ht="12.75" hidden="false" customHeight="false" outlineLevel="0" collapsed="false"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5"/>
    </row>
    <row r="349" customFormat="false" ht="12.75" hidden="false" customHeight="false" outlineLevel="0" collapsed="false"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5"/>
    </row>
    <row r="350" customFormat="false" ht="12.75" hidden="false" customHeight="false" outlineLevel="0" collapsed="false"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5"/>
    </row>
    <row r="351" customFormat="false" ht="12.75" hidden="false" customHeight="false" outlineLevel="0" collapsed="false"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5"/>
    </row>
    <row r="352" customFormat="false" ht="12.75" hidden="false" customHeight="false" outlineLevel="0" collapsed="false"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5"/>
    </row>
    <row r="353" customFormat="false" ht="12.75" hidden="false" customHeight="false" outlineLevel="0" collapsed="false"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5"/>
    </row>
    <row r="354" customFormat="false" ht="12.75" hidden="false" customHeight="false" outlineLevel="0" collapsed="false"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5"/>
    </row>
    <row r="355" customFormat="false" ht="12.75" hidden="false" customHeight="false" outlineLevel="0" collapsed="false"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5"/>
    </row>
    <row r="356" customFormat="false" ht="12.75" hidden="false" customHeight="false" outlineLevel="0" collapsed="false"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5"/>
    </row>
    <row r="357" customFormat="false" ht="12.75" hidden="false" customHeight="false" outlineLevel="0" collapsed="false"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5"/>
    </row>
    <row r="358" customFormat="false" ht="12.75" hidden="false" customHeight="false" outlineLevel="0" collapsed="false"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5"/>
    </row>
    <row r="359" customFormat="false" ht="12.75" hidden="false" customHeight="false" outlineLevel="0" collapsed="false"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5"/>
    </row>
    <row r="360" customFormat="false" ht="12.75" hidden="false" customHeight="false" outlineLevel="0" collapsed="false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5"/>
    </row>
    <row r="361" customFormat="false" ht="12.75" hidden="false" customHeight="false" outlineLevel="0" collapsed="false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5"/>
    </row>
    <row r="362" customFormat="false" ht="12.75" hidden="false" customHeight="false" outlineLevel="0" collapsed="false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5"/>
    </row>
    <row r="363" customFormat="false" ht="12.75" hidden="false" customHeight="false" outlineLevel="0" collapsed="false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5"/>
    </row>
    <row r="364" customFormat="false" ht="12.75" hidden="false" customHeight="false" outlineLevel="0" collapsed="false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5"/>
    </row>
    <row r="365" customFormat="false" ht="12.75" hidden="false" customHeight="false" outlineLevel="0" collapsed="false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5"/>
    </row>
    <row r="366" customFormat="false" ht="12.75" hidden="false" customHeight="false" outlineLevel="0" collapsed="false"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5"/>
    </row>
    <row r="367" customFormat="false" ht="12.75" hidden="false" customHeight="false" outlineLevel="0" collapsed="false"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5"/>
    </row>
    <row r="368" customFormat="false" ht="12.75" hidden="false" customHeight="false" outlineLevel="0" collapsed="false"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5"/>
    </row>
    <row r="369" customFormat="false" ht="12.75" hidden="false" customHeight="false" outlineLevel="0" collapsed="false"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5"/>
    </row>
    <row r="370" customFormat="false" ht="12.75" hidden="false" customHeight="false" outlineLevel="0" collapsed="false"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5"/>
    </row>
    <row r="371" customFormat="false" ht="12.75" hidden="false" customHeight="false" outlineLevel="0" collapsed="false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5"/>
    </row>
    <row r="372" customFormat="false" ht="12.75" hidden="false" customHeight="false" outlineLevel="0" collapsed="false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5"/>
    </row>
    <row r="373" customFormat="false" ht="12.75" hidden="false" customHeight="false" outlineLevel="0" collapsed="false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5"/>
    </row>
    <row r="374" customFormat="false" ht="12.75" hidden="false" customHeight="false" outlineLevel="0" collapsed="false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5"/>
    </row>
    <row r="375" customFormat="false" ht="12.75" hidden="false" customHeight="false" outlineLevel="0" collapsed="false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5"/>
    </row>
    <row r="376" customFormat="false" ht="12.75" hidden="false" customHeight="false" outlineLevel="0" collapsed="false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5"/>
    </row>
    <row r="377" customFormat="false" ht="12.75" hidden="false" customHeight="false" outlineLevel="0" collapsed="false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5"/>
    </row>
    <row r="378" customFormat="false" ht="12.75" hidden="false" customHeight="false" outlineLevel="0" collapsed="false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5"/>
    </row>
    <row r="379" customFormat="false" ht="12.75" hidden="false" customHeight="false" outlineLevel="0" collapsed="false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5"/>
    </row>
    <row r="380" customFormat="false" ht="12.75" hidden="false" customHeight="false" outlineLevel="0" collapsed="false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5"/>
    </row>
    <row r="381" customFormat="false" ht="12.75" hidden="false" customHeight="false" outlineLevel="0" collapsed="false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5"/>
    </row>
    <row r="382" customFormat="false" ht="12.75" hidden="false" customHeight="false" outlineLevel="0" collapsed="false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5"/>
    </row>
    <row r="383" customFormat="false" ht="12.75" hidden="false" customHeight="false" outlineLevel="0" collapsed="false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5"/>
    </row>
    <row r="384" customFormat="false" ht="12.75" hidden="false" customHeight="false" outlineLevel="0" collapsed="false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5"/>
    </row>
    <row r="385" customFormat="false" ht="12.75" hidden="false" customHeight="false" outlineLevel="0" collapsed="false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5"/>
    </row>
    <row r="386" customFormat="false" ht="12.75" hidden="false" customHeight="false" outlineLevel="0" collapsed="false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5"/>
    </row>
    <row r="387" customFormat="false" ht="12.75" hidden="false" customHeight="false" outlineLevel="0" collapsed="false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5"/>
    </row>
    <row r="388" customFormat="false" ht="12.75" hidden="false" customHeight="false" outlineLevel="0" collapsed="false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5"/>
    </row>
    <row r="389" customFormat="false" ht="12.75" hidden="false" customHeight="false" outlineLevel="0" collapsed="false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5"/>
    </row>
    <row r="390" customFormat="false" ht="12.75" hidden="false" customHeight="false" outlineLevel="0" collapsed="false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5"/>
    </row>
    <row r="391" customFormat="false" ht="12.75" hidden="false" customHeight="false" outlineLevel="0" collapsed="false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5"/>
    </row>
    <row r="392" customFormat="false" ht="12.75" hidden="false" customHeight="false" outlineLevel="0" collapsed="false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5"/>
    </row>
    <row r="393" customFormat="false" ht="12.75" hidden="false" customHeight="false" outlineLevel="0" collapsed="false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5"/>
    </row>
    <row r="394" customFormat="false" ht="12.75" hidden="false" customHeight="false" outlineLevel="0" collapsed="false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5"/>
    </row>
    <row r="395" customFormat="false" ht="12.75" hidden="false" customHeight="false" outlineLevel="0" collapsed="false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5"/>
    </row>
    <row r="396" customFormat="false" ht="12.75" hidden="false" customHeight="false" outlineLevel="0" collapsed="false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5"/>
    </row>
    <row r="397" customFormat="false" ht="12.75" hidden="false" customHeight="false" outlineLevel="0" collapsed="false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5"/>
    </row>
    <row r="398" customFormat="false" ht="12.75" hidden="false" customHeight="false" outlineLevel="0" collapsed="false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5"/>
    </row>
    <row r="399" customFormat="false" ht="12.75" hidden="false" customHeight="false" outlineLevel="0" collapsed="false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5"/>
    </row>
    <row r="400" customFormat="false" ht="12.75" hidden="false" customHeight="false" outlineLevel="0" collapsed="false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5"/>
    </row>
    <row r="401" customFormat="false" ht="12.75" hidden="false" customHeight="false" outlineLevel="0" collapsed="false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5"/>
    </row>
    <row r="402" customFormat="false" ht="12.75" hidden="false" customHeight="false" outlineLevel="0" collapsed="false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5"/>
    </row>
    <row r="403" customFormat="false" ht="12.75" hidden="false" customHeight="false" outlineLevel="0" collapsed="false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5"/>
    </row>
    <row r="404" customFormat="false" ht="12.75" hidden="false" customHeight="false" outlineLevel="0" collapsed="false"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5"/>
    </row>
    <row r="405" customFormat="false" ht="12.75" hidden="false" customHeight="false" outlineLevel="0" collapsed="false"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5"/>
    </row>
    <row r="406" customFormat="false" ht="12.75" hidden="false" customHeight="false" outlineLevel="0" collapsed="false"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5"/>
    </row>
    <row r="407" customFormat="false" ht="12.75" hidden="false" customHeight="false" outlineLevel="0" collapsed="false"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5"/>
    </row>
    <row r="408" customFormat="false" ht="12.75" hidden="false" customHeight="false" outlineLevel="0" collapsed="false"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5"/>
    </row>
    <row r="409" customFormat="false" ht="12.75" hidden="false" customHeight="false" outlineLevel="0" collapsed="false"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5"/>
    </row>
    <row r="410" customFormat="false" ht="12.75" hidden="false" customHeight="false" outlineLevel="0" collapsed="false"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5"/>
    </row>
    <row r="411" customFormat="false" ht="12.75" hidden="false" customHeight="false" outlineLevel="0" collapsed="false"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5"/>
    </row>
    <row r="412" customFormat="false" ht="12.75" hidden="false" customHeight="false" outlineLevel="0" collapsed="false"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5"/>
    </row>
    <row r="413" customFormat="false" ht="12.75" hidden="false" customHeight="false" outlineLevel="0" collapsed="false"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5"/>
    </row>
    <row r="414" customFormat="false" ht="12.75" hidden="false" customHeight="false" outlineLevel="0" collapsed="false"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5"/>
    </row>
    <row r="415" customFormat="false" ht="12.75" hidden="false" customHeight="false" outlineLevel="0" collapsed="false"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5"/>
    </row>
    <row r="416" customFormat="false" ht="12.75" hidden="false" customHeight="false" outlineLevel="0" collapsed="false"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5"/>
    </row>
    <row r="417" customFormat="false" ht="12.75" hidden="false" customHeight="false" outlineLevel="0" collapsed="false"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5"/>
    </row>
    <row r="418" customFormat="false" ht="12.75" hidden="false" customHeight="false" outlineLevel="0" collapsed="false"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5"/>
    </row>
    <row r="419" customFormat="false" ht="12.75" hidden="false" customHeight="false" outlineLevel="0" collapsed="false"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5"/>
    </row>
    <row r="420" customFormat="false" ht="12.75" hidden="false" customHeight="false" outlineLevel="0" collapsed="false"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5"/>
    </row>
    <row r="421" customFormat="false" ht="12.75" hidden="false" customHeight="false" outlineLevel="0" collapsed="false"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5"/>
    </row>
    <row r="422" customFormat="false" ht="12.75" hidden="false" customHeight="false" outlineLevel="0" collapsed="false"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5"/>
    </row>
    <row r="423" customFormat="false" ht="12.75" hidden="false" customHeight="false" outlineLevel="0" collapsed="false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5"/>
    </row>
    <row r="424" customFormat="false" ht="12.75" hidden="false" customHeight="false" outlineLevel="0" collapsed="false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5"/>
    </row>
    <row r="425" customFormat="false" ht="12.75" hidden="false" customHeight="false" outlineLevel="0" collapsed="false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5"/>
    </row>
    <row r="426" customFormat="false" ht="12.75" hidden="false" customHeight="false" outlineLevel="0" collapsed="false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5"/>
    </row>
    <row r="427" customFormat="false" ht="12.75" hidden="false" customHeight="false" outlineLevel="0" collapsed="false"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5"/>
    </row>
    <row r="428" customFormat="false" ht="12.75" hidden="false" customHeight="false" outlineLevel="0" collapsed="false"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5"/>
    </row>
    <row r="429" customFormat="false" ht="12.75" hidden="false" customHeight="false" outlineLevel="0" collapsed="false"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5"/>
    </row>
    <row r="430" customFormat="false" ht="12.75" hidden="false" customHeight="false" outlineLevel="0" collapsed="false"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5"/>
    </row>
    <row r="431" customFormat="false" ht="12.75" hidden="false" customHeight="false" outlineLevel="0" collapsed="false"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5"/>
    </row>
    <row r="432" customFormat="false" ht="12.75" hidden="false" customHeight="false" outlineLevel="0" collapsed="false"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5"/>
    </row>
    <row r="433" customFormat="false" ht="12.75" hidden="false" customHeight="false" outlineLevel="0" collapsed="false"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5"/>
    </row>
    <row r="434" customFormat="false" ht="12.75" hidden="false" customHeight="false" outlineLevel="0" collapsed="false"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5"/>
    </row>
    <row r="435" customFormat="false" ht="12.75" hidden="false" customHeight="false" outlineLevel="0" collapsed="false"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5"/>
    </row>
    <row r="436" customFormat="false" ht="12.75" hidden="false" customHeight="false" outlineLevel="0" collapsed="false"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5"/>
    </row>
    <row r="437" customFormat="false" ht="12.75" hidden="false" customHeight="false" outlineLevel="0" collapsed="false"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5"/>
    </row>
    <row r="438" customFormat="false" ht="12.75" hidden="false" customHeight="false" outlineLevel="0" collapsed="false"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5"/>
    </row>
    <row r="439" customFormat="false" ht="12.75" hidden="false" customHeight="false" outlineLevel="0" collapsed="false"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5"/>
    </row>
    <row r="440" customFormat="false" ht="12.75" hidden="false" customHeight="false" outlineLevel="0" collapsed="false"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5"/>
    </row>
    <row r="441" customFormat="false" ht="12.75" hidden="false" customHeight="false" outlineLevel="0" collapsed="false"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5"/>
    </row>
    <row r="442" customFormat="false" ht="12.75" hidden="false" customHeight="false" outlineLevel="0" collapsed="false"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5"/>
    </row>
    <row r="443" customFormat="false" ht="12.75" hidden="false" customHeight="false" outlineLevel="0" collapsed="false"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5"/>
    </row>
    <row r="444" customFormat="false" ht="12.75" hidden="false" customHeight="false" outlineLevel="0" collapsed="false"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5"/>
    </row>
    <row r="445" customFormat="false" ht="12.75" hidden="false" customHeight="false" outlineLevel="0" collapsed="false"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5"/>
    </row>
    <row r="446" customFormat="false" ht="12.75" hidden="false" customHeight="false" outlineLevel="0" collapsed="false"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5"/>
    </row>
    <row r="447" customFormat="false" ht="12.75" hidden="false" customHeight="false" outlineLevel="0" collapsed="false"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5"/>
    </row>
    <row r="448" customFormat="false" ht="12.75" hidden="false" customHeight="false" outlineLevel="0" collapsed="false"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5"/>
    </row>
    <row r="449" customFormat="false" ht="12.75" hidden="false" customHeight="false" outlineLevel="0" collapsed="false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5"/>
    </row>
    <row r="450" customFormat="false" ht="12.75" hidden="false" customHeight="false" outlineLevel="0" collapsed="false"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5"/>
    </row>
    <row r="451" customFormat="false" ht="12.75" hidden="false" customHeight="false" outlineLevel="0" collapsed="false"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5"/>
    </row>
    <row r="452" customFormat="false" ht="12.75" hidden="false" customHeight="false" outlineLevel="0" collapsed="false"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5"/>
    </row>
    <row r="453" customFormat="false" ht="12.75" hidden="false" customHeight="false" outlineLevel="0" collapsed="false"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5"/>
    </row>
    <row r="454" customFormat="false" ht="12.75" hidden="false" customHeight="false" outlineLevel="0" collapsed="false"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5"/>
    </row>
    <row r="455" customFormat="false" ht="12.75" hidden="false" customHeight="false" outlineLevel="0" collapsed="false"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5"/>
    </row>
    <row r="456" customFormat="false" ht="12.75" hidden="false" customHeight="false" outlineLevel="0" collapsed="false"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5"/>
    </row>
    <row r="457" customFormat="false" ht="12.75" hidden="false" customHeight="false" outlineLevel="0" collapsed="false"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5"/>
    </row>
    <row r="458" customFormat="false" ht="12.75" hidden="false" customHeight="false" outlineLevel="0" collapsed="false"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5"/>
    </row>
    <row r="459" customFormat="false" ht="12.75" hidden="false" customHeight="false" outlineLevel="0" collapsed="false"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5"/>
    </row>
    <row r="460" customFormat="false" ht="12.75" hidden="false" customHeight="false" outlineLevel="0" collapsed="false"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5"/>
    </row>
    <row r="461" customFormat="false" ht="12.75" hidden="false" customHeight="false" outlineLevel="0" collapsed="false"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5"/>
    </row>
    <row r="462" customFormat="false" ht="12.75" hidden="false" customHeight="false" outlineLevel="0" collapsed="false"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5"/>
    </row>
    <row r="463" customFormat="false" ht="12.75" hidden="false" customHeight="false" outlineLevel="0" collapsed="false"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5"/>
    </row>
    <row r="464" customFormat="false" ht="12.75" hidden="false" customHeight="false" outlineLevel="0" collapsed="false"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5"/>
    </row>
    <row r="465" customFormat="false" ht="12.75" hidden="false" customHeight="false" outlineLevel="0" collapsed="false"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5"/>
    </row>
    <row r="466" customFormat="false" ht="12.75" hidden="false" customHeight="false" outlineLevel="0" collapsed="false"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5"/>
    </row>
    <row r="467" customFormat="false" ht="12.75" hidden="false" customHeight="false" outlineLevel="0" collapsed="false"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5"/>
    </row>
    <row r="468" customFormat="false" ht="12.75" hidden="false" customHeight="false" outlineLevel="0" collapsed="false"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5"/>
    </row>
    <row r="469" customFormat="false" ht="12.75" hidden="false" customHeight="false" outlineLevel="0" collapsed="false"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5"/>
    </row>
    <row r="470" customFormat="false" ht="12.75" hidden="false" customHeight="false" outlineLevel="0" collapsed="false"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5"/>
    </row>
    <row r="471" customFormat="false" ht="12.75" hidden="false" customHeight="false" outlineLevel="0" collapsed="false"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5"/>
    </row>
    <row r="472" customFormat="false" ht="12.75" hidden="false" customHeight="false" outlineLevel="0" collapsed="false"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5"/>
    </row>
    <row r="473" customFormat="false" ht="12.75" hidden="false" customHeight="false" outlineLevel="0" collapsed="false"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5"/>
    </row>
    <row r="474" customFormat="false" ht="12.75" hidden="false" customHeight="false" outlineLevel="0" collapsed="false"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5"/>
    </row>
    <row r="475" customFormat="false" ht="12.75" hidden="false" customHeight="false" outlineLevel="0" collapsed="false"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5"/>
    </row>
    <row r="476" customFormat="false" ht="12.75" hidden="false" customHeight="false" outlineLevel="0" collapsed="false"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5"/>
    </row>
    <row r="477" customFormat="false" ht="12.75" hidden="false" customHeight="false" outlineLevel="0" collapsed="false"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5"/>
    </row>
    <row r="478" customFormat="false" ht="12.75" hidden="false" customHeight="false" outlineLevel="0" collapsed="false"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5"/>
    </row>
    <row r="479" customFormat="false" ht="12.75" hidden="false" customHeight="false" outlineLevel="0" collapsed="false"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5"/>
    </row>
    <row r="480" customFormat="false" ht="12.75" hidden="false" customHeight="false" outlineLevel="0" collapsed="false"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5"/>
    </row>
    <row r="481" customFormat="false" ht="12.75" hidden="false" customHeight="false" outlineLevel="0" collapsed="false"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5"/>
    </row>
    <row r="482" customFormat="false" ht="12.75" hidden="false" customHeight="false" outlineLevel="0" collapsed="false"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5"/>
    </row>
    <row r="483" customFormat="false" ht="12.75" hidden="false" customHeight="false" outlineLevel="0" collapsed="false"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5"/>
    </row>
    <row r="484" customFormat="false" ht="12.75" hidden="false" customHeight="false" outlineLevel="0" collapsed="false"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5"/>
    </row>
    <row r="485" customFormat="false" ht="12.75" hidden="false" customHeight="false" outlineLevel="0" collapsed="false"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5"/>
    </row>
    <row r="486" customFormat="false" ht="12.75" hidden="false" customHeight="false" outlineLevel="0" collapsed="false"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5"/>
    </row>
    <row r="487" customFormat="false" ht="12.75" hidden="false" customHeight="false" outlineLevel="0" collapsed="false"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5"/>
    </row>
    <row r="488" customFormat="false" ht="12.75" hidden="false" customHeight="false" outlineLevel="0" collapsed="false"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5"/>
    </row>
    <row r="489" customFormat="false" ht="12.75" hidden="false" customHeight="false" outlineLevel="0" collapsed="false"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5"/>
    </row>
    <row r="490" customFormat="false" ht="12.75" hidden="false" customHeight="false" outlineLevel="0" collapsed="false"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5"/>
    </row>
    <row r="491" customFormat="false" ht="12.75" hidden="false" customHeight="false" outlineLevel="0" collapsed="false"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5"/>
    </row>
    <row r="492" customFormat="false" ht="12.75" hidden="false" customHeight="false" outlineLevel="0" collapsed="false"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5"/>
    </row>
    <row r="493" customFormat="false" ht="12.75" hidden="false" customHeight="false" outlineLevel="0" collapsed="false"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5"/>
    </row>
    <row r="494" customFormat="false" ht="12.75" hidden="false" customHeight="false" outlineLevel="0" collapsed="false"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5"/>
    </row>
    <row r="495" customFormat="false" ht="12.75" hidden="false" customHeight="false" outlineLevel="0" collapsed="false"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5"/>
    </row>
    <row r="496" customFormat="false" ht="12.75" hidden="false" customHeight="false" outlineLevel="0" collapsed="false"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5"/>
    </row>
    <row r="497" customFormat="false" ht="12.75" hidden="false" customHeight="false" outlineLevel="0" collapsed="false"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5"/>
    </row>
    <row r="498" customFormat="false" ht="12.75" hidden="false" customHeight="false" outlineLevel="0" collapsed="false"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5"/>
    </row>
    <row r="499" customFormat="false" ht="12.75" hidden="false" customHeight="false" outlineLevel="0" collapsed="false"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5"/>
    </row>
    <row r="500" customFormat="false" ht="12.75" hidden="false" customHeight="false" outlineLevel="0" collapsed="false"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5"/>
    </row>
    <row r="501" customFormat="false" ht="12.75" hidden="false" customHeight="false" outlineLevel="0" collapsed="false"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5"/>
    </row>
    <row r="502" customFormat="false" ht="12.75" hidden="false" customHeight="false" outlineLevel="0" collapsed="false"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5"/>
    </row>
    <row r="503" customFormat="false" ht="12.75" hidden="false" customHeight="false" outlineLevel="0" collapsed="false"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5"/>
    </row>
    <row r="504" customFormat="false" ht="12.75" hidden="false" customHeight="false" outlineLevel="0" collapsed="false"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5"/>
    </row>
    <row r="505" customFormat="false" ht="12.75" hidden="false" customHeight="false" outlineLevel="0" collapsed="false"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5"/>
    </row>
    <row r="506" customFormat="false" ht="12.75" hidden="false" customHeight="false" outlineLevel="0" collapsed="false"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5"/>
    </row>
    <row r="507" customFormat="false" ht="12.75" hidden="false" customHeight="false" outlineLevel="0" collapsed="false"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5"/>
    </row>
    <row r="508" customFormat="false" ht="12.75" hidden="false" customHeight="false" outlineLevel="0" collapsed="false"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5"/>
    </row>
    <row r="509" customFormat="false" ht="12.75" hidden="false" customHeight="false" outlineLevel="0" collapsed="false"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5"/>
    </row>
    <row r="510" customFormat="false" ht="12.75" hidden="false" customHeight="false" outlineLevel="0" collapsed="false"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5"/>
    </row>
    <row r="511" customFormat="false" ht="12.75" hidden="false" customHeight="false" outlineLevel="0" collapsed="false"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5"/>
    </row>
    <row r="512" customFormat="false" ht="12.75" hidden="false" customHeight="false" outlineLevel="0" collapsed="false"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5"/>
    </row>
    <row r="513" customFormat="false" ht="12.75" hidden="false" customHeight="false" outlineLevel="0" collapsed="false"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5"/>
    </row>
    <row r="514" customFormat="false" ht="12.75" hidden="false" customHeight="false" outlineLevel="0" collapsed="false"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5"/>
    </row>
    <row r="515" customFormat="false" ht="12.75" hidden="false" customHeight="false" outlineLevel="0" collapsed="false"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5"/>
    </row>
    <row r="516" customFormat="false" ht="12.75" hidden="false" customHeight="false" outlineLevel="0" collapsed="false"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5"/>
    </row>
    <row r="517" customFormat="false" ht="12.75" hidden="false" customHeight="false" outlineLevel="0" collapsed="false"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5"/>
    </row>
    <row r="518" customFormat="false" ht="12.75" hidden="false" customHeight="false" outlineLevel="0" collapsed="false"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5"/>
    </row>
    <row r="519" customFormat="false" ht="12.75" hidden="false" customHeight="false" outlineLevel="0" collapsed="false"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5"/>
    </row>
    <row r="520" customFormat="false" ht="12.75" hidden="false" customHeight="false" outlineLevel="0" collapsed="false"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5"/>
    </row>
    <row r="521" customFormat="false" ht="12.75" hidden="false" customHeight="false" outlineLevel="0" collapsed="false"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5"/>
    </row>
    <row r="522" customFormat="false" ht="12.75" hidden="false" customHeight="false" outlineLevel="0" collapsed="false"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5"/>
    </row>
    <row r="523" customFormat="false" ht="12.75" hidden="false" customHeight="false" outlineLevel="0" collapsed="false"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5"/>
    </row>
    <row r="524" customFormat="false" ht="12.75" hidden="false" customHeight="false" outlineLevel="0" collapsed="false"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5"/>
    </row>
    <row r="525" customFormat="false" ht="12.75" hidden="false" customHeight="false" outlineLevel="0" collapsed="false"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5"/>
    </row>
    <row r="526" customFormat="false" ht="12.75" hidden="false" customHeight="false" outlineLevel="0" collapsed="false"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5"/>
    </row>
    <row r="527" customFormat="false" ht="12.75" hidden="false" customHeight="false" outlineLevel="0" collapsed="false"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5"/>
    </row>
    <row r="528" customFormat="false" ht="12.75" hidden="false" customHeight="false" outlineLevel="0" collapsed="false"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5"/>
    </row>
    <row r="529" customFormat="false" ht="12.75" hidden="false" customHeight="false" outlineLevel="0" collapsed="false"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5"/>
    </row>
    <row r="530" customFormat="false" ht="12.75" hidden="false" customHeight="false" outlineLevel="0" collapsed="false"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5"/>
    </row>
    <row r="531" customFormat="false" ht="12.75" hidden="false" customHeight="false" outlineLevel="0" collapsed="false"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5"/>
    </row>
    <row r="532" customFormat="false" ht="12.75" hidden="false" customHeight="false" outlineLevel="0" collapsed="false"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5"/>
    </row>
    <row r="533" customFormat="false" ht="12.75" hidden="false" customHeight="false" outlineLevel="0" collapsed="false"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5"/>
    </row>
    <row r="534" customFormat="false" ht="12.75" hidden="false" customHeight="false" outlineLevel="0" collapsed="false"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5"/>
    </row>
    <row r="535" customFormat="false" ht="12.75" hidden="false" customHeight="false" outlineLevel="0" collapsed="false"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5"/>
    </row>
    <row r="536" customFormat="false" ht="12.75" hidden="false" customHeight="false" outlineLevel="0" collapsed="false"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5"/>
    </row>
    <row r="537" customFormat="false" ht="12.75" hidden="false" customHeight="false" outlineLevel="0" collapsed="false"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5"/>
    </row>
    <row r="538" customFormat="false" ht="12.75" hidden="false" customHeight="false" outlineLevel="0" collapsed="false"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5"/>
    </row>
    <row r="539" customFormat="false" ht="12.75" hidden="false" customHeight="false" outlineLevel="0" collapsed="false"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5"/>
    </row>
    <row r="540" customFormat="false" ht="12.75" hidden="false" customHeight="false" outlineLevel="0" collapsed="false"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5"/>
    </row>
    <row r="541" customFormat="false" ht="12.75" hidden="false" customHeight="false" outlineLevel="0" collapsed="false"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5"/>
    </row>
    <row r="542" customFormat="false" ht="12.75" hidden="false" customHeight="false" outlineLevel="0" collapsed="false"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5"/>
    </row>
    <row r="543" customFormat="false" ht="12.75" hidden="false" customHeight="false" outlineLevel="0" collapsed="false"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5"/>
    </row>
    <row r="544" customFormat="false" ht="12.75" hidden="false" customHeight="false" outlineLevel="0" collapsed="false"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5"/>
    </row>
    <row r="545" customFormat="false" ht="12.75" hidden="false" customHeight="false" outlineLevel="0" collapsed="false"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5"/>
    </row>
    <row r="546" customFormat="false" ht="12.75" hidden="false" customHeight="false" outlineLevel="0" collapsed="false"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5"/>
    </row>
    <row r="547" customFormat="false" ht="12.75" hidden="false" customHeight="false" outlineLevel="0" collapsed="false"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5"/>
    </row>
    <row r="548" customFormat="false" ht="12.75" hidden="false" customHeight="false" outlineLevel="0" collapsed="false"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5"/>
    </row>
    <row r="549" customFormat="false" ht="12.75" hidden="false" customHeight="false" outlineLevel="0" collapsed="false"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5"/>
    </row>
    <row r="550" customFormat="false" ht="12.75" hidden="false" customHeight="false" outlineLevel="0" collapsed="false"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5"/>
    </row>
    <row r="551" customFormat="false" ht="12.75" hidden="false" customHeight="false" outlineLevel="0" collapsed="false"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5"/>
    </row>
    <row r="552" customFormat="false" ht="12.75" hidden="false" customHeight="false" outlineLevel="0" collapsed="false"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5"/>
    </row>
    <row r="553" customFormat="false" ht="12.75" hidden="false" customHeight="false" outlineLevel="0" collapsed="false"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5"/>
    </row>
    <row r="554" customFormat="false" ht="12.75" hidden="false" customHeight="false" outlineLevel="0" collapsed="false"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5"/>
    </row>
    <row r="555" customFormat="false" ht="12.75" hidden="false" customHeight="false" outlineLevel="0" collapsed="false"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5"/>
    </row>
    <row r="556" customFormat="false" ht="12.75" hidden="false" customHeight="false" outlineLevel="0" collapsed="false"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5"/>
    </row>
    <row r="557" customFormat="false" ht="12.75" hidden="false" customHeight="false" outlineLevel="0" collapsed="false"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5"/>
    </row>
    <row r="558" customFormat="false" ht="12.75" hidden="false" customHeight="false" outlineLevel="0" collapsed="false"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5"/>
    </row>
    <row r="559" customFormat="false" ht="12.75" hidden="false" customHeight="false" outlineLevel="0" collapsed="false"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5"/>
    </row>
    <row r="560" customFormat="false" ht="12.75" hidden="false" customHeight="false" outlineLevel="0" collapsed="false"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5"/>
    </row>
    <row r="561" customFormat="false" ht="12.75" hidden="false" customHeight="false" outlineLevel="0" collapsed="false"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5"/>
    </row>
    <row r="562" customFormat="false" ht="12.75" hidden="false" customHeight="false" outlineLevel="0" collapsed="false"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5"/>
    </row>
    <row r="563" customFormat="false" ht="12.75" hidden="false" customHeight="false" outlineLevel="0" collapsed="false"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5"/>
    </row>
    <row r="564" customFormat="false" ht="12.75" hidden="false" customHeight="false" outlineLevel="0" collapsed="false"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5"/>
    </row>
    <row r="565" customFormat="false" ht="12.75" hidden="false" customHeight="false" outlineLevel="0" collapsed="false"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5"/>
    </row>
    <row r="566" customFormat="false" ht="12.75" hidden="false" customHeight="false" outlineLevel="0" collapsed="false"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5"/>
    </row>
    <row r="567" customFormat="false" ht="12.75" hidden="false" customHeight="false" outlineLevel="0" collapsed="false"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5"/>
    </row>
    <row r="568" customFormat="false" ht="12.75" hidden="false" customHeight="false" outlineLevel="0" collapsed="false"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5"/>
    </row>
    <row r="569" customFormat="false" ht="12.75" hidden="false" customHeight="false" outlineLevel="0" collapsed="false"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5"/>
    </row>
    <row r="570" customFormat="false" ht="12.75" hidden="false" customHeight="false" outlineLevel="0" collapsed="false"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5"/>
    </row>
    <row r="571" customFormat="false" ht="12.75" hidden="false" customHeight="false" outlineLevel="0" collapsed="false"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5"/>
    </row>
    <row r="572" customFormat="false" ht="12.75" hidden="false" customHeight="false" outlineLevel="0" collapsed="false"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5"/>
    </row>
    <row r="573" customFormat="false" ht="12.75" hidden="false" customHeight="false" outlineLevel="0" collapsed="false"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5"/>
    </row>
    <row r="574" customFormat="false" ht="12.75" hidden="false" customHeight="false" outlineLevel="0" collapsed="false"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5"/>
    </row>
    <row r="575" customFormat="false" ht="12.75" hidden="false" customHeight="false" outlineLevel="0" collapsed="false"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5"/>
    </row>
    <row r="576" customFormat="false" ht="12.75" hidden="false" customHeight="false" outlineLevel="0" collapsed="false"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5"/>
    </row>
    <row r="577" customFormat="false" ht="12.75" hidden="false" customHeight="false" outlineLevel="0" collapsed="false"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5"/>
    </row>
    <row r="578" customFormat="false" ht="12.75" hidden="false" customHeight="false" outlineLevel="0" collapsed="false"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5"/>
    </row>
    <row r="579" customFormat="false" ht="12.75" hidden="false" customHeight="false" outlineLevel="0" collapsed="false"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5"/>
    </row>
    <row r="580" customFormat="false" ht="12.75" hidden="false" customHeight="false" outlineLevel="0" collapsed="false"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5"/>
    </row>
    <row r="581" customFormat="false" ht="12.75" hidden="false" customHeight="false" outlineLevel="0" collapsed="false"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5"/>
    </row>
    <row r="582" customFormat="false" ht="12.75" hidden="false" customHeight="false" outlineLevel="0" collapsed="false"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5"/>
    </row>
    <row r="583" customFormat="false" ht="12.75" hidden="false" customHeight="false" outlineLevel="0" collapsed="false"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5"/>
    </row>
    <row r="584" customFormat="false" ht="12.75" hidden="false" customHeight="false" outlineLevel="0" collapsed="false"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5"/>
    </row>
    <row r="585" customFormat="false" ht="12.75" hidden="false" customHeight="false" outlineLevel="0" collapsed="false"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5"/>
    </row>
    <row r="586" customFormat="false" ht="12.75" hidden="false" customHeight="false" outlineLevel="0" collapsed="false"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5"/>
    </row>
    <row r="587" customFormat="false" ht="12.75" hidden="false" customHeight="false" outlineLevel="0" collapsed="false"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5"/>
    </row>
    <row r="588" customFormat="false" ht="12.75" hidden="false" customHeight="false" outlineLevel="0" collapsed="false"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5"/>
    </row>
    <row r="589" customFormat="false" ht="12.75" hidden="false" customHeight="false" outlineLevel="0" collapsed="false"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5"/>
    </row>
    <row r="590" customFormat="false" ht="12.75" hidden="false" customHeight="false" outlineLevel="0" collapsed="false"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5"/>
    </row>
    <row r="591" customFormat="false" ht="12.75" hidden="false" customHeight="false" outlineLevel="0" collapsed="false"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5"/>
    </row>
    <row r="592" customFormat="false" ht="12.75" hidden="false" customHeight="false" outlineLevel="0" collapsed="false"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5"/>
    </row>
    <row r="593" customFormat="false" ht="12.75" hidden="false" customHeight="false" outlineLevel="0" collapsed="false"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5"/>
    </row>
    <row r="594" customFormat="false" ht="12.75" hidden="false" customHeight="false" outlineLevel="0" collapsed="false"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5"/>
    </row>
    <row r="595" customFormat="false" ht="12.75" hidden="false" customHeight="false" outlineLevel="0" collapsed="false"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5"/>
    </row>
    <row r="596" customFormat="false" ht="12.75" hidden="false" customHeight="false" outlineLevel="0" collapsed="false"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5"/>
    </row>
    <row r="597" customFormat="false" ht="12.75" hidden="false" customHeight="false" outlineLevel="0" collapsed="false"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5"/>
    </row>
    <row r="598" customFormat="false" ht="12.75" hidden="false" customHeight="false" outlineLevel="0" collapsed="false"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5"/>
    </row>
    <row r="599" customFormat="false" ht="12.75" hidden="false" customHeight="false" outlineLevel="0" collapsed="false"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5"/>
    </row>
    <row r="600" customFormat="false" ht="12.75" hidden="false" customHeight="false" outlineLevel="0" collapsed="false"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5"/>
    </row>
    <row r="601" customFormat="false" ht="12.75" hidden="false" customHeight="false" outlineLevel="0" collapsed="false"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5"/>
    </row>
    <row r="602" customFormat="false" ht="12.75" hidden="false" customHeight="false" outlineLevel="0" collapsed="false"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5"/>
    </row>
    <row r="603" customFormat="false" ht="12.75" hidden="false" customHeight="false" outlineLevel="0" collapsed="false"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5"/>
    </row>
    <row r="604" customFormat="false" ht="12.75" hidden="false" customHeight="false" outlineLevel="0" collapsed="false"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5"/>
    </row>
    <row r="605" customFormat="false" ht="12.75" hidden="false" customHeight="false" outlineLevel="0" collapsed="false"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5"/>
    </row>
    <row r="606" customFormat="false" ht="12.75" hidden="false" customHeight="false" outlineLevel="0" collapsed="false"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5"/>
    </row>
    <row r="607" customFormat="false" ht="12.75" hidden="false" customHeight="false" outlineLevel="0" collapsed="false"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5"/>
    </row>
    <row r="608" customFormat="false" ht="12.75" hidden="false" customHeight="false" outlineLevel="0" collapsed="false"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5"/>
    </row>
    <row r="609" customFormat="false" ht="12.75" hidden="false" customHeight="false" outlineLevel="0" collapsed="false"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5"/>
    </row>
    <row r="610" customFormat="false" ht="12.75" hidden="false" customHeight="false" outlineLevel="0" collapsed="false"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5"/>
    </row>
    <row r="611" customFormat="false" ht="12.75" hidden="false" customHeight="false" outlineLevel="0" collapsed="false"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5"/>
    </row>
    <row r="612" customFormat="false" ht="12.75" hidden="false" customHeight="false" outlineLevel="0" collapsed="false"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5"/>
    </row>
    <row r="613" customFormat="false" ht="12.75" hidden="false" customHeight="false" outlineLevel="0" collapsed="false"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5"/>
    </row>
    <row r="614" customFormat="false" ht="12.75" hidden="false" customHeight="false" outlineLevel="0" collapsed="false"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5"/>
    </row>
    <row r="615" customFormat="false" ht="12.75" hidden="false" customHeight="false" outlineLevel="0" collapsed="false"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5"/>
    </row>
    <row r="616" customFormat="false" ht="12.75" hidden="false" customHeight="false" outlineLevel="0" collapsed="false"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5"/>
    </row>
    <row r="617" customFormat="false" ht="12.75" hidden="false" customHeight="false" outlineLevel="0" collapsed="false"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5"/>
    </row>
    <row r="618" customFormat="false" ht="12.75" hidden="false" customHeight="false" outlineLevel="0" collapsed="false"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5"/>
    </row>
    <row r="619" customFormat="false" ht="12.75" hidden="false" customHeight="false" outlineLevel="0" collapsed="false"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5"/>
    </row>
    <row r="620" customFormat="false" ht="12.75" hidden="false" customHeight="false" outlineLevel="0" collapsed="false"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5"/>
    </row>
    <row r="621" customFormat="false" ht="12.75" hidden="false" customHeight="false" outlineLevel="0" collapsed="false"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5"/>
    </row>
    <row r="622" customFormat="false" ht="12.75" hidden="false" customHeight="false" outlineLevel="0" collapsed="false"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5"/>
    </row>
    <row r="623" customFormat="false" ht="12.75" hidden="false" customHeight="false" outlineLevel="0" collapsed="false"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5"/>
    </row>
    <row r="624" customFormat="false" ht="12.75" hidden="false" customHeight="false" outlineLevel="0" collapsed="false"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5"/>
    </row>
    <row r="625" customFormat="false" ht="12.75" hidden="false" customHeight="false" outlineLevel="0" collapsed="false"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5"/>
    </row>
    <row r="626" customFormat="false" ht="12.75" hidden="false" customHeight="false" outlineLevel="0" collapsed="false"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5"/>
    </row>
    <row r="627" customFormat="false" ht="12.75" hidden="false" customHeight="false" outlineLevel="0" collapsed="false"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5"/>
    </row>
    <row r="628" customFormat="false" ht="12.75" hidden="false" customHeight="false" outlineLevel="0" collapsed="false"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5"/>
    </row>
    <row r="629" customFormat="false" ht="12.75" hidden="false" customHeight="false" outlineLevel="0" collapsed="false"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5"/>
    </row>
    <row r="630" customFormat="false" ht="12.75" hidden="false" customHeight="false" outlineLevel="0" collapsed="false"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5"/>
    </row>
    <row r="631" customFormat="false" ht="12.75" hidden="false" customHeight="false" outlineLevel="0" collapsed="false"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5"/>
    </row>
    <row r="632" customFormat="false" ht="12.75" hidden="false" customHeight="false" outlineLevel="0" collapsed="false"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5"/>
    </row>
    <row r="633" customFormat="false" ht="12.75" hidden="false" customHeight="false" outlineLevel="0" collapsed="false"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5"/>
    </row>
    <row r="634" customFormat="false" ht="12.75" hidden="false" customHeight="false" outlineLevel="0" collapsed="false"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5"/>
    </row>
    <row r="635" customFormat="false" ht="12.75" hidden="false" customHeight="false" outlineLevel="0" collapsed="false"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5"/>
    </row>
    <row r="636" customFormat="false" ht="12.75" hidden="false" customHeight="false" outlineLevel="0" collapsed="false"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5"/>
    </row>
    <row r="637" customFormat="false" ht="12.75" hidden="false" customHeight="false" outlineLevel="0" collapsed="false"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5"/>
    </row>
    <row r="638" customFormat="false" ht="12.75" hidden="false" customHeight="false" outlineLevel="0" collapsed="false"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5"/>
    </row>
    <row r="639" customFormat="false" ht="12.75" hidden="false" customHeight="false" outlineLevel="0" collapsed="false"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5"/>
    </row>
    <row r="640" customFormat="false" ht="12.75" hidden="false" customHeight="false" outlineLevel="0" collapsed="false"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5"/>
    </row>
    <row r="641" customFormat="false" ht="12.75" hidden="false" customHeight="false" outlineLevel="0" collapsed="false"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5"/>
    </row>
    <row r="642" customFormat="false" ht="12.75" hidden="false" customHeight="false" outlineLevel="0" collapsed="false"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5"/>
    </row>
    <row r="643" customFormat="false" ht="12.75" hidden="false" customHeight="false" outlineLevel="0" collapsed="false"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5"/>
    </row>
    <row r="644" customFormat="false" ht="12.75" hidden="false" customHeight="false" outlineLevel="0" collapsed="false"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5"/>
    </row>
    <row r="645" customFormat="false" ht="12.75" hidden="false" customHeight="false" outlineLevel="0" collapsed="false"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5"/>
    </row>
    <row r="646" customFormat="false" ht="12.75" hidden="false" customHeight="false" outlineLevel="0" collapsed="false"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5"/>
    </row>
    <row r="647" customFormat="false" ht="12.75" hidden="false" customHeight="false" outlineLevel="0" collapsed="false"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5"/>
    </row>
    <row r="648" customFormat="false" ht="12.75" hidden="false" customHeight="false" outlineLevel="0" collapsed="false"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5"/>
    </row>
    <row r="649" customFormat="false" ht="12.75" hidden="false" customHeight="false" outlineLevel="0" collapsed="false"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5"/>
    </row>
    <row r="650" customFormat="false" ht="12.75" hidden="false" customHeight="false" outlineLevel="0" collapsed="false"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5"/>
    </row>
    <row r="651" customFormat="false" ht="12.75" hidden="false" customHeight="false" outlineLevel="0" collapsed="false"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5"/>
    </row>
    <row r="652" customFormat="false" ht="12.75" hidden="false" customHeight="false" outlineLevel="0" collapsed="false"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5"/>
    </row>
    <row r="653" customFormat="false" ht="12.75" hidden="false" customHeight="false" outlineLevel="0" collapsed="false"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5"/>
    </row>
    <row r="654" customFormat="false" ht="12.75" hidden="false" customHeight="false" outlineLevel="0" collapsed="false"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5"/>
    </row>
    <row r="655" customFormat="false" ht="12.75" hidden="false" customHeight="false" outlineLevel="0" collapsed="false"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5"/>
    </row>
    <row r="656" customFormat="false" ht="12.75" hidden="false" customHeight="false" outlineLevel="0" collapsed="false"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5"/>
    </row>
    <row r="657" customFormat="false" ht="12.75" hidden="false" customHeight="false" outlineLevel="0" collapsed="false"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5"/>
    </row>
    <row r="658" customFormat="false" ht="12.75" hidden="false" customHeight="false" outlineLevel="0" collapsed="false"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5"/>
    </row>
    <row r="659" customFormat="false" ht="12.75" hidden="false" customHeight="false" outlineLevel="0" collapsed="false"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5"/>
    </row>
    <row r="660" customFormat="false" ht="12.75" hidden="false" customHeight="false" outlineLevel="0" collapsed="false"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5"/>
    </row>
    <row r="661" customFormat="false" ht="12.75" hidden="false" customHeight="false" outlineLevel="0" collapsed="false"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5"/>
    </row>
    <row r="662" customFormat="false" ht="12.75" hidden="false" customHeight="false" outlineLevel="0" collapsed="false"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5"/>
    </row>
    <row r="663" customFormat="false" ht="12.75" hidden="false" customHeight="false" outlineLevel="0" collapsed="false"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5"/>
    </row>
    <row r="664" customFormat="false" ht="12.75" hidden="false" customHeight="false" outlineLevel="0" collapsed="false"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5"/>
    </row>
    <row r="665" customFormat="false" ht="12.75" hidden="false" customHeight="false" outlineLevel="0" collapsed="false"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5"/>
    </row>
    <row r="666" customFormat="false" ht="12.75" hidden="false" customHeight="false" outlineLevel="0" collapsed="false"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5"/>
    </row>
    <row r="667" customFormat="false" ht="12.75" hidden="false" customHeight="false" outlineLevel="0" collapsed="false"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5"/>
    </row>
    <row r="668" customFormat="false" ht="12.75" hidden="false" customHeight="false" outlineLevel="0" collapsed="false"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5"/>
    </row>
    <row r="669" customFormat="false" ht="12.75" hidden="false" customHeight="false" outlineLevel="0" collapsed="false"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5"/>
    </row>
    <row r="670" customFormat="false" ht="12.75" hidden="false" customHeight="false" outlineLevel="0" collapsed="false"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5"/>
    </row>
    <row r="671" customFormat="false" ht="12.75" hidden="false" customHeight="false" outlineLevel="0" collapsed="false"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5"/>
    </row>
    <row r="672" customFormat="false" ht="12.75" hidden="false" customHeight="false" outlineLevel="0" collapsed="false"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5"/>
    </row>
    <row r="673" customFormat="false" ht="12.75" hidden="false" customHeight="false" outlineLevel="0" collapsed="false"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5"/>
    </row>
    <row r="674" customFormat="false" ht="12.75" hidden="false" customHeight="false" outlineLevel="0" collapsed="false"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5"/>
    </row>
    <row r="675" customFormat="false" ht="12.75" hidden="false" customHeight="false" outlineLevel="0" collapsed="false"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5"/>
    </row>
    <row r="676" customFormat="false" ht="12.75" hidden="false" customHeight="false" outlineLevel="0" collapsed="false"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5"/>
    </row>
    <row r="677" customFormat="false" ht="12.75" hidden="false" customHeight="false" outlineLevel="0" collapsed="false"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5"/>
    </row>
    <row r="678" customFormat="false" ht="12.75" hidden="false" customHeight="false" outlineLevel="0" collapsed="false"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5"/>
    </row>
    <row r="679" customFormat="false" ht="12.75" hidden="false" customHeight="false" outlineLevel="0" collapsed="false"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5"/>
    </row>
    <row r="680" customFormat="false" ht="12.75" hidden="false" customHeight="false" outlineLevel="0" collapsed="false"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5"/>
    </row>
    <row r="681" customFormat="false" ht="12.75" hidden="false" customHeight="false" outlineLevel="0" collapsed="false"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5"/>
    </row>
    <row r="682" customFormat="false" ht="12.75" hidden="false" customHeight="false" outlineLevel="0" collapsed="false"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5"/>
    </row>
    <row r="683" customFormat="false" ht="12.75" hidden="false" customHeight="false" outlineLevel="0" collapsed="false"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5"/>
    </row>
    <row r="684" customFormat="false" ht="12.75" hidden="false" customHeight="false" outlineLevel="0" collapsed="false"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5"/>
    </row>
    <row r="685" customFormat="false" ht="12.75" hidden="false" customHeight="false" outlineLevel="0" collapsed="false"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5"/>
    </row>
    <row r="686" customFormat="false" ht="12.75" hidden="false" customHeight="false" outlineLevel="0" collapsed="false"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5"/>
    </row>
    <row r="687" customFormat="false" ht="12.75" hidden="false" customHeight="false" outlineLevel="0" collapsed="false"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5"/>
    </row>
    <row r="688" customFormat="false" ht="12.75" hidden="false" customHeight="false" outlineLevel="0" collapsed="false"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5"/>
    </row>
    <row r="689" customFormat="false" ht="12.75" hidden="false" customHeight="false" outlineLevel="0" collapsed="false"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5"/>
    </row>
    <row r="690" customFormat="false" ht="12.75" hidden="false" customHeight="false" outlineLevel="0" collapsed="false"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5"/>
    </row>
    <row r="691" customFormat="false" ht="12.75" hidden="false" customHeight="false" outlineLevel="0" collapsed="false"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5"/>
    </row>
    <row r="692" customFormat="false" ht="12.75" hidden="false" customHeight="false" outlineLevel="0" collapsed="false"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5"/>
    </row>
    <row r="693" customFormat="false" ht="12.75" hidden="false" customHeight="false" outlineLevel="0" collapsed="false"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5"/>
    </row>
    <row r="694" customFormat="false" ht="12.75" hidden="false" customHeight="false" outlineLevel="0" collapsed="false"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5"/>
    </row>
    <row r="695" customFormat="false" ht="12.75" hidden="false" customHeight="false" outlineLevel="0" collapsed="false"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5"/>
    </row>
    <row r="696" customFormat="false" ht="12.75" hidden="false" customHeight="false" outlineLevel="0" collapsed="false"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5"/>
    </row>
    <row r="697" customFormat="false" ht="12.75" hidden="false" customHeight="false" outlineLevel="0" collapsed="false"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5"/>
    </row>
    <row r="698" customFormat="false" ht="12.75" hidden="false" customHeight="false" outlineLevel="0" collapsed="false"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5"/>
    </row>
    <row r="699" customFormat="false" ht="12.75" hidden="false" customHeight="false" outlineLevel="0" collapsed="false"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5"/>
    </row>
    <row r="700" customFormat="false" ht="12.75" hidden="false" customHeight="false" outlineLevel="0" collapsed="false"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5"/>
    </row>
    <row r="701" customFormat="false" ht="12.75" hidden="false" customHeight="false" outlineLevel="0" collapsed="false"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5"/>
    </row>
    <row r="702" customFormat="false" ht="12.75" hidden="false" customHeight="false" outlineLevel="0" collapsed="false"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5"/>
    </row>
    <row r="703" customFormat="false" ht="12.75" hidden="false" customHeight="false" outlineLevel="0" collapsed="false"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5"/>
    </row>
    <row r="704" customFormat="false" ht="12.75" hidden="false" customHeight="false" outlineLevel="0" collapsed="false"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5"/>
    </row>
    <row r="705" customFormat="false" ht="12.75" hidden="false" customHeight="false" outlineLevel="0" collapsed="false"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5"/>
    </row>
    <row r="706" customFormat="false" ht="12.75" hidden="false" customHeight="false" outlineLevel="0" collapsed="false"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5"/>
    </row>
    <row r="707" customFormat="false" ht="12.75" hidden="false" customHeight="false" outlineLevel="0" collapsed="false"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5"/>
    </row>
    <row r="708" customFormat="false" ht="12.75" hidden="false" customHeight="false" outlineLevel="0" collapsed="false"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5"/>
    </row>
    <row r="709" customFormat="false" ht="12.75" hidden="false" customHeight="false" outlineLevel="0" collapsed="false"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5"/>
    </row>
    <row r="710" customFormat="false" ht="12.75" hidden="false" customHeight="false" outlineLevel="0" collapsed="false"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5"/>
    </row>
    <row r="711" customFormat="false" ht="12.75" hidden="false" customHeight="false" outlineLevel="0" collapsed="false"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5"/>
    </row>
    <row r="712" customFormat="false" ht="12.75" hidden="false" customHeight="false" outlineLevel="0" collapsed="false"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5"/>
    </row>
    <row r="713" customFormat="false" ht="12.75" hidden="false" customHeight="false" outlineLevel="0" collapsed="false"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5"/>
    </row>
    <row r="714" customFormat="false" ht="12.75" hidden="false" customHeight="false" outlineLevel="0" collapsed="false"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5"/>
    </row>
    <row r="715" customFormat="false" ht="12.75" hidden="false" customHeight="false" outlineLevel="0" collapsed="false"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5"/>
    </row>
    <row r="716" customFormat="false" ht="12.75" hidden="false" customHeight="false" outlineLevel="0" collapsed="false"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5"/>
    </row>
    <row r="717" customFormat="false" ht="12.75" hidden="false" customHeight="false" outlineLevel="0" collapsed="false"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5"/>
    </row>
    <row r="718" customFormat="false" ht="12.75" hidden="false" customHeight="false" outlineLevel="0" collapsed="false"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5"/>
    </row>
    <row r="719" customFormat="false" ht="12.75" hidden="false" customHeight="false" outlineLevel="0" collapsed="false"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5"/>
    </row>
    <row r="720" customFormat="false" ht="12.75" hidden="false" customHeight="false" outlineLevel="0" collapsed="false"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5"/>
    </row>
    <row r="721" customFormat="false" ht="12.75" hidden="false" customHeight="false" outlineLevel="0" collapsed="false"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5"/>
    </row>
    <row r="722" customFormat="false" ht="12.75" hidden="false" customHeight="false" outlineLevel="0" collapsed="false"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5"/>
    </row>
    <row r="723" customFormat="false" ht="12.75" hidden="false" customHeight="false" outlineLevel="0" collapsed="false"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5"/>
    </row>
    <row r="724" customFormat="false" ht="12.75" hidden="false" customHeight="false" outlineLevel="0" collapsed="false"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5"/>
    </row>
    <row r="725" customFormat="false" ht="12.75" hidden="false" customHeight="false" outlineLevel="0" collapsed="false"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5"/>
    </row>
    <row r="726" customFormat="false" ht="12.75" hidden="false" customHeight="false" outlineLevel="0" collapsed="false"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5"/>
    </row>
    <row r="727" customFormat="false" ht="12.75" hidden="false" customHeight="false" outlineLevel="0" collapsed="false"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5"/>
    </row>
    <row r="728" customFormat="false" ht="12.75" hidden="false" customHeight="false" outlineLevel="0" collapsed="false"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5"/>
    </row>
    <row r="729" customFormat="false" ht="12.75" hidden="false" customHeight="false" outlineLevel="0" collapsed="false"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5"/>
    </row>
    <row r="730" customFormat="false" ht="12.75" hidden="false" customHeight="false" outlineLevel="0" collapsed="false"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5"/>
    </row>
    <row r="731" customFormat="false" ht="12.75" hidden="false" customHeight="false" outlineLevel="0" collapsed="false"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5"/>
    </row>
    <row r="732" customFormat="false" ht="12.75" hidden="false" customHeight="false" outlineLevel="0" collapsed="false"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5"/>
    </row>
    <row r="733" customFormat="false" ht="12.75" hidden="false" customHeight="false" outlineLevel="0" collapsed="false"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5"/>
    </row>
    <row r="734" customFormat="false" ht="12.75" hidden="false" customHeight="false" outlineLevel="0" collapsed="false"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5"/>
    </row>
    <row r="735" customFormat="false" ht="12.75" hidden="false" customHeight="false" outlineLevel="0" collapsed="false"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5"/>
    </row>
    <row r="736" customFormat="false" ht="12.75" hidden="false" customHeight="false" outlineLevel="0" collapsed="false"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5"/>
    </row>
    <row r="737" customFormat="false" ht="12.75" hidden="false" customHeight="false" outlineLevel="0" collapsed="false"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5"/>
    </row>
    <row r="738" customFormat="false" ht="12.75" hidden="false" customHeight="false" outlineLevel="0" collapsed="false"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5"/>
    </row>
    <row r="739" customFormat="false" ht="12.75" hidden="false" customHeight="false" outlineLevel="0" collapsed="false"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5"/>
    </row>
    <row r="740" customFormat="false" ht="12.75" hidden="false" customHeight="false" outlineLevel="0" collapsed="false"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5"/>
    </row>
    <row r="741" customFormat="false" ht="12.75" hidden="false" customHeight="false" outlineLevel="0" collapsed="false"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5"/>
    </row>
    <row r="742" customFormat="false" ht="12.75" hidden="false" customHeight="false" outlineLevel="0" collapsed="false"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5"/>
    </row>
    <row r="743" customFormat="false" ht="12.75" hidden="false" customHeight="false" outlineLevel="0" collapsed="false"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5"/>
    </row>
    <row r="744" customFormat="false" ht="12.75" hidden="false" customHeight="false" outlineLevel="0" collapsed="false"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5"/>
    </row>
    <row r="745" customFormat="false" ht="12.75" hidden="false" customHeight="false" outlineLevel="0" collapsed="false"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5"/>
    </row>
    <row r="746" customFormat="false" ht="12.75" hidden="false" customHeight="false" outlineLevel="0" collapsed="false"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5"/>
    </row>
    <row r="747" customFormat="false" ht="12.75" hidden="false" customHeight="false" outlineLevel="0" collapsed="false"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5"/>
    </row>
    <row r="748" customFormat="false" ht="12.75" hidden="false" customHeight="false" outlineLevel="0" collapsed="false"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5"/>
    </row>
    <row r="749" customFormat="false" ht="12.75" hidden="false" customHeight="false" outlineLevel="0" collapsed="false"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5"/>
    </row>
    <row r="750" customFormat="false" ht="12.75" hidden="false" customHeight="false" outlineLevel="0" collapsed="false"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5"/>
    </row>
    <row r="751" customFormat="false" ht="12.75" hidden="false" customHeight="false" outlineLevel="0" collapsed="false"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5"/>
    </row>
    <row r="752" customFormat="false" ht="12.75" hidden="false" customHeight="false" outlineLevel="0" collapsed="false"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5"/>
    </row>
    <row r="753" customFormat="false" ht="12.75" hidden="false" customHeight="false" outlineLevel="0" collapsed="false"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5"/>
    </row>
    <row r="754" customFormat="false" ht="12.75" hidden="false" customHeight="false" outlineLevel="0" collapsed="false"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5"/>
    </row>
    <row r="755" customFormat="false" ht="12.75" hidden="false" customHeight="false" outlineLevel="0" collapsed="false"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5"/>
    </row>
    <row r="756" customFormat="false" ht="12.75" hidden="false" customHeight="false" outlineLevel="0" collapsed="false"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5"/>
    </row>
    <row r="757" customFormat="false" ht="12.75" hidden="false" customHeight="false" outlineLevel="0" collapsed="false"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5"/>
    </row>
    <row r="758" customFormat="false" ht="12.75" hidden="false" customHeight="false" outlineLevel="0" collapsed="false"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5"/>
    </row>
    <row r="759" customFormat="false" ht="12.75" hidden="false" customHeight="false" outlineLevel="0" collapsed="false"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5"/>
    </row>
    <row r="760" customFormat="false" ht="12.75" hidden="false" customHeight="false" outlineLevel="0" collapsed="false"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5"/>
    </row>
    <row r="761" customFormat="false" ht="12.75" hidden="false" customHeight="false" outlineLevel="0" collapsed="false"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5"/>
    </row>
    <row r="762" customFormat="false" ht="12.75" hidden="false" customHeight="false" outlineLevel="0" collapsed="false"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5"/>
    </row>
    <row r="763" customFormat="false" ht="12.75" hidden="false" customHeight="false" outlineLevel="0" collapsed="false"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5"/>
    </row>
    <row r="764" customFormat="false" ht="12.75" hidden="false" customHeight="false" outlineLevel="0" collapsed="false"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5"/>
    </row>
    <row r="765" customFormat="false" ht="12.75" hidden="false" customHeight="false" outlineLevel="0" collapsed="false"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5"/>
    </row>
    <row r="766" customFormat="false" ht="12.75" hidden="false" customHeight="false" outlineLevel="0" collapsed="false"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5"/>
    </row>
    <row r="767" customFormat="false" ht="12.75" hidden="false" customHeight="false" outlineLevel="0" collapsed="false"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5"/>
    </row>
    <row r="768" customFormat="false" ht="12.75" hidden="false" customHeight="false" outlineLevel="0" collapsed="false"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5"/>
    </row>
    <row r="769" customFormat="false" ht="12.75" hidden="false" customHeight="false" outlineLevel="0" collapsed="false"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5"/>
    </row>
    <row r="770" customFormat="false" ht="12.75" hidden="false" customHeight="false" outlineLevel="0" collapsed="false"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5"/>
    </row>
    <row r="771" customFormat="false" ht="12.75" hidden="false" customHeight="false" outlineLevel="0" collapsed="false"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5"/>
    </row>
    <row r="772" customFormat="false" ht="12.75" hidden="false" customHeight="false" outlineLevel="0" collapsed="false"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5"/>
    </row>
    <row r="773" customFormat="false" ht="12.75" hidden="false" customHeight="false" outlineLevel="0" collapsed="false"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5"/>
    </row>
    <row r="774" customFormat="false" ht="12.75" hidden="false" customHeight="false" outlineLevel="0" collapsed="false"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5"/>
    </row>
    <row r="775" customFormat="false" ht="12.75" hidden="false" customHeight="false" outlineLevel="0" collapsed="false"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5"/>
    </row>
    <row r="776" customFormat="false" ht="12.75" hidden="false" customHeight="false" outlineLevel="0" collapsed="false"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5"/>
    </row>
    <row r="777" customFormat="false" ht="12.75" hidden="false" customHeight="false" outlineLevel="0" collapsed="false"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5"/>
    </row>
    <row r="778" customFormat="false" ht="12.75" hidden="false" customHeight="false" outlineLevel="0" collapsed="false"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5"/>
    </row>
    <row r="779" customFormat="false" ht="12.75" hidden="false" customHeight="false" outlineLevel="0" collapsed="false"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5"/>
    </row>
    <row r="780" customFormat="false" ht="12.75" hidden="false" customHeight="false" outlineLevel="0" collapsed="false"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5"/>
    </row>
    <row r="781" customFormat="false" ht="12.75" hidden="false" customHeight="false" outlineLevel="0" collapsed="false"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5"/>
    </row>
    <row r="782" customFormat="false" ht="12.75" hidden="false" customHeight="false" outlineLevel="0" collapsed="false"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5"/>
    </row>
    <row r="783" customFormat="false" ht="12.75" hidden="false" customHeight="false" outlineLevel="0" collapsed="false"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5"/>
    </row>
    <row r="784" customFormat="false" ht="12.75" hidden="false" customHeight="false" outlineLevel="0" collapsed="false"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5"/>
    </row>
    <row r="785" customFormat="false" ht="12.75" hidden="false" customHeight="false" outlineLevel="0" collapsed="false"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5"/>
    </row>
    <row r="786" customFormat="false" ht="12.75" hidden="false" customHeight="false" outlineLevel="0" collapsed="false"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5"/>
    </row>
    <row r="787" customFormat="false" ht="12.75" hidden="false" customHeight="false" outlineLevel="0" collapsed="false"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5"/>
    </row>
    <row r="788" customFormat="false" ht="12.75" hidden="false" customHeight="false" outlineLevel="0" collapsed="false"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5"/>
    </row>
    <row r="789" customFormat="false" ht="12.75" hidden="false" customHeight="false" outlineLevel="0" collapsed="false"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5"/>
    </row>
    <row r="790" customFormat="false" ht="12.75" hidden="false" customHeight="false" outlineLevel="0" collapsed="false"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5"/>
    </row>
    <row r="791" customFormat="false" ht="12.75" hidden="false" customHeight="false" outlineLevel="0" collapsed="false"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5"/>
    </row>
    <row r="792" customFormat="false" ht="12.75" hidden="false" customHeight="false" outlineLevel="0" collapsed="false"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5"/>
    </row>
    <row r="793" customFormat="false" ht="12.75" hidden="false" customHeight="false" outlineLevel="0" collapsed="false"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5"/>
    </row>
    <row r="794" customFormat="false" ht="12.75" hidden="false" customHeight="false" outlineLevel="0" collapsed="false"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5"/>
    </row>
    <row r="795" customFormat="false" ht="12.75" hidden="false" customHeight="false" outlineLevel="0" collapsed="false"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5"/>
    </row>
    <row r="796" customFormat="false" ht="12.75" hidden="false" customHeight="false" outlineLevel="0" collapsed="false"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5"/>
    </row>
    <row r="797" customFormat="false" ht="12.75" hidden="false" customHeight="false" outlineLevel="0" collapsed="false"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5"/>
    </row>
    <row r="798" customFormat="false" ht="12.75" hidden="false" customHeight="false" outlineLevel="0" collapsed="false"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5"/>
    </row>
    <row r="799" customFormat="false" ht="12.75" hidden="false" customHeight="false" outlineLevel="0" collapsed="false"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5"/>
    </row>
    <row r="800" customFormat="false" ht="12.75" hidden="false" customHeight="false" outlineLevel="0" collapsed="false"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5"/>
    </row>
    <row r="801" customFormat="false" ht="12.75" hidden="false" customHeight="false" outlineLevel="0" collapsed="false"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5"/>
    </row>
    <row r="802" customFormat="false" ht="12.75" hidden="false" customHeight="false" outlineLevel="0" collapsed="false"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5"/>
    </row>
    <row r="803" customFormat="false" ht="12.75" hidden="false" customHeight="false" outlineLevel="0" collapsed="false"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5"/>
    </row>
    <row r="804" customFormat="false" ht="12.75" hidden="false" customHeight="false" outlineLevel="0" collapsed="false"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5"/>
    </row>
    <row r="805" customFormat="false" ht="12.75" hidden="false" customHeight="false" outlineLevel="0" collapsed="false"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5"/>
    </row>
    <row r="806" customFormat="false" ht="12.75" hidden="false" customHeight="false" outlineLevel="0" collapsed="false"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5"/>
    </row>
    <row r="807" customFormat="false" ht="12.75" hidden="false" customHeight="false" outlineLevel="0" collapsed="false"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5"/>
    </row>
    <row r="808" customFormat="false" ht="12.75" hidden="false" customHeight="false" outlineLevel="0" collapsed="false"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5"/>
    </row>
    <row r="809" customFormat="false" ht="12.75" hidden="false" customHeight="false" outlineLevel="0" collapsed="false"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5"/>
    </row>
    <row r="810" customFormat="false" ht="12.75" hidden="false" customHeight="false" outlineLevel="0" collapsed="false"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5"/>
    </row>
    <row r="811" customFormat="false" ht="12.75" hidden="false" customHeight="false" outlineLevel="0" collapsed="false"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5"/>
    </row>
    <row r="812" customFormat="false" ht="12.75" hidden="false" customHeight="false" outlineLevel="0" collapsed="false"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5"/>
    </row>
    <row r="813" customFormat="false" ht="12.75" hidden="false" customHeight="false" outlineLevel="0" collapsed="false"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5"/>
    </row>
    <row r="814" customFormat="false" ht="12.75" hidden="false" customHeight="false" outlineLevel="0" collapsed="false"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5"/>
    </row>
    <row r="815" customFormat="false" ht="12.75" hidden="false" customHeight="false" outlineLevel="0" collapsed="false"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5"/>
    </row>
    <row r="816" customFormat="false" ht="12.75" hidden="false" customHeight="false" outlineLevel="0" collapsed="false"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5"/>
    </row>
    <row r="817" customFormat="false" ht="12.75" hidden="false" customHeight="false" outlineLevel="0" collapsed="false"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5"/>
    </row>
    <row r="818" customFormat="false" ht="12.75" hidden="false" customHeight="false" outlineLevel="0" collapsed="false"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5"/>
    </row>
    <row r="819" customFormat="false" ht="12.75" hidden="false" customHeight="false" outlineLevel="0" collapsed="false"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5"/>
    </row>
    <row r="820" customFormat="false" ht="12.75" hidden="false" customHeight="false" outlineLevel="0" collapsed="false"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5"/>
    </row>
    <row r="821" customFormat="false" ht="12.75" hidden="false" customHeight="false" outlineLevel="0" collapsed="false"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5"/>
    </row>
    <row r="822" customFormat="false" ht="12.75" hidden="false" customHeight="false" outlineLevel="0" collapsed="false"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5"/>
    </row>
    <row r="823" customFormat="false" ht="12.75" hidden="false" customHeight="false" outlineLevel="0" collapsed="false"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5"/>
    </row>
    <row r="824" customFormat="false" ht="12.75" hidden="false" customHeight="false" outlineLevel="0" collapsed="false"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5"/>
    </row>
    <row r="825" customFormat="false" ht="12.75" hidden="false" customHeight="false" outlineLevel="0" collapsed="false"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5"/>
    </row>
    <row r="826" customFormat="false" ht="12.75" hidden="false" customHeight="false" outlineLevel="0" collapsed="false"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5"/>
    </row>
    <row r="827" customFormat="false" ht="12.75" hidden="false" customHeight="false" outlineLevel="0" collapsed="false"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5"/>
    </row>
    <row r="828" customFormat="false" ht="12.75" hidden="false" customHeight="false" outlineLevel="0" collapsed="false"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5"/>
    </row>
    <row r="829" customFormat="false" ht="12.75" hidden="false" customHeight="false" outlineLevel="0" collapsed="false"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5"/>
    </row>
    <row r="830" customFormat="false" ht="12.75" hidden="false" customHeight="false" outlineLevel="0" collapsed="false"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5"/>
    </row>
    <row r="831" customFormat="false" ht="12.75" hidden="false" customHeight="false" outlineLevel="0" collapsed="false"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5"/>
    </row>
    <row r="832" customFormat="false" ht="12.75" hidden="false" customHeight="false" outlineLevel="0" collapsed="false"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5"/>
    </row>
    <row r="833" customFormat="false" ht="12.75" hidden="false" customHeight="false" outlineLevel="0" collapsed="false"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5"/>
    </row>
    <row r="834" customFormat="false" ht="12.75" hidden="false" customHeight="false" outlineLevel="0" collapsed="false"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5"/>
    </row>
    <row r="835" customFormat="false" ht="12.75" hidden="false" customHeight="false" outlineLevel="0" collapsed="false"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5"/>
    </row>
    <row r="836" customFormat="false" ht="12.75" hidden="false" customHeight="false" outlineLevel="0" collapsed="false"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5"/>
    </row>
    <row r="837" customFormat="false" ht="12.75" hidden="false" customHeight="false" outlineLevel="0" collapsed="false"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5"/>
    </row>
    <row r="838" customFormat="false" ht="12.75" hidden="false" customHeight="false" outlineLevel="0" collapsed="false"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5"/>
    </row>
    <row r="839" customFormat="false" ht="12.75" hidden="false" customHeight="false" outlineLevel="0" collapsed="false"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5"/>
    </row>
    <row r="840" customFormat="false" ht="12.75" hidden="false" customHeight="false" outlineLevel="0" collapsed="false"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5"/>
    </row>
    <row r="841" customFormat="false" ht="12.75" hidden="false" customHeight="false" outlineLevel="0" collapsed="false"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5"/>
    </row>
    <row r="842" customFormat="false" ht="12.75" hidden="false" customHeight="false" outlineLevel="0" collapsed="false"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5"/>
    </row>
    <row r="843" customFormat="false" ht="12.75" hidden="false" customHeight="false" outlineLevel="0" collapsed="false"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5"/>
    </row>
    <row r="844" customFormat="false" ht="12.75" hidden="false" customHeight="false" outlineLevel="0" collapsed="false"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5"/>
    </row>
    <row r="845" customFormat="false" ht="12.75" hidden="false" customHeight="false" outlineLevel="0" collapsed="false"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5"/>
    </row>
    <row r="846" customFormat="false" ht="12.75" hidden="false" customHeight="false" outlineLevel="0" collapsed="false"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5"/>
    </row>
    <row r="847" customFormat="false" ht="12.75" hidden="false" customHeight="false" outlineLevel="0" collapsed="false"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5"/>
    </row>
    <row r="848" customFormat="false" ht="12.75" hidden="false" customHeight="false" outlineLevel="0" collapsed="false"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5"/>
    </row>
    <row r="849" customFormat="false" ht="12.75" hidden="false" customHeight="false" outlineLevel="0" collapsed="false"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5"/>
    </row>
    <row r="850" customFormat="false" ht="12.75" hidden="false" customHeight="false" outlineLevel="0" collapsed="false"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5"/>
    </row>
    <row r="851" customFormat="false" ht="12.75" hidden="false" customHeight="false" outlineLevel="0" collapsed="false"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5"/>
    </row>
    <row r="852" customFormat="false" ht="12.75" hidden="false" customHeight="false" outlineLevel="0" collapsed="false"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5"/>
    </row>
    <row r="853" customFormat="false" ht="12.75" hidden="false" customHeight="false" outlineLevel="0" collapsed="false"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5"/>
    </row>
    <row r="854" customFormat="false" ht="12.75" hidden="false" customHeight="false" outlineLevel="0" collapsed="false"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5"/>
    </row>
    <row r="855" customFormat="false" ht="12.75" hidden="false" customHeight="false" outlineLevel="0" collapsed="false"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5"/>
    </row>
    <row r="856" customFormat="false" ht="12.75" hidden="false" customHeight="false" outlineLevel="0" collapsed="false"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5"/>
    </row>
    <row r="857" customFormat="false" ht="12.75" hidden="false" customHeight="false" outlineLevel="0" collapsed="false"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5"/>
    </row>
    <row r="858" customFormat="false" ht="12.75" hidden="false" customHeight="false" outlineLevel="0" collapsed="false"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5"/>
    </row>
    <row r="859" customFormat="false" ht="12.75" hidden="false" customHeight="false" outlineLevel="0" collapsed="false"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5"/>
    </row>
    <row r="860" customFormat="false" ht="12.75" hidden="false" customHeight="false" outlineLevel="0" collapsed="false"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5"/>
    </row>
    <row r="861" customFormat="false" ht="12.75" hidden="false" customHeight="false" outlineLevel="0" collapsed="false"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5"/>
    </row>
    <row r="862" customFormat="false" ht="12.75" hidden="false" customHeight="false" outlineLevel="0" collapsed="false"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5"/>
    </row>
    <row r="863" customFormat="false" ht="12.75" hidden="false" customHeight="false" outlineLevel="0" collapsed="false"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5"/>
    </row>
    <row r="864" customFormat="false" ht="12.75" hidden="false" customHeight="false" outlineLevel="0" collapsed="false"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5"/>
    </row>
    <row r="865" customFormat="false" ht="12.75" hidden="false" customHeight="false" outlineLevel="0" collapsed="false"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5"/>
    </row>
    <row r="866" customFormat="false" ht="12.75" hidden="false" customHeight="false" outlineLevel="0" collapsed="false"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5"/>
    </row>
    <row r="867" customFormat="false" ht="12.75" hidden="false" customHeight="false" outlineLevel="0" collapsed="false"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5"/>
    </row>
    <row r="868" customFormat="false" ht="12.75" hidden="false" customHeight="false" outlineLevel="0" collapsed="false"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5"/>
    </row>
    <row r="869" customFormat="false" ht="12.75" hidden="false" customHeight="false" outlineLevel="0" collapsed="false"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5"/>
    </row>
    <row r="870" customFormat="false" ht="12.75" hidden="false" customHeight="false" outlineLevel="0" collapsed="false"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5"/>
    </row>
    <row r="871" customFormat="false" ht="12.75" hidden="false" customHeight="false" outlineLevel="0" collapsed="false"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5"/>
    </row>
    <row r="872" customFormat="false" ht="12.75" hidden="false" customHeight="false" outlineLevel="0" collapsed="false"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5"/>
    </row>
    <row r="873" customFormat="false" ht="12.75" hidden="false" customHeight="false" outlineLevel="0" collapsed="false"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5"/>
    </row>
    <row r="874" customFormat="false" ht="12.75" hidden="false" customHeight="false" outlineLevel="0" collapsed="false"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5"/>
    </row>
    <row r="875" customFormat="false" ht="12.75" hidden="false" customHeight="false" outlineLevel="0" collapsed="false"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5"/>
    </row>
    <row r="876" customFormat="false" ht="12.75" hidden="false" customHeight="false" outlineLevel="0" collapsed="false"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5"/>
    </row>
    <row r="877" customFormat="false" ht="12.75" hidden="false" customHeight="false" outlineLevel="0" collapsed="false"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5"/>
    </row>
    <row r="878" customFormat="false" ht="12.75" hidden="false" customHeight="false" outlineLevel="0" collapsed="false"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5"/>
    </row>
    <row r="879" customFormat="false" ht="12.75" hidden="false" customHeight="false" outlineLevel="0" collapsed="false"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5"/>
    </row>
    <row r="880" customFormat="false" ht="12.75" hidden="false" customHeight="false" outlineLevel="0" collapsed="false"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5"/>
    </row>
    <row r="881" customFormat="false" ht="12.75" hidden="false" customHeight="false" outlineLevel="0" collapsed="false"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5"/>
    </row>
    <row r="882" customFormat="false" ht="12.75" hidden="false" customHeight="false" outlineLevel="0" collapsed="false"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5"/>
    </row>
    <row r="883" customFormat="false" ht="12.75" hidden="false" customHeight="false" outlineLevel="0" collapsed="false"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5"/>
    </row>
    <row r="884" customFormat="false" ht="12.75" hidden="false" customHeight="false" outlineLevel="0" collapsed="false"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5"/>
    </row>
    <row r="885" customFormat="false" ht="12.75" hidden="false" customHeight="false" outlineLevel="0" collapsed="false"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5"/>
    </row>
    <row r="886" customFormat="false" ht="12.75" hidden="false" customHeight="false" outlineLevel="0" collapsed="false"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5"/>
    </row>
    <row r="887" customFormat="false" ht="12.75" hidden="false" customHeight="false" outlineLevel="0" collapsed="false"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5"/>
    </row>
    <row r="888" customFormat="false" ht="12.75" hidden="false" customHeight="false" outlineLevel="0" collapsed="false"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5"/>
    </row>
    <row r="889" customFormat="false" ht="12.75" hidden="false" customHeight="false" outlineLevel="0" collapsed="false"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5"/>
    </row>
    <row r="890" customFormat="false" ht="12.75" hidden="false" customHeight="false" outlineLevel="0" collapsed="false"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5"/>
    </row>
    <row r="891" customFormat="false" ht="12.75" hidden="false" customHeight="false" outlineLevel="0" collapsed="false"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5"/>
    </row>
    <row r="892" customFormat="false" ht="12.75" hidden="false" customHeight="false" outlineLevel="0" collapsed="false"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5"/>
    </row>
    <row r="893" customFormat="false" ht="12.75" hidden="false" customHeight="false" outlineLevel="0" collapsed="false"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5"/>
    </row>
    <row r="894" customFormat="false" ht="12.75" hidden="false" customHeight="false" outlineLevel="0" collapsed="false"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5"/>
    </row>
    <row r="895" customFormat="false" ht="12.75" hidden="false" customHeight="false" outlineLevel="0" collapsed="false"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5"/>
    </row>
    <row r="896" customFormat="false" ht="12.75" hidden="false" customHeight="false" outlineLevel="0" collapsed="false"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5"/>
    </row>
    <row r="897" customFormat="false" ht="12.75" hidden="false" customHeight="false" outlineLevel="0" collapsed="false"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5"/>
    </row>
    <row r="898" customFormat="false" ht="12.75" hidden="false" customHeight="false" outlineLevel="0" collapsed="false"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5"/>
    </row>
    <row r="899" customFormat="false" ht="12.75" hidden="false" customHeight="false" outlineLevel="0" collapsed="false"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5"/>
    </row>
    <row r="900" customFormat="false" ht="12.75" hidden="false" customHeight="false" outlineLevel="0" collapsed="false"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5"/>
    </row>
    <row r="901" customFormat="false" ht="12.75" hidden="false" customHeight="false" outlineLevel="0" collapsed="false"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5"/>
    </row>
    <row r="902" customFormat="false" ht="12.75" hidden="false" customHeight="false" outlineLevel="0" collapsed="false"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5"/>
    </row>
    <row r="903" customFormat="false" ht="12.75" hidden="false" customHeight="false" outlineLevel="0" collapsed="false"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5"/>
    </row>
    <row r="904" customFormat="false" ht="12.75" hidden="false" customHeight="false" outlineLevel="0" collapsed="false"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5"/>
    </row>
    <row r="905" customFormat="false" ht="12.75" hidden="false" customHeight="false" outlineLevel="0" collapsed="false"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5"/>
    </row>
    <row r="906" customFormat="false" ht="12.75" hidden="false" customHeight="false" outlineLevel="0" collapsed="false"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5"/>
    </row>
    <row r="907" customFormat="false" ht="12.75" hidden="false" customHeight="false" outlineLevel="0" collapsed="false"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5"/>
    </row>
    <row r="908" customFormat="false" ht="12.75" hidden="false" customHeight="false" outlineLevel="0" collapsed="false"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5"/>
    </row>
    <row r="909" customFormat="false" ht="12.75" hidden="false" customHeight="false" outlineLevel="0" collapsed="false"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5"/>
    </row>
    <row r="910" customFormat="false" ht="12.75" hidden="false" customHeight="false" outlineLevel="0" collapsed="false"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5"/>
    </row>
    <row r="911" customFormat="false" ht="12.75" hidden="false" customHeight="false" outlineLevel="0" collapsed="false"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5"/>
    </row>
    <row r="912" customFormat="false" ht="12.75" hidden="false" customHeight="false" outlineLevel="0" collapsed="false"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5"/>
    </row>
    <row r="913" customFormat="false" ht="12.75" hidden="false" customHeight="false" outlineLevel="0" collapsed="false"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5"/>
    </row>
    <row r="914" customFormat="false" ht="12.75" hidden="false" customHeight="false" outlineLevel="0" collapsed="false"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5"/>
    </row>
    <row r="915" customFormat="false" ht="12.75" hidden="false" customHeight="false" outlineLevel="0" collapsed="false"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5"/>
    </row>
    <row r="916" customFormat="false" ht="12.75" hidden="false" customHeight="false" outlineLevel="0" collapsed="false"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5"/>
    </row>
    <row r="917" customFormat="false" ht="12.75" hidden="false" customHeight="false" outlineLevel="0" collapsed="false"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5"/>
    </row>
    <row r="918" customFormat="false" ht="12.75" hidden="false" customHeight="false" outlineLevel="0" collapsed="false"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5"/>
    </row>
    <row r="919" customFormat="false" ht="12.75" hidden="false" customHeight="false" outlineLevel="0" collapsed="false"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5"/>
    </row>
    <row r="920" customFormat="false" ht="12.75" hidden="false" customHeight="false" outlineLevel="0" collapsed="false"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5"/>
    </row>
    <row r="921" customFormat="false" ht="12.75" hidden="false" customHeight="false" outlineLevel="0" collapsed="false"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5"/>
    </row>
    <row r="922" customFormat="false" ht="12.75" hidden="false" customHeight="false" outlineLevel="0" collapsed="false"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5"/>
    </row>
    <row r="923" customFormat="false" ht="12.75" hidden="false" customHeight="false" outlineLevel="0" collapsed="false"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5"/>
    </row>
    <row r="924" customFormat="false" ht="12.75" hidden="false" customHeight="false" outlineLevel="0" collapsed="false"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5"/>
    </row>
    <row r="925" customFormat="false" ht="12.75" hidden="false" customHeight="false" outlineLevel="0" collapsed="false"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5"/>
    </row>
    <row r="926" customFormat="false" ht="12.75" hidden="false" customHeight="false" outlineLevel="0" collapsed="false"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5"/>
    </row>
    <row r="927" customFormat="false" ht="12.75" hidden="false" customHeight="false" outlineLevel="0" collapsed="false"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5"/>
    </row>
    <row r="928" customFormat="false" ht="12.75" hidden="false" customHeight="false" outlineLevel="0" collapsed="false"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5"/>
    </row>
    <row r="929" customFormat="false" ht="12.75" hidden="false" customHeight="false" outlineLevel="0" collapsed="false"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5"/>
    </row>
    <row r="930" customFormat="false" ht="12.75" hidden="false" customHeight="false" outlineLevel="0" collapsed="false"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5"/>
    </row>
    <row r="931" customFormat="false" ht="12.75" hidden="false" customHeight="false" outlineLevel="0" collapsed="false"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5"/>
    </row>
    <row r="932" customFormat="false" ht="12.75" hidden="false" customHeight="false" outlineLevel="0" collapsed="false"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5"/>
    </row>
    <row r="933" customFormat="false" ht="12.75" hidden="false" customHeight="false" outlineLevel="0" collapsed="false"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5"/>
    </row>
    <row r="934" customFormat="false" ht="12.75" hidden="false" customHeight="false" outlineLevel="0" collapsed="false"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5"/>
    </row>
    <row r="935" customFormat="false" ht="12.75" hidden="false" customHeight="false" outlineLevel="0" collapsed="false"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5"/>
    </row>
    <row r="936" customFormat="false" ht="12.75" hidden="false" customHeight="false" outlineLevel="0" collapsed="false"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5"/>
    </row>
    <row r="937" customFormat="false" ht="12.75" hidden="false" customHeight="false" outlineLevel="0" collapsed="false"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5"/>
    </row>
    <row r="938" customFormat="false" ht="12.75" hidden="false" customHeight="false" outlineLevel="0" collapsed="false"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5"/>
    </row>
    <row r="939" customFormat="false" ht="12.75" hidden="false" customHeight="false" outlineLevel="0" collapsed="false"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5"/>
    </row>
    <row r="940" customFormat="false" ht="12.75" hidden="false" customHeight="false" outlineLevel="0" collapsed="false"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5"/>
    </row>
    <row r="941" customFormat="false" ht="12.75" hidden="false" customHeight="false" outlineLevel="0" collapsed="false"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5"/>
    </row>
    <row r="942" customFormat="false" ht="12.75" hidden="false" customHeight="false" outlineLevel="0" collapsed="false"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5"/>
    </row>
    <row r="943" customFormat="false" ht="12.75" hidden="false" customHeight="false" outlineLevel="0" collapsed="false"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5"/>
    </row>
    <row r="944" customFormat="false" ht="12.75" hidden="false" customHeight="false" outlineLevel="0" collapsed="false"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5"/>
    </row>
    <row r="945" customFormat="false" ht="12.75" hidden="false" customHeight="false" outlineLevel="0" collapsed="false"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5"/>
    </row>
    <row r="946" customFormat="false" ht="12.75" hidden="false" customHeight="false" outlineLevel="0" collapsed="false"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5"/>
    </row>
    <row r="947" customFormat="false" ht="12.75" hidden="false" customHeight="false" outlineLevel="0" collapsed="false"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5"/>
    </row>
    <row r="948" customFormat="false" ht="12.75" hidden="false" customHeight="false" outlineLevel="0" collapsed="false"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5"/>
    </row>
    <row r="949" customFormat="false" ht="12.75" hidden="false" customHeight="false" outlineLevel="0" collapsed="false"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5"/>
    </row>
    <row r="950" customFormat="false" ht="12.75" hidden="false" customHeight="false" outlineLevel="0" collapsed="false"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5"/>
    </row>
    <row r="951" customFormat="false" ht="12.75" hidden="false" customHeight="false" outlineLevel="0" collapsed="false"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5"/>
    </row>
    <row r="952" customFormat="false" ht="12.75" hidden="false" customHeight="false" outlineLevel="0" collapsed="false"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5"/>
    </row>
    <row r="953" customFormat="false" ht="12.75" hidden="false" customHeight="false" outlineLevel="0" collapsed="false"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5"/>
    </row>
    <row r="954" customFormat="false" ht="12.75" hidden="false" customHeight="false" outlineLevel="0" collapsed="false"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5"/>
    </row>
    <row r="955" customFormat="false" ht="12.75" hidden="false" customHeight="false" outlineLevel="0" collapsed="false"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5"/>
    </row>
    <row r="956" customFormat="false" ht="12.75" hidden="false" customHeight="false" outlineLevel="0" collapsed="false"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5"/>
    </row>
    <row r="957" customFormat="false" ht="12.75" hidden="false" customHeight="false" outlineLevel="0" collapsed="false"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5"/>
    </row>
    <row r="958" customFormat="false" ht="12.75" hidden="false" customHeight="false" outlineLevel="0" collapsed="false"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5"/>
    </row>
    <row r="959" customFormat="false" ht="12.75" hidden="false" customHeight="false" outlineLevel="0" collapsed="false"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5"/>
    </row>
    <row r="960" customFormat="false" ht="12.75" hidden="false" customHeight="false" outlineLevel="0" collapsed="false"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5"/>
    </row>
    <row r="961" customFormat="false" ht="12.75" hidden="false" customHeight="false" outlineLevel="0" collapsed="false"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5"/>
    </row>
    <row r="962" customFormat="false" ht="12.75" hidden="false" customHeight="false" outlineLevel="0" collapsed="false"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5"/>
    </row>
    <row r="963" customFormat="false" ht="12.75" hidden="false" customHeight="false" outlineLevel="0" collapsed="false"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5"/>
    </row>
    <row r="964" customFormat="false" ht="12.75" hidden="false" customHeight="false" outlineLevel="0" collapsed="false"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5"/>
    </row>
    <row r="965" customFormat="false" ht="12.75" hidden="false" customHeight="false" outlineLevel="0" collapsed="false"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5"/>
    </row>
    <row r="966" customFormat="false" ht="12.75" hidden="false" customHeight="false" outlineLevel="0" collapsed="false"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5"/>
    </row>
    <row r="967" customFormat="false" ht="12.75" hidden="false" customHeight="false" outlineLevel="0" collapsed="false"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5"/>
    </row>
    <row r="968" customFormat="false" ht="12.75" hidden="false" customHeight="false" outlineLevel="0" collapsed="false"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5"/>
    </row>
    <row r="969" customFormat="false" ht="12.75" hidden="false" customHeight="false" outlineLevel="0" collapsed="false"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5"/>
    </row>
    <row r="970" customFormat="false" ht="12.75" hidden="false" customHeight="false" outlineLevel="0" collapsed="false"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5"/>
    </row>
    <row r="971" customFormat="false" ht="12.75" hidden="false" customHeight="false" outlineLevel="0" collapsed="false"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5"/>
    </row>
    <row r="972" customFormat="false" ht="12.75" hidden="false" customHeight="false" outlineLevel="0" collapsed="false"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5"/>
    </row>
    <row r="973" customFormat="false" ht="12.75" hidden="false" customHeight="false" outlineLevel="0" collapsed="false"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5"/>
    </row>
    <row r="974" customFormat="false" ht="12.75" hidden="false" customHeight="false" outlineLevel="0" collapsed="false"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5"/>
    </row>
    <row r="975" customFormat="false" ht="12.75" hidden="false" customHeight="false" outlineLevel="0" collapsed="false"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5"/>
    </row>
    <row r="976" customFormat="false" ht="12.75" hidden="false" customHeight="false" outlineLevel="0" collapsed="false"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5"/>
    </row>
    <row r="977" customFormat="false" ht="12.75" hidden="false" customHeight="false" outlineLevel="0" collapsed="false"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5"/>
    </row>
    <row r="978" customFormat="false" ht="12.75" hidden="false" customHeight="false" outlineLevel="0" collapsed="false"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5"/>
    </row>
    <row r="979" customFormat="false" ht="12.75" hidden="false" customHeight="false" outlineLevel="0" collapsed="false"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5"/>
    </row>
    <row r="980" customFormat="false" ht="12.75" hidden="false" customHeight="false" outlineLevel="0" collapsed="false"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5"/>
    </row>
    <row r="981" customFormat="false" ht="12.75" hidden="false" customHeight="false" outlineLevel="0" collapsed="false"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5"/>
    </row>
    <row r="982" customFormat="false" ht="12.75" hidden="false" customHeight="false" outlineLevel="0" collapsed="false"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5"/>
    </row>
    <row r="983" customFormat="false" ht="12.75" hidden="false" customHeight="false" outlineLevel="0" collapsed="false"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5"/>
    </row>
    <row r="984" customFormat="false" ht="12.75" hidden="false" customHeight="false" outlineLevel="0" collapsed="false"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5"/>
    </row>
    <row r="985" customFormat="false" ht="12.75" hidden="false" customHeight="false" outlineLevel="0" collapsed="false"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5"/>
    </row>
    <row r="986" customFormat="false" ht="12.75" hidden="false" customHeight="false" outlineLevel="0" collapsed="false"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5"/>
    </row>
    <row r="987" customFormat="false" ht="12.75" hidden="false" customHeight="false" outlineLevel="0" collapsed="false"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5"/>
    </row>
    <row r="988" customFormat="false" ht="12.75" hidden="false" customHeight="false" outlineLevel="0" collapsed="false"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5"/>
    </row>
    <row r="989" customFormat="false" ht="12.75" hidden="false" customHeight="false" outlineLevel="0" collapsed="false"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5"/>
    </row>
    <row r="990" customFormat="false" ht="12.75" hidden="false" customHeight="false" outlineLevel="0" collapsed="false"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5"/>
    </row>
    <row r="991" customFormat="false" ht="12.75" hidden="false" customHeight="false" outlineLevel="0" collapsed="false"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5"/>
    </row>
    <row r="992" customFormat="false" ht="12.75" hidden="false" customHeight="false" outlineLevel="0" collapsed="false"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5"/>
    </row>
    <row r="993" customFormat="false" ht="12.75" hidden="false" customHeight="false" outlineLevel="0" collapsed="false"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5"/>
    </row>
    <row r="994" customFormat="false" ht="12.75" hidden="false" customHeight="false" outlineLevel="0" collapsed="false"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5"/>
    </row>
    <row r="995" customFormat="false" ht="12.75" hidden="false" customHeight="false" outlineLevel="0" collapsed="false"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5"/>
    </row>
    <row r="996" customFormat="false" ht="12.75" hidden="false" customHeight="false" outlineLevel="0" collapsed="false"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5"/>
    </row>
    <row r="997" customFormat="false" ht="12.75" hidden="false" customHeight="false" outlineLevel="0" collapsed="false"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5"/>
    </row>
    <row r="998" customFormat="false" ht="12.75" hidden="false" customHeight="false" outlineLevel="0" collapsed="false"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5"/>
    </row>
    <row r="999" customFormat="false" ht="12.75" hidden="false" customHeight="false" outlineLevel="0" collapsed="false"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5"/>
    </row>
    <row r="1000" customFormat="false" ht="12.75" hidden="false" customHeight="false" outlineLevel="0" collapsed="false"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5"/>
    </row>
    <row r="1001" customFormat="false" ht="12.75" hidden="false" customHeight="false" outlineLevel="0" collapsed="false"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5"/>
    </row>
    <row r="1002" customFormat="false" ht="12.75" hidden="false" customHeight="false" outlineLevel="0" collapsed="false"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5"/>
    </row>
    <row r="1003" customFormat="false" ht="12.75" hidden="false" customHeight="false" outlineLevel="0" collapsed="false"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5"/>
    </row>
    <row r="1004" customFormat="false" ht="12.75" hidden="false" customHeight="false" outlineLevel="0" collapsed="false"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5"/>
    </row>
    <row r="1005" customFormat="false" ht="12.75" hidden="false" customHeight="false" outlineLevel="0" collapsed="false"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5"/>
    </row>
    <row r="1006" customFormat="false" ht="12.75" hidden="false" customHeight="false" outlineLevel="0" collapsed="false"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5"/>
    </row>
    <row r="1007" customFormat="false" ht="12.75" hidden="false" customHeight="false" outlineLevel="0" collapsed="false"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5"/>
    </row>
    <row r="1008" customFormat="false" ht="12.75" hidden="false" customHeight="false" outlineLevel="0" collapsed="false"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5"/>
    </row>
    <row r="1009" customFormat="false" ht="12.75" hidden="false" customHeight="false" outlineLevel="0" collapsed="false"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5"/>
    </row>
    <row r="1010" customFormat="false" ht="12.75" hidden="false" customHeight="false" outlineLevel="0" collapsed="false"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5"/>
    </row>
    <row r="1011" customFormat="false" ht="12.75" hidden="false" customHeight="false" outlineLevel="0" collapsed="false"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5"/>
    </row>
    <row r="1012" customFormat="false" ht="12.75" hidden="false" customHeight="false" outlineLevel="0" collapsed="false"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5"/>
    </row>
    <row r="1013" customFormat="false" ht="12.75" hidden="false" customHeight="false" outlineLevel="0" collapsed="false"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5"/>
    </row>
    <row r="1014" customFormat="false" ht="12.75" hidden="false" customHeight="false" outlineLevel="0" collapsed="false"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5"/>
    </row>
    <row r="1015" customFormat="false" ht="12.75" hidden="false" customHeight="false" outlineLevel="0" collapsed="false"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5"/>
    </row>
    <row r="1016" customFormat="false" ht="12.75" hidden="false" customHeight="false" outlineLevel="0" collapsed="false"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5"/>
    </row>
    <row r="1017" customFormat="false" ht="12.75" hidden="false" customHeight="false" outlineLevel="0" collapsed="false"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5"/>
    </row>
    <row r="1018" customFormat="false" ht="12.75" hidden="false" customHeight="false" outlineLevel="0" collapsed="false"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5"/>
    </row>
    <row r="1019" customFormat="false" ht="12.75" hidden="false" customHeight="false" outlineLevel="0" collapsed="false"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5"/>
    </row>
    <row r="1020" customFormat="false" ht="12.75" hidden="false" customHeight="false" outlineLevel="0" collapsed="false"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5"/>
    </row>
    <row r="1021" customFormat="false" ht="12.75" hidden="false" customHeight="false" outlineLevel="0" collapsed="false"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5"/>
    </row>
    <row r="1022" customFormat="false" ht="12.75" hidden="false" customHeight="false" outlineLevel="0" collapsed="false"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5"/>
    </row>
    <row r="1023" customFormat="false" ht="12.75" hidden="false" customHeight="false" outlineLevel="0" collapsed="false"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5"/>
    </row>
    <row r="1024" customFormat="false" ht="12.75" hidden="false" customHeight="false" outlineLevel="0" collapsed="false"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5"/>
    </row>
    <row r="1025" customFormat="false" ht="12.75" hidden="false" customHeight="false" outlineLevel="0" collapsed="false"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5"/>
    </row>
    <row r="1026" customFormat="false" ht="12.75" hidden="false" customHeight="false" outlineLevel="0" collapsed="false"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5"/>
    </row>
    <row r="1027" customFormat="false" ht="12.75" hidden="false" customHeight="false" outlineLevel="0" collapsed="false"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5"/>
    </row>
    <row r="1028" customFormat="false" ht="12.75" hidden="false" customHeight="false" outlineLevel="0" collapsed="false"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5"/>
    </row>
    <row r="1029" customFormat="false" ht="12.75" hidden="false" customHeight="false" outlineLevel="0" collapsed="false"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5"/>
    </row>
    <row r="1030" customFormat="false" ht="12.75" hidden="false" customHeight="false" outlineLevel="0" collapsed="false"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5"/>
    </row>
    <row r="1031" customFormat="false" ht="12.75" hidden="false" customHeight="false" outlineLevel="0" collapsed="false"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5"/>
    </row>
    <row r="1032" customFormat="false" ht="12.75" hidden="false" customHeight="false" outlineLevel="0" collapsed="false"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5"/>
    </row>
    <row r="1033" customFormat="false" ht="12.75" hidden="false" customHeight="false" outlineLevel="0" collapsed="false"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5"/>
    </row>
    <row r="1034" customFormat="false" ht="12.75" hidden="false" customHeight="false" outlineLevel="0" collapsed="false"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  <c r="AN1034" s="4"/>
      <c r="AO1034" s="4"/>
      <c r="AP1034" s="4"/>
      <c r="AQ1034" s="5"/>
    </row>
    <row r="1035" customFormat="false" ht="12.75" hidden="false" customHeight="false" outlineLevel="0" collapsed="false"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  <c r="AN1035" s="4"/>
      <c r="AO1035" s="4"/>
      <c r="AP1035" s="4"/>
      <c r="AQ1035" s="5"/>
    </row>
    <row r="1036" customFormat="false" ht="12.75" hidden="false" customHeight="false" outlineLevel="0" collapsed="false"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  <c r="AN1036" s="4"/>
      <c r="AO1036" s="4"/>
      <c r="AP1036" s="4"/>
      <c r="AQ1036" s="5"/>
    </row>
    <row r="1037" customFormat="false" ht="12.75" hidden="false" customHeight="false" outlineLevel="0" collapsed="false"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  <c r="AN1037" s="4"/>
      <c r="AO1037" s="4"/>
      <c r="AP1037" s="4"/>
      <c r="AQ1037" s="5"/>
    </row>
    <row r="1038" customFormat="false" ht="12.75" hidden="false" customHeight="false" outlineLevel="0" collapsed="false"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  <c r="AN1038" s="4"/>
      <c r="AO1038" s="4"/>
      <c r="AP1038" s="4"/>
      <c r="AQ1038" s="5"/>
    </row>
    <row r="1039" customFormat="false" ht="12.75" hidden="false" customHeight="false" outlineLevel="0" collapsed="false"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5"/>
    </row>
    <row r="1040" customFormat="false" ht="12.75" hidden="false" customHeight="false" outlineLevel="0" collapsed="false"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5"/>
    </row>
    <row r="1041" customFormat="false" ht="12.75" hidden="false" customHeight="false" outlineLevel="0" collapsed="false"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5"/>
    </row>
    <row r="1042" customFormat="false" ht="12.75" hidden="false" customHeight="false" outlineLevel="0" collapsed="false"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  <c r="AN1042" s="4"/>
      <c r="AO1042" s="4"/>
      <c r="AP1042" s="4"/>
      <c r="AQ1042" s="5"/>
    </row>
    <row r="1043" customFormat="false" ht="12.75" hidden="false" customHeight="false" outlineLevel="0" collapsed="false"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  <c r="AN1043" s="4"/>
      <c r="AO1043" s="4"/>
      <c r="AP1043" s="4"/>
      <c r="AQ1043" s="5"/>
    </row>
    <row r="1044" customFormat="false" ht="12.75" hidden="false" customHeight="false" outlineLevel="0" collapsed="false"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  <c r="AN1044" s="4"/>
      <c r="AO1044" s="4"/>
      <c r="AP1044" s="4"/>
      <c r="AQ1044" s="5"/>
    </row>
    <row r="1045" customFormat="false" ht="12.75" hidden="false" customHeight="false" outlineLevel="0" collapsed="false"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5"/>
    </row>
    <row r="1046" customFormat="false" ht="12.75" hidden="false" customHeight="false" outlineLevel="0" collapsed="false"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  <c r="AN1046" s="4"/>
      <c r="AO1046" s="4"/>
      <c r="AP1046" s="4"/>
      <c r="AQ1046" s="5"/>
    </row>
    <row r="1047" customFormat="false" ht="12.75" hidden="false" customHeight="false" outlineLevel="0" collapsed="false"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  <c r="AN1047" s="4"/>
      <c r="AO1047" s="4"/>
      <c r="AP1047" s="4"/>
      <c r="AQ1047" s="5"/>
    </row>
    <row r="1048" customFormat="false" ht="12.75" hidden="false" customHeight="false" outlineLevel="0" collapsed="false"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  <c r="AN1048" s="4"/>
      <c r="AO1048" s="4"/>
      <c r="AP1048" s="4"/>
      <c r="AQ1048" s="5"/>
    </row>
    <row r="1049" customFormat="false" ht="12.75" hidden="false" customHeight="false" outlineLevel="0" collapsed="false"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  <c r="AN1049" s="4"/>
      <c r="AO1049" s="4"/>
      <c r="AP1049" s="4"/>
      <c r="AQ1049" s="5"/>
    </row>
    <row r="1050" customFormat="false" ht="12.75" hidden="false" customHeight="false" outlineLevel="0" collapsed="false"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  <c r="AN1050" s="4"/>
      <c r="AO1050" s="4"/>
      <c r="AP1050" s="4"/>
      <c r="AQ1050" s="5"/>
    </row>
    <row r="1051" customFormat="false" ht="12.75" hidden="false" customHeight="false" outlineLevel="0" collapsed="false"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  <c r="AN1051" s="4"/>
      <c r="AO1051" s="4"/>
      <c r="AP1051" s="4"/>
      <c r="AQ1051" s="5"/>
    </row>
    <row r="1052" customFormat="false" ht="12.75" hidden="false" customHeight="false" outlineLevel="0" collapsed="false"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  <c r="AN1052" s="4"/>
      <c r="AO1052" s="4"/>
      <c r="AP1052" s="4"/>
      <c r="AQ1052" s="5"/>
    </row>
    <row r="1053" customFormat="false" ht="12.75" hidden="false" customHeight="false" outlineLevel="0" collapsed="false"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  <c r="AN1053" s="4"/>
      <c r="AO1053" s="4"/>
      <c r="AP1053" s="4"/>
      <c r="AQ1053" s="5"/>
    </row>
    <row r="1054" customFormat="false" ht="12.75" hidden="false" customHeight="false" outlineLevel="0" collapsed="false"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  <c r="AN1054" s="4"/>
      <c r="AO1054" s="4"/>
      <c r="AP1054" s="4"/>
      <c r="AQ1054" s="5"/>
    </row>
    <row r="1055" customFormat="false" ht="12.75" hidden="false" customHeight="false" outlineLevel="0" collapsed="false"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  <c r="AN1055" s="4"/>
      <c r="AO1055" s="4"/>
      <c r="AP1055" s="4"/>
      <c r="AQ1055" s="5"/>
    </row>
    <row r="1056" customFormat="false" ht="12.75" hidden="false" customHeight="false" outlineLevel="0" collapsed="false"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  <c r="AN1056" s="4"/>
      <c r="AO1056" s="4"/>
      <c r="AP1056" s="4"/>
      <c r="AQ1056" s="5"/>
    </row>
    <row r="1057" customFormat="false" ht="12.75" hidden="false" customHeight="false" outlineLevel="0" collapsed="false"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  <c r="AN1057" s="4"/>
      <c r="AO1057" s="4"/>
      <c r="AP1057" s="4"/>
      <c r="AQ1057" s="5"/>
    </row>
    <row r="1058" customFormat="false" ht="12.75" hidden="false" customHeight="false" outlineLevel="0" collapsed="false"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  <c r="AN1058" s="4"/>
      <c r="AO1058" s="4"/>
      <c r="AP1058" s="4"/>
      <c r="AQ1058" s="5"/>
    </row>
    <row r="1059" customFormat="false" ht="12.75" hidden="false" customHeight="false" outlineLevel="0" collapsed="false"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  <c r="AN1059" s="4"/>
      <c r="AO1059" s="4"/>
      <c r="AP1059" s="4"/>
      <c r="AQ1059" s="5"/>
    </row>
    <row r="1060" customFormat="false" ht="12.75" hidden="false" customHeight="false" outlineLevel="0" collapsed="false"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  <c r="AN1060" s="4"/>
      <c r="AO1060" s="4"/>
      <c r="AP1060" s="4"/>
      <c r="AQ1060" s="5"/>
    </row>
    <row r="1061" customFormat="false" ht="12.75" hidden="false" customHeight="false" outlineLevel="0" collapsed="false"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  <c r="AN1061" s="4"/>
      <c r="AO1061" s="4"/>
      <c r="AP1061" s="4"/>
      <c r="AQ1061" s="5"/>
    </row>
    <row r="1062" customFormat="false" ht="12.75" hidden="false" customHeight="false" outlineLevel="0" collapsed="false"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  <c r="AN1062" s="4"/>
      <c r="AO1062" s="4"/>
      <c r="AP1062" s="4"/>
      <c r="AQ1062" s="5"/>
    </row>
    <row r="1063" customFormat="false" ht="12.75" hidden="false" customHeight="false" outlineLevel="0" collapsed="false"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4"/>
      <c r="AP1063" s="4"/>
      <c r="AQ1063" s="5"/>
    </row>
    <row r="1064" customFormat="false" ht="12.75" hidden="false" customHeight="false" outlineLevel="0" collapsed="false"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4"/>
      <c r="AP1064" s="4"/>
      <c r="AQ1064" s="5"/>
    </row>
    <row r="1065" customFormat="false" ht="12.75" hidden="false" customHeight="false" outlineLevel="0" collapsed="false"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  <c r="AN1065" s="4"/>
      <c r="AO1065" s="4"/>
      <c r="AP1065" s="4"/>
      <c r="AQ1065" s="5"/>
    </row>
    <row r="1066" customFormat="false" ht="12.75" hidden="false" customHeight="false" outlineLevel="0" collapsed="false"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  <c r="AN1066" s="4"/>
      <c r="AO1066" s="4"/>
      <c r="AP1066" s="4"/>
      <c r="AQ1066" s="5"/>
    </row>
    <row r="1067" customFormat="false" ht="12.75" hidden="false" customHeight="false" outlineLevel="0" collapsed="false"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  <c r="AN1067" s="4"/>
      <c r="AO1067" s="4"/>
      <c r="AP1067" s="4"/>
      <c r="AQ1067" s="5"/>
    </row>
    <row r="1068" customFormat="false" ht="12.75" hidden="false" customHeight="false" outlineLevel="0" collapsed="false"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4"/>
      <c r="AO1068" s="4"/>
      <c r="AP1068" s="4"/>
      <c r="AQ1068" s="5"/>
    </row>
    <row r="1069" customFormat="false" ht="12.75" hidden="false" customHeight="false" outlineLevel="0" collapsed="false"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  <c r="AN1069" s="4"/>
      <c r="AO1069" s="4"/>
      <c r="AP1069" s="4"/>
      <c r="AQ1069" s="5"/>
    </row>
    <row r="1070" customFormat="false" ht="12.75" hidden="false" customHeight="false" outlineLevel="0" collapsed="false"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  <c r="AN1070" s="4"/>
      <c r="AO1070" s="4"/>
      <c r="AP1070" s="4"/>
      <c r="AQ1070" s="5"/>
    </row>
    <row r="1071" customFormat="false" ht="12.75" hidden="false" customHeight="false" outlineLevel="0" collapsed="false"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  <c r="AN1071" s="4"/>
      <c r="AO1071" s="4"/>
      <c r="AP1071" s="4"/>
      <c r="AQ1071" s="5"/>
    </row>
    <row r="1072" customFormat="false" ht="12.75" hidden="false" customHeight="false" outlineLevel="0" collapsed="false"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  <c r="AN1072" s="4"/>
      <c r="AO1072" s="4"/>
      <c r="AP1072" s="4"/>
      <c r="AQ1072" s="5"/>
    </row>
    <row r="1073" customFormat="false" ht="12.75" hidden="false" customHeight="false" outlineLevel="0" collapsed="false"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  <c r="AN1073" s="4"/>
      <c r="AO1073" s="4"/>
      <c r="AP1073" s="4"/>
      <c r="AQ1073" s="5"/>
    </row>
    <row r="1074" customFormat="false" ht="12.75" hidden="false" customHeight="false" outlineLevel="0" collapsed="false"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  <c r="AN1074" s="4"/>
      <c r="AO1074" s="4"/>
      <c r="AP1074" s="4"/>
      <c r="AQ1074" s="5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46"/>
  <sheetViews>
    <sheetView showFormulas="false" showGridLines="true" showRowColHeaders="true" showZeros="true" rightToLeft="false" tabSelected="false" showOutlineSymbols="true" defaultGridColor="true" view="normal" topLeftCell="AK38" colorId="64" zoomScale="90" zoomScaleNormal="90" zoomScalePageLayoutView="100" workbookViewId="0">
      <selection pane="topLeft" activeCell="AO63" activeCellId="0" sqref="AO6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9.41"/>
    <col collapsed="false" customWidth="true" hidden="false" outlineLevel="0" max="4" min="3" style="0" width="14.28"/>
    <col collapsed="false" customWidth="true" hidden="false" outlineLevel="0" max="5" min="5" style="0" width="10.41"/>
    <col collapsed="false" customWidth="true" hidden="false" outlineLevel="0" max="6" min="6" style="0" width="11.7"/>
    <col collapsed="false" customWidth="true" hidden="false" outlineLevel="0" max="7" min="7" style="0" width="15.56"/>
    <col collapsed="false" customWidth="true" hidden="false" outlineLevel="0" max="8" min="8" style="0" width="14.28"/>
    <col collapsed="false" customWidth="true" hidden="false" outlineLevel="0" max="9" min="9" style="0" width="11.56"/>
    <col collapsed="false" customWidth="true" hidden="false" outlineLevel="0" max="10" min="10" style="0" width="11.7"/>
    <col collapsed="false" customWidth="true" hidden="false" outlineLevel="0" max="11" min="11" style="0" width="15.56"/>
    <col collapsed="false" customWidth="true" hidden="false" outlineLevel="0" max="12" min="12" style="0" width="14.28"/>
    <col collapsed="false" customWidth="true" hidden="false" outlineLevel="0" max="13" min="13" style="0" width="13.14"/>
    <col collapsed="false" customWidth="true" hidden="false" outlineLevel="0" max="14" min="14" style="0" width="11.7"/>
    <col collapsed="false" customWidth="true" hidden="false" outlineLevel="0" max="16" min="15" style="0" width="14.28"/>
    <col collapsed="false" customWidth="true" hidden="false" outlineLevel="0" max="17" min="17" style="0" width="12.56"/>
    <col collapsed="false" customWidth="true" hidden="false" outlineLevel="0" max="18" min="18" style="0" width="11.7"/>
    <col collapsed="false" customWidth="true" hidden="false" outlineLevel="0" max="19" min="19" style="0" width="13.14"/>
    <col collapsed="false" customWidth="true" hidden="false" outlineLevel="0" max="20" min="20" style="0" width="14.28"/>
    <col collapsed="false" customWidth="true" hidden="false" outlineLevel="0" max="21" min="21" style="0" width="12.56"/>
    <col collapsed="false" customWidth="true" hidden="false" outlineLevel="0" max="22" min="22" style="0" width="11.7"/>
    <col collapsed="false" customWidth="true" hidden="false" outlineLevel="0" max="24" min="23" style="0" width="14.28"/>
    <col collapsed="false" customWidth="true" hidden="false" outlineLevel="0" max="25" min="25" style="0" width="10.99"/>
    <col collapsed="false" customWidth="true" hidden="false" outlineLevel="0" max="26" min="26" style="0" width="11.7"/>
    <col collapsed="false" customWidth="true" hidden="false" outlineLevel="0" max="28" min="27" style="0" width="13.14"/>
    <col collapsed="false" customWidth="true" hidden="false" outlineLevel="0" max="29" min="29" style="0" width="10.41"/>
    <col collapsed="false" customWidth="true" hidden="false" outlineLevel="0" max="30" min="30" style="0" width="11.7"/>
    <col collapsed="false" customWidth="true" hidden="false" outlineLevel="0" max="32" min="31" style="0" width="13.14"/>
    <col collapsed="false" customWidth="true" hidden="false" outlineLevel="0" max="33" min="33" style="0" width="10.41"/>
    <col collapsed="false" customWidth="true" hidden="false" outlineLevel="0" max="34" min="34" style="0" width="11.7"/>
    <col collapsed="false" customWidth="true" hidden="false" outlineLevel="0" max="36" min="35" style="0" width="13.14"/>
    <col collapsed="false" customWidth="true" hidden="false" outlineLevel="0" max="37" min="37" style="0" width="10.41"/>
    <col collapsed="false" customWidth="true" hidden="false" outlineLevel="0" max="38" min="38" style="0" width="11.7"/>
    <col collapsed="false" customWidth="true" hidden="false" outlineLevel="0" max="40" min="39" style="0" width="13.14"/>
    <col collapsed="false" customWidth="true" hidden="false" outlineLevel="0" max="41" min="41" style="0" width="10.41"/>
    <col collapsed="false" customWidth="true" hidden="false" outlineLevel="0" max="42" min="42" style="0" width="11.7"/>
    <col collapsed="false" customWidth="true" hidden="false" outlineLevel="0" max="43" min="43" style="0" width="15.56"/>
  </cols>
  <sheetData>
    <row r="1" customFormat="false" ht="12.75" hidden="false" customHeight="false" outlineLevel="0" collapsed="false">
      <c r="A1" s="2"/>
      <c r="B1" s="2" t="s">
        <v>0</v>
      </c>
      <c r="C1" s="2" t="n">
        <v>2001</v>
      </c>
      <c r="D1" s="2" t="n">
        <v>2001</v>
      </c>
      <c r="E1" s="2" t="n">
        <v>2001</v>
      </c>
      <c r="F1" s="2" t="n">
        <v>2001</v>
      </c>
      <c r="G1" s="2" t="n">
        <v>2002</v>
      </c>
      <c r="H1" s="2" t="n">
        <v>2002</v>
      </c>
      <c r="I1" s="2" t="n">
        <v>2002</v>
      </c>
      <c r="J1" s="2" t="n">
        <v>2002</v>
      </c>
      <c r="K1" s="2" t="n">
        <v>2003</v>
      </c>
      <c r="L1" s="2" t="n">
        <v>2003</v>
      </c>
      <c r="M1" s="2" t="n">
        <v>2003</v>
      </c>
      <c r="N1" s="2" t="n">
        <v>2003</v>
      </c>
      <c r="O1" s="2" t="n">
        <v>2004</v>
      </c>
      <c r="P1" s="2" t="n">
        <v>2004</v>
      </c>
      <c r="Q1" s="2" t="n">
        <v>2004</v>
      </c>
      <c r="R1" s="2" t="n">
        <v>2004</v>
      </c>
      <c r="S1" s="2" t="n">
        <v>2005</v>
      </c>
      <c r="T1" s="2" t="n">
        <v>2005</v>
      </c>
      <c r="U1" s="2" t="n">
        <v>2005</v>
      </c>
      <c r="V1" s="2" t="n">
        <v>2005</v>
      </c>
      <c r="W1" s="2" t="n">
        <v>2006</v>
      </c>
      <c r="X1" s="2" t="n">
        <v>2006</v>
      </c>
      <c r="Y1" s="2" t="n">
        <v>2006</v>
      </c>
      <c r="Z1" s="2" t="n">
        <v>2006</v>
      </c>
      <c r="AA1" s="2" t="n">
        <v>2007</v>
      </c>
      <c r="AB1" s="2" t="n">
        <v>2007</v>
      </c>
      <c r="AC1" s="2" t="n">
        <v>2007</v>
      </c>
      <c r="AD1" s="2" t="n">
        <v>2007</v>
      </c>
      <c r="AE1" s="2" t="n">
        <v>2008</v>
      </c>
      <c r="AF1" s="2" t="n">
        <v>2008</v>
      </c>
      <c r="AG1" s="2" t="n">
        <v>2008</v>
      </c>
      <c r="AH1" s="2" t="n">
        <v>2008</v>
      </c>
      <c r="AI1" s="2" t="n">
        <v>2009</v>
      </c>
      <c r="AJ1" s="2" t="n">
        <v>2009</v>
      </c>
      <c r="AK1" s="2" t="n">
        <v>2009</v>
      </c>
      <c r="AL1" s="2" t="n">
        <v>2009</v>
      </c>
      <c r="AM1" s="2" t="n">
        <v>2010</v>
      </c>
      <c r="AN1" s="2" t="n">
        <v>2010</v>
      </c>
      <c r="AO1" s="2" t="n">
        <v>2010</v>
      </c>
      <c r="AP1" s="2" t="n">
        <v>2010</v>
      </c>
      <c r="AQ1" s="2"/>
    </row>
    <row r="2" customFormat="false" ht="12.75" hidden="false" customHeight="false" outlineLevel="0" collapsed="false">
      <c r="A2" s="3" t="s">
        <v>1</v>
      </c>
      <c r="B2" s="2" t="s">
        <v>2</v>
      </c>
      <c r="C2" s="2" t="s">
        <v>84</v>
      </c>
      <c r="D2" s="2" t="s">
        <v>85</v>
      </c>
      <c r="E2" s="2" t="s">
        <v>86</v>
      </c>
      <c r="F2" s="2" t="s">
        <v>87</v>
      </c>
      <c r="G2" s="2" t="s">
        <v>84</v>
      </c>
      <c r="H2" s="2" t="s">
        <v>85</v>
      </c>
      <c r="I2" s="2" t="s">
        <v>86</v>
      </c>
      <c r="J2" s="2" t="s">
        <v>87</v>
      </c>
      <c r="K2" s="2" t="s">
        <v>84</v>
      </c>
      <c r="L2" s="2" t="s">
        <v>85</v>
      </c>
      <c r="M2" s="2" t="s">
        <v>86</v>
      </c>
      <c r="N2" s="2" t="s">
        <v>87</v>
      </c>
      <c r="O2" s="2" t="s">
        <v>84</v>
      </c>
      <c r="P2" s="2" t="s">
        <v>85</v>
      </c>
      <c r="Q2" s="2" t="s">
        <v>86</v>
      </c>
      <c r="R2" s="2" t="s">
        <v>87</v>
      </c>
      <c r="S2" s="2" t="s">
        <v>84</v>
      </c>
      <c r="T2" s="2" t="s">
        <v>85</v>
      </c>
      <c r="U2" s="2" t="s">
        <v>86</v>
      </c>
      <c r="V2" s="2" t="s">
        <v>87</v>
      </c>
      <c r="W2" s="2" t="s">
        <v>84</v>
      </c>
      <c r="X2" s="2" t="s">
        <v>85</v>
      </c>
      <c r="Y2" s="2" t="s">
        <v>86</v>
      </c>
      <c r="Z2" s="2" t="s">
        <v>87</v>
      </c>
      <c r="AA2" s="2" t="s">
        <v>84</v>
      </c>
      <c r="AB2" s="2" t="s">
        <v>85</v>
      </c>
      <c r="AC2" s="2" t="s">
        <v>86</v>
      </c>
      <c r="AD2" s="2" t="s">
        <v>87</v>
      </c>
      <c r="AE2" s="2" t="s">
        <v>84</v>
      </c>
      <c r="AF2" s="2" t="s">
        <v>85</v>
      </c>
      <c r="AG2" s="2" t="s">
        <v>86</v>
      </c>
      <c r="AH2" s="2" t="s">
        <v>87</v>
      </c>
      <c r="AI2" s="2" t="s">
        <v>84</v>
      </c>
      <c r="AJ2" s="2" t="s">
        <v>85</v>
      </c>
      <c r="AK2" s="2" t="s">
        <v>86</v>
      </c>
      <c r="AL2" s="2" t="s">
        <v>87</v>
      </c>
      <c r="AM2" s="2" t="s">
        <v>84</v>
      </c>
      <c r="AN2" s="2" t="s">
        <v>85</v>
      </c>
      <c r="AO2" s="2" t="s">
        <v>86</v>
      </c>
      <c r="AP2" s="2" t="s">
        <v>87</v>
      </c>
      <c r="AQ2" s="2" t="s">
        <v>7</v>
      </c>
    </row>
    <row r="3" customFormat="false" ht="12.75" hidden="false" customHeight="false" outlineLevel="0" collapsed="false">
      <c r="A3" s="0" t="s">
        <v>8</v>
      </c>
      <c r="B3" s="0" t="s">
        <v>9</v>
      </c>
      <c r="C3" s="4" t="n">
        <v>-4742.65</v>
      </c>
      <c r="D3" s="4" t="n">
        <v>-2371.32</v>
      </c>
      <c r="E3" s="4"/>
      <c r="F3" s="4"/>
      <c r="G3" s="4"/>
      <c r="H3" s="4"/>
      <c r="I3" s="4"/>
      <c r="J3" s="4"/>
      <c r="K3" s="4"/>
      <c r="L3" s="4" t="n">
        <v>355.09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 t="n">
        <f aca="false">SUM(C3:AP3)</f>
        <v>-6758.88</v>
      </c>
    </row>
    <row r="4" customFormat="false" ht="12.75" hidden="false" customHeight="false" outlineLevel="0" collapsed="false">
      <c r="A4" s="0" t="s">
        <v>12</v>
      </c>
      <c r="B4" s="0" t="s">
        <v>9</v>
      </c>
      <c r="C4" s="4" t="n">
        <v>13876330</v>
      </c>
      <c r="D4" s="4" t="n">
        <v>749733.21</v>
      </c>
      <c r="E4" s="4"/>
      <c r="F4" s="4"/>
      <c r="G4" s="4" t="n">
        <v>-3579335.84</v>
      </c>
      <c r="H4" s="4" t="n">
        <v>2629329</v>
      </c>
      <c r="I4" s="4"/>
      <c r="J4" s="4"/>
      <c r="K4" s="4" t="n">
        <v>41516337.4</v>
      </c>
      <c r="L4" s="4" t="n">
        <v>845200.39</v>
      </c>
      <c r="M4" s="4"/>
      <c r="N4" s="4"/>
      <c r="O4" s="4" t="n">
        <v>2624203.57</v>
      </c>
      <c r="P4" s="4" t="n">
        <v>-1168415.89</v>
      </c>
      <c r="Q4" s="4"/>
      <c r="R4" s="4"/>
      <c r="S4" s="4" t="n">
        <v>-1221533</v>
      </c>
      <c r="T4" s="4" t="n">
        <v>-293190.23</v>
      </c>
      <c r="U4" s="4"/>
      <c r="V4" s="4"/>
      <c r="W4" s="4" t="n">
        <v>979831.66</v>
      </c>
      <c r="X4" s="4" t="n">
        <v>-1143165.18</v>
      </c>
      <c r="Y4" s="4"/>
      <c r="Z4" s="4"/>
      <c r="AA4" s="4" t="n">
        <v>1877567.11</v>
      </c>
      <c r="AB4" s="4" t="n">
        <v>379415.05</v>
      </c>
      <c r="AC4" s="4"/>
      <c r="AD4" s="4"/>
      <c r="AE4" s="4" t="n">
        <v>1109047.07</v>
      </c>
      <c r="AF4" s="4" t="n">
        <v>640666.27</v>
      </c>
      <c r="AG4" s="4"/>
      <c r="AH4" s="4"/>
      <c r="AI4" s="4" t="n">
        <v>1775062.1</v>
      </c>
      <c r="AJ4" s="4" t="n">
        <v>582193.21</v>
      </c>
      <c r="AK4" s="4"/>
      <c r="AL4" s="4"/>
      <c r="AM4" s="4" t="n">
        <v>1540906.37</v>
      </c>
      <c r="AN4" s="4" t="n">
        <v>534590.53</v>
      </c>
      <c r="AO4" s="4"/>
      <c r="AP4" s="4"/>
      <c r="AQ4" s="4" t="n">
        <f aca="false">SUM(C4:AP4)</f>
        <v>64254772.8</v>
      </c>
    </row>
    <row r="5" customFormat="false" ht="12.75" hidden="false" customHeight="false" outlineLevel="0" collapsed="false">
      <c r="A5" s="0" t="s">
        <v>14</v>
      </c>
      <c r="B5" s="0" t="s">
        <v>9</v>
      </c>
      <c r="C5" s="4" t="n">
        <v>-8357319.81</v>
      </c>
      <c r="D5" s="4" t="n">
        <v>-874317.47</v>
      </c>
      <c r="E5" s="4" t="n">
        <v>19585.37</v>
      </c>
      <c r="F5" s="4"/>
      <c r="G5" s="4" t="n">
        <v>-91754128.22</v>
      </c>
      <c r="H5" s="4" t="n">
        <v>1339198.66</v>
      </c>
      <c r="I5" s="4" t="n">
        <v>-100895.83</v>
      </c>
      <c r="J5" s="4"/>
      <c r="K5" s="4" t="n">
        <v>1236483.76</v>
      </c>
      <c r="L5" s="4" t="n">
        <v>2968313.38</v>
      </c>
      <c r="M5" s="4" t="n">
        <v>388336.15</v>
      </c>
      <c r="N5" s="4"/>
      <c r="O5" s="4" t="n">
        <v>431146.29</v>
      </c>
      <c r="P5" s="4"/>
      <c r="Q5" s="4"/>
      <c r="R5" s="4"/>
      <c r="S5" s="4" t="n">
        <v>-5113427.56</v>
      </c>
      <c r="T5" s="4"/>
      <c r="U5" s="4"/>
      <c r="V5" s="4"/>
      <c r="W5" s="4" t="n">
        <v>-3171175.19</v>
      </c>
      <c r="X5" s="4" t="n">
        <v>-154790.31</v>
      </c>
      <c r="Y5" s="4"/>
      <c r="Z5" s="4"/>
      <c r="AA5" s="4" t="n">
        <v>78327.66</v>
      </c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 t="n">
        <f aca="false">SUM(C5:AP5)</f>
        <v>-103064663.12</v>
      </c>
    </row>
    <row r="6" customFormat="false" ht="12.75" hidden="false" customHeight="false" outlineLevel="0" collapsed="false">
      <c r="A6" s="0" t="s">
        <v>16</v>
      </c>
      <c r="B6" s="0" t="s">
        <v>9</v>
      </c>
      <c r="C6" s="4" t="n">
        <v>-419173.21</v>
      </c>
      <c r="D6" s="4"/>
      <c r="E6" s="4"/>
      <c r="F6" s="4"/>
      <c r="G6" s="4" t="n">
        <v>5236970.81</v>
      </c>
      <c r="H6" s="4" t="n">
        <v>-1231086.71</v>
      </c>
      <c r="I6" s="4"/>
      <c r="J6" s="4"/>
      <c r="K6" s="4" t="n">
        <v>4072.62</v>
      </c>
      <c r="L6" s="4" t="n">
        <v>-1266990.11</v>
      </c>
      <c r="M6" s="4"/>
      <c r="N6" s="4"/>
      <c r="O6" s="4" t="n">
        <v>-464319</v>
      </c>
      <c r="P6" s="4" t="n">
        <v>-972264.44</v>
      </c>
      <c r="Q6" s="4"/>
      <c r="R6" s="4"/>
      <c r="S6" s="4" t="n">
        <v>-379059.79</v>
      </c>
      <c r="T6" s="4" t="n">
        <v>-1086653.76</v>
      </c>
      <c r="U6" s="4"/>
      <c r="V6" s="4"/>
      <c r="W6" s="4" t="n">
        <v>-305277</v>
      </c>
      <c r="X6" s="4" t="n">
        <v>-989232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 t="n">
        <f aca="false">SUM(C6:AP6)</f>
        <v>-1873012.59</v>
      </c>
    </row>
    <row r="7" customFormat="false" ht="12.75" hidden="false" customHeight="false" outlineLevel="0" collapsed="false">
      <c r="A7" s="0" t="s">
        <v>17</v>
      </c>
      <c r="B7" s="0" t="s">
        <v>9</v>
      </c>
      <c r="C7" s="4" t="n">
        <v>-4010376.7</v>
      </c>
      <c r="D7" s="4" t="n">
        <v>-43007.17</v>
      </c>
      <c r="E7" s="4"/>
      <c r="F7" s="4"/>
      <c r="G7" s="4" t="n">
        <v>10861216</v>
      </c>
      <c r="H7" s="4" t="n">
        <v>-190397.19</v>
      </c>
      <c r="I7" s="4"/>
      <c r="J7" s="4"/>
      <c r="K7" s="4" t="n">
        <v>-308917.66</v>
      </c>
      <c r="L7" s="4" t="n">
        <v>-588971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 t="n">
        <f aca="false">SUM(C7:AP7)</f>
        <v>5719546.28</v>
      </c>
    </row>
    <row r="8" customFormat="false" ht="12.75" hidden="false" customHeight="false" outlineLevel="0" collapsed="false">
      <c r="A8" s="0" t="s">
        <v>19</v>
      </c>
      <c r="B8" s="0" t="s">
        <v>9</v>
      </c>
      <c r="C8" s="4" t="n">
        <v>107931.11</v>
      </c>
      <c r="D8" s="4" t="n">
        <v>57989.62</v>
      </c>
      <c r="E8" s="4" t="n">
        <v>-1724.6</v>
      </c>
      <c r="F8" s="4" t="n">
        <v>-862.3</v>
      </c>
      <c r="G8" s="4" t="n">
        <v>1263961.12</v>
      </c>
      <c r="H8" s="4" t="n">
        <v>740218.2</v>
      </c>
      <c r="I8" s="4" t="n">
        <v>-50333</v>
      </c>
      <c r="J8" s="4" t="n">
        <v>-25166.75</v>
      </c>
      <c r="K8" s="4" t="n">
        <v>311791.89</v>
      </c>
      <c r="L8" s="4" t="n">
        <v>310759</v>
      </c>
      <c r="M8" s="4" t="n">
        <v>-45777.33</v>
      </c>
      <c r="N8" s="4" t="n">
        <v>-22888.82</v>
      </c>
      <c r="O8" s="4" t="n">
        <v>283431</v>
      </c>
      <c r="P8" s="4" t="n">
        <v>294191.48</v>
      </c>
      <c r="Q8" s="4" t="n">
        <v>-43347.13</v>
      </c>
      <c r="R8" s="4" t="n">
        <v>-21673.68</v>
      </c>
      <c r="S8" s="4" t="n">
        <v>256465.41</v>
      </c>
      <c r="T8" s="4" t="n">
        <v>269147.52</v>
      </c>
      <c r="U8" s="4" t="n">
        <v>-40667.49</v>
      </c>
      <c r="V8" s="4" t="n">
        <v>-20333.84</v>
      </c>
      <c r="W8" s="4" t="n">
        <v>232560.41</v>
      </c>
      <c r="X8" s="4" t="n">
        <v>247689.13</v>
      </c>
      <c r="Y8" s="4" t="n">
        <v>-38148.06</v>
      </c>
      <c r="Z8" s="4" t="n">
        <v>-19074.11</v>
      </c>
      <c r="AA8" s="4" t="n">
        <v>125838.76</v>
      </c>
      <c r="AB8" s="4" t="n">
        <v>118836.34</v>
      </c>
      <c r="AC8" s="4" t="n">
        <v>-16418.15</v>
      </c>
      <c r="AD8" s="4" t="n">
        <v>-8203</v>
      </c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 t="n">
        <f aca="false">SUM(C8:AP8)</f>
        <v>4266192.73</v>
      </c>
    </row>
    <row r="9" customFormat="false" ht="12.75" hidden="false" customHeight="false" outlineLevel="0" collapsed="false">
      <c r="A9" s="0" t="s">
        <v>20</v>
      </c>
      <c r="B9" s="0" t="s">
        <v>9</v>
      </c>
      <c r="C9" s="4" t="n">
        <v>-4967298.38</v>
      </c>
      <c r="D9" s="4" t="n">
        <v>477079.74</v>
      </c>
      <c r="E9" s="4"/>
      <c r="F9" s="4"/>
      <c r="G9" s="4" t="n">
        <v>-2277682</v>
      </c>
      <c r="H9" s="4" t="n">
        <v>2820409.69</v>
      </c>
      <c r="I9" s="4"/>
      <c r="J9" s="4"/>
      <c r="K9" s="4" t="n">
        <v>5835180.13</v>
      </c>
      <c r="L9" s="4" t="n">
        <v>680432</v>
      </c>
      <c r="M9" s="4"/>
      <c r="N9" s="4"/>
      <c r="O9" s="4" t="n">
        <v>198006.16</v>
      </c>
      <c r="P9" s="4" t="n">
        <v>-95570.94</v>
      </c>
      <c r="Q9" s="4"/>
      <c r="R9" s="4"/>
      <c r="S9" s="4" t="n">
        <v>868396.71</v>
      </c>
      <c r="T9" s="4" t="n">
        <v>1797529.48</v>
      </c>
      <c r="U9" s="4"/>
      <c r="V9" s="4"/>
      <c r="W9" s="4" t="n">
        <v>1766206.24</v>
      </c>
      <c r="X9" s="4" t="n">
        <v>1505773.93</v>
      </c>
      <c r="Y9" s="4"/>
      <c r="Z9" s="4"/>
      <c r="AA9" s="4" t="n">
        <v>364478.06</v>
      </c>
      <c r="AB9" s="4" t="n">
        <v>-316675</v>
      </c>
      <c r="AC9" s="4"/>
      <c r="AD9" s="4"/>
      <c r="AE9" s="4" t="n">
        <v>412099</v>
      </c>
      <c r="AF9" s="4" t="n">
        <v>-284774.86</v>
      </c>
      <c r="AG9" s="4"/>
      <c r="AH9" s="4"/>
      <c r="AI9" s="4" t="n">
        <v>447975</v>
      </c>
      <c r="AJ9" s="4" t="n">
        <v>-252569.61</v>
      </c>
      <c r="AK9" s="4"/>
      <c r="AL9" s="4"/>
      <c r="AM9" s="4" t="n">
        <v>475136.41</v>
      </c>
      <c r="AN9" s="4" t="n">
        <v>-226412.4</v>
      </c>
      <c r="AO9" s="4"/>
      <c r="AP9" s="4"/>
      <c r="AQ9" s="4" t="n">
        <f aca="false">SUM(C9:AP9)</f>
        <v>9227719.36</v>
      </c>
    </row>
    <row r="10" customFormat="false" ht="12.75" hidden="false" customHeight="false" outlineLevel="0" collapsed="false">
      <c r="A10" s="0" t="s">
        <v>21</v>
      </c>
      <c r="B10" s="0" t="s">
        <v>2</v>
      </c>
      <c r="C10" s="4" t="n">
        <v>11026.92</v>
      </c>
      <c r="D10" s="4" t="n">
        <v>5604.3</v>
      </c>
      <c r="E10" s="4"/>
      <c r="F10" s="4"/>
      <c r="G10" s="4" t="n">
        <v>133407.61</v>
      </c>
      <c r="H10" s="4" t="n">
        <v>146250.07</v>
      </c>
      <c r="I10" s="4"/>
      <c r="J10" s="4"/>
      <c r="K10" s="4" t="n">
        <v>-7491.11</v>
      </c>
      <c r="L10" s="4" t="n">
        <v>195669.62</v>
      </c>
      <c r="M10" s="4"/>
      <c r="N10" s="4"/>
      <c r="O10" s="4" t="n">
        <v>52545.33</v>
      </c>
      <c r="P10" s="4" t="n">
        <v>48125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 t="n">
        <f aca="false">SUM(C10:AP10)</f>
        <v>585137.74</v>
      </c>
    </row>
    <row r="11" customFormat="false" ht="12.75" hidden="false" customHeight="false" outlineLevel="0" collapsed="false">
      <c r="A11" s="0" t="s">
        <v>22</v>
      </c>
      <c r="B11" s="0" t="s">
        <v>9</v>
      </c>
      <c r="C11" s="4" t="n">
        <v>8190106.89</v>
      </c>
      <c r="D11" s="4" t="n">
        <v>-1255094.65</v>
      </c>
      <c r="E11" s="4"/>
      <c r="F11" s="4"/>
      <c r="G11" s="4" t="n">
        <v>-31076497.66</v>
      </c>
      <c r="H11" s="4" t="n">
        <v>-1173101.89</v>
      </c>
      <c r="I11" s="4"/>
      <c r="J11" s="4"/>
      <c r="K11" s="4" t="n">
        <v>-10655341.83</v>
      </c>
      <c r="L11" s="4" t="n">
        <v>-81854.1</v>
      </c>
      <c r="M11" s="4"/>
      <c r="N11" s="4"/>
      <c r="O11" s="4" t="n">
        <v>4991.23</v>
      </c>
      <c r="P11" s="4" t="n">
        <v>5050.44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 t="n">
        <f aca="false">SUM(C11:AP11)</f>
        <v>-36041741.57</v>
      </c>
    </row>
    <row r="12" customFormat="false" ht="12.75" hidden="false" customHeight="false" outlineLevel="0" collapsed="false">
      <c r="A12" s="0" t="s">
        <v>26</v>
      </c>
      <c r="B12" s="0" t="s">
        <v>9</v>
      </c>
      <c r="C12" s="4" t="n">
        <v>1077275.16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 t="n">
        <f aca="false">SUM(C12:AP12)</f>
        <v>1077275.16</v>
      </c>
    </row>
    <row r="13" customFormat="false" ht="12.75" hidden="false" customHeight="false" outlineLevel="0" collapsed="false">
      <c r="A13" s="0" t="s">
        <v>29</v>
      </c>
      <c r="B13" s="0" t="s">
        <v>9</v>
      </c>
      <c r="C13" s="4" t="n">
        <v>-110222.59</v>
      </c>
      <c r="D13" s="4" t="n">
        <v>-39881.34</v>
      </c>
      <c r="E13" s="4"/>
      <c r="F13" s="4"/>
      <c r="G13" s="4" t="n">
        <v>-1119071</v>
      </c>
      <c r="H13" s="4" t="n">
        <v>1407437.84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 t="n">
        <f aca="false">SUM(C13:AP13)</f>
        <v>138262.91</v>
      </c>
    </row>
    <row r="14" customFormat="false" ht="12.75" hidden="false" customHeight="false" outlineLevel="0" collapsed="false">
      <c r="A14" s="0" t="s">
        <v>32</v>
      </c>
      <c r="B14" s="0" t="s">
        <v>9</v>
      </c>
      <c r="C14" s="4" t="n">
        <v>225794.64</v>
      </c>
      <c r="D14" s="4"/>
      <c r="E14" s="4"/>
      <c r="F14" s="4"/>
      <c r="G14" s="4" t="n">
        <v>411414.1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 t="n">
        <f aca="false">SUM(C14:AP14)</f>
        <v>637208.74</v>
      </c>
    </row>
    <row r="15" customFormat="false" ht="12.75" hidden="false" customHeight="false" outlineLevel="0" collapsed="false">
      <c r="A15" s="0" t="s">
        <v>35</v>
      </c>
      <c r="B15" s="0" t="s">
        <v>9</v>
      </c>
      <c r="C15" s="4" t="n">
        <v>-14599.2</v>
      </c>
      <c r="D15" s="4" t="n">
        <v>326182.63</v>
      </c>
      <c r="E15" s="4"/>
      <c r="F15" s="4"/>
      <c r="G15" s="4" t="n">
        <v>3332959.21</v>
      </c>
      <c r="H15" s="4" t="n">
        <v>131382.64</v>
      </c>
      <c r="I15" s="4" t="n">
        <v>-243896.42</v>
      </c>
      <c r="J15" s="4"/>
      <c r="K15" s="4" t="n">
        <v>6300685.63</v>
      </c>
      <c r="L15" s="4" t="n">
        <v>983159</v>
      </c>
      <c r="M15" s="4"/>
      <c r="N15" s="4"/>
      <c r="O15" s="4" t="n">
        <v>5322679.34</v>
      </c>
      <c r="P15" s="4"/>
      <c r="Q15" s="4"/>
      <c r="R15" s="4"/>
      <c r="S15" s="4" t="n">
        <v>2129174.32</v>
      </c>
      <c r="T15" s="4"/>
      <c r="U15" s="4"/>
      <c r="V15" s="4"/>
      <c r="W15" s="4" t="n">
        <v>1708060.58</v>
      </c>
      <c r="X15" s="4"/>
      <c r="Y15" s="4"/>
      <c r="Z15" s="4"/>
      <c r="AA15" s="4" t="n">
        <v>763072.5</v>
      </c>
      <c r="AB15" s="4"/>
      <c r="AC15" s="4"/>
      <c r="AD15" s="4"/>
      <c r="AE15" s="4" t="n">
        <v>695935.71</v>
      </c>
      <c r="AF15" s="4"/>
      <c r="AG15" s="4"/>
      <c r="AH15" s="4"/>
      <c r="AI15" s="4" t="n">
        <v>629487.45</v>
      </c>
      <c r="AJ15" s="4"/>
      <c r="AK15" s="4"/>
      <c r="AL15" s="4"/>
      <c r="AM15" s="4" t="n">
        <v>574433</v>
      </c>
      <c r="AN15" s="4"/>
      <c r="AO15" s="4"/>
      <c r="AP15" s="4"/>
      <c r="AQ15" s="4" t="n">
        <f aca="false">SUM(C15:AP15)</f>
        <v>22638716.39</v>
      </c>
    </row>
    <row r="16" customFormat="false" ht="12.75" hidden="false" customHeight="false" outlineLevel="0" collapsed="false">
      <c r="A16" s="0" t="s">
        <v>38</v>
      </c>
      <c r="B16" s="0" t="s">
        <v>9</v>
      </c>
      <c r="C16" s="4" t="n">
        <v>-2454035.6</v>
      </c>
      <c r="D16" s="4" t="n">
        <v>-1899986.42</v>
      </c>
      <c r="E16" s="4" t="n">
        <v>8044.13</v>
      </c>
      <c r="F16" s="4" t="n">
        <v>8982.28</v>
      </c>
      <c r="G16" s="4" t="n">
        <v>-169465510.94</v>
      </c>
      <c r="H16" s="4" t="n">
        <v>-26332555.26</v>
      </c>
      <c r="I16" s="4" t="n">
        <v>542455.07</v>
      </c>
      <c r="J16" s="4" t="n">
        <v>-72478.2</v>
      </c>
      <c r="K16" s="4" t="n">
        <v>-126591317.46</v>
      </c>
      <c r="L16" s="4" t="n">
        <v>-34611994.57</v>
      </c>
      <c r="M16" s="4" t="n">
        <v>988025.6</v>
      </c>
      <c r="N16" s="4"/>
      <c r="O16" s="4" t="n">
        <v>-36630787.94</v>
      </c>
      <c r="P16" s="4" t="n">
        <v>-27642839.41</v>
      </c>
      <c r="Q16" s="4" t="n">
        <v>1105557.06</v>
      </c>
      <c r="R16" s="4"/>
      <c r="S16" s="4" t="n">
        <v>-7318495.7</v>
      </c>
      <c r="T16" s="4" t="n">
        <v>-21276441.82</v>
      </c>
      <c r="U16" s="4" t="n">
        <v>1362348.71</v>
      </c>
      <c r="V16" s="4"/>
      <c r="W16" s="4" t="n">
        <v>-11255653.29</v>
      </c>
      <c r="X16" s="4" t="n">
        <v>-10832858.17</v>
      </c>
      <c r="Y16" s="4" t="n">
        <v>628282.08</v>
      </c>
      <c r="Z16" s="4"/>
      <c r="AA16" s="4" t="n">
        <v>-8509396.48</v>
      </c>
      <c r="AB16" s="4" t="n">
        <v>-4490911.87</v>
      </c>
      <c r="AC16" s="4"/>
      <c r="AD16" s="4"/>
      <c r="AE16" s="4" t="n">
        <v>-5278137.47</v>
      </c>
      <c r="AF16" s="4" t="n">
        <v>-4578218.8</v>
      </c>
      <c r="AG16" s="4"/>
      <c r="AH16" s="4"/>
      <c r="AI16" s="4" t="n">
        <v>-2126853.62</v>
      </c>
      <c r="AJ16" s="4" t="n">
        <v>-4095867.73</v>
      </c>
      <c r="AK16" s="4"/>
      <c r="AL16" s="4"/>
      <c r="AM16" s="4" t="n">
        <v>-1027954.3</v>
      </c>
      <c r="AN16" s="4" t="n">
        <v>-3682280.65</v>
      </c>
      <c r="AO16" s="4"/>
      <c r="AP16" s="4"/>
      <c r="AQ16" s="4" t="n">
        <f aca="false">SUM(C16:AP16)</f>
        <v>-505530880.77</v>
      </c>
    </row>
    <row r="17" customFormat="false" ht="12.75" hidden="false" customHeight="false" outlineLevel="0" collapsed="false">
      <c r="A17" s="0" t="s">
        <v>39</v>
      </c>
      <c r="B17" s="0" t="s">
        <v>9</v>
      </c>
      <c r="C17" s="4" t="n">
        <v>171521.69</v>
      </c>
      <c r="D17" s="4" t="n">
        <v>2694.68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 t="n">
        <f aca="false">SUM(C17:AP17)</f>
        <v>174216.37</v>
      </c>
    </row>
    <row r="18" customFormat="false" ht="12.75" hidden="false" customHeight="false" outlineLevel="0" collapsed="false">
      <c r="A18" s="0" t="s">
        <v>40</v>
      </c>
      <c r="B18" s="0" t="s">
        <v>9</v>
      </c>
      <c r="C18" s="4" t="n">
        <v>-243679.36</v>
      </c>
      <c r="D18" s="4"/>
      <c r="E18" s="4"/>
      <c r="F18" s="4"/>
      <c r="G18" s="4" t="n">
        <v>98977609.91</v>
      </c>
      <c r="H18" s="4" t="n">
        <v>22430215.75</v>
      </c>
      <c r="I18" s="4" t="n">
        <v>-394614.21</v>
      </c>
      <c r="J18" s="4"/>
      <c r="K18" s="4" t="n">
        <v>7976883.06</v>
      </c>
      <c r="L18" s="4" t="n">
        <v>5198586.86</v>
      </c>
      <c r="M18" s="4" t="n">
        <v>-1044638.51</v>
      </c>
      <c r="N18" s="4" t="n">
        <v>-115670.47</v>
      </c>
      <c r="O18" s="4" t="n">
        <v>-8508795.73</v>
      </c>
      <c r="P18" s="4" t="n">
        <v>790968.28</v>
      </c>
      <c r="Q18" s="4"/>
      <c r="R18" s="4"/>
      <c r="S18" s="4" t="n">
        <v>-5998521.88</v>
      </c>
      <c r="T18" s="4" t="n">
        <v>967642.32</v>
      </c>
      <c r="U18" s="4"/>
      <c r="V18" s="4"/>
      <c r="W18" s="4" t="n">
        <v>-4168861.74</v>
      </c>
      <c r="X18" s="4" t="n">
        <v>907736.68</v>
      </c>
      <c r="Y18" s="4"/>
      <c r="Z18" s="4"/>
      <c r="AA18" s="4" t="n">
        <v>-72056.19</v>
      </c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 t="n">
        <f aca="false">SUM(C18:AP18)</f>
        <v>116702804.77</v>
      </c>
    </row>
    <row r="19" customFormat="false" ht="12.75" hidden="false" customHeight="false" outlineLevel="0" collapsed="false">
      <c r="A19" s="0" t="s">
        <v>42</v>
      </c>
      <c r="B19" s="0" t="s">
        <v>9</v>
      </c>
      <c r="C19" s="4" t="n">
        <v>542410.14</v>
      </c>
      <c r="D19" s="4"/>
      <c r="E19" s="4"/>
      <c r="F19" s="4"/>
      <c r="G19" s="4" t="n">
        <v>213459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 t="n">
        <f aca="false">SUM(C19:AP19)</f>
        <v>755869.14</v>
      </c>
    </row>
    <row r="20" customFormat="false" ht="12.75" hidden="false" customHeight="false" outlineLevel="0" collapsed="false">
      <c r="A20" s="0" t="s">
        <v>44</v>
      </c>
      <c r="B20" s="0" t="s">
        <v>9</v>
      </c>
      <c r="C20" s="4" t="n">
        <v>-152579</v>
      </c>
      <c r="D20" s="4"/>
      <c r="E20" s="4"/>
      <c r="F20" s="4"/>
      <c r="G20" s="4" t="n">
        <v>5432360.53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 t="n">
        <f aca="false">SUM(C20:AP20)</f>
        <v>5279781.53</v>
      </c>
    </row>
    <row r="21" customFormat="false" ht="12.75" hidden="false" customHeight="false" outlineLevel="0" collapsed="false">
      <c r="A21" s="0" t="s">
        <v>45</v>
      </c>
      <c r="B21" s="0" t="s">
        <v>9</v>
      </c>
      <c r="C21" s="4" t="n">
        <v>-11178</v>
      </c>
      <c r="D21" s="4"/>
      <c r="E21" s="4"/>
      <c r="F21" s="4"/>
      <c r="G21" s="4" t="n">
        <v>-6322786.81</v>
      </c>
      <c r="H21" s="4"/>
      <c r="I21" s="4"/>
      <c r="J21" s="4"/>
      <c r="K21" s="4" t="n">
        <v>-233143.12</v>
      </c>
      <c r="L21" s="4"/>
      <c r="M21" s="4"/>
      <c r="N21" s="4"/>
      <c r="O21" s="4" t="n">
        <v>-221259.18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 t="n">
        <f aca="false">SUM(C21:AP21)</f>
        <v>-6788367.11</v>
      </c>
    </row>
    <row r="22" customFormat="false" ht="12.75" hidden="false" customHeight="false" outlineLevel="0" collapsed="false">
      <c r="A22" s="0" t="s">
        <v>46</v>
      </c>
      <c r="B22" s="0" t="s">
        <v>9</v>
      </c>
      <c r="C22" s="4" t="n">
        <v>29461.89</v>
      </c>
      <c r="D22" s="4" t="n">
        <v>18755</v>
      </c>
      <c r="E22" s="4" t="n">
        <v>-1724.6</v>
      </c>
      <c r="F22" s="4" t="n">
        <v>-862.3</v>
      </c>
      <c r="G22" s="4" t="n">
        <v>488115</v>
      </c>
      <c r="H22" s="4" t="n">
        <v>352568.75</v>
      </c>
      <c r="I22" s="4" t="n">
        <v>-50333</v>
      </c>
      <c r="J22" s="4" t="n">
        <v>-25166.75</v>
      </c>
      <c r="K22" s="4" t="n">
        <v>353111.82</v>
      </c>
      <c r="L22" s="4" t="n">
        <v>345247.52</v>
      </c>
      <c r="M22" s="4" t="n">
        <v>-49889.74</v>
      </c>
      <c r="N22" s="4" t="n">
        <v>-24945</v>
      </c>
      <c r="O22" s="4" t="n">
        <v>322809.54</v>
      </c>
      <c r="P22" s="4" t="n">
        <v>328210.36</v>
      </c>
      <c r="Q22" s="4" t="n">
        <v>-47323.2</v>
      </c>
      <c r="R22" s="4" t="n">
        <v>-23661.71</v>
      </c>
      <c r="S22" s="4" t="n">
        <v>292634.56</v>
      </c>
      <c r="T22" s="4" t="n">
        <v>300108.69</v>
      </c>
      <c r="U22" s="4" t="n">
        <v>-44348</v>
      </c>
      <c r="V22" s="4" t="n">
        <v>-22174.07</v>
      </c>
      <c r="W22" s="4" t="n">
        <v>265892.42</v>
      </c>
      <c r="X22" s="4" t="n">
        <v>276361</v>
      </c>
      <c r="Y22" s="4" t="n">
        <v>-41602.44</v>
      </c>
      <c r="Z22" s="4" t="n">
        <v>-20801.3</v>
      </c>
      <c r="AA22" s="4" t="n">
        <v>239866.82</v>
      </c>
      <c r="AB22" s="4" t="n">
        <v>254753.74</v>
      </c>
      <c r="AC22" s="4" t="n">
        <v>-39000.82</v>
      </c>
      <c r="AD22" s="4" t="n">
        <v>-19500.49</v>
      </c>
      <c r="AE22" s="4" t="n">
        <v>213204.3</v>
      </c>
      <c r="AF22" s="4" t="n">
        <v>235996.89</v>
      </c>
      <c r="AG22" s="4" t="n">
        <v>-36578.82</v>
      </c>
      <c r="AH22" s="4" t="n">
        <v>-18289.47</v>
      </c>
      <c r="AI22" s="4" t="n">
        <v>187927.55</v>
      </c>
      <c r="AJ22" s="4" t="n">
        <v>216955.06</v>
      </c>
      <c r="AK22" s="4" t="n">
        <v>-34110.58</v>
      </c>
      <c r="AL22" s="4" t="n">
        <v>-17055.35</v>
      </c>
      <c r="AM22" s="4" t="n">
        <v>165510.67</v>
      </c>
      <c r="AN22" s="4" t="n">
        <v>200462.08</v>
      </c>
      <c r="AO22" s="4" t="n">
        <v>-31881.78</v>
      </c>
      <c r="AP22" s="4" t="n">
        <v>-15940.95</v>
      </c>
      <c r="AQ22" s="4" t="n">
        <f aca="false">SUM(C22:AP22)</f>
        <v>4522763.29</v>
      </c>
    </row>
    <row r="23" customFormat="false" ht="12.75" hidden="false" customHeight="false" outlineLevel="0" collapsed="false">
      <c r="A23" s="0" t="s">
        <v>48</v>
      </c>
      <c r="B23" s="0" t="s">
        <v>9</v>
      </c>
      <c r="C23" s="4" t="n">
        <v>-4343.43</v>
      </c>
      <c r="D23" s="4" t="n">
        <v>-5640.87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 t="n">
        <f aca="false">SUM(C23:AP23)</f>
        <v>-9984.3</v>
      </c>
    </row>
    <row r="24" customFormat="false" ht="12.75" hidden="false" customHeight="false" outlineLevel="0" collapsed="false">
      <c r="A24" s="0" t="s">
        <v>49</v>
      </c>
      <c r="B24" s="0" t="s">
        <v>9</v>
      </c>
      <c r="C24" s="4" t="n">
        <v>-8682722</v>
      </c>
      <c r="D24" s="4" t="n">
        <v>-153493.25</v>
      </c>
      <c r="E24" s="4" t="n">
        <v>-24882.92</v>
      </c>
      <c r="F24" s="4" t="n">
        <v>-8982.28</v>
      </c>
      <c r="G24" s="4" t="n">
        <v>32770843.82</v>
      </c>
      <c r="H24" s="4" t="n">
        <v>4310128.48</v>
      </c>
      <c r="I24" s="4" t="n">
        <v>-931952.42</v>
      </c>
      <c r="J24" s="4" t="n">
        <v>-2425.84</v>
      </c>
      <c r="K24" s="4" t="n">
        <v>22829222.45</v>
      </c>
      <c r="L24" s="4" t="n">
        <v>6045613.85</v>
      </c>
      <c r="M24" s="4" t="n">
        <v>-388336.15</v>
      </c>
      <c r="N24" s="4"/>
      <c r="O24" s="4" t="n">
        <v>1671367.82</v>
      </c>
      <c r="P24" s="4" t="n">
        <v>792440.76</v>
      </c>
      <c r="Q24" s="4"/>
      <c r="R24" s="4"/>
      <c r="S24" s="4" t="n">
        <v>1013189.92</v>
      </c>
      <c r="T24" s="4" t="n">
        <v>-1077890</v>
      </c>
      <c r="U24" s="4" t="n">
        <v>-340587.18</v>
      </c>
      <c r="V24" s="4"/>
      <c r="W24" s="4" t="n">
        <v>764766.27</v>
      </c>
      <c r="X24" s="4"/>
      <c r="Y24" s="4"/>
      <c r="Z24" s="4"/>
      <c r="AA24" s="4" t="n">
        <v>-691745.93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 t="n">
        <f aca="false">SUM(C24:AP24)</f>
        <v>57894555.4</v>
      </c>
    </row>
    <row r="25" customFormat="false" ht="12.75" hidden="false" customHeight="false" outlineLevel="0" collapsed="false">
      <c r="A25" s="0" t="s">
        <v>50</v>
      </c>
      <c r="B25" s="0" t="s">
        <v>9</v>
      </c>
      <c r="C25" s="4"/>
      <c r="D25" s="4"/>
      <c r="E25" s="4"/>
      <c r="F25" s="4"/>
      <c r="G25" s="4" t="n">
        <v>148266.64</v>
      </c>
      <c r="H25" s="4" t="n">
        <v>74133.32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 t="n">
        <f aca="false">SUM(C25:AP25)</f>
        <v>222399.96</v>
      </c>
    </row>
    <row r="26" customFormat="false" ht="12.75" hidden="false" customHeight="false" outlineLevel="0" collapsed="false">
      <c r="A26" s="0" t="s">
        <v>54</v>
      </c>
      <c r="B26" s="0" t="s">
        <v>9</v>
      </c>
      <c r="C26" s="4" t="n">
        <v>23234.17</v>
      </c>
      <c r="D26" s="4" t="n">
        <v>-21916.77</v>
      </c>
      <c r="E26" s="4"/>
      <c r="F26" s="4"/>
      <c r="G26" s="4" t="n">
        <v>2808767.17</v>
      </c>
      <c r="H26" s="4" t="n">
        <v>-8274439.36</v>
      </c>
      <c r="I26" s="4"/>
      <c r="J26" s="4"/>
      <c r="K26" s="4" t="n">
        <v>30963793.39</v>
      </c>
      <c r="L26" s="4" t="n">
        <v>-2039823.83</v>
      </c>
      <c r="M26" s="4" t="n">
        <v>-167714.09</v>
      </c>
      <c r="N26" s="4" t="n">
        <v>-41910.48</v>
      </c>
      <c r="O26" s="4" t="n">
        <v>8228837.75</v>
      </c>
      <c r="P26" s="4" t="n">
        <v>-3954370.82</v>
      </c>
      <c r="Q26" s="4"/>
      <c r="R26" s="4"/>
      <c r="S26" s="4" t="n">
        <v>8431628.45</v>
      </c>
      <c r="T26" s="4" t="n">
        <v>-2671762.87</v>
      </c>
      <c r="U26" s="4"/>
      <c r="V26" s="4"/>
      <c r="W26" s="4" t="n">
        <v>5302364.16</v>
      </c>
      <c r="X26" s="4" t="n">
        <v>-2611594.59</v>
      </c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 t="n">
        <f aca="false">SUM(C26:AP26)</f>
        <v>35975092.28</v>
      </c>
    </row>
    <row r="27" customFormat="false" ht="12.75" hidden="false" customHeight="false" outlineLevel="0" collapsed="false">
      <c r="A27" s="0" t="s">
        <v>55</v>
      </c>
      <c r="B27" s="0" t="s">
        <v>9</v>
      </c>
      <c r="C27" s="4" t="n">
        <v>-13589430.42</v>
      </c>
      <c r="D27" s="4" t="n">
        <v>-5476252.47</v>
      </c>
      <c r="E27" s="4"/>
      <c r="F27" s="4"/>
      <c r="G27" s="4" t="n">
        <v>-38601644.61</v>
      </c>
      <c r="H27" s="4" t="n">
        <v>24960804.13</v>
      </c>
      <c r="I27" s="4" t="n">
        <v>29326.2</v>
      </c>
      <c r="J27" s="4" t="n">
        <v>1212.92</v>
      </c>
      <c r="K27" s="4" t="n">
        <v>-12155202.49</v>
      </c>
      <c r="L27" s="4" t="n">
        <v>-5727797</v>
      </c>
      <c r="M27" s="4"/>
      <c r="N27" s="4"/>
      <c r="O27" s="4" t="n">
        <v>-8848745.3</v>
      </c>
      <c r="P27" s="4" t="n">
        <v>-33592.43</v>
      </c>
      <c r="Q27" s="4"/>
      <c r="R27" s="4"/>
      <c r="S27" s="4" t="n">
        <v>1703038.76</v>
      </c>
      <c r="T27" s="4" t="n">
        <v>198734</v>
      </c>
      <c r="U27" s="4"/>
      <c r="V27" s="4"/>
      <c r="W27" s="4" t="n">
        <v>818932.51</v>
      </c>
      <c r="X27" s="4" t="n">
        <v>186430.61</v>
      </c>
      <c r="Y27" s="4"/>
      <c r="Z27" s="4"/>
      <c r="AA27" s="4" t="n">
        <v>662632.58</v>
      </c>
      <c r="AB27" s="4" t="n">
        <v>-875324.53</v>
      </c>
      <c r="AC27" s="4"/>
      <c r="AD27" s="4"/>
      <c r="AE27" s="4" t="n">
        <v>795025.69</v>
      </c>
      <c r="AF27" s="4" t="n">
        <v>-810320.89</v>
      </c>
      <c r="AG27" s="4"/>
      <c r="AH27" s="4"/>
      <c r="AI27" s="4" t="n">
        <v>741727.81</v>
      </c>
      <c r="AJ27" s="4" t="n">
        <v>-744906.74</v>
      </c>
      <c r="AK27" s="4"/>
      <c r="AL27" s="4"/>
      <c r="AM27" s="4" t="n">
        <v>695694.87</v>
      </c>
      <c r="AN27" s="4" t="n">
        <v>-686487.58</v>
      </c>
      <c r="AO27" s="4"/>
      <c r="AP27" s="4"/>
      <c r="AQ27" s="4" t="n">
        <f aca="false">SUM(C27:AP27)</f>
        <v>-56756144.38</v>
      </c>
    </row>
    <row r="28" customFormat="false" ht="12.75" hidden="false" customHeight="false" outlineLevel="0" collapsed="false">
      <c r="A28" s="0" t="s">
        <v>56</v>
      </c>
      <c r="B28" s="0" t="s">
        <v>9</v>
      </c>
      <c r="C28" s="4" t="n">
        <v>-17166.14</v>
      </c>
      <c r="D28" s="4" t="n">
        <v>-37386.26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 t="n">
        <f aca="false">SUM(C28:AP28)</f>
        <v>-54552.4</v>
      </c>
    </row>
    <row r="29" customFormat="false" ht="12.75" hidden="false" customHeight="false" outlineLevel="0" collapsed="false">
      <c r="A29" s="0" t="s">
        <v>57</v>
      </c>
      <c r="B29" s="0" t="s">
        <v>9</v>
      </c>
      <c r="C29" s="4" t="n">
        <v>1336200.44</v>
      </c>
      <c r="D29" s="4" t="n">
        <v>-1142546.41</v>
      </c>
      <c r="E29" s="4"/>
      <c r="F29" s="4"/>
      <c r="G29" s="4" t="n">
        <v>-5237966.7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 t="n">
        <f aca="false">SUM(C29:AP29)</f>
        <v>-5044312.67</v>
      </c>
    </row>
    <row r="30" customFormat="false" ht="12.75" hidden="false" customHeight="false" outlineLevel="0" collapsed="false">
      <c r="A30" s="0" t="s">
        <v>61</v>
      </c>
      <c r="B30" s="0" t="s">
        <v>9</v>
      </c>
      <c r="C30" s="4" t="n">
        <v>-26072.57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 t="n">
        <v>1960640.54</v>
      </c>
      <c r="P30" s="4" t="n">
        <v>3165865.24</v>
      </c>
      <c r="Q30" s="4"/>
      <c r="R30" s="4"/>
      <c r="S30" s="4" t="n">
        <v>1713160.26</v>
      </c>
      <c r="T30" s="4" t="n">
        <v>2881256.86</v>
      </c>
      <c r="U30" s="4"/>
      <c r="V30" s="4"/>
      <c r="W30" s="4" t="n">
        <v>1477735.37</v>
      </c>
      <c r="X30" s="4" t="n">
        <v>2639903.74</v>
      </c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 t="n">
        <f aca="false">SUM(C30:AP30)</f>
        <v>13812489.44</v>
      </c>
    </row>
    <row r="31" customFormat="false" ht="12.75" hidden="false" customHeight="false" outlineLevel="0" collapsed="false">
      <c r="A31" s="0" t="s">
        <v>62</v>
      </c>
      <c r="B31" s="0" t="s">
        <v>9</v>
      </c>
      <c r="C31" s="4" t="n">
        <v>-4324997.27</v>
      </c>
      <c r="D31" s="4" t="n">
        <v>921582.25</v>
      </c>
      <c r="E31" s="4" t="n">
        <v>14443.51</v>
      </c>
      <c r="F31" s="4" t="n">
        <v>3592.91</v>
      </c>
      <c r="G31" s="4" t="n">
        <v>10098219.65</v>
      </c>
      <c r="H31" s="4" t="n">
        <v>-940665</v>
      </c>
      <c r="I31" s="4"/>
      <c r="J31" s="4"/>
      <c r="K31" s="4" t="n">
        <v>662157.25</v>
      </c>
      <c r="L31" s="4"/>
      <c r="M31" s="4"/>
      <c r="N31" s="4"/>
      <c r="O31" s="4" t="n">
        <v>584730.25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 t="n">
        <f aca="false">SUM(C31:AP31)</f>
        <v>7019063.55</v>
      </c>
    </row>
    <row r="32" customFormat="false" ht="12.75" hidden="false" customHeight="false" outlineLevel="0" collapsed="false">
      <c r="A32" s="0" t="s">
        <v>63</v>
      </c>
      <c r="B32" s="0" t="s">
        <v>9</v>
      </c>
      <c r="C32" s="4" t="n">
        <v>461940.86</v>
      </c>
      <c r="D32" s="4" t="n">
        <v>215225.31</v>
      </c>
      <c r="E32" s="4"/>
      <c r="F32" s="4"/>
      <c r="G32" s="4" t="n">
        <v>9083228.61</v>
      </c>
      <c r="H32" s="4" t="n">
        <v>4965678.33</v>
      </c>
      <c r="I32" s="4"/>
      <c r="J32" s="4"/>
      <c r="K32" s="4" t="n">
        <v>8109497</v>
      </c>
      <c r="L32" s="4" t="n">
        <v>5065836.45</v>
      </c>
      <c r="M32" s="4"/>
      <c r="N32" s="4"/>
      <c r="O32" s="4" t="n">
        <v>7643330.6</v>
      </c>
      <c r="P32" s="4" t="n">
        <v>4788930.94</v>
      </c>
      <c r="Q32" s="4"/>
      <c r="R32" s="4"/>
      <c r="S32" s="4" t="n">
        <v>643413.63</v>
      </c>
      <c r="T32" s="4" t="n">
        <v>386335.1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 t="n">
        <f aca="false">SUM(C32:AP32)</f>
        <v>41363416.83</v>
      </c>
    </row>
    <row r="33" customFormat="false" ht="12.75" hidden="false" customHeight="false" outlineLevel="0" collapsed="false">
      <c r="A33" s="0" t="s">
        <v>64</v>
      </c>
      <c r="B33" s="0" t="s">
        <v>9</v>
      </c>
      <c r="C33" s="4" t="n">
        <v>23849</v>
      </c>
      <c r="D33" s="4" t="n">
        <v>-300946.41</v>
      </c>
      <c r="E33" s="4"/>
      <c r="F33" s="4"/>
      <c r="G33" s="4" t="n">
        <v>-1489824.37</v>
      </c>
      <c r="H33" s="4" t="n">
        <v>-3063355.66</v>
      </c>
      <c r="I33" s="4"/>
      <c r="J33" s="4"/>
      <c r="K33" s="4" t="n">
        <v>998421.79</v>
      </c>
      <c r="L33" s="4" t="n">
        <v>193684.31</v>
      </c>
      <c r="M33" s="4"/>
      <c r="N33" s="4"/>
      <c r="O33" s="4" t="n">
        <v>-506778.13</v>
      </c>
      <c r="P33" s="4" t="n">
        <v>702998.94</v>
      </c>
      <c r="Q33" s="4"/>
      <c r="R33" s="4"/>
      <c r="S33" s="4" t="n">
        <v>-722277.4</v>
      </c>
      <c r="T33" s="4" t="n">
        <v>614840.49</v>
      </c>
      <c r="U33" s="4"/>
      <c r="V33" s="4"/>
      <c r="W33" s="4" t="n">
        <v>-710648.22</v>
      </c>
      <c r="X33" s="4" t="n">
        <v>551557.38</v>
      </c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 t="n">
        <f aca="false">SUM(C33:AP33)</f>
        <v>-3708478.28</v>
      </c>
    </row>
    <row r="34" customFormat="false" ht="12.75" hidden="false" customHeight="false" outlineLevel="0" collapsed="false">
      <c r="A34" s="0" t="s">
        <v>65</v>
      </c>
      <c r="B34" s="0" t="s">
        <v>9</v>
      </c>
      <c r="C34" s="4" t="n">
        <v>-61471.55</v>
      </c>
      <c r="D34" s="4" t="n">
        <v>361862.63</v>
      </c>
      <c r="E34" s="4"/>
      <c r="F34" s="4"/>
      <c r="G34" s="4" t="n">
        <v>-3273568.22</v>
      </c>
      <c r="H34" s="4" t="n">
        <v>-128825.32</v>
      </c>
      <c r="I34" s="4"/>
      <c r="J34" s="4"/>
      <c r="K34" s="4" t="n">
        <v>-4112547.66</v>
      </c>
      <c r="L34" s="4" t="n">
        <v>432622.89</v>
      </c>
      <c r="M34" s="4"/>
      <c r="N34" s="4"/>
      <c r="O34" s="4" t="n">
        <v>-3474290.56</v>
      </c>
      <c r="P34" s="4" t="n">
        <v>569094.21</v>
      </c>
      <c r="Q34" s="4"/>
      <c r="R34" s="4"/>
      <c r="S34" s="4" t="n">
        <v>-3053590.9</v>
      </c>
      <c r="T34" s="4" t="n">
        <v>592141.78</v>
      </c>
      <c r="U34" s="4"/>
      <c r="V34" s="4"/>
      <c r="W34" s="4" t="n">
        <v>-2697254.36</v>
      </c>
      <c r="X34" s="4" t="n">
        <v>629637.14</v>
      </c>
      <c r="Y34" s="4"/>
      <c r="Z34" s="4"/>
      <c r="AA34" s="4" t="n">
        <v>-2393650.76</v>
      </c>
      <c r="AB34" s="4" t="n">
        <v>650396.55</v>
      </c>
      <c r="AC34" s="4"/>
      <c r="AD34" s="4"/>
      <c r="AE34" s="4" t="n">
        <v>-2107920</v>
      </c>
      <c r="AF34" s="4" t="n">
        <v>661205.32</v>
      </c>
      <c r="AG34" s="4"/>
      <c r="AH34" s="4"/>
      <c r="AI34" s="4" t="n">
        <v>-1873663.45</v>
      </c>
      <c r="AJ34" s="4" t="n">
        <v>670654.9</v>
      </c>
      <c r="AK34" s="4"/>
      <c r="AL34" s="4"/>
      <c r="AM34" s="4" t="n">
        <v>-1651592.95</v>
      </c>
      <c r="AN34" s="4" t="n">
        <v>683722.08</v>
      </c>
      <c r="AO34" s="4"/>
      <c r="AP34" s="4"/>
      <c r="AQ34" s="4" t="n">
        <f aca="false">SUM(C34:AP34)</f>
        <v>-19577038.23</v>
      </c>
    </row>
    <row r="35" customFormat="false" ht="12.75" hidden="false" customHeight="false" outlineLevel="0" collapsed="false">
      <c r="A35" s="0" t="s">
        <v>66</v>
      </c>
      <c r="B35" s="0" t="s">
        <v>9</v>
      </c>
      <c r="C35" s="4" t="n">
        <v>5589</v>
      </c>
      <c r="D35" s="4"/>
      <c r="E35" s="4" t="n">
        <v>-5612.93</v>
      </c>
      <c r="F35" s="4"/>
      <c r="G35" s="4" t="n">
        <v>-267801.72</v>
      </c>
      <c r="H35" s="4"/>
      <c r="I35" s="4" t="n">
        <v>243896.42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 t="n">
        <f aca="false">SUM(C35:AP35)</f>
        <v>-23929.23</v>
      </c>
    </row>
    <row r="36" customFormat="false" ht="12.75" hidden="false" customHeight="false" outlineLevel="0" collapsed="false">
      <c r="A36" s="0" t="s">
        <v>67</v>
      </c>
      <c r="B36" s="0" t="s">
        <v>9</v>
      </c>
      <c r="C36" s="4" t="n">
        <v>628959.42</v>
      </c>
      <c r="D36" s="4" t="n">
        <v>211083.65</v>
      </c>
      <c r="E36" s="4" t="n">
        <v>7185.83</v>
      </c>
      <c r="F36" s="4" t="n">
        <v>3592.91</v>
      </c>
      <c r="G36" s="4" t="n">
        <v>-3743776.87</v>
      </c>
      <c r="H36" s="4" t="n">
        <v>-2776149.78</v>
      </c>
      <c r="I36" s="4" t="n">
        <v>209720.71</v>
      </c>
      <c r="J36" s="4" t="n">
        <v>104861.45</v>
      </c>
      <c r="K36" s="4" t="n">
        <v>-2630787.63</v>
      </c>
      <c r="L36" s="4" t="n">
        <v>-2721158.62</v>
      </c>
      <c r="M36" s="4" t="n">
        <v>207873.91</v>
      </c>
      <c r="N36" s="4" t="n">
        <v>103937.61</v>
      </c>
      <c r="O36" s="4" t="n">
        <v>-2394309.46</v>
      </c>
      <c r="P36" s="4" t="n">
        <v>-2587202.89</v>
      </c>
      <c r="Q36" s="4" t="n">
        <v>197180</v>
      </c>
      <c r="R36" s="4" t="n">
        <v>98590.47</v>
      </c>
      <c r="S36" s="4" t="n">
        <v>-2231979.45</v>
      </c>
      <c r="T36" s="4" t="n">
        <v>-2397622.57</v>
      </c>
      <c r="U36" s="4" t="n">
        <v>124326.4</v>
      </c>
      <c r="V36" s="4" t="n">
        <v>62134.21</v>
      </c>
      <c r="W36" s="4" t="n">
        <v>-2157989</v>
      </c>
      <c r="X36" s="4" t="n">
        <v>-2274118.27</v>
      </c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 t="n">
        <f aca="false">SUM(C36:AP36)</f>
        <v>-23955647.97</v>
      </c>
    </row>
    <row r="37" customFormat="false" ht="12.75" hidden="false" customHeight="false" outlineLevel="0" collapsed="false">
      <c r="A37" s="0" t="s">
        <v>69</v>
      </c>
      <c r="B37" s="0" t="s">
        <v>9</v>
      </c>
      <c r="C37" s="4" t="n">
        <v>-325198.57</v>
      </c>
      <c r="D37" s="4" t="n">
        <v>-682653.52</v>
      </c>
      <c r="E37" s="4" t="n">
        <v>8830.58</v>
      </c>
      <c r="F37" s="4" t="n">
        <v>3592.91</v>
      </c>
      <c r="G37" s="4" t="n">
        <v>589112.68</v>
      </c>
      <c r="H37" s="4"/>
      <c r="I37" s="4"/>
      <c r="J37" s="4"/>
      <c r="K37" s="4" t="n">
        <v>1748573.41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 t="n">
        <f aca="false">SUM(C37:AP37)</f>
        <v>1342257.49</v>
      </c>
    </row>
    <row r="38" customFormat="false" ht="12.75" hidden="false" customHeight="false" outlineLevel="0" collapsed="false">
      <c r="A38" s="0" t="s">
        <v>70</v>
      </c>
      <c r="B38" s="0" t="s">
        <v>9</v>
      </c>
      <c r="C38" s="4" t="n">
        <v>1275085</v>
      </c>
      <c r="D38" s="4" t="n">
        <v>316176.37</v>
      </c>
      <c r="E38" s="4"/>
      <c r="F38" s="4"/>
      <c r="G38" s="4" t="n">
        <v>11569328.59</v>
      </c>
      <c r="H38" s="4" t="n">
        <v>6236772.82</v>
      </c>
      <c r="I38" s="4"/>
      <c r="J38" s="4"/>
      <c r="K38" s="4" t="n">
        <v>10652396.9</v>
      </c>
      <c r="L38" s="4" t="n">
        <v>6029040.43</v>
      </c>
      <c r="M38" s="4"/>
      <c r="N38" s="4"/>
      <c r="O38" s="4" t="n">
        <v>10053823.7</v>
      </c>
      <c r="P38" s="4" t="n">
        <v>5721890.13</v>
      </c>
      <c r="Q38" s="4"/>
      <c r="R38" s="4"/>
      <c r="S38" s="4" t="n">
        <v>9380567.76</v>
      </c>
      <c r="T38" s="4" t="n">
        <v>5331036.57</v>
      </c>
      <c r="U38" s="4"/>
      <c r="V38" s="4"/>
      <c r="W38" s="4" t="n">
        <v>8763890.5</v>
      </c>
      <c r="X38" s="4" t="n">
        <v>4979463.64</v>
      </c>
      <c r="Y38" s="4"/>
      <c r="Z38" s="4"/>
      <c r="AA38" s="4" t="n">
        <v>8176678.47</v>
      </c>
      <c r="AB38" s="4" t="n">
        <v>4650050.49</v>
      </c>
      <c r="AC38" s="4"/>
      <c r="AD38" s="4"/>
      <c r="AE38" s="4" t="n">
        <v>7619869.76</v>
      </c>
      <c r="AF38" s="4" t="n">
        <v>4349039.71</v>
      </c>
      <c r="AG38" s="4"/>
      <c r="AH38" s="4"/>
      <c r="AI38" s="4" t="n">
        <v>7060324.9</v>
      </c>
      <c r="AJ38" s="4" t="n">
        <v>4042590.24</v>
      </c>
      <c r="AK38" s="4"/>
      <c r="AL38" s="4"/>
      <c r="AM38" s="4"/>
      <c r="AN38" s="4"/>
      <c r="AO38" s="4"/>
      <c r="AP38" s="4"/>
      <c r="AQ38" s="4" t="n">
        <f aca="false">SUM(C38:AP38)</f>
        <v>116208025.98</v>
      </c>
    </row>
    <row r="39" customFormat="false" ht="12.75" hidden="false" customHeight="false" outlineLevel="0" collapsed="false">
      <c r="A39" s="0" t="s">
        <v>73</v>
      </c>
      <c r="B39" s="0" t="s">
        <v>9</v>
      </c>
      <c r="C39" s="4" t="n">
        <v>-5961185.81</v>
      </c>
      <c r="D39" s="4" t="n">
        <v>-80900.43</v>
      </c>
      <c r="E39" s="4"/>
      <c r="F39" s="4"/>
      <c r="G39" s="4" t="n">
        <v>-12143062.65</v>
      </c>
      <c r="H39" s="4" t="n">
        <v>-1240833.72</v>
      </c>
      <c r="I39" s="4"/>
      <c r="J39" s="4"/>
      <c r="K39" s="4" t="n">
        <v>7085237.85</v>
      </c>
      <c r="L39" s="4"/>
      <c r="M39" s="4"/>
      <c r="N39" s="4"/>
      <c r="O39" s="4" t="n">
        <v>201876.81</v>
      </c>
      <c r="P39" s="4"/>
      <c r="Q39" s="4"/>
      <c r="R39" s="4"/>
      <c r="S39" s="4" t="n">
        <v>-2181235.3</v>
      </c>
      <c r="T39" s="4"/>
      <c r="U39" s="4"/>
      <c r="V39" s="4"/>
      <c r="W39" s="4" t="n">
        <v>-230768.76</v>
      </c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 t="n">
        <f aca="false">SUM(C39:AP39)</f>
        <v>-14550872.01</v>
      </c>
    </row>
    <row r="40" customFormat="false" ht="12.75" hidden="false" customHeight="false" outlineLevel="0" collapsed="false">
      <c r="A40" s="0" t="s">
        <v>74</v>
      </c>
      <c r="B40" s="0" t="s">
        <v>9</v>
      </c>
      <c r="C40" s="4" t="n">
        <v>961371.62</v>
      </c>
      <c r="D40" s="4" t="n">
        <v>926450.65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 t="n">
        <f aca="false">SUM(C40:AP40)</f>
        <v>1887822.27</v>
      </c>
    </row>
    <row r="41" customFormat="false" ht="12.75" hidden="false" customHeight="false" outlineLevel="0" collapsed="false">
      <c r="A41" s="0" t="s">
        <v>76</v>
      </c>
      <c r="B41" s="0" t="s">
        <v>2</v>
      </c>
      <c r="C41" s="4" t="n">
        <v>-295200.68</v>
      </c>
      <c r="D41" s="4"/>
      <c r="E41" s="4"/>
      <c r="F41" s="4"/>
      <c r="G41" s="4" t="n">
        <v>-2495795.82</v>
      </c>
      <c r="H41" s="4"/>
      <c r="I41" s="4"/>
      <c r="J41" s="4"/>
      <c r="K41" s="4" t="n">
        <v>-1843634.16</v>
      </c>
      <c r="L41" s="4"/>
      <c r="M41" s="4"/>
      <c r="N41" s="4"/>
      <c r="O41" s="4" t="n">
        <v>-1706712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 t="n">
        <f aca="false">SUM(C41:AP41)</f>
        <v>-6341342.66</v>
      </c>
    </row>
    <row r="42" customFormat="false" ht="12.75" hidden="false" customHeight="false" outlineLevel="0" collapsed="false">
      <c r="A42" s="0" t="s">
        <v>76</v>
      </c>
      <c r="B42" s="0" t="s">
        <v>9</v>
      </c>
      <c r="C42" s="4" t="n">
        <v>-1878810.19</v>
      </c>
      <c r="D42" s="4" t="n">
        <v>183238.58</v>
      </c>
      <c r="E42" s="4"/>
      <c r="F42" s="4"/>
      <c r="G42" s="4" t="n">
        <v>-11185073.65</v>
      </c>
      <c r="H42" s="4"/>
      <c r="I42" s="4"/>
      <c r="J42" s="4"/>
      <c r="K42" s="4" t="n">
        <v>-1479599.35</v>
      </c>
      <c r="L42" s="4"/>
      <c r="M42" s="4"/>
      <c r="N42" s="4"/>
      <c r="O42" s="4" t="n">
        <v>304674.33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 t="n">
        <f aca="false">SUM(C42:AP42)</f>
        <v>-14055570.28</v>
      </c>
    </row>
    <row r="43" customFormat="false" ht="12.75" hidden="false" customHeight="false" outlineLevel="0" collapsed="false">
      <c r="A43" s="0" t="s">
        <v>77</v>
      </c>
      <c r="B43" s="0" t="s">
        <v>9</v>
      </c>
      <c r="C43" s="4" t="n">
        <v>2021995.76</v>
      </c>
      <c r="D43" s="4" t="n">
        <v>-840667.85</v>
      </c>
      <c r="E43" s="4"/>
      <c r="F43" s="4"/>
      <c r="G43" s="4" t="n">
        <v>-11853625.55</v>
      </c>
      <c r="H43" s="4" t="n">
        <v>-1232532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 t="n">
        <f aca="false">SUM(C43:AP43)</f>
        <v>-11904829.64</v>
      </c>
    </row>
    <row r="44" customFormat="false" ht="12.75" hidden="false" customHeight="false" outlineLevel="0" collapsed="false">
      <c r="A44" s="0" t="s">
        <v>78</v>
      </c>
      <c r="B44" s="0" t="s">
        <v>9</v>
      </c>
      <c r="C44" s="4" t="n">
        <v>-1042384</v>
      </c>
      <c r="D44" s="4" t="n">
        <v>-136530.7</v>
      </c>
      <c r="E44" s="4"/>
      <c r="F44" s="4"/>
      <c r="G44" s="4" t="n">
        <v>11888528.82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 t="n">
        <f aca="false">SUM(C44:AP44)</f>
        <v>10709614.12</v>
      </c>
    </row>
    <row r="45" customFormat="false" ht="12.75" hidden="false" customHeight="false" outlineLevel="0" collapsed="false">
      <c r="A45" s="0" t="s">
        <v>80</v>
      </c>
      <c r="B45" s="0" t="s">
        <v>9</v>
      </c>
      <c r="C45" s="4" t="n">
        <v>-1136376.86</v>
      </c>
      <c r="D45" s="4" t="n">
        <v>-1876341.46</v>
      </c>
      <c r="E45" s="4"/>
      <c r="F45" s="4"/>
      <c r="G45" s="4" t="n">
        <v>-42269716.54</v>
      </c>
      <c r="H45" s="4" t="n">
        <v>-8356487.16</v>
      </c>
      <c r="I45" s="4" t="n">
        <v>130769.82</v>
      </c>
      <c r="J45" s="4"/>
      <c r="K45" s="4" t="n">
        <v>-14823417.27</v>
      </c>
      <c r="L45" s="4" t="n">
        <v>-10534606</v>
      </c>
      <c r="M45" s="4"/>
      <c r="N45" s="4"/>
      <c r="O45" s="4" t="n">
        <v>9837215.68</v>
      </c>
      <c r="P45" s="4" t="n">
        <v>-2092906.12</v>
      </c>
      <c r="Q45" s="4"/>
      <c r="R45" s="4"/>
      <c r="S45" s="4" t="n">
        <v>6384590.26</v>
      </c>
      <c r="T45" s="4" t="n">
        <v>-2234506.83</v>
      </c>
      <c r="U45" s="4"/>
      <c r="V45" s="4"/>
      <c r="W45" s="4" t="n">
        <v>4301497.68</v>
      </c>
      <c r="X45" s="4" t="n">
        <v>-308628.61</v>
      </c>
      <c r="Y45" s="4"/>
      <c r="Z45" s="4"/>
      <c r="AA45" s="4" t="n">
        <v>213765.34</v>
      </c>
      <c r="AB45" s="4"/>
      <c r="AC45" s="4"/>
      <c r="AD45" s="4"/>
      <c r="AE45" s="4" t="n">
        <v>160419.24</v>
      </c>
      <c r="AF45" s="4"/>
      <c r="AG45" s="4"/>
      <c r="AH45" s="4"/>
      <c r="AI45" s="4" t="n">
        <v>111250.29</v>
      </c>
      <c r="AJ45" s="4"/>
      <c r="AK45" s="4"/>
      <c r="AL45" s="4"/>
      <c r="AM45" s="4" t="n">
        <v>76188.88</v>
      </c>
      <c r="AN45" s="4"/>
      <c r="AO45" s="4"/>
      <c r="AP45" s="4"/>
      <c r="AQ45" s="4" t="n">
        <f aca="false">SUM(C45:AP45)</f>
        <v>-62417289.66</v>
      </c>
    </row>
    <row r="46" customFormat="false" ht="13.5" hidden="false" customHeight="false" outlineLevel="0" collapsed="false">
      <c r="A46" s="6" t="s">
        <v>83</v>
      </c>
      <c r="B46" s="6"/>
      <c r="C46" s="7" t="n">
        <f aca="false">SUM(C3:C45)</f>
        <v>-27120480.28</v>
      </c>
      <c r="D46" s="7" t="n">
        <f aca="false">SUM(D3:D45)</f>
        <v>-10096276.15</v>
      </c>
      <c r="E46" s="7" t="n">
        <f aca="false">SUM(E3:E45)</f>
        <v>24144.37</v>
      </c>
      <c r="F46" s="7" t="n">
        <f aca="false">SUM(F3:F45)</f>
        <v>9054.13</v>
      </c>
      <c r="G46" s="7" t="n">
        <f aca="false">SUM(G3:G45)</f>
        <v>-232849099.9</v>
      </c>
      <c r="H46" s="7" t="n">
        <f aca="false">SUM(H3:H45)</f>
        <v>17604098.63</v>
      </c>
      <c r="I46" s="7" t="n">
        <f aca="false">SUM(I3:I45)</f>
        <v>-615856.66</v>
      </c>
      <c r="J46" s="7" t="n">
        <f aca="false">SUM(J3:J45)</f>
        <v>-19163.17</v>
      </c>
      <c r="K46" s="7" t="n">
        <f aca="false">SUM(K3:K45)</f>
        <v>-28257553.39</v>
      </c>
      <c r="L46" s="7" t="n">
        <f aca="false">SUM(L3:L45)</f>
        <v>-28278674.44</v>
      </c>
      <c r="M46" s="7" t="n">
        <f aca="false">SUM(M3:M45)</f>
        <v>-112120.16</v>
      </c>
      <c r="N46" s="7" t="n">
        <f aca="false">SUM(N3:N45)</f>
        <v>-101477.16</v>
      </c>
      <c r="O46" s="7" t="n">
        <f aca="false">SUM(O3:O45)</f>
        <v>-13029687.36</v>
      </c>
      <c r="P46" s="7" t="n">
        <f aca="false">SUM(P3:P45)</f>
        <v>-21339397.16</v>
      </c>
      <c r="Q46" s="7" t="n">
        <f aca="false">SUM(Q3:Q45)</f>
        <v>1212066.73</v>
      </c>
      <c r="R46" s="7" t="n">
        <f aca="false">SUM(R3:R45)</f>
        <v>53255.08</v>
      </c>
      <c r="S46" s="7" t="n">
        <f aca="false">SUM(S3:S45)</f>
        <v>4596139.06</v>
      </c>
      <c r="T46" s="7" t="n">
        <f aca="false">SUM(T3:T45)</f>
        <v>-17699295.27</v>
      </c>
      <c r="U46" s="7" t="n">
        <f aca="false">SUM(U3:U45)</f>
        <v>1061072.44</v>
      </c>
      <c r="V46" s="7" t="n">
        <f aca="false">SUM(V3:V45)</f>
        <v>19626.3</v>
      </c>
      <c r="W46" s="7" t="n">
        <f aca="false">SUM(W3:W45)</f>
        <v>1684110.24</v>
      </c>
      <c r="X46" s="7" t="n">
        <f aca="false">SUM(X3:X45)</f>
        <v>-6389833.88</v>
      </c>
      <c r="Y46" s="7" t="n">
        <f aca="false">SUM(Y3:Y45)</f>
        <v>548531.58</v>
      </c>
      <c r="Z46" s="7" t="n">
        <f aca="false">SUM(Z3:Z45)</f>
        <v>-39875.41</v>
      </c>
      <c r="AA46" s="7" t="n">
        <f aca="false">SUM(AA3:AA45)</f>
        <v>835377.939999999</v>
      </c>
      <c r="AB46" s="7" t="n">
        <f aca="false">SUM(AB3:AB45)</f>
        <v>370540.770000001</v>
      </c>
      <c r="AC46" s="7" t="n">
        <f aca="false">SUM(AC3:AC45)</f>
        <v>-55418.97</v>
      </c>
      <c r="AD46" s="7" t="n">
        <f aca="false">SUM(AD3:AD45)</f>
        <v>-27703.49</v>
      </c>
      <c r="AE46" s="7" t="n">
        <f aca="false">SUM(AE3:AE45)</f>
        <v>3619543.3</v>
      </c>
      <c r="AF46" s="7" t="n">
        <f aca="false">SUM(AF3:AF45)</f>
        <v>213593.64</v>
      </c>
      <c r="AG46" s="7" t="n">
        <f aca="false">SUM(AG3:AG45)</f>
        <v>-36578.82</v>
      </c>
      <c r="AH46" s="7" t="n">
        <f aca="false">SUM(AH3:AH45)</f>
        <v>-18289.47</v>
      </c>
      <c r="AI46" s="7" t="n">
        <f aca="false">SUM(AI3:AI45)</f>
        <v>6953238.03</v>
      </c>
      <c r="AJ46" s="7" t="n">
        <f aca="false">SUM(AJ3:AJ45)</f>
        <v>419049.33</v>
      </c>
      <c r="AK46" s="7" t="n">
        <f aca="false">SUM(AK3:AK45)</f>
        <v>-34110.58</v>
      </c>
      <c r="AL46" s="7" t="n">
        <f aca="false">SUM(AL3:AL45)</f>
        <v>-17055.35</v>
      </c>
      <c r="AM46" s="7" t="n">
        <f aca="false">SUM(AM3:AM45)</f>
        <v>848322.95</v>
      </c>
      <c r="AN46" s="7" t="n">
        <f aca="false">SUM(AN3:AN45)</f>
        <v>-3176405.94</v>
      </c>
      <c r="AO46" s="7" t="n">
        <f aca="false">SUM(AO3:AO45)</f>
        <v>-31881.78</v>
      </c>
      <c r="AP46" s="7" t="n">
        <f aca="false">SUM(AP3:AP45)</f>
        <v>-15940.95</v>
      </c>
      <c r="AQ46" s="7" t="n">
        <f aca="false">SUM(AQ3:AQ45)</f>
        <v>-349290411.22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2001-12-14T18:12:15Z</dcterms:created>
  <dc:creator>adahlke</dc:creator>
  <dc:description/>
  <dc:language>en-US</dc:language>
  <cp:lastModifiedBy>adahlke</cp:lastModifiedBy>
  <dcterms:modified xsi:type="dcterms:W3CDTF">2001-12-14T18:15:11Z</dcterms:modified>
  <cp:revision>0</cp:revision>
  <dc:subject/>
  <dc:title/>
</cp:coreProperties>
</file>