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 By trader PRINT" sheetId="1" state="visible" r:id="rId3"/>
    <sheet name="West Peak and Off Peak PRINT" sheetId="2" state="visible" r:id="rId4"/>
    <sheet name="Daily Peak and Off Peak PRINT" sheetId="3" state="visible" r:id="rId5"/>
    <sheet name="West Power Pos Change" sheetId="4" state="visible" r:id="rId6"/>
    <sheet name="West Pos Change By Trader" sheetId="5" state="visible" r:id="rId7"/>
  </sheets>
  <externalReferences>
    <externalReference r:id="rId8"/>
    <externalReference r:id="rId9"/>
  </externalReferences>
  <definedNames>
    <definedName function="false" hidden="false" localSheetId="2" name="_xlnm.Print_Area" vbProcedure="false">'Daily Peak and Off Peak PRINT'!$A$2:$AH$48</definedName>
    <definedName function="false" hidden="false" localSheetId="0" name="_xlnm.Print_Area" vbProcedure="false">'Position By trader PRINT'!$A$1:$O$59</definedName>
    <definedName function="false" hidden="false" localSheetId="1" name="_xlnm.Print_Area" vbProcedure="false">'West Peak and Off Peak PRINT'!$A$3:$T$47</definedName>
    <definedName function="false" hidden="false" localSheetId="4" name="_xlnm.Print_Area" vbProcedure="false">'West Pos Change By Trader'!$A$2:$M$42</definedName>
    <definedName function="false" hidden="false" localSheetId="3" name="_xlnm.Print_Area" vbProcedure="false">'West Power Pos Change'!$A$1:$P$36</definedName>
    <definedName function="false" hidden="false" name="cCols" vbProcedure="false">COUNTA([1]DealPositions!$A$1:$XFD$1)</definedName>
    <definedName function="false" hidden="false" name="cRows" vbProcedure="false">COUNTA([1]DealPositions!$A$1:$B$1048576)</definedName>
    <definedName function="false" hidden="false" name="fStart" vbProcedure="false">[1]DealPositions!$A$1</definedName>
    <definedName function="false" hidden="false" name="iStart" vbProcedure="false">#REF!</definedName>
    <definedName function="false" hidden="false" name="LCRAPositions" vbProcedure="false">#REF!</definedName>
    <definedName function="false" hidden="false" name="NOTIONALREG" vbProcedure="false">#REF!</definedName>
    <definedName function="false" hidden="false" name="nr_pow_east_price" vbProcedure="false">#REF!</definedName>
    <definedName function="false" hidden="false" name="totData" vbProcedure="false">OFFSET(fStart,0,0,cRows,cCols)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<sst xmlns="http://schemas.openxmlformats.org/spreadsheetml/2006/main" count="102" uniqueCount="51">
  <si>
    <t xml:space="preserve">Trader Name</t>
  </si>
  <si>
    <t xml:space="preserve">2002</t>
  </si>
  <si>
    <t xml:space="preserve">2003</t>
  </si>
  <si>
    <t xml:space="preserve">2004-2020</t>
  </si>
  <si>
    <t xml:space="preserve">Peak Positions</t>
  </si>
  <si>
    <t xml:space="preserve">Total West Peak - MWH</t>
  </si>
  <si>
    <t xml:space="preserve">Off Peak Positions</t>
  </si>
  <si>
    <t xml:space="preserve">TOTAL</t>
  </si>
  <si>
    <t xml:space="preserve">Total West Off Peak - MWH</t>
  </si>
  <si>
    <t xml:space="preserve">Total Position By Trader</t>
  </si>
  <si>
    <t xml:space="preserve">GRAND</t>
  </si>
  <si>
    <t xml:space="preserve">Q1</t>
  </si>
  <si>
    <t xml:space="preserve">Total Position By Trader - MWH</t>
  </si>
  <si>
    <t xml:space="preserve">West Power Gas Positions</t>
  </si>
  <si>
    <t xml:space="preserve"> </t>
  </si>
  <si>
    <t xml:space="preserve">West Power Peak and Off Peak</t>
  </si>
  <si>
    <t xml:space="preserve">West Power Position - Peak</t>
  </si>
  <si>
    <t xml:space="preserve">Total Peak</t>
  </si>
  <si>
    <t xml:space="preserve">Total Off-Peak</t>
  </si>
  <si>
    <t xml:space="preserve">2001 Total</t>
  </si>
  <si>
    <t xml:space="preserve">Q2-02</t>
  </si>
  <si>
    <t xml:space="preserve">Q3-02</t>
  </si>
  <si>
    <t xml:space="preserve">Q4-02</t>
  </si>
  <si>
    <t xml:space="preserve">Total 2002</t>
  </si>
  <si>
    <t xml:space="preserve"> Total 2003</t>
  </si>
  <si>
    <t xml:space="preserve">&gt;2004</t>
  </si>
  <si>
    <t xml:space="preserve">Mid Columbia</t>
  </si>
  <si>
    <t xml:space="preserve">COB</t>
  </si>
  <si>
    <t xml:space="preserve">NP15</t>
  </si>
  <si>
    <t xml:space="preserve">ZP26</t>
  </si>
  <si>
    <t xml:space="preserve">SP15</t>
  </si>
  <si>
    <t xml:space="preserve">Palo Verde</t>
  </si>
  <si>
    <t xml:space="preserve">Rockies</t>
  </si>
  <si>
    <t xml:space="preserve">Total West Desk Power Position - MWH</t>
  </si>
  <si>
    <t xml:space="preserve">Gas Positions</t>
  </si>
  <si>
    <t xml:space="preserve">Total Gas</t>
  </si>
  <si>
    <t xml:space="preserve">Heat Swap Position</t>
  </si>
  <si>
    <t xml:space="preserve">Gas Hedge</t>
  </si>
  <si>
    <t xml:space="preserve">Total West Desk Gas Position - Contracts</t>
  </si>
  <si>
    <t xml:space="preserve">West Power Position - Off Peak</t>
  </si>
  <si>
    <t xml:space="preserve">2002 Total </t>
  </si>
  <si>
    <t xml:space="preserve">2003 Total </t>
  </si>
  <si>
    <t xml:space="preserve">&gt;2004 Total </t>
  </si>
  <si>
    <t xml:space="preserve">Total West Power Positions</t>
  </si>
  <si>
    <t xml:space="preserve">Total Position</t>
  </si>
  <si>
    <t xml:space="preserve">West Daily Peak and Off Peak</t>
  </si>
  <si>
    <t xml:space="preserve">Daily Peak Change</t>
  </si>
  <si>
    <t xml:space="preserve">Daily Off Peak Change</t>
  </si>
  <si>
    <t xml:space="preserve">West Power Position Change</t>
  </si>
  <si>
    <t xml:space="preserve">Total Change</t>
  </si>
  <si>
    <t xml:space="preserve">Positon Change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</si>
</sst>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.00_);_(* \(#,##0.00\);_(* \-??_);_(@_)"/>
    <numFmt numFmtId="166" formatCode="_(* #,##0_);_(* \(#,##0\);_(* \-??_);_(@_)"/>
    <numFmt numFmtId="167" formatCode="&quot;Effective Date:  &quot;dd\-mmm\-yyyy"/>
    <numFmt numFmtId="168" formatCode="[$-409]m/d/yyyy"/>
    <numFmt numFmtId="169" formatCode="@"/>
    <numFmt numFmtId="170" formatCode="[$-409]#,##0_);\(#,##0\)"/>
    <numFmt numFmtId="171" formatCode="#,##0"/>
    <numFmt numFmtId="172" formatCode="0"/>
    <numFmt numFmtId="173" formatCode="dd\-mmm\-yyyy"/>
    <numFmt numFmtId="174" formatCode="[$-409]d\-mmm\-yy"/>
    <numFmt numFmtId="175" formatCode="[$-409]mmm\-yy"/>
    <numFmt numFmtId="176" formatCode="m/d"/>
  </numFmts>
  <fonts count="12">
    <font>
      <sz val="8"/>
      <name val="Lucida Console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9"/>
      <name val="Arial"/>
      <family val="2"/>
    </font>
    <font>
      <b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41">
    <border diagonalUp="false" diagonalDown="false">
      <left/>
      <right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3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3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  <cellStyle name="Normal_Sheet1" xfId="2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2001/November/Position/WestPos%20Report_112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mmon/Power/POSITION/DPR/2001/0111/West/Var/Var%20Report-West&amp;Canada-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 Power Position"/>
      <sheetName val="Power Off-Peak Positions"/>
      <sheetName val="Position By trader PRINT"/>
      <sheetName val="West Peak and Off Peak PRINT"/>
      <sheetName val="Daily Peak and Off Peak PRINT"/>
      <sheetName val="West Power Pos Change"/>
      <sheetName val="West Pos Change By Trader"/>
      <sheetName val="W. Power Desk Daily Position"/>
      <sheetName val="W. Power Desk Daily off peak"/>
      <sheetName val="Daily Position Change"/>
      <sheetName val="West Power Position Change"/>
      <sheetName val="DealDailyPositionsAlberta"/>
      <sheetName val="DealPositionsAlberta"/>
      <sheetName val="GasShortAlberta"/>
      <sheetName val="GasDailyShortAlberta"/>
      <sheetName val="DealDailyPositions"/>
      <sheetName val="GasHedgeAlberta"/>
      <sheetName val="GasDailyHedgeAlberta"/>
      <sheetName val="PowerShortAlberta"/>
      <sheetName val="PowerDailyShortAlberta"/>
      <sheetName val="DealPositions"/>
      <sheetName val="GasShort"/>
      <sheetName val="GasDailyShort"/>
      <sheetName val="GasHedge"/>
      <sheetName val="GasDailyHedge"/>
      <sheetName val="PowerShort"/>
      <sheetName val="PowerDailyShort"/>
      <sheetName val="Regions"/>
      <sheetName val="Holidays"/>
    </sheetNames>
    <sheetDataSet>
      <sheetData sheetId="0">
        <row r="6">
          <cell r="A6">
            <v>37215</v>
          </cell>
        </row>
        <row r="8">
          <cell r="C8" t="str">
            <v>Total Peak</v>
          </cell>
        </row>
        <row r="8">
          <cell r="H8">
            <v>37165</v>
          </cell>
          <cell r="I8">
            <v>37196</v>
          </cell>
          <cell r="J8">
            <v>37226</v>
          </cell>
          <cell r="K8" t="str">
            <v>2001 Total</v>
          </cell>
          <cell r="L8">
            <v>37257</v>
          </cell>
          <cell r="M8">
            <v>37288</v>
          </cell>
          <cell r="N8">
            <v>37316</v>
          </cell>
          <cell r="O8" t="str">
            <v>Q2-02</v>
          </cell>
          <cell r="P8" t="str">
            <v>Q3-02</v>
          </cell>
          <cell r="Q8" t="str">
            <v>Q4-02</v>
          </cell>
          <cell r="R8" t="str">
            <v>Total 2002</v>
          </cell>
          <cell r="S8" t="str">
            <v> Total 2003</v>
          </cell>
          <cell r="T8" t="str">
            <v>&gt;2004</v>
          </cell>
        </row>
        <row r="9">
          <cell r="A9" t="str">
            <v>Mid Columbia</v>
          </cell>
        </row>
        <row r="9">
          <cell r="C9">
            <v>489283.787620188</v>
          </cell>
        </row>
        <row r="9">
          <cell r="H9">
            <v>0</v>
          </cell>
          <cell r="I9">
            <v>39017.1361507237</v>
          </cell>
          <cell r="J9">
            <v>73130.4707324551</v>
          </cell>
          <cell r="K9">
            <v>112147.606883179</v>
          </cell>
          <cell r="L9">
            <v>-58761.6770452775</v>
          </cell>
          <cell r="M9">
            <v>-121738.593335091</v>
          </cell>
          <cell r="N9">
            <v>-80864.2636150473</v>
          </cell>
          <cell r="O9">
            <v>-89441.9844463861</v>
          </cell>
          <cell r="P9">
            <v>-658776.429191673</v>
          </cell>
          <cell r="Q9">
            <v>-433367.895396792</v>
          </cell>
          <cell r="R9">
            <v>-1576268.70969985</v>
          </cell>
          <cell r="S9">
            <v>735746.727659756</v>
          </cell>
          <cell r="T9">
            <v>1217658.1627771</v>
          </cell>
        </row>
        <row r="10">
          <cell r="A10" t="str">
            <v>COB</v>
          </cell>
        </row>
        <row r="10">
          <cell r="C10">
            <v>-1496222.89963607</v>
          </cell>
        </row>
        <row r="10">
          <cell r="H10">
            <v>0</v>
          </cell>
          <cell r="I10">
            <v>7861.93673558046</v>
          </cell>
          <cell r="J10">
            <v>-68526.0075111636</v>
          </cell>
          <cell r="K10">
            <v>-60664.0707755831</v>
          </cell>
          <cell r="L10">
            <v>-20211.4772643005</v>
          </cell>
          <cell r="M10">
            <v>-21855.1361963746</v>
          </cell>
          <cell r="N10">
            <v>41975.3999544808</v>
          </cell>
          <cell r="O10">
            <v>110511.423960069</v>
          </cell>
          <cell r="P10">
            <v>-159915.829364368</v>
          </cell>
          <cell r="Q10">
            <v>62307.055299637</v>
          </cell>
          <cell r="R10">
            <v>-71783.9404629777</v>
          </cell>
          <cell r="S10">
            <v>-736472.274566196</v>
          </cell>
          <cell r="T10">
            <v>-627302.613831315</v>
          </cell>
        </row>
        <row r="11">
          <cell r="A11" t="str">
            <v>NP15</v>
          </cell>
        </row>
        <row r="11">
          <cell r="C11">
            <v>-1983176.49392673</v>
          </cell>
        </row>
        <row r="11">
          <cell r="H11">
            <v>0</v>
          </cell>
          <cell r="I11">
            <v>12189.3745520595</v>
          </cell>
          <cell r="J11">
            <v>-36043.6832923107</v>
          </cell>
          <cell r="K11">
            <v>-23854.3087402512</v>
          </cell>
          <cell r="L11">
            <v>29670.8395018441</v>
          </cell>
          <cell r="M11">
            <v>4918.2236857108</v>
          </cell>
          <cell r="N11">
            <v>40508.127399915</v>
          </cell>
          <cell r="O11">
            <v>112560.702715153</v>
          </cell>
          <cell r="P11">
            <v>77701.4232926663</v>
          </cell>
          <cell r="Q11">
            <v>140779.537554908</v>
          </cell>
          <cell r="R11">
            <v>446188.108980367</v>
          </cell>
          <cell r="S11">
            <v>-444503.611517527</v>
          </cell>
          <cell r="T11">
            <v>-1961006.68264931</v>
          </cell>
        </row>
        <row r="12">
          <cell r="A12" t="str">
            <v>ZP26</v>
          </cell>
        </row>
        <row r="12">
          <cell r="C12">
            <v>429741.326837796</v>
          </cell>
        </row>
        <row r="12"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116417.38863974</v>
          </cell>
          <cell r="T12">
            <v>313323.938198056</v>
          </cell>
        </row>
        <row r="13">
          <cell r="A13" t="str">
            <v>SP15</v>
          </cell>
        </row>
        <row r="13">
          <cell r="C13">
            <v>-5468116.08583968</v>
          </cell>
        </row>
        <row r="13">
          <cell r="H13">
            <v>0</v>
          </cell>
          <cell r="I13">
            <v>-45722.6991714017</v>
          </cell>
          <cell r="J13">
            <v>-10577.6117662496</v>
          </cell>
          <cell r="K13">
            <v>-56300.3109376513</v>
          </cell>
          <cell r="L13">
            <v>-105666.242352095</v>
          </cell>
          <cell r="M13">
            <v>-151820.726788445</v>
          </cell>
          <cell r="N13">
            <v>13907.5990572134</v>
          </cell>
          <cell r="O13">
            <v>28072.3500861018</v>
          </cell>
          <cell r="P13">
            <v>-29124.0351292562</v>
          </cell>
          <cell r="Q13">
            <v>290647.777418584</v>
          </cell>
          <cell r="R13">
            <v>-39950.1676232619</v>
          </cell>
          <cell r="S13">
            <v>94468.7394731078</v>
          </cell>
          <cell r="T13">
            <v>-5466334.34675187</v>
          </cell>
        </row>
        <row r="14">
          <cell r="A14" t="str">
            <v>Palo Verde</v>
          </cell>
        </row>
        <row r="14">
          <cell r="C14">
            <v>216654.408271752</v>
          </cell>
        </row>
        <row r="14">
          <cell r="H14">
            <v>0</v>
          </cell>
          <cell r="I14">
            <v>23914.2388713605</v>
          </cell>
          <cell r="J14">
            <v>-99348.2885988982</v>
          </cell>
          <cell r="K14">
            <v>-75434.0497275377</v>
          </cell>
          <cell r="L14">
            <v>116941.748694105</v>
          </cell>
          <cell r="M14">
            <v>118114.91246922</v>
          </cell>
          <cell r="N14">
            <v>-531371.442376083</v>
          </cell>
          <cell r="O14">
            <v>-1633569.94627864</v>
          </cell>
          <cell r="P14">
            <v>-1173206.35636095</v>
          </cell>
          <cell r="Q14">
            <v>-478797.70066776</v>
          </cell>
          <cell r="R14">
            <v>-3143361.90422752</v>
          </cell>
          <cell r="S14">
            <v>-1599982.54582287</v>
          </cell>
          <cell r="T14">
            <v>5035432.90804968</v>
          </cell>
        </row>
        <row r="15">
          <cell r="A15" t="str">
            <v>Rockies</v>
          </cell>
        </row>
        <row r="15">
          <cell r="C15">
            <v>-253195.673792429</v>
          </cell>
        </row>
        <row r="15">
          <cell r="H15">
            <v>0</v>
          </cell>
          <cell r="I15">
            <v>-1211.44197989274</v>
          </cell>
          <cell r="J15">
            <v>-6873.10473753016</v>
          </cell>
          <cell r="K15">
            <v>-8084.5467174229</v>
          </cell>
          <cell r="L15">
            <v>-6823.01882460132</v>
          </cell>
          <cell r="M15">
            <v>-7270.3909276711</v>
          </cell>
          <cell r="N15">
            <v>-7483.44482860433</v>
          </cell>
          <cell r="O15">
            <v>-30914.9375076124</v>
          </cell>
          <cell r="P15">
            <v>-42687.9354415701</v>
          </cell>
          <cell r="Q15">
            <v>-32277.5914364205</v>
          </cell>
          <cell r="R15">
            <v>-127943.567671798</v>
          </cell>
          <cell r="S15">
            <v>-117167.559403208</v>
          </cell>
          <cell r="T15">
            <v>0</v>
          </cell>
        </row>
        <row r="16">
          <cell r="A16" t="str">
            <v>Total West Desk Power Position - MWH</v>
          </cell>
        </row>
        <row r="16">
          <cell r="C16">
            <v>-8065031.63046517</v>
          </cell>
        </row>
        <row r="16">
          <cell r="H16">
            <v>0</v>
          </cell>
          <cell r="I16">
            <v>36048.5451584297</v>
          </cell>
          <cell r="J16">
            <v>-148238.225173697</v>
          </cell>
          <cell r="K16">
            <v>-112189.680015267</v>
          </cell>
          <cell r="L16">
            <v>-44849.8272903247</v>
          </cell>
          <cell r="M16">
            <v>-179651.711092651</v>
          </cell>
          <cell r="N16">
            <v>-523328.024408126</v>
          </cell>
          <cell r="O16">
            <v>-1502782.39147131</v>
          </cell>
          <cell r="P16">
            <v>-1986009.16219515</v>
          </cell>
          <cell r="Q16">
            <v>-450708.817227843</v>
          </cell>
          <cell r="R16">
            <v>-4513120.18070504</v>
          </cell>
          <cell r="S16">
            <v>-1951493.1355372</v>
          </cell>
          <cell r="T16">
            <v>-1488228.63420766</v>
          </cell>
        </row>
        <row r="109">
          <cell r="C109">
            <v>518828.043455279</v>
          </cell>
        </row>
        <row r="109">
          <cell r="H109">
            <v>0</v>
          </cell>
          <cell r="I109">
            <v>40703.4162120494</v>
          </cell>
          <cell r="J109">
            <v>63175.2558484251</v>
          </cell>
          <cell r="K109">
            <v>103878.672060475</v>
          </cell>
          <cell r="L109">
            <v>-58456.7515915617</v>
          </cell>
          <cell r="M109">
            <v>-121408.7396178</v>
          </cell>
          <cell r="N109">
            <v>-80502.8032039827</v>
          </cell>
          <cell r="O109">
            <v>-88382.6703390378</v>
          </cell>
          <cell r="P109">
            <v>-657931.776164582</v>
          </cell>
          <cell r="Q109">
            <v>-432552.941999375</v>
          </cell>
          <cell r="R109">
            <v>-1540884.34420605</v>
          </cell>
          <cell r="S109">
            <v>736160.199783849</v>
          </cell>
          <cell r="T109">
            <v>1219673.51581701</v>
          </cell>
        </row>
        <row r="110">
          <cell r="C110">
            <v>-1525215.04496048</v>
          </cell>
        </row>
        <row r="110">
          <cell r="H110">
            <v>0</v>
          </cell>
          <cell r="I110">
            <v>7337.21940804431</v>
          </cell>
          <cell r="J110">
            <v>-67577.9417529637</v>
          </cell>
          <cell r="K110">
            <v>-60240.7223449194</v>
          </cell>
          <cell r="L110">
            <v>-20209.6231281597</v>
          </cell>
          <cell r="M110">
            <v>-21854.0974628201</v>
          </cell>
          <cell r="N110">
            <v>41974.6970386908</v>
          </cell>
          <cell r="O110">
            <v>110513.245203596</v>
          </cell>
          <cell r="P110">
            <v>-159940.30672695</v>
          </cell>
          <cell r="Q110">
            <v>62324.7490402099</v>
          </cell>
          <cell r="R110">
            <v>-92466.4037188581</v>
          </cell>
          <cell r="S110">
            <v>-736928.774660655</v>
          </cell>
          <cell r="T110">
            <v>-635579.144236043</v>
          </cell>
        </row>
        <row r="111">
          <cell r="C111">
            <v>-2017969.79932055</v>
          </cell>
        </row>
        <row r="111">
          <cell r="H111">
            <v>0</v>
          </cell>
          <cell r="I111">
            <v>9312.86172452067</v>
          </cell>
          <cell r="J111">
            <v>-7129.3939562503</v>
          </cell>
          <cell r="K111">
            <v>2183.46776827037</v>
          </cell>
          <cell r="L111">
            <v>10603.8263810776</v>
          </cell>
          <cell r="M111">
            <v>4918.00131365931</v>
          </cell>
          <cell r="N111">
            <v>40507.7285258767</v>
          </cell>
          <cell r="O111">
            <v>112563.84490338</v>
          </cell>
          <cell r="P111">
            <v>77714.1160917032</v>
          </cell>
          <cell r="Q111">
            <v>110853.117505106</v>
          </cell>
          <cell r="R111">
            <v>386856.986122098</v>
          </cell>
          <cell r="S111">
            <v>-444727.467569814</v>
          </cell>
          <cell r="T111">
            <v>-1962282.7856411</v>
          </cell>
        </row>
        <row r="112">
          <cell r="C112">
            <v>430454.95932861</v>
          </cell>
        </row>
        <row r="112"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116489.628246774</v>
          </cell>
          <cell r="T112">
            <v>313965.331081837</v>
          </cell>
        </row>
        <row r="113">
          <cell r="C113">
            <v>-5839495.99390945</v>
          </cell>
        </row>
        <row r="113">
          <cell r="H113">
            <v>0</v>
          </cell>
          <cell r="I113">
            <v>-59793.7978851893</v>
          </cell>
          <cell r="J113">
            <v>-26785.9840557992</v>
          </cell>
          <cell r="K113">
            <v>-86579.7819409885</v>
          </cell>
          <cell r="L113">
            <v>-115188.917916694</v>
          </cell>
          <cell r="M113">
            <v>-151813.637644016</v>
          </cell>
          <cell r="N113">
            <v>3619.06920410747</v>
          </cell>
          <cell r="O113">
            <v>-2334.63649119822</v>
          </cell>
          <cell r="P113">
            <v>-59333.3488814143</v>
          </cell>
          <cell r="Q113">
            <v>260762.796710188</v>
          </cell>
          <cell r="R113">
            <v>-129694.821295686</v>
          </cell>
          <cell r="S113">
            <v>-138521.322618837</v>
          </cell>
          <cell r="T113">
            <v>-5484700.06805394</v>
          </cell>
        </row>
        <row r="114">
          <cell r="C114">
            <v>303153.147982582</v>
          </cell>
        </row>
        <row r="114">
          <cell r="H114">
            <v>0</v>
          </cell>
          <cell r="I114">
            <v>16630.8677546648</v>
          </cell>
          <cell r="J114">
            <v>-39428.3928700228</v>
          </cell>
          <cell r="K114">
            <v>-22797.525115358</v>
          </cell>
          <cell r="L114">
            <v>102092.261392777</v>
          </cell>
          <cell r="M114">
            <v>101911.247810369</v>
          </cell>
          <cell r="N114">
            <v>-526561.430768169</v>
          </cell>
          <cell r="O114">
            <v>-1619946.88987037</v>
          </cell>
          <cell r="P114">
            <v>-1158307.47154152</v>
          </cell>
          <cell r="Q114">
            <v>-434770.960047217</v>
          </cell>
          <cell r="R114">
            <v>-3117984.44889669</v>
          </cell>
          <cell r="S114">
            <v>-1605030.25128003</v>
          </cell>
          <cell r="T114">
            <v>5048965.37327468</v>
          </cell>
        </row>
        <row r="115">
          <cell r="C115">
            <v>-249214.826506832</v>
          </cell>
        </row>
        <row r="115">
          <cell r="H115">
            <v>0</v>
          </cell>
          <cell r="I115">
            <v>-1055.88621665582</v>
          </cell>
          <cell r="J115">
            <v>-6482.24092304345</v>
          </cell>
          <cell r="K115">
            <v>-7538.12713969927</v>
          </cell>
          <cell r="L115">
            <v>-6493.34359635463</v>
          </cell>
          <cell r="M115">
            <v>-7001.94342361734</v>
          </cell>
          <cell r="N115">
            <v>-7144.14821716333</v>
          </cell>
          <cell r="O115">
            <v>-30293.884203209</v>
          </cell>
          <cell r="P115">
            <v>-42592.8170337342</v>
          </cell>
          <cell r="Q115">
            <v>-31833.6464375395</v>
          </cell>
          <cell r="R115">
            <v>-125923.857477832</v>
          </cell>
          <cell r="S115">
            <v>-115752.841889302</v>
          </cell>
          <cell r="T115">
            <v>0</v>
          </cell>
        </row>
        <row r="116">
          <cell r="C116">
            <v>-8379459.51393084</v>
          </cell>
        </row>
        <row r="116">
          <cell r="H116">
            <v>0</v>
          </cell>
          <cell r="I116">
            <v>13134.6809974341</v>
          </cell>
          <cell r="J116">
            <v>-84228.6977096544</v>
          </cell>
          <cell r="K116">
            <v>-71094.0167122203</v>
          </cell>
          <cell r="L116">
            <v>-87652.548458915</v>
          </cell>
          <cell r="M116">
            <v>-195249.169024225</v>
          </cell>
          <cell r="N116">
            <v>-528106.88742064</v>
          </cell>
          <cell r="O116">
            <v>-1517880.99079684</v>
          </cell>
          <cell r="P116">
            <v>-2000391.6042565</v>
          </cell>
          <cell r="Q116">
            <v>-465216.885228627</v>
          </cell>
          <cell r="R116">
            <v>-4620096.88947302</v>
          </cell>
          <cell r="S116">
            <v>-2188310.82998802</v>
          </cell>
          <cell r="T116">
            <v>-1499957.77775757</v>
          </cell>
        </row>
      </sheetData>
      <sheetData sheetId="1">
        <row r="8">
          <cell r="C8" t="str">
            <v>Total Off-Peak</v>
          </cell>
        </row>
        <row r="9">
          <cell r="A9" t="str">
            <v>Mid Columbia</v>
          </cell>
        </row>
        <row r="9">
          <cell r="C9">
            <v>-1286683.9235392</v>
          </cell>
        </row>
        <row r="9">
          <cell r="F9">
            <v>0</v>
          </cell>
          <cell r="G9">
            <v>4455.30436370675</v>
          </cell>
          <cell r="H9">
            <v>7242.83136984591</v>
          </cell>
          <cell r="I9">
            <v>11698.1357335527</v>
          </cell>
          <cell r="J9">
            <v>-142455.055115709</v>
          </cell>
          <cell r="K9">
            <v>-117753.89636759</v>
          </cell>
          <cell r="L9">
            <v>-133875.870146852</v>
          </cell>
          <cell r="M9">
            <v>-179832.482452891</v>
          </cell>
          <cell r="N9">
            <v>-218105.590862753</v>
          </cell>
          <cell r="O9">
            <v>-430788.208816955</v>
          </cell>
          <cell r="P9">
            <v>-1222811.10376275</v>
          </cell>
          <cell r="Q9">
            <v>-86640.5725493321</v>
          </cell>
          <cell r="R9">
            <v>11069.6170393264</v>
          </cell>
        </row>
        <row r="10">
          <cell r="A10" t="str">
            <v>COB</v>
          </cell>
        </row>
        <row r="10">
          <cell r="C10">
            <v>-2165937.57244618</v>
          </cell>
        </row>
        <row r="10">
          <cell r="F10">
            <v>0</v>
          </cell>
          <cell r="G10">
            <v>475.574144321259</v>
          </cell>
          <cell r="H10">
            <v>23072.001030276</v>
          </cell>
          <cell r="I10">
            <v>23547.5751745972</v>
          </cell>
          <cell r="J10">
            <v>57804.0016477049</v>
          </cell>
          <cell r="K10">
            <v>51434.6246170705</v>
          </cell>
          <cell r="L10">
            <v>58441.1784860117</v>
          </cell>
          <cell r="M10">
            <v>172010.544638178</v>
          </cell>
          <cell r="N10">
            <v>166677.589287653</v>
          </cell>
          <cell r="O10">
            <v>168932.95385123</v>
          </cell>
          <cell r="P10">
            <v>675300.892527848</v>
          </cell>
          <cell r="Q10">
            <v>492391.068488181</v>
          </cell>
          <cell r="R10">
            <v>-3357177.10863681</v>
          </cell>
        </row>
        <row r="11">
          <cell r="A11" t="str">
            <v>NP15</v>
          </cell>
        </row>
        <row r="11">
          <cell r="C11">
            <v>-2092174.50787998</v>
          </cell>
        </row>
        <row r="11">
          <cell r="F11">
            <v>0</v>
          </cell>
          <cell r="G11">
            <v>11625.3584979563</v>
          </cell>
          <cell r="H11">
            <v>16286.2565885371</v>
          </cell>
          <cell r="I11">
            <v>27911.6150864934</v>
          </cell>
          <cell r="J11">
            <v>-90419.4641135002</v>
          </cell>
          <cell r="K11">
            <v>-55634.1784908986</v>
          </cell>
          <cell r="L11">
            <v>-68301.5230895706</v>
          </cell>
          <cell r="M11">
            <v>-75990.0069930278</v>
          </cell>
          <cell r="N11">
            <v>3021.4736644632</v>
          </cell>
          <cell r="O11">
            <v>80867.0343205306</v>
          </cell>
          <cell r="P11">
            <v>-206456.664702003</v>
          </cell>
          <cell r="Q11">
            <v>-1127384.96732064</v>
          </cell>
          <cell r="R11">
            <v>-786244.490943833</v>
          </cell>
        </row>
        <row r="12">
          <cell r="A12" t="str">
            <v>ZP26</v>
          </cell>
        </row>
        <row r="12">
          <cell r="C12">
            <v>337068.861817493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91182.5917588986</v>
          </cell>
          <cell r="R12">
            <v>245886.270058594</v>
          </cell>
        </row>
        <row r="13">
          <cell r="A13" t="str">
            <v>SP15</v>
          </cell>
        </row>
        <row r="13">
          <cell r="C13">
            <v>-3507144.4489861</v>
          </cell>
        </row>
        <row r="13">
          <cell r="F13">
            <v>0</v>
          </cell>
          <cell r="G13">
            <v>-23935.776460838</v>
          </cell>
          <cell r="H13">
            <v>-86110.9823933476</v>
          </cell>
          <cell r="I13">
            <v>-110046.758854186</v>
          </cell>
          <cell r="J13">
            <v>-21532.994090941</v>
          </cell>
          <cell r="K13">
            <v>-14816.7503955477</v>
          </cell>
          <cell r="L13">
            <v>-17231.6303410794</v>
          </cell>
          <cell r="M13">
            <v>-287016.594619047</v>
          </cell>
          <cell r="N13">
            <v>-315582.598767255</v>
          </cell>
          <cell r="O13">
            <v>-137968.301888621</v>
          </cell>
          <cell r="P13">
            <v>-794148.870102492</v>
          </cell>
          <cell r="Q13">
            <v>-765335.471116235</v>
          </cell>
          <cell r="R13">
            <v>-1837613.34891319</v>
          </cell>
        </row>
        <row r="14">
          <cell r="A14" t="str">
            <v>Palo Verde</v>
          </cell>
        </row>
        <row r="14">
          <cell r="C14">
            <v>3139047.00543951</v>
          </cell>
        </row>
        <row r="14">
          <cell r="F14">
            <v>0</v>
          </cell>
          <cell r="G14">
            <v>5403.53660068953</v>
          </cell>
          <cell r="H14">
            <v>39950.5788354638</v>
          </cell>
          <cell r="I14">
            <v>45354.1154361533</v>
          </cell>
          <cell r="J14">
            <v>75192.3008592423</v>
          </cell>
          <cell r="K14">
            <v>83475.2081671126</v>
          </cell>
          <cell r="L14">
            <v>96742.3780190168</v>
          </cell>
          <cell r="M14">
            <v>-231118.402392393</v>
          </cell>
          <cell r="N14">
            <v>-253347.626078987</v>
          </cell>
          <cell r="O14">
            <v>-223518.181831119</v>
          </cell>
          <cell r="P14">
            <v>-452574.323257127</v>
          </cell>
          <cell r="Q14">
            <v>-273297.094560061</v>
          </cell>
          <cell r="R14">
            <v>3819564.30782055</v>
          </cell>
        </row>
        <row r="15">
          <cell r="A15" t="str">
            <v>Rockies</v>
          </cell>
        </row>
        <row r="15">
          <cell r="C15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A16" t="str">
            <v>Total West Desk Power Position - MWH</v>
          </cell>
        </row>
        <row r="16">
          <cell r="C16">
            <v>-5575824.58559445</v>
          </cell>
        </row>
        <row r="16">
          <cell r="F16">
            <v>0</v>
          </cell>
          <cell r="G16">
            <v>-1976.00285416413</v>
          </cell>
          <cell r="H16">
            <v>440.685430775149</v>
          </cell>
          <cell r="I16">
            <v>-1535.31742338898</v>
          </cell>
          <cell r="J16">
            <v>-121411.210813203</v>
          </cell>
          <cell r="K16">
            <v>-53294.9924698528</v>
          </cell>
          <cell r="L16">
            <v>-64225.4670724738</v>
          </cell>
          <cell r="M16">
            <v>-601946.941819181</v>
          </cell>
          <cell r="N16">
            <v>-617336.752756879</v>
          </cell>
          <cell r="O16">
            <v>-542474.704364935</v>
          </cell>
          <cell r="P16">
            <v>-2000690.06929652</v>
          </cell>
          <cell r="Q16">
            <v>-1669084.44529919</v>
          </cell>
          <cell r="R16">
            <v>-1904514.75357535</v>
          </cell>
        </row>
        <row r="109">
          <cell r="C109">
            <v>-1285538.38407881</v>
          </cell>
        </row>
        <row r="109">
          <cell r="F109">
            <v>0</v>
          </cell>
          <cell r="G109">
            <v>4706.87915057544</v>
          </cell>
          <cell r="H109">
            <v>7242.17865823863</v>
          </cell>
          <cell r="I109">
            <v>11949.0578088141</v>
          </cell>
          <cell r="J109">
            <v>-142437.138538713</v>
          </cell>
          <cell r="K109">
            <v>-117743.871313673</v>
          </cell>
          <cell r="L109">
            <v>-133870.112123409</v>
          </cell>
          <cell r="M109">
            <v>-179836.081875831</v>
          </cell>
          <cell r="N109">
            <v>-218141.056655884</v>
          </cell>
          <cell r="O109">
            <v>-430913.197538612</v>
          </cell>
          <cell r="P109">
            <v>-1222941.45804612</v>
          </cell>
          <cell r="Q109">
            <v>-86722.4187569296</v>
          </cell>
          <cell r="R109">
            <v>12176.4349154288</v>
          </cell>
        </row>
        <row r="110">
          <cell r="C110">
            <v>-2179649.47640869</v>
          </cell>
        </row>
        <row r="110">
          <cell r="F110">
            <v>0</v>
          </cell>
          <cell r="G110">
            <v>3147.55011232911</v>
          </cell>
          <cell r="H110">
            <v>23457.151130131</v>
          </cell>
          <cell r="I110">
            <v>26604.7012424601</v>
          </cell>
          <cell r="J110">
            <v>57717.6073062875</v>
          </cell>
          <cell r="K110">
            <v>51332.8760509733</v>
          </cell>
          <cell r="L110">
            <v>58394.2778263505</v>
          </cell>
          <cell r="M110">
            <v>172008.232226146</v>
          </cell>
          <cell r="N110">
            <v>166705.493814904</v>
          </cell>
          <cell r="O110">
            <v>168979.675460046</v>
          </cell>
          <cell r="P110">
            <v>675138.162684707</v>
          </cell>
          <cell r="Q110">
            <v>492697.270225929</v>
          </cell>
          <cell r="R110">
            <v>-3374089.61056178</v>
          </cell>
        </row>
        <row r="111">
          <cell r="C111">
            <v>-2086519.27231982</v>
          </cell>
        </row>
        <row r="111">
          <cell r="F111">
            <v>0</v>
          </cell>
          <cell r="G111">
            <v>17947.6467065106</v>
          </cell>
          <cell r="H111">
            <v>15850.2707841232</v>
          </cell>
          <cell r="I111">
            <v>33797.9174906338</v>
          </cell>
          <cell r="J111">
            <v>-90407.8085230167</v>
          </cell>
          <cell r="K111">
            <v>-55629.0532963691</v>
          </cell>
          <cell r="L111">
            <v>-68298.2712931058</v>
          </cell>
          <cell r="M111">
            <v>-75990.7121876156</v>
          </cell>
          <cell r="N111">
            <v>3022.80730064298</v>
          </cell>
          <cell r="O111">
            <v>80891.1913943285</v>
          </cell>
          <cell r="P111">
            <v>-206411.846605136</v>
          </cell>
          <cell r="Q111">
            <v>-1128071.72908296</v>
          </cell>
          <cell r="R111">
            <v>-785833.614122353</v>
          </cell>
        </row>
        <row r="112">
          <cell r="C112">
            <v>337629.202842776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91239.4216444645</v>
          </cell>
          <cell r="R112">
            <v>246389.781198311</v>
          </cell>
        </row>
        <row r="113">
          <cell r="C113">
            <v>-3522124.35310441</v>
          </cell>
        </row>
        <row r="113">
          <cell r="F113">
            <v>0</v>
          </cell>
          <cell r="G113">
            <v>-31291.6260417627</v>
          </cell>
          <cell r="H113">
            <v>-87057.8493553938</v>
          </cell>
          <cell r="I113">
            <v>-118349.475397157</v>
          </cell>
          <cell r="J113">
            <v>-21530.2196050354</v>
          </cell>
          <cell r="K113">
            <v>-14815.3989057973</v>
          </cell>
          <cell r="L113">
            <v>-17230.8149794047</v>
          </cell>
          <cell r="M113">
            <v>-287022.748774821</v>
          </cell>
          <cell r="N113">
            <v>-315631.531244712</v>
          </cell>
          <cell r="O113">
            <v>-138007.478916833</v>
          </cell>
          <cell r="P113">
            <v>-794238.192426602</v>
          </cell>
          <cell r="Q113">
            <v>-765806.245951326</v>
          </cell>
          <cell r="R113">
            <v>-1843730.43932932</v>
          </cell>
        </row>
        <row r="114">
          <cell r="C114">
            <v>3156594.74514408</v>
          </cell>
        </row>
        <row r="114">
          <cell r="F114">
            <v>0</v>
          </cell>
          <cell r="G114">
            <v>12898.1857909606</v>
          </cell>
          <cell r="H114">
            <v>39945.8002190866</v>
          </cell>
          <cell r="I114">
            <v>52843.9860100472</v>
          </cell>
          <cell r="J114">
            <v>75182.658792796</v>
          </cell>
          <cell r="K114">
            <v>83467.9347642967</v>
          </cell>
          <cell r="L114">
            <v>96737.9775273788</v>
          </cell>
          <cell r="M114">
            <v>-231123.856158539</v>
          </cell>
          <cell r="N114">
            <v>-253386.008262216</v>
          </cell>
          <cell r="O114">
            <v>-223581.439659757</v>
          </cell>
          <cell r="P114">
            <v>-452702.732996041</v>
          </cell>
          <cell r="Q114">
            <v>-275849.934159547</v>
          </cell>
          <cell r="R114">
            <v>3832303.42628961</v>
          </cell>
        </row>
        <row r="115">
          <cell r="C115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C116">
            <v>-5579607.53792486</v>
          </cell>
        </row>
        <row r="116">
          <cell r="F116">
            <v>0</v>
          </cell>
          <cell r="G116">
            <v>7408.63571861311</v>
          </cell>
          <cell r="H116">
            <v>-562.448563814454</v>
          </cell>
          <cell r="I116">
            <v>6846.18715479865</v>
          </cell>
          <cell r="J116">
            <v>-121474.900567681</v>
          </cell>
          <cell r="K116">
            <v>-53387.5127005696</v>
          </cell>
          <cell r="L116">
            <v>-64266.9430421902</v>
          </cell>
          <cell r="M116">
            <v>-601965.16677066</v>
          </cell>
          <cell r="N116">
            <v>-617430.295047265</v>
          </cell>
          <cell r="O116">
            <v>-542631.249260829</v>
          </cell>
          <cell r="P116">
            <v>-2001156.0673892</v>
          </cell>
          <cell r="Q116">
            <v>-1672513.63608037</v>
          </cell>
          <cell r="R116">
            <v>-1912784.0216101</v>
          </cell>
        </row>
      </sheetData>
      <sheetData sheetId="2"/>
      <sheetData sheetId="3"/>
      <sheetData sheetId="4"/>
      <sheetData sheetId="5"/>
      <sheetData sheetId="6"/>
      <sheetData sheetId="7">
        <row r="5">
          <cell r="A5" t="str">
            <v>West Power Position - Daily Peak</v>
          </cell>
        </row>
        <row r="8">
          <cell r="C8">
            <v>37216</v>
          </cell>
          <cell r="D8">
            <v>37218</v>
          </cell>
          <cell r="E8">
            <v>37219</v>
          </cell>
          <cell r="F8">
            <v>37221</v>
          </cell>
          <cell r="G8">
            <v>37222</v>
          </cell>
          <cell r="H8">
            <v>37223</v>
          </cell>
          <cell r="I8">
            <v>37224</v>
          </cell>
          <cell r="J8">
            <v>37225</v>
          </cell>
          <cell r="K8">
            <v>37226</v>
          </cell>
          <cell r="L8">
            <v>37228</v>
          </cell>
          <cell r="M8">
            <v>37229</v>
          </cell>
          <cell r="N8">
            <v>37230</v>
          </cell>
          <cell r="O8">
            <v>37231</v>
          </cell>
          <cell r="P8">
            <v>37232</v>
          </cell>
          <cell r="Q8">
            <v>37233</v>
          </cell>
          <cell r="R8">
            <v>37235</v>
          </cell>
          <cell r="S8">
            <v>37236</v>
          </cell>
          <cell r="T8">
            <v>37237</v>
          </cell>
          <cell r="U8">
            <v>37238</v>
          </cell>
          <cell r="V8">
            <v>37239</v>
          </cell>
          <cell r="W8">
            <v>37240</v>
          </cell>
          <cell r="X8">
            <v>37242</v>
          </cell>
          <cell r="Y8">
            <v>37243</v>
          </cell>
          <cell r="Z8">
            <v>37244</v>
          </cell>
          <cell r="AA8">
            <v>37245</v>
          </cell>
          <cell r="AB8">
            <v>37246</v>
          </cell>
          <cell r="AC8">
            <v>37247</v>
          </cell>
          <cell r="AD8">
            <v>37249</v>
          </cell>
          <cell r="AE8" t="str">
            <v>Total Peak</v>
          </cell>
        </row>
        <row r="9">
          <cell r="A9" t="str">
            <v>Mid Columbia</v>
          </cell>
        </row>
        <row r="9">
          <cell r="C9">
            <v>4839.85611775158</v>
          </cell>
          <cell r="D9">
            <v>1964.87326361877</v>
          </cell>
          <cell r="E9">
            <v>1964.87326887774</v>
          </cell>
          <cell r="F9">
            <v>6005.83348091565</v>
          </cell>
          <cell r="G9">
            <v>6103.72711327638</v>
          </cell>
          <cell r="H9">
            <v>6106.07827634661</v>
          </cell>
          <cell r="I9">
            <v>6013.69023132588</v>
          </cell>
          <cell r="J9">
            <v>6018.20439861073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39017.1361507233</v>
          </cell>
          <cell r="AF9">
            <v>4455.30436370677</v>
          </cell>
          <cell r="AG9">
            <v>43472.4405144301</v>
          </cell>
        </row>
        <row r="10">
          <cell r="A10" t="str">
            <v>COB</v>
          </cell>
        </row>
        <row r="10">
          <cell r="C10">
            <v>1501.31960561043</v>
          </cell>
          <cell r="D10">
            <v>1436.84882411259</v>
          </cell>
          <cell r="E10">
            <v>1421.58664921236</v>
          </cell>
          <cell r="F10">
            <v>700.345569030123</v>
          </cell>
          <cell r="G10">
            <v>699.61784468458</v>
          </cell>
          <cell r="H10">
            <v>700.080555706715</v>
          </cell>
          <cell r="I10">
            <v>700.706055934576</v>
          </cell>
          <cell r="J10">
            <v>701.431631289061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7861.93673558044</v>
          </cell>
          <cell r="AF10">
            <v>475.574144321085</v>
          </cell>
          <cell r="AG10">
            <v>8337.51087990152</v>
          </cell>
        </row>
        <row r="11">
          <cell r="A11" t="str">
            <v>NP15</v>
          </cell>
        </row>
        <row r="11">
          <cell r="C11">
            <v>2853.71790630207</v>
          </cell>
          <cell r="D11">
            <v>2646.72057086366</v>
          </cell>
          <cell r="E11">
            <v>2663.92665930422</v>
          </cell>
          <cell r="F11">
            <v>861.454743030551</v>
          </cell>
          <cell r="G11">
            <v>852.432041811099</v>
          </cell>
          <cell r="H11">
            <v>854.13461127804</v>
          </cell>
          <cell r="I11">
            <v>727.839520894974</v>
          </cell>
          <cell r="J11">
            <v>729.148498575167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12189.3745520598</v>
          </cell>
          <cell r="AF11">
            <v>11625.3584979564</v>
          </cell>
          <cell r="AG11">
            <v>23814.7330500162</v>
          </cell>
        </row>
        <row r="12">
          <cell r="A12" t="str">
            <v>ZP26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SP15</v>
          </cell>
        </row>
        <row r="13">
          <cell r="C13">
            <v>-7989.34478332467</v>
          </cell>
          <cell r="D13">
            <v>-4203.9506920498</v>
          </cell>
          <cell r="E13">
            <v>-4203.95072114175</v>
          </cell>
          <cell r="F13">
            <v>-5865.05189683484</v>
          </cell>
          <cell r="G13">
            <v>-5865.05587092524</v>
          </cell>
          <cell r="H13">
            <v>-5865.06895419769</v>
          </cell>
          <cell r="I13">
            <v>-5865.1031366969</v>
          </cell>
          <cell r="J13">
            <v>-5865.17311623103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-45722.6991714019</v>
          </cell>
          <cell r="AF13">
            <v>-23935.7764608378</v>
          </cell>
          <cell r="AG13">
            <v>-69658.4756322397</v>
          </cell>
        </row>
        <row r="14">
          <cell r="A14" t="str">
            <v>Palo Verde</v>
          </cell>
        </row>
        <row r="14">
          <cell r="C14">
            <v>5436.17788877323</v>
          </cell>
          <cell r="D14">
            <v>5546.47823517778</v>
          </cell>
          <cell r="E14">
            <v>5547.93729189846</v>
          </cell>
          <cell r="F14">
            <v>1794.48741733439</v>
          </cell>
          <cell r="G14">
            <v>1396.66875356829</v>
          </cell>
          <cell r="H14">
            <v>1397.07976568241</v>
          </cell>
          <cell r="I14">
            <v>1397.4883863965</v>
          </cell>
          <cell r="J14">
            <v>1397.92113252949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23914.2388713606</v>
          </cell>
          <cell r="AF14">
            <v>5403.53660068955</v>
          </cell>
          <cell r="AG14">
            <v>29317.7754720501</v>
          </cell>
        </row>
        <row r="15">
          <cell r="A15" t="str">
            <v>Rockies</v>
          </cell>
        </row>
        <row r="15">
          <cell r="C15">
            <v>-0.000302763973803098</v>
          </cell>
          <cell r="D15">
            <v>-75.2119446536451</v>
          </cell>
          <cell r="E15">
            <v>-101.364614655378</v>
          </cell>
          <cell r="F15">
            <v>-182.783062102727</v>
          </cell>
          <cell r="G15">
            <v>-196.685383464263</v>
          </cell>
          <cell r="H15">
            <v>-208.548121238073</v>
          </cell>
          <cell r="I15">
            <v>-218.866759379554</v>
          </cell>
          <cell r="J15">
            <v>-227.981791635127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-1211.44197989274</v>
          </cell>
          <cell r="AF15">
            <v>0</v>
          </cell>
          <cell r="AG15">
            <v>-1211.44197989274</v>
          </cell>
        </row>
        <row r="16">
          <cell r="A16" t="str">
            <v>Total West Desk Power Position - MWH</v>
          </cell>
        </row>
        <row r="16">
          <cell r="C16">
            <v>6641.72643234867</v>
          </cell>
          <cell r="D16">
            <v>7315.75825706935</v>
          </cell>
          <cell r="E16">
            <v>7293.00853349565</v>
          </cell>
          <cell r="F16">
            <v>3314.28625137314</v>
          </cell>
          <cell r="G16">
            <v>2990.70449895084</v>
          </cell>
          <cell r="H16">
            <v>2983.75613357801</v>
          </cell>
          <cell r="I16">
            <v>2755.75429847547</v>
          </cell>
          <cell r="J16">
            <v>2753.55075313829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36048.5451584294</v>
          </cell>
          <cell r="AF16">
            <v>-1976.00285416397</v>
          </cell>
          <cell r="AG16">
            <v>34072.5423042655</v>
          </cell>
        </row>
        <row r="109">
          <cell r="C109">
            <v>4839.52891953269</v>
          </cell>
          <cell r="D109">
            <v>4408.31097160666</v>
          </cell>
          <cell r="E109">
            <v>4408.31349137201</v>
          </cell>
          <cell r="F109">
            <v>4408.31349137201</v>
          </cell>
          <cell r="G109">
            <v>4504.5390393934</v>
          </cell>
          <cell r="H109">
            <v>4505.08961644223</v>
          </cell>
          <cell r="I109">
            <v>4410.18552989331</v>
          </cell>
          <cell r="J109">
            <v>4411.54830312273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35895.829362735</v>
          </cell>
          <cell r="AF109">
            <v>4308.31526120108</v>
          </cell>
          <cell r="AG109">
            <v>40204.1446239361</v>
          </cell>
        </row>
        <row r="110">
          <cell r="C110">
            <v>1501.08004486562</v>
          </cell>
          <cell r="D110">
            <v>656.743572394603</v>
          </cell>
          <cell r="E110">
            <v>626.004929046482</v>
          </cell>
          <cell r="F110">
            <v>626.004929046482</v>
          </cell>
          <cell r="G110">
            <v>608.76656982067</v>
          </cell>
          <cell r="H110">
            <v>606.659130133656</v>
          </cell>
          <cell r="I110">
            <v>605.557815359657</v>
          </cell>
          <cell r="J110">
            <v>605.186173391767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5836.00316405893</v>
          </cell>
          <cell r="AF110">
            <v>2995.85580693368</v>
          </cell>
          <cell r="AG110">
            <v>8831.85897099261</v>
          </cell>
        </row>
        <row r="111">
          <cell r="C111">
            <v>2853.67760969077</v>
          </cell>
          <cell r="D111">
            <v>539.025207910788</v>
          </cell>
          <cell r="E111">
            <v>573.251317176147</v>
          </cell>
          <cell r="F111">
            <v>541.309246957675</v>
          </cell>
          <cell r="G111">
            <v>547.327543060448</v>
          </cell>
          <cell r="H111">
            <v>551.009738975375</v>
          </cell>
          <cell r="I111">
            <v>425.907401383165</v>
          </cell>
          <cell r="J111">
            <v>427.827229610168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6459.33529476453</v>
          </cell>
          <cell r="AF111">
            <v>18205.9803363727</v>
          </cell>
          <cell r="AG111">
            <v>24665.3156311372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C113">
            <v>-7988.79968270367</v>
          </cell>
          <cell r="D113">
            <v>-6263.92789090338</v>
          </cell>
          <cell r="E113">
            <v>-6263.92795223967</v>
          </cell>
          <cell r="F113">
            <v>-6263.92795223967</v>
          </cell>
          <cell r="G113">
            <v>-6263.95648521703</v>
          </cell>
          <cell r="H113">
            <v>-6264.00886258492</v>
          </cell>
          <cell r="I113">
            <v>-6264.11084328854</v>
          </cell>
          <cell r="J113">
            <v>-6264.28060352671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-51836.9402727036</v>
          </cell>
          <cell r="AF113">
            <v>-30867.5700265349</v>
          </cell>
          <cell r="AG113">
            <v>-82704.5102992385</v>
          </cell>
        </row>
        <row r="114">
          <cell r="C114">
            <v>5436.29418646814</v>
          </cell>
          <cell r="D114">
            <v>-601.958560710552</v>
          </cell>
          <cell r="E114">
            <v>-600.734816969982</v>
          </cell>
          <cell r="F114">
            <v>1395.64457168777</v>
          </cell>
          <cell r="G114">
            <v>1396.99563035944</v>
          </cell>
          <cell r="H114">
            <v>1397.42807073511</v>
          </cell>
          <cell r="I114">
            <v>1397.90257712584</v>
          </cell>
          <cell r="J114">
            <v>1398.44862539518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11220.0202840909</v>
          </cell>
          <cell r="AF114">
            <v>12709.8887652643</v>
          </cell>
          <cell r="AG114">
            <v>23929.9090493552</v>
          </cell>
        </row>
        <row r="115">
          <cell r="C115">
            <v>-0.193764414149062</v>
          </cell>
          <cell r="D115">
            <v>-91.5089602361925</v>
          </cell>
          <cell r="E115">
            <v>-112.806097797448</v>
          </cell>
          <cell r="F115">
            <v>-146.247291942519</v>
          </cell>
          <cell r="G115">
            <v>-159.697776369758</v>
          </cell>
          <cell r="H115">
            <v>-171.566631717545</v>
          </cell>
          <cell r="I115">
            <v>-182.159350607716</v>
          </cell>
          <cell r="J115">
            <v>-191.7060408065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-1055.88591389183</v>
          </cell>
          <cell r="AF115">
            <v>0</v>
          </cell>
          <cell r="AG115">
            <v>-1055.88591389183</v>
          </cell>
        </row>
        <row r="116">
          <cell r="C116">
            <v>6641.58731343939</v>
          </cell>
          <cell r="D116">
            <v>-1353.31565993807</v>
          </cell>
          <cell r="E116">
            <v>-1369.89912941246</v>
          </cell>
          <cell r="F116">
            <v>561.096994881746</v>
          </cell>
          <cell r="G116">
            <v>633.974521047168</v>
          </cell>
          <cell r="H116">
            <v>624.611061983906</v>
          </cell>
          <cell r="I116">
            <v>393.283129865712</v>
          </cell>
          <cell r="J116">
            <v>387.023687186629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6518.36191905402</v>
          </cell>
          <cell r="AF116">
            <v>7352.47014323684</v>
          </cell>
          <cell r="AG116">
            <v>13870.8320622909</v>
          </cell>
        </row>
      </sheetData>
      <sheetData sheetId="8">
        <row r="5">
          <cell r="A5" t="str">
            <v>West Power Position - Daily Off Peak</v>
          </cell>
        </row>
        <row r="8">
          <cell r="C8">
            <v>37204</v>
          </cell>
          <cell r="D8">
            <v>37205</v>
          </cell>
          <cell r="E8">
            <v>37206</v>
          </cell>
          <cell r="F8">
            <v>37207</v>
          </cell>
          <cell r="G8">
            <v>37208</v>
          </cell>
          <cell r="H8">
            <v>37209</v>
          </cell>
          <cell r="I8">
            <v>37210</v>
          </cell>
          <cell r="J8">
            <v>37211</v>
          </cell>
          <cell r="K8">
            <v>37212</v>
          </cell>
          <cell r="L8">
            <v>37213</v>
          </cell>
          <cell r="M8">
            <v>37214</v>
          </cell>
          <cell r="N8">
            <v>37215</v>
          </cell>
          <cell r="O8">
            <v>37216</v>
          </cell>
          <cell r="P8">
            <v>37217</v>
          </cell>
          <cell r="Q8">
            <v>37218</v>
          </cell>
          <cell r="R8">
            <v>37219</v>
          </cell>
          <cell r="S8">
            <v>37220</v>
          </cell>
          <cell r="T8">
            <v>37221</v>
          </cell>
          <cell r="U8">
            <v>37222</v>
          </cell>
          <cell r="V8">
            <v>37223</v>
          </cell>
          <cell r="W8">
            <v>37224</v>
          </cell>
          <cell r="X8">
            <v>37225</v>
          </cell>
          <cell r="Y8">
            <v>37226</v>
          </cell>
          <cell r="Z8">
            <v>37227</v>
          </cell>
          <cell r="AA8">
            <v>37228</v>
          </cell>
          <cell r="AB8">
            <v>37229</v>
          </cell>
          <cell r="AC8">
            <v>37230</v>
          </cell>
          <cell r="AD8">
            <v>37231</v>
          </cell>
          <cell r="AE8">
            <v>37232</v>
          </cell>
          <cell r="AF8">
            <v>37233</v>
          </cell>
          <cell r="AG8">
            <v>37234</v>
          </cell>
        </row>
        <row r="8">
          <cell r="AI8" t="str">
            <v>Total Off Peak</v>
          </cell>
        </row>
        <row r="9">
          <cell r="A9" t="str">
            <v>Mid Columbia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398.587709963402</v>
          </cell>
          <cell r="P9">
            <v>1116.95731173144</v>
          </cell>
          <cell r="Q9">
            <v>347.676555254812</v>
          </cell>
          <cell r="R9">
            <v>350.671329061201</v>
          </cell>
          <cell r="S9">
            <v>1350.54966862975</v>
          </cell>
          <cell r="T9">
            <v>159.005805452345</v>
          </cell>
          <cell r="U9">
            <v>206.922186354559</v>
          </cell>
          <cell r="V9">
            <v>206.922186354558</v>
          </cell>
          <cell r="W9">
            <v>159.005805452347</v>
          </cell>
          <cell r="X9">
            <v>159.005805452347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9">
          <cell r="AI9">
            <v>4455.30436370677</v>
          </cell>
        </row>
        <row r="10">
          <cell r="A10" t="str">
            <v>COB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151.705041527546</v>
          </cell>
          <cell r="P10">
            <v>455.09284855484</v>
          </cell>
          <cell r="Q10">
            <v>-1182.25873610634</v>
          </cell>
          <cell r="R10">
            <v>-1190.25217901771</v>
          </cell>
          <cell r="S10">
            <v>1561.55243657745</v>
          </cell>
          <cell r="T10">
            <v>147.603146081594</v>
          </cell>
          <cell r="U10">
            <v>137.33285162572</v>
          </cell>
          <cell r="V10">
            <v>134.288401866876</v>
          </cell>
          <cell r="W10">
            <v>131.514924362541</v>
          </cell>
          <cell r="X10">
            <v>128.995408848575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0">
          <cell r="AI10">
            <v>475.574144321085</v>
          </cell>
        </row>
        <row r="11">
          <cell r="A11" t="str">
            <v>NP15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-258.351265224168</v>
          </cell>
          <cell r="P11">
            <v>3297.86306834974</v>
          </cell>
          <cell r="Q11">
            <v>1099.5997172389</v>
          </cell>
          <cell r="R11">
            <v>1108.50267750328</v>
          </cell>
          <cell r="S11">
            <v>2339.92895354118</v>
          </cell>
          <cell r="T11">
            <v>784.47159751368</v>
          </cell>
          <cell r="U11">
            <v>836.22631645197</v>
          </cell>
          <cell r="V11">
            <v>839.790970466288</v>
          </cell>
          <cell r="W11">
            <v>787.163261644376</v>
          </cell>
          <cell r="X11">
            <v>790.163200471187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1">
          <cell r="AI11">
            <v>11625.3584979564</v>
          </cell>
        </row>
        <row r="12">
          <cell r="A12" t="str">
            <v>ZP26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2">
          <cell r="AI12">
            <v>0</v>
          </cell>
        </row>
        <row r="13">
          <cell r="A13" t="str">
            <v>SP15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-440.056832975482</v>
          </cell>
          <cell r="P13">
            <v>-3745.93728210104</v>
          </cell>
          <cell r="Q13">
            <v>-1182.76073695981</v>
          </cell>
          <cell r="R13">
            <v>-1182.76073695981</v>
          </cell>
          <cell r="S13">
            <v>-6519.09782681665</v>
          </cell>
          <cell r="T13">
            <v>-2173.03260893888</v>
          </cell>
          <cell r="U13">
            <v>-2173.03260893893</v>
          </cell>
          <cell r="V13">
            <v>-2173.03260894096</v>
          </cell>
          <cell r="W13">
            <v>-2173.03260897251</v>
          </cell>
          <cell r="X13">
            <v>-2173.03260923373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3">
          <cell r="AI13">
            <v>-23935.7764608378</v>
          </cell>
        </row>
        <row r="14">
          <cell r="A14" t="str">
            <v>Palo Verde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188.31182879578</v>
          </cell>
          <cell r="P14">
            <v>265.458105748496</v>
          </cell>
          <cell r="Q14">
            <v>-111.165551843065</v>
          </cell>
          <cell r="R14">
            <v>-111.165551843065</v>
          </cell>
          <cell r="S14">
            <v>2014.40600867929</v>
          </cell>
          <cell r="T14">
            <v>471.817082467202</v>
          </cell>
          <cell r="U14">
            <v>671.468669559829</v>
          </cell>
          <cell r="V14">
            <v>671.468669562555</v>
          </cell>
          <cell r="W14">
            <v>671.46866960505</v>
          </cell>
          <cell r="X14">
            <v>671.468669957475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4">
          <cell r="AI14">
            <v>5403.53660068955</v>
          </cell>
        </row>
        <row r="15">
          <cell r="A15" t="str">
            <v>Rockies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5">
          <cell r="AI15">
            <v>0</v>
          </cell>
        </row>
        <row r="16">
          <cell r="A16" t="str">
            <v>Total West Desk Power Position - MWH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40.1964820870789</v>
          </cell>
          <cell r="P16">
            <v>1389.43405228348</v>
          </cell>
          <cell r="Q16">
            <v>-1028.90875241551</v>
          </cell>
          <cell r="R16">
            <v>-1025.0044612561</v>
          </cell>
          <cell r="S16">
            <v>747.339240611015</v>
          </cell>
          <cell r="T16">
            <v>-610.134977424057</v>
          </cell>
          <cell r="U16">
            <v>-321.082584946855</v>
          </cell>
          <cell r="V16">
            <v>-320.562380690682</v>
          </cell>
          <cell r="W16">
            <v>-423.879947908193</v>
          </cell>
          <cell r="X16">
            <v>-423.399524504145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6">
          <cell r="AI16">
            <v>-1976.00285416396</v>
          </cell>
        </row>
        <row r="109">
          <cell r="C109">
            <v>877.573238474835</v>
          </cell>
          <cell r="D109">
            <v>877.573238474835</v>
          </cell>
          <cell r="E109">
            <v>829.678408718253</v>
          </cell>
          <cell r="F109">
            <v>829.678408718256</v>
          </cell>
          <cell r="G109">
            <v>829.678408718256</v>
          </cell>
          <cell r="H109">
            <v>2844.84066583494</v>
          </cell>
          <cell r="I109">
            <v>829.678408718257</v>
          </cell>
          <cell r="J109">
            <v>877.573238474839</v>
          </cell>
          <cell r="K109">
            <v>877.573238474839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</row>
        <row r="109">
          <cell r="AI109">
            <v>9673.84725460731</v>
          </cell>
        </row>
        <row r="110">
          <cell r="C110">
            <v>550.755817431472</v>
          </cell>
          <cell r="D110">
            <v>550.755817431472</v>
          </cell>
          <cell r="E110">
            <v>550.755817431491</v>
          </cell>
          <cell r="F110">
            <v>550.75581743305</v>
          </cell>
          <cell r="G110">
            <v>550.755817468358</v>
          </cell>
          <cell r="H110">
            <v>2741.12611296894</v>
          </cell>
          <cell r="I110">
            <v>550.755817468358</v>
          </cell>
          <cell r="J110">
            <v>550.755828592206</v>
          </cell>
          <cell r="K110">
            <v>550.755855259535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0">
          <cell r="AI110">
            <v>7147.17270148488</v>
          </cell>
        </row>
        <row r="111">
          <cell r="C111">
            <v>-1974.46678744892</v>
          </cell>
          <cell r="D111">
            <v>-1974.46678744892</v>
          </cell>
          <cell r="E111">
            <v>-1974.46678744894</v>
          </cell>
          <cell r="F111">
            <v>-1974.46678745019</v>
          </cell>
          <cell r="G111">
            <v>-1974.46678747858</v>
          </cell>
          <cell r="H111">
            <v>-6181.19415857536</v>
          </cell>
          <cell r="I111">
            <v>-1974.46678747859</v>
          </cell>
          <cell r="J111">
            <v>-1974.46679638928</v>
          </cell>
          <cell r="K111">
            <v>-1974.46681772046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1">
          <cell r="AI111">
            <v>-21976.9284974392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2">
          <cell r="AI112">
            <v>0</v>
          </cell>
        </row>
        <row r="113">
          <cell r="C113">
            <v>51.0587786653812</v>
          </cell>
          <cell r="D113">
            <v>51.0522353121403</v>
          </cell>
          <cell r="E113">
            <v>51.0262056999977</v>
          </cell>
          <cell r="F113">
            <v>50.9656600443009</v>
          </cell>
          <cell r="G113">
            <v>50.8607759805605</v>
          </cell>
          <cell r="H113">
            <v>326.691640272581</v>
          </cell>
          <cell r="I113">
            <v>50.8607759805607</v>
          </cell>
          <cell r="J113">
            <v>50.2700747578699</v>
          </cell>
          <cell r="K113">
            <v>49.9947183120064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</row>
        <row r="113">
          <cell r="AI113">
            <v>732.780865025399</v>
          </cell>
        </row>
        <row r="114">
          <cell r="C114">
            <v>-3000.79373751431</v>
          </cell>
          <cell r="D114">
            <v>-3000.78568453906</v>
          </cell>
          <cell r="E114">
            <v>-3000.75354530822</v>
          </cell>
          <cell r="F114">
            <v>-3000.67854724</v>
          </cell>
          <cell r="G114">
            <v>-3000.54820840215</v>
          </cell>
          <cell r="H114">
            <v>-8791.26730905307</v>
          </cell>
          <cell r="I114">
            <v>-3000.54820840216</v>
          </cell>
          <cell r="J114">
            <v>-2999.809041407</v>
          </cell>
          <cell r="K114">
            <v>-2999.46240165963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4">
          <cell r="AI114">
            <v>-32794.6466835256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</row>
        <row r="115">
          <cell r="AI115">
            <v>0</v>
          </cell>
        </row>
        <row r="116">
          <cell r="C116">
            <v>-3495.87269039154</v>
          </cell>
          <cell r="D116">
            <v>-3495.87118076953</v>
          </cell>
          <cell r="E116">
            <v>-3543.75990090742</v>
          </cell>
          <cell r="F116">
            <v>-3543.74544849457</v>
          </cell>
          <cell r="G116">
            <v>-3543.71999371356</v>
          </cell>
          <cell r="H116">
            <v>-9059.80304855198</v>
          </cell>
          <cell r="I116">
            <v>-3543.71999371357</v>
          </cell>
          <cell r="J116">
            <v>-3495.67669597137</v>
          </cell>
          <cell r="K116">
            <v>-3495.60540733371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6">
          <cell r="AI116">
            <v>-37217.7743598473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op_Import"/>
      <sheetName val="top"/>
      <sheetName val="Position Change"/>
      <sheetName val="W. VaR &amp; Peak Pos By Trader"/>
      <sheetName val="W. VaR &amp; Off-Peak Pos By Trader"/>
      <sheetName val="Filter Peak"/>
      <sheetName val="Filter OffPeak"/>
      <sheetName val="Import Peak"/>
      <sheetName val="Import OffPeak"/>
      <sheetName val="Import Peak Change"/>
      <sheetName val="Import OffPeak change"/>
    </sheetNames>
    <sheetDataSet>
      <sheetData sheetId="0"/>
      <sheetData sheetId="1"/>
      <sheetData sheetId="2">
        <row r="4">
          <cell r="A4">
            <v>37215</v>
          </cell>
        </row>
        <row r="5">
          <cell r="A5" t="str">
            <v>Peak Position</v>
          </cell>
        </row>
        <row r="6">
          <cell r="C6" t="str">
            <v>Nov</v>
          </cell>
          <cell r="D6" t="str">
            <v>Dec</v>
          </cell>
          <cell r="E6" t="str">
            <v>Total-01</v>
          </cell>
          <cell r="F6" t="str">
            <v>Total-02</v>
          </cell>
          <cell r="G6" t="str">
            <v>Total-03</v>
          </cell>
          <cell r="H6" t="str">
            <v>Q1</v>
          </cell>
          <cell r="I6" t="str">
            <v>Q2</v>
          </cell>
          <cell r="J6" t="str">
            <v>Q3</v>
          </cell>
          <cell r="K6" t="str">
            <v>Q4</v>
          </cell>
          <cell r="L6" t="str">
            <v>Total</v>
          </cell>
          <cell r="M6" t="str">
            <v>TOTAL</v>
          </cell>
        </row>
        <row r="7">
          <cell r="A7" t="str">
            <v>Bob Badeer</v>
          </cell>
        </row>
        <row r="7">
          <cell r="C7">
            <v>542.106547830417</v>
          </cell>
          <cell r="D7">
            <v>-11960.2834421103</v>
          </cell>
          <cell r="E7">
            <v>-11418.1768942799</v>
          </cell>
          <cell r="F7">
            <v>149139.013868992</v>
          </cell>
          <cell r="G7">
            <v>233079.167562387</v>
          </cell>
          <cell r="H7">
            <v>164.37055586395</v>
          </cell>
          <cell r="I7">
            <v>176.238817299618</v>
          </cell>
          <cell r="J7">
            <v>178.666316471797</v>
          </cell>
          <cell r="K7">
            <v>-4.52750151501732</v>
          </cell>
          <cell r="L7">
            <v>514.748188120348</v>
          </cell>
          <cell r="M7">
            <v>371314.752725219</v>
          </cell>
        </row>
        <row r="8">
          <cell r="A8" t="str">
            <v>Mike Swerzbin</v>
          </cell>
        </row>
        <row r="8">
          <cell r="C8">
            <v>-9413.58965481288</v>
          </cell>
          <cell r="D8">
            <v>8272.66407250574</v>
          </cell>
          <cell r="E8">
            <v>-1140.92558230714</v>
          </cell>
          <cell r="F8">
            <v>-64844.5028684727</v>
          </cell>
          <cell r="G8">
            <v>744.940769644067</v>
          </cell>
          <cell r="H8">
            <v>3127.52204869875</v>
          </cell>
          <cell r="I8">
            <v>1913.75191864076</v>
          </cell>
          <cell r="J8">
            <v>3212.45828309468</v>
          </cell>
          <cell r="K8">
            <v>3025.83088526527</v>
          </cell>
          <cell r="L8">
            <v>11279.5631356995</v>
          </cell>
          <cell r="M8">
            <v>-53960.9245454363</v>
          </cell>
        </row>
        <row r="9">
          <cell r="A9" t="str">
            <v>Matt Motley</v>
          </cell>
        </row>
        <row r="9">
          <cell r="C9">
            <v>1097.34712122875</v>
          </cell>
          <cell r="D9">
            <v>-40365.1410476708</v>
          </cell>
          <cell r="E9">
            <v>-39267.7939264421</v>
          </cell>
          <cell r="F9">
            <v>-7381.66800563176</v>
          </cell>
          <cell r="G9">
            <v>2805.40477885664</v>
          </cell>
          <cell r="H9">
            <v>25.5047727538941</v>
          </cell>
          <cell r="I9">
            <v>222.207059511494</v>
          </cell>
          <cell r="J9">
            <v>1264.70752401306</v>
          </cell>
          <cell r="K9">
            <v>-242.427145255349</v>
          </cell>
          <cell r="L9">
            <v>1269.9922110231</v>
          </cell>
          <cell r="M9">
            <v>-42574.0649421941</v>
          </cell>
        </row>
        <row r="10">
          <cell r="A10" t="str">
            <v>Tim Belden</v>
          </cell>
        </row>
        <row r="10">
          <cell r="C10">
            <v>-3905.8385635825</v>
          </cell>
          <cell r="D10">
            <v>-9972.30447344683</v>
          </cell>
          <cell r="E10">
            <v>-13878.1430370293</v>
          </cell>
          <cell r="F10">
            <v>-30364.1172552227</v>
          </cell>
          <cell r="G10">
            <v>190.738321328181</v>
          </cell>
          <cell r="H10">
            <v>-218.98384557447</v>
          </cell>
          <cell r="I10">
            <v>-571.046069742207</v>
          </cell>
          <cell r="J10">
            <v>-288.418314217516</v>
          </cell>
          <cell r="K10">
            <v>-364.924358236123</v>
          </cell>
          <cell r="L10">
            <v>-1443.37258777032</v>
          </cell>
          <cell r="M10">
            <v>-45494.8945586941</v>
          </cell>
        </row>
        <row r="11">
          <cell r="A11" t="str">
            <v>Mike Swerzbin, Tim Belden</v>
          </cell>
        </row>
        <row r="12">
          <cell r="A12" t="str">
            <v>Chris Mallory</v>
          </cell>
        </row>
        <row r="12">
          <cell r="C12">
            <v>10028.5040484913</v>
          </cell>
          <cell r="D12">
            <v>9962.27167837123</v>
          </cell>
          <cell r="E12">
            <v>19990.7757268625</v>
          </cell>
          <cell r="F12">
            <v>5.94654552640259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19996.7222723889</v>
          </cell>
        </row>
        <row r="13">
          <cell r="A13" t="str">
            <v>Sean Crandall, Diana Scholtes</v>
          </cell>
        </row>
        <row r="13">
          <cell r="C13">
            <v>14128.1120090676</v>
          </cell>
          <cell r="D13">
            <v>-23.8724346647214</v>
          </cell>
          <cell r="E13">
            <v>14104.2395744029</v>
          </cell>
          <cell r="F13">
            <v>9.93638206311152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14114.175956466</v>
          </cell>
        </row>
        <row r="14">
          <cell r="A14" t="str">
            <v>Tom Alonso, Mark Fischer</v>
          </cell>
        </row>
        <row r="14">
          <cell r="C14">
            <v>8329.45218957974</v>
          </cell>
          <cell r="D14">
            <v>-19923.006830616</v>
          </cell>
          <cell r="E14">
            <v>-11593.5546410363</v>
          </cell>
          <cell r="F14">
            <v>60401.6739350268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48808.1192939905</v>
          </cell>
        </row>
        <row r="15">
          <cell r="A15" t="str">
            <v>Jeff Richter</v>
          </cell>
        </row>
        <row r="15">
          <cell r="C15">
            <v>574.826240956325</v>
          </cell>
          <cell r="D15">
            <v>0.145013587282847</v>
          </cell>
          <cell r="E15">
            <v>574.971254543608</v>
          </cell>
          <cell r="F15">
            <v>10.4261656938005</v>
          </cell>
          <cell r="G15">
            <v>-2.55698139765971</v>
          </cell>
          <cell r="H15">
            <v>23.7456136360897</v>
          </cell>
          <cell r="I15">
            <v>39.1765083579303</v>
          </cell>
          <cell r="J15">
            <v>45.2904808172989</v>
          </cell>
          <cell r="K15">
            <v>0</v>
          </cell>
          <cell r="L15">
            <v>108.212602811319</v>
          </cell>
          <cell r="M15">
            <v>691.053041651067</v>
          </cell>
        </row>
        <row r="16">
          <cell r="A16" t="str">
            <v>Total West Peak Change - MWH</v>
          </cell>
        </row>
        <row r="16">
          <cell r="C16">
            <v>21380.9199387588</v>
          </cell>
          <cell r="D16">
            <v>-64009.5274640445</v>
          </cell>
          <cell r="E16">
            <v>-42628.6075252857</v>
          </cell>
          <cell r="F16">
            <v>106976.708767975</v>
          </cell>
          <cell r="G16">
            <v>236817.694450818</v>
          </cell>
          <cell r="H16">
            <v>3122.15914537822</v>
          </cell>
          <cell r="I16">
            <v>1780.3282340676</v>
          </cell>
          <cell r="J16">
            <v>4412.70429017933</v>
          </cell>
          <cell r="K16">
            <v>2413.95188025878</v>
          </cell>
          <cell r="L16">
            <v>11729.1435498839</v>
          </cell>
          <cell r="M16">
            <v>312894.939243391</v>
          </cell>
        </row>
        <row r="20">
          <cell r="A20" t="str">
            <v>Off Peak Position </v>
          </cell>
        </row>
        <row r="22">
          <cell r="A22" t="str">
            <v>Bob Badeer</v>
          </cell>
        </row>
        <row r="22">
          <cell r="C22">
            <v>-239.617679136023</v>
          </cell>
          <cell r="D22">
            <v>955.6570642283</v>
          </cell>
          <cell r="E22">
            <v>716.039385092277</v>
          </cell>
          <cell r="F22">
            <v>29.2590954973803</v>
          </cell>
          <cell r="G22">
            <v>62.0360485128545</v>
          </cell>
          <cell r="H22">
            <v>226.396491977092</v>
          </cell>
          <cell r="I22">
            <v>201.938289589664</v>
          </cell>
          <cell r="J22">
            <v>169.895693453948</v>
          </cell>
          <cell r="K22">
            <v>63.2925505264395</v>
          </cell>
          <cell r="L22">
            <v>661.523025547142</v>
          </cell>
          <cell r="M22">
            <v>1468.85755464965</v>
          </cell>
        </row>
        <row r="23">
          <cell r="A23" t="str">
            <v>Mike Swerzbin</v>
          </cell>
        </row>
        <row r="23">
          <cell r="C23">
            <v>-2775.78934640443</v>
          </cell>
          <cell r="D23">
            <v>24.5519177297174</v>
          </cell>
          <cell r="E23">
            <v>-2751.23742867471</v>
          </cell>
          <cell r="F23">
            <v>300.786626258981</v>
          </cell>
          <cell r="G23">
            <v>2649.01989423702</v>
          </cell>
          <cell r="H23">
            <v>2098.64048234843</v>
          </cell>
          <cell r="I23">
            <v>871.594520187018</v>
          </cell>
          <cell r="J23">
            <v>2010.41406984785</v>
          </cell>
          <cell r="K23">
            <v>1521.76790733993</v>
          </cell>
          <cell r="L23">
            <v>6502.41697972322</v>
          </cell>
          <cell r="M23">
            <v>6700.98607154451</v>
          </cell>
        </row>
        <row r="24">
          <cell r="A24" t="str">
            <v>Matt Motley</v>
          </cell>
        </row>
        <row r="24">
          <cell r="C24">
            <v>1140.21071934441</v>
          </cell>
          <cell r="D24">
            <v>0.198936934490575</v>
          </cell>
          <cell r="E24">
            <v>1140.4096562789</v>
          </cell>
          <cell r="F24">
            <v>98.976736081735</v>
          </cell>
          <cell r="G24">
            <v>571.959019825357</v>
          </cell>
          <cell r="H24">
            <v>669.221066494776</v>
          </cell>
          <cell r="I24">
            <v>566.939437922998</v>
          </cell>
          <cell r="J24">
            <v>519.634238780664</v>
          </cell>
          <cell r="K24">
            <v>135.055662723324</v>
          </cell>
          <cell r="L24">
            <v>1890.85040592176</v>
          </cell>
          <cell r="M24">
            <v>3702.19581810776</v>
          </cell>
        </row>
        <row r="25">
          <cell r="A25" t="str">
            <v>Tim Belden</v>
          </cell>
        </row>
        <row r="25">
          <cell r="C25">
            <v>593.222255611343</v>
          </cell>
          <cell r="D25">
            <v>0.0314545779352216</v>
          </cell>
          <cell r="E25">
            <v>593.253710189278</v>
          </cell>
          <cell r="F25">
            <v>20.0837751416684</v>
          </cell>
          <cell r="G25">
            <v>90.5603379194801</v>
          </cell>
          <cell r="H25">
            <v>-120.965763231509</v>
          </cell>
          <cell r="I25">
            <v>-382.147435058753</v>
          </cell>
          <cell r="J25">
            <v>-159.024520438114</v>
          </cell>
          <cell r="K25">
            <v>-208.806832804355</v>
          </cell>
          <cell r="L25">
            <v>-870.944551532731</v>
          </cell>
          <cell r="M25">
            <v>-167.046728282304</v>
          </cell>
        </row>
        <row r="26">
          <cell r="A26" t="str">
            <v>Chris Mallory</v>
          </cell>
        </row>
        <row r="26">
          <cell r="C26">
            <v>948.114423098252</v>
          </cell>
          <cell r="D26">
            <v>-3.35126448679148</v>
          </cell>
          <cell r="E26">
            <v>944.763158611461</v>
          </cell>
          <cell r="F26">
            <v>-0.133181313879959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944.629977297581</v>
          </cell>
        </row>
        <row r="27">
          <cell r="A27" t="str">
            <v>Sean Crandall, Diana Scholtes</v>
          </cell>
        </row>
        <row r="27">
          <cell r="C27">
            <v>2048.58274161047</v>
          </cell>
          <cell r="D27">
            <v>26.3038833145403</v>
          </cell>
          <cell r="E27">
            <v>2074.88662492501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2074.88662492501</v>
          </cell>
        </row>
        <row r="28">
          <cell r="A28" t="str">
            <v>Tom Alonso, Mark Fischer</v>
          </cell>
        </row>
        <row r="28">
          <cell r="C28">
            <v>-13135.4491998451</v>
          </cell>
          <cell r="D28">
            <v>0.604155590931441</v>
          </cell>
          <cell r="E28">
            <v>-13134.8450442542</v>
          </cell>
          <cell r="F28">
            <v>7.42635154472009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-13127.4186927095</v>
          </cell>
        </row>
        <row r="29">
          <cell r="A29" t="str">
            <v>Chris Foster</v>
          </cell>
        </row>
        <row r="29">
          <cell r="C29">
            <v>2036.08751294426</v>
          </cell>
          <cell r="D29">
            <v>-0.862153298826343</v>
          </cell>
          <cell r="E29">
            <v>2035.22535964543</v>
          </cell>
          <cell r="F29">
            <v>9.59774280769216</v>
          </cell>
          <cell r="G29">
            <v>55.6154806853788</v>
          </cell>
          <cell r="H29">
            <v>18.3859434260808</v>
          </cell>
          <cell r="I29">
            <v>31.2917081616606</v>
          </cell>
          <cell r="J29">
            <v>35.7445234956595</v>
          </cell>
          <cell r="K29">
            <v>0</v>
          </cell>
          <cell r="L29">
            <v>85.4221750834008</v>
          </cell>
          <cell r="M29">
            <v>2185.86075822191</v>
          </cell>
        </row>
        <row r="30">
          <cell r="A30" t="str">
            <v>Total West Off Peak Change - MWH</v>
          </cell>
        </row>
        <row r="30">
          <cell r="C30">
            <v>-9384.63857277683</v>
          </cell>
          <cell r="D30">
            <v>1003.1339945903</v>
          </cell>
          <cell r="E30">
            <v>-8381.50457818653</v>
          </cell>
          <cell r="F30">
            <v>465.997146018297</v>
          </cell>
          <cell r="G30">
            <v>3429.19078118009</v>
          </cell>
          <cell r="H30">
            <v>2891.67822101487</v>
          </cell>
          <cell r="I30">
            <v>1289.61652080259</v>
          </cell>
          <cell r="J30">
            <v>2576.66400514</v>
          </cell>
          <cell r="K30">
            <v>1511.30928778534</v>
          </cell>
          <cell r="L30">
            <v>8269.26803474279</v>
          </cell>
          <cell r="M30">
            <v>3782.95138375465</v>
          </cell>
        </row>
        <row r="35">
          <cell r="A35" t="str">
            <v>Bob Badeer</v>
          </cell>
        </row>
        <row r="35">
          <cell r="C35">
            <v>302.488868694394</v>
          </cell>
          <cell r="D35">
            <v>-11004.626377882</v>
          </cell>
          <cell r="E35">
            <v>-10702.1375091876</v>
          </cell>
          <cell r="F35">
            <v>149168.272964489</v>
          </cell>
          <cell r="G35">
            <v>233141.203610899</v>
          </cell>
          <cell r="H35">
            <v>390.767047841042</v>
          </cell>
          <cell r="I35">
            <v>378.177106889282</v>
          </cell>
          <cell r="J35">
            <v>348.562009925745</v>
          </cell>
          <cell r="K35">
            <v>58.7650490114222</v>
          </cell>
          <cell r="L35">
            <v>1176.27121366749</v>
          </cell>
          <cell r="M35">
            <v>372783.610279869</v>
          </cell>
        </row>
        <row r="36">
          <cell r="A36" t="str">
            <v>Mike Swerzbin</v>
          </cell>
        </row>
        <row r="36">
          <cell r="C36">
            <v>-12189.3790012173</v>
          </cell>
          <cell r="D36">
            <v>8297.21599023546</v>
          </cell>
          <cell r="E36">
            <v>-3892.16301098184</v>
          </cell>
          <cell r="F36">
            <v>-64543.7162422137</v>
          </cell>
          <cell r="G36">
            <v>3393.96066388109</v>
          </cell>
          <cell r="H36">
            <v>5226.16253104718</v>
          </cell>
          <cell r="I36">
            <v>2785.34643882778</v>
          </cell>
          <cell r="J36">
            <v>5222.87235294253</v>
          </cell>
          <cell r="K36">
            <v>4547.5987926052</v>
          </cell>
          <cell r="L36">
            <v>17781.9801154227</v>
          </cell>
          <cell r="M36">
            <v>-47259.9384738918</v>
          </cell>
        </row>
        <row r="37">
          <cell r="A37" t="str">
            <v>Matt Motley</v>
          </cell>
        </row>
        <row r="37">
          <cell r="C37">
            <v>2237.55784057317</v>
          </cell>
          <cell r="D37">
            <v>-40364.9421107363</v>
          </cell>
          <cell r="E37">
            <v>-38127.3842701631</v>
          </cell>
          <cell r="F37">
            <v>-7282.69126955002</v>
          </cell>
          <cell r="G37">
            <v>3377.363798682</v>
          </cell>
          <cell r="H37">
            <v>694.72583924867</v>
          </cell>
          <cell r="I37">
            <v>789.146497434492</v>
          </cell>
          <cell r="J37">
            <v>1784.34176279373</v>
          </cell>
          <cell r="K37">
            <v>-107.371482532026</v>
          </cell>
          <cell r="L37">
            <v>3160.84261694486</v>
          </cell>
          <cell r="M37">
            <v>-38871.8691240863</v>
          </cell>
        </row>
        <row r="38">
          <cell r="A38" t="str">
            <v>Tim Belden</v>
          </cell>
        </row>
        <row r="38">
          <cell r="C38">
            <v>-3312.61630797116</v>
          </cell>
          <cell r="D38">
            <v>-9972.27301886889</v>
          </cell>
          <cell r="E38">
            <v>-13284.8893268401</v>
          </cell>
          <cell r="F38">
            <v>-30344.033480081</v>
          </cell>
          <cell r="G38">
            <v>281.298659247661</v>
          </cell>
          <cell r="H38">
            <v>-339.94960880598</v>
          </cell>
          <cell r="I38">
            <v>-953.19350480096</v>
          </cell>
          <cell r="J38">
            <v>-447.44283465563</v>
          </cell>
          <cell r="K38">
            <v>-573.731191040478</v>
          </cell>
          <cell r="L38">
            <v>-2314.31713930305</v>
          </cell>
          <cell r="M38">
            <v>-45661.9412869764</v>
          </cell>
        </row>
        <row r="39">
          <cell r="A39" t="str">
            <v>Chris Mallory</v>
          </cell>
        </row>
        <row r="39">
          <cell r="C39">
            <v>10976.6184715896</v>
          </cell>
          <cell r="D39">
            <v>9958.92041388443</v>
          </cell>
          <cell r="E39">
            <v>20935.538885474</v>
          </cell>
          <cell r="F39">
            <v>5.81336421252263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20941.3522496865</v>
          </cell>
        </row>
        <row r="40">
          <cell r="A40" t="str">
            <v>Sean Crandall, Diana Scholtes</v>
          </cell>
        </row>
        <row r="40">
          <cell r="C40">
            <v>16176.694750678</v>
          </cell>
          <cell r="D40">
            <v>2.43144864981895</v>
          </cell>
          <cell r="E40">
            <v>16179.1261993279</v>
          </cell>
          <cell r="F40">
            <v>9.93638206311152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16189.062581391</v>
          </cell>
        </row>
        <row r="41">
          <cell r="A41" t="str">
            <v>Tom Alonso, Mark Fischer</v>
          </cell>
        </row>
        <row r="41">
          <cell r="C41">
            <v>-4805.99701026538</v>
          </cell>
          <cell r="D41">
            <v>-19922.4026750251</v>
          </cell>
          <cell r="E41">
            <v>-24728.3996852905</v>
          </cell>
          <cell r="F41">
            <v>60409.1002865715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35680.700601281</v>
          </cell>
        </row>
        <row r="42">
          <cell r="A42" t="str">
            <v>Chris Foster</v>
          </cell>
        </row>
        <row r="42">
          <cell r="C42">
            <v>2610.91375390058</v>
          </cell>
          <cell r="D42">
            <v>-0.717139711543496</v>
          </cell>
          <cell r="E42">
            <v>2610.19661418904</v>
          </cell>
          <cell r="F42">
            <v>20.0239085014926</v>
          </cell>
          <cell r="G42">
            <v>53.0584992877191</v>
          </cell>
          <cell r="H42">
            <v>42.1315570621705</v>
          </cell>
          <cell r="I42">
            <v>70.4682165195909</v>
          </cell>
          <cell r="J42">
            <v>81.0350043129583</v>
          </cell>
          <cell r="K42">
            <v>0</v>
          </cell>
          <cell r="L42">
            <v>193.63477789472</v>
          </cell>
          <cell r="M42">
            <v>2876.91379987297</v>
          </cell>
        </row>
        <row r="43">
          <cell r="A43" t="str">
            <v>Total West Position Change - MWH</v>
          </cell>
        </row>
        <row r="43">
          <cell r="C43">
            <v>11996.2813659819</v>
          </cell>
          <cell r="D43">
            <v>-63006.3934694542</v>
          </cell>
          <cell r="E43">
            <v>-51010.1121034723</v>
          </cell>
          <cell r="F43">
            <v>107442.705913993</v>
          </cell>
          <cell r="G43">
            <v>240246.885231998</v>
          </cell>
          <cell r="H43">
            <v>6013.83736639308</v>
          </cell>
          <cell r="I43">
            <v>3069.94475487019</v>
          </cell>
          <cell r="J43">
            <v>6989.36829531933</v>
          </cell>
          <cell r="K43">
            <v>3925.26116804411</v>
          </cell>
          <cell r="L43">
            <v>19998.4115846267</v>
          </cell>
          <cell r="M43">
            <v>316677.890627146</v>
          </cell>
        </row>
      </sheetData>
      <sheetData sheetId="3">
        <row r="4">
          <cell r="C4">
            <v>37215.7187299769</v>
          </cell>
        </row>
        <row r="5">
          <cell r="E5" t="str">
            <v>Change in </v>
          </cell>
        </row>
        <row r="6">
          <cell r="D6" t="str">
            <v>VAR</v>
          </cell>
          <cell r="E6" t="str">
            <v>VAR</v>
          </cell>
        </row>
        <row r="6">
          <cell r="L6" t="str">
            <v>Nov</v>
          </cell>
          <cell r="M6" t="str">
            <v>Dec</v>
          </cell>
          <cell r="N6" t="str">
            <v>Total-01</v>
          </cell>
          <cell r="O6" t="str">
            <v>Total-02</v>
          </cell>
          <cell r="P6" t="str">
            <v>Total-03</v>
          </cell>
          <cell r="Q6" t="str">
            <v>Q1</v>
          </cell>
          <cell r="R6" t="str">
            <v>Q2</v>
          </cell>
          <cell r="S6" t="str">
            <v>Q3</v>
          </cell>
          <cell r="T6" t="str">
            <v>Q4</v>
          </cell>
          <cell r="U6" t="str">
            <v>Total</v>
          </cell>
          <cell r="V6" t="str">
            <v>TOTAL</v>
          </cell>
        </row>
        <row r="33">
          <cell r="C33" t="str">
            <v>Bob Badeer</v>
          </cell>
          <cell r="D33">
            <v>1279114.69447359</v>
          </cell>
          <cell r="E33">
            <v>-118921.22614334</v>
          </cell>
        </row>
        <row r="33">
          <cell r="L33">
            <v>-1351.74265005058</v>
          </cell>
          <cell r="M33">
            <v>-33862.2441794073</v>
          </cell>
          <cell r="N33">
            <v>-35213.9868294579</v>
          </cell>
          <cell r="O33">
            <v>-274201.130437598</v>
          </cell>
          <cell r="P33">
            <v>-181237.183041534</v>
          </cell>
          <cell r="Q33">
            <v>-85752.8181993365</v>
          </cell>
          <cell r="R33">
            <v>-69638.0798481295</v>
          </cell>
          <cell r="S33">
            <v>-61503.1057148801</v>
          </cell>
          <cell r="T33">
            <v>28371.6440751163</v>
          </cell>
          <cell r="U33">
            <v>-188522.35968723</v>
          </cell>
          <cell r="V33">
            <v>-679174.65999582</v>
          </cell>
        </row>
        <row r="34">
          <cell r="C34" t="str">
            <v>Mike Swerzbin</v>
          </cell>
          <cell r="D34">
            <v>4389849.42453743</v>
          </cell>
          <cell r="E34">
            <v>-394342.99140549</v>
          </cell>
        </row>
        <row r="34">
          <cell r="L34">
            <v>18268.6433998879</v>
          </cell>
          <cell r="M34">
            <v>40817.5040796352</v>
          </cell>
          <cell r="N34">
            <v>59086.1474795231</v>
          </cell>
          <cell r="O34">
            <v>-1372759.69561427</v>
          </cell>
          <cell r="P34">
            <v>-121938.755530136</v>
          </cell>
          <cell r="Q34">
            <v>-460760.811977899</v>
          </cell>
          <cell r="R34">
            <v>203647.283436399</v>
          </cell>
          <cell r="S34">
            <v>-375521.650945225</v>
          </cell>
          <cell r="T34">
            <v>-243835.565785179</v>
          </cell>
          <cell r="U34">
            <v>-876470.745271905</v>
          </cell>
          <cell r="V34">
            <v>-2312083.04893679</v>
          </cell>
        </row>
        <row r="35">
          <cell r="C35" t="str">
            <v>Matt Motley</v>
          </cell>
          <cell r="D35">
            <v>3248898.45907654</v>
          </cell>
          <cell r="E35">
            <v>-247823.48117713</v>
          </cell>
        </row>
        <row r="35">
          <cell r="L35">
            <v>2833.4354937722</v>
          </cell>
          <cell r="M35">
            <v>-120221.536229808</v>
          </cell>
          <cell r="N35">
            <v>-117388.100736036</v>
          </cell>
          <cell r="O35">
            <v>-1758115.74537504</v>
          </cell>
          <cell r="P35">
            <v>-1332587.17456047</v>
          </cell>
          <cell r="Q35">
            <v>-136424.676771674</v>
          </cell>
          <cell r="R35">
            <v>-106125.079032283</v>
          </cell>
          <cell r="S35">
            <v>-544164.456292698</v>
          </cell>
          <cell r="T35">
            <v>22390.6556119634</v>
          </cell>
          <cell r="U35">
            <v>-764323.556484692</v>
          </cell>
          <cell r="V35">
            <v>-3972414.57715623</v>
          </cell>
        </row>
        <row r="36">
          <cell r="C36" t="str">
            <v>Tim Belden</v>
          </cell>
          <cell r="D36">
            <v>1078502.15520415</v>
          </cell>
          <cell r="E36">
            <v>-35029.7794421399</v>
          </cell>
        </row>
        <row r="36">
          <cell r="L36">
            <v>9819.62504879196</v>
          </cell>
          <cell r="M36">
            <v>-80632.9962561678</v>
          </cell>
          <cell r="N36">
            <v>-70813.3712073759</v>
          </cell>
          <cell r="O36">
            <v>-730786.682223933</v>
          </cell>
          <cell r="P36">
            <v>-322138.712026418</v>
          </cell>
          <cell r="Q36">
            <v>61126.4908729236</v>
          </cell>
          <cell r="R36">
            <v>217403.77804598</v>
          </cell>
          <cell r="S36">
            <v>57768.5087541368</v>
          </cell>
          <cell r="T36">
            <v>82368.2754782383</v>
          </cell>
          <cell r="U36">
            <v>418667.053151279</v>
          </cell>
          <cell r="V36">
            <v>-705071.712306448</v>
          </cell>
        </row>
        <row r="37">
          <cell r="L37">
            <v>0</v>
          </cell>
          <cell r="M37">
            <v>-700.872574307153</v>
          </cell>
          <cell r="N37">
            <v>-700.872574307153</v>
          </cell>
          <cell r="O37">
            <v>-1841.94734571191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-2542.81992001906</v>
          </cell>
        </row>
        <row r="38">
          <cell r="C38" t="str">
            <v>Mike Swerzbin, Tim Belden</v>
          </cell>
        </row>
        <row r="39">
          <cell r="C39" t="str">
            <v>Chris Mallory</v>
          </cell>
          <cell r="D39">
            <v>195570.309115654</v>
          </cell>
          <cell r="E39">
            <v>-42761.949569661</v>
          </cell>
        </row>
        <row r="39">
          <cell r="L39">
            <v>-19398.2929922943</v>
          </cell>
          <cell r="M39">
            <v>-10562.8145624013</v>
          </cell>
          <cell r="N39">
            <v>-29961.1075546956</v>
          </cell>
          <cell r="O39">
            <v>-77119.2689521769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-107080.376506872</v>
          </cell>
        </row>
        <row r="40">
          <cell r="C40" t="str">
            <v>Sean Crandall, Diana Scholtes</v>
          </cell>
          <cell r="D40">
            <v>198472.548578574</v>
          </cell>
          <cell r="E40">
            <v>1712.55168641897</v>
          </cell>
        </row>
        <row r="40">
          <cell r="L40">
            <v>15270.5541449957</v>
          </cell>
          <cell r="M40">
            <v>20732.486583239</v>
          </cell>
          <cell r="N40">
            <v>36003.0407282347</v>
          </cell>
          <cell r="O40">
            <v>-124282.517491372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-88279.4767631374</v>
          </cell>
        </row>
        <row r="41">
          <cell r="C41" t="str">
            <v>Tom Alonso, Mark Fischer</v>
          </cell>
          <cell r="D41">
            <v>294558.388975211</v>
          </cell>
          <cell r="E41">
            <v>-75983.512684655</v>
          </cell>
        </row>
        <row r="41">
          <cell r="L41">
            <v>16547.9539452016</v>
          </cell>
          <cell r="M41">
            <v>34875.8269927546</v>
          </cell>
          <cell r="N41">
            <v>51423.7809379562</v>
          </cell>
          <cell r="O41">
            <v>-92479.0752279284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-41055.2942899722</v>
          </cell>
        </row>
        <row r="46">
          <cell r="C46" t="str">
            <v>Chris Foster</v>
          </cell>
        </row>
        <row r="46">
          <cell r="L46">
            <v>-31.9442539348081</v>
          </cell>
          <cell r="M46">
            <v>0</v>
          </cell>
          <cell r="N46">
            <v>-31.9442539348081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-31.9442539348081</v>
          </cell>
        </row>
        <row r="47">
          <cell r="C47" t="str">
            <v>Jeff Richter</v>
          </cell>
        </row>
        <row r="47">
          <cell r="L47">
            <v>-1916.65523608856</v>
          </cell>
          <cell r="M47">
            <v>1316.42097276411</v>
          </cell>
          <cell r="N47">
            <v>-600.234263324443</v>
          </cell>
          <cell r="O47">
            <v>-81534.1180370139</v>
          </cell>
          <cell r="P47">
            <v>6408.68962136321</v>
          </cell>
          <cell r="Q47">
            <v>-21156.9759319895</v>
          </cell>
          <cell r="R47">
            <v>-28642.6936845746</v>
          </cell>
          <cell r="S47">
            <v>-27779.3562985676</v>
          </cell>
          <cell r="T47">
            <v>0</v>
          </cell>
          <cell r="U47">
            <v>-77579.0259151317</v>
          </cell>
          <cell r="V47">
            <v>-153304.688594107</v>
          </cell>
        </row>
        <row r="49">
          <cell r="D49">
            <v>9734117.31859964</v>
          </cell>
          <cell r="E49">
            <v>-955724.920133339</v>
          </cell>
        </row>
        <row r="53">
          <cell r="C53" t="str">
            <v>Tim Belden</v>
          </cell>
        </row>
        <row r="53">
          <cell r="L53">
            <v>0</v>
          </cell>
          <cell r="M53">
            <v>30.98017572</v>
          </cell>
          <cell r="N53">
            <v>30.98017572</v>
          </cell>
          <cell r="O53">
            <v>89.62303716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120.60321288</v>
          </cell>
        </row>
        <row r="54">
          <cell r="C54" t="str">
            <v>Mike Swerzbin</v>
          </cell>
        </row>
        <row r="54">
          <cell r="L54">
            <v>20</v>
          </cell>
          <cell r="M54">
            <v>69.70539539</v>
          </cell>
          <cell r="N54">
            <v>89.70539539</v>
          </cell>
          <cell r="O54">
            <v>-530.5121052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0.04231871</v>
          </cell>
          <cell r="U54">
            <v>0.04231871</v>
          </cell>
          <cell r="V54">
            <v>-440.7643911</v>
          </cell>
        </row>
        <row r="55">
          <cell r="C55" t="str">
            <v>Mike Swerzbin</v>
          </cell>
        </row>
        <row r="55"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C56" t="str">
            <v>Matt Motley</v>
          </cell>
        </row>
        <row r="56">
          <cell r="L56">
            <v>0</v>
          </cell>
          <cell r="M56">
            <v>-199.8721014</v>
          </cell>
          <cell r="N56">
            <v>-199.8721014</v>
          </cell>
          <cell r="O56">
            <v>-160.6795919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-360.5516933</v>
          </cell>
        </row>
        <row r="57">
          <cell r="C57" t="str">
            <v>Bob Badeer</v>
          </cell>
        </row>
        <row r="57"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C58" t="str">
            <v>Total West Gas Contracts</v>
          </cell>
        </row>
        <row r="58">
          <cell r="L58">
            <v>20</v>
          </cell>
          <cell r="M58">
            <v>-99.18653029</v>
          </cell>
          <cell r="N58">
            <v>-79.18653029</v>
          </cell>
          <cell r="O58">
            <v>-601.56865994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0.04231871</v>
          </cell>
          <cell r="U58">
            <v>0.04231871</v>
          </cell>
          <cell r="V58">
            <v>-680.71287152</v>
          </cell>
        </row>
      </sheetData>
      <sheetData sheetId="4">
        <row r="5">
          <cell r="N5">
            <v>2001</v>
          </cell>
        </row>
        <row r="33">
          <cell r="C33" t="str">
            <v>Bob Badeer</v>
          </cell>
        </row>
        <row r="33">
          <cell r="L33">
            <v>384.260118831991</v>
          </cell>
          <cell r="M33">
            <v>-6924.67904371135</v>
          </cell>
          <cell r="N33">
            <v>-6540.41892487936</v>
          </cell>
          <cell r="O33">
            <v>-342783.46895369</v>
          </cell>
          <cell r="P33">
            <v>-117739.556482715</v>
          </cell>
          <cell r="Q33">
            <v>-117767.17576652</v>
          </cell>
          <cell r="R33">
            <v>-96945.3180698638</v>
          </cell>
          <cell r="S33">
            <v>-71556.1461271341</v>
          </cell>
          <cell r="T33">
            <v>-20506.2221858109</v>
          </cell>
          <cell r="U33">
            <v>-306774.862149329</v>
          </cell>
          <cell r="V33">
            <v>-773838.306510614</v>
          </cell>
        </row>
        <row r="34">
          <cell r="C34" t="str">
            <v>Mike Swerzbin</v>
          </cell>
        </row>
        <row r="34">
          <cell r="L34">
            <v>-903.224850302502</v>
          </cell>
          <cell r="M34">
            <v>40453.2281731331</v>
          </cell>
          <cell r="N34">
            <v>39550.0033228306</v>
          </cell>
          <cell r="O34">
            <v>-700848.088571607</v>
          </cell>
          <cell r="P34">
            <v>-401222.677070142</v>
          </cell>
          <cell r="Q34">
            <v>-295982.254295421</v>
          </cell>
          <cell r="R34">
            <v>313529.377969765</v>
          </cell>
          <cell r="S34">
            <v>-243617.700980899</v>
          </cell>
          <cell r="T34">
            <v>-58330.188632397</v>
          </cell>
          <cell r="U34">
            <v>-284400.765938952</v>
          </cell>
          <cell r="V34">
            <v>-1346921.52825787</v>
          </cell>
        </row>
        <row r="35">
          <cell r="C35" t="str">
            <v>Matt Motley</v>
          </cell>
        </row>
        <row r="35">
          <cell r="L35">
            <v>-5714.82523133956</v>
          </cell>
          <cell r="M35">
            <v>-809.26675602937</v>
          </cell>
          <cell r="N35">
            <v>-6524.09198736893</v>
          </cell>
          <cell r="O35">
            <v>-580746.013382959</v>
          </cell>
          <cell r="P35">
            <v>-924873.675102962</v>
          </cell>
          <cell r="Q35">
            <v>-403925.968112386</v>
          </cell>
          <cell r="R35">
            <v>-369533.739773278</v>
          </cell>
          <cell r="S35">
            <v>-375872.403695585</v>
          </cell>
          <cell r="T35">
            <v>-256484.960401368</v>
          </cell>
          <cell r="U35">
            <v>-1405817.07198262</v>
          </cell>
          <cell r="V35">
            <v>-2917960.85245591</v>
          </cell>
        </row>
        <row r="36">
          <cell r="C36" t="str">
            <v>Tim Belden</v>
          </cell>
        </row>
        <row r="36">
          <cell r="L36">
            <v>-1518.97461291693</v>
          </cell>
          <cell r="M36">
            <v>274.175342669403</v>
          </cell>
          <cell r="N36">
            <v>-1244.79927024753</v>
          </cell>
          <cell r="O36">
            <v>-237645.797947211</v>
          </cell>
          <cell r="P36">
            <v>-138356.368606921</v>
          </cell>
          <cell r="Q36">
            <v>3552.99241545155</v>
          </cell>
          <cell r="R36">
            <v>124788.208435148</v>
          </cell>
          <cell r="S36">
            <v>2832.73348400658</v>
          </cell>
          <cell r="T36">
            <v>22585.5231266141</v>
          </cell>
          <cell r="U36">
            <v>153759.457461221</v>
          </cell>
          <cell r="V36">
            <v>-223487.508363159</v>
          </cell>
        </row>
        <row r="37">
          <cell r="C37" t="str">
            <v>Mike Swerzbin, Tim Belden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C38" t="str">
            <v>Chris Mallory</v>
          </cell>
        </row>
        <row r="38">
          <cell r="L38">
            <v>-2581.6217126905</v>
          </cell>
          <cell r="M38">
            <v>-30507.7428192143</v>
          </cell>
          <cell r="N38">
            <v>-33089.3645319048</v>
          </cell>
          <cell r="O38">
            <v>-2816.59767769895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-35905.9622096038</v>
          </cell>
        </row>
        <row r="39">
          <cell r="C39" t="str">
            <v>Sean Crandall, Diana Scholtes</v>
          </cell>
        </row>
        <row r="39">
          <cell r="L39">
            <v>931.34439441036</v>
          </cell>
          <cell r="M39">
            <v>297.051713365353</v>
          </cell>
          <cell r="N39">
            <v>1228.39610777571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1228.39610777571</v>
          </cell>
        </row>
        <row r="40">
          <cell r="C40" t="str">
            <v>Tom Alonso, Mark Fischer</v>
          </cell>
        </row>
        <row r="40">
          <cell r="L40">
            <v>10637.4365602915</v>
          </cell>
          <cell r="M40">
            <v>5484.47290766062</v>
          </cell>
          <cell r="N40">
            <v>16121.9094679521</v>
          </cell>
          <cell r="O40">
            <v>-47845.531964291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-31723.6224963389</v>
          </cell>
        </row>
        <row r="43">
          <cell r="C43" t="str">
            <v>Chris Foster</v>
          </cell>
        </row>
        <row r="43">
          <cell r="L43">
            <v>0</v>
          </cell>
          <cell r="M43">
            <v>0</v>
          </cell>
          <cell r="N43">
            <v>0</v>
          </cell>
          <cell r="O43">
            <v>-3.90152384043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-3.90152384043</v>
          </cell>
        </row>
        <row r="45">
          <cell r="C45" t="str">
            <v>Jeff Richter</v>
          </cell>
        </row>
        <row r="45">
          <cell r="L45">
            <v>-3210.39752044833</v>
          </cell>
          <cell r="M45">
            <v>-7826.55408709806</v>
          </cell>
          <cell r="N45">
            <v>-11036.9516075464</v>
          </cell>
          <cell r="O45">
            <v>-88000.6692752274</v>
          </cell>
          <cell r="P45">
            <v>-86892.1680364461</v>
          </cell>
          <cell r="Q45">
            <v>-16448.8006386464</v>
          </cell>
          <cell r="R45">
            <v>-22883.6766894756</v>
          </cell>
          <cell r="S45">
            <v>-21949.0336375552</v>
          </cell>
          <cell r="T45">
            <v>0</v>
          </cell>
          <cell r="U45">
            <v>-61281.5109656772</v>
          </cell>
          <cell r="V45">
            <v>-247211.299884897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99"/>
    <col collapsed="false" customWidth="true" hidden="false" outlineLevel="0" max="2" min="2" style="1" width="12.56"/>
    <col collapsed="false" customWidth="true" hidden="false" outlineLevel="0" max="3" min="3" style="2" width="11.99"/>
    <col collapsed="false" customWidth="true" hidden="false" outlineLevel="0" max="4" min="4" style="1" width="9.84"/>
    <col collapsed="false" customWidth="true" hidden="false" outlineLevel="0" max="5" min="5" style="1" width="10.56"/>
    <col collapsed="false" customWidth="true" hidden="false" outlineLevel="0" max="6" min="6" style="1" width="10.7"/>
    <col collapsed="false" customWidth="true" hidden="false" outlineLevel="0" max="8" min="7" style="1" width="11.99"/>
    <col collapsed="false" customWidth="true" hidden="false" outlineLevel="0" max="9" min="9" style="1" width="11.7"/>
    <col collapsed="false" customWidth="true" hidden="false" outlineLevel="0" max="10" min="10" style="1" width="9.99"/>
    <col collapsed="false" customWidth="true" hidden="false" outlineLevel="0" max="11" min="11" style="1" width="11.84"/>
    <col collapsed="false" customWidth="true" hidden="false" outlineLevel="0" max="12" min="12" style="1" width="10.7"/>
    <col collapsed="false" customWidth="true" hidden="false" outlineLevel="0" max="13" min="13" style="1" width="11.99"/>
    <col collapsed="false" customWidth="true" hidden="false" outlineLevel="0" max="14" min="14" style="1" width="12.56"/>
    <col collapsed="false" customWidth="false" hidden="false" outlineLevel="0" max="257" min="15" style="1" width="9.13"/>
  </cols>
  <sheetData>
    <row r="1" customFormat="false" ht="11.25" hidden="false" customHeight="false" outlineLevel="0" collapsed="false">
      <c r="A1" s="3" t="n">
        <f aca="false">+'[2]W. VaR &amp; Peak Pos By Trader'!$C4</f>
        <v>37215.7187299769</v>
      </c>
      <c r="B1" s="3"/>
      <c r="C1" s="4"/>
    </row>
    <row r="2" customFormat="false" ht="15.75" hidden="false" customHeight="false" outlineLevel="0" collapsed="false">
      <c r="A2" s="5"/>
      <c r="B2" s="5"/>
      <c r="C2" s="6"/>
    </row>
    <row r="3" customFormat="false" ht="15" hidden="false" customHeight="false" outlineLevel="0" collapsed="false">
      <c r="A3" s="7" t="s">
        <v>0</v>
      </c>
      <c r="B3" s="8"/>
      <c r="C3" s="9"/>
      <c r="D3" s="10"/>
      <c r="E3" s="11"/>
      <c r="F3" s="12"/>
      <c r="G3" s="11"/>
      <c r="H3" s="12"/>
      <c r="I3" s="11"/>
      <c r="J3" s="11"/>
      <c r="K3" s="11"/>
      <c r="L3" s="11"/>
      <c r="M3" s="12"/>
      <c r="N3" s="13"/>
    </row>
    <row r="4" customFormat="false" ht="11.25" hidden="false" customHeight="false" outlineLevel="0" collapsed="false">
      <c r="A4" s="14"/>
      <c r="B4" s="15"/>
      <c r="C4" s="16" t="str">
        <f aca="false">+'[2]W. VaR &amp; Peak Pos By Trader'!$E$5</f>
        <v>Change in </v>
      </c>
      <c r="D4" s="17"/>
      <c r="E4" s="18"/>
      <c r="F4" s="19" t="n">
        <f aca="false">+'[2]W. VaR &amp; Off-Peak Pos By Trader'!$N$5</f>
        <v>2001</v>
      </c>
      <c r="G4" s="20" t="s">
        <v>1</v>
      </c>
      <c r="H4" s="19" t="s">
        <v>2</v>
      </c>
      <c r="I4" s="20" t="s">
        <v>3</v>
      </c>
      <c r="J4" s="20" t="s">
        <v>3</v>
      </c>
      <c r="K4" s="20" t="s">
        <v>3</v>
      </c>
      <c r="L4" s="20" t="s">
        <v>3</v>
      </c>
      <c r="M4" s="19" t="s">
        <v>3</v>
      </c>
      <c r="N4" s="21"/>
    </row>
    <row r="5" customFormat="false" ht="12.75" hidden="false" customHeight="false" outlineLevel="0" collapsed="false">
      <c r="A5" s="22" t="s">
        <v>4</v>
      </c>
      <c r="B5" s="23" t="str">
        <f aca="false">+'[2]W. VaR &amp; Peak Pos By Trader'!$D$6</f>
        <v>VAR</v>
      </c>
      <c r="C5" s="24" t="str">
        <f aca="false">+'[2]W. VaR &amp; Peak Pos By Trader'!$E$6</f>
        <v>VAR</v>
      </c>
      <c r="D5" s="25" t="str">
        <f aca="false">+'[2]W. VaR &amp; Peak Pos By Trader'!L6</f>
        <v>Nov</v>
      </c>
      <c r="E5" s="26" t="str">
        <f aca="false">+'[2]W. VaR &amp; Peak Pos By Trader'!M6</f>
        <v>Dec</v>
      </c>
      <c r="F5" s="27" t="str">
        <f aca="false">+'[2]W. VaR &amp; Peak Pos By Trader'!N6</f>
        <v>Total-01</v>
      </c>
      <c r="G5" s="26" t="str">
        <f aca="false">+'[2]W. VaR &amp; Peak Pos By Trader'!O6</f>
        <v>Total-02</v>
      </c>
      <c r="H5" s="27" t="str">
        <f aca="false">+'[2]W. VaR &amp; Peak Pos By Trader'!P6</f>
        <v>Total-03</v>
      </c>
      <c r="I5" s="26" t="str">
        <f aca="false">+'[2]W. VaR &amp; Peak Pos By Trader'!Q6</f>
        <v>Q1</v>
      </c>
      <c r="J5" s="26" t="str">
        <f aca="false">+'[2]W. VaR &amp; Peak Pos By Trader'!R6</f>
        <v>Q2</v>
      </c>
      <c r="K5" s="26" t="str">
        <f aca="false">+'[2]W. VaR &amp; Peak Pos By Trader'!S6</f>
        <v>Q3</v>
      </c>
      <c r="L5" s="26" t="str">
        <f aca="false">+'[2]W. VaR &amp; Peak Pos By Trader'!T6</f>
        <v>Q4</v>
      </c>
      <c r="M5" s="27" t="str">
        <f aca="false">+'[2]W. VaR &amp; Peak Pos By Trader'!U6</f>
        <v>Total</v>
      </c>
      <c r="N5" s="28" t="str">
        <f aca="false">+'[2]W. VaR &amp; Peak Pos By Trader'!V6</f>
        <v>TOTAL</v>
      </c>
    </row>
    <row r="6" customFormat="false" ht="11.25" hidden="false" customHeight="false" outlineLevel="0" collapsed="false">
      <c r="A6" s="29" t="str">
        <f aca="false">+'[2]W. VaR &amp; Peak Pos By Trader'!$C$33</f>
        <v>Bob Badeer</v>
      </c>
      <c r="B6" s="30" t="n">
        <f aca="false">+'[2]W. VaR &amp; Peak Pos By Trader'!$D$33</f>
        <v>1279114.69447359</v>
      </c>
      <c r="C6" s="31" t="n">
        <f aca="false">+'[2]W. VaR &amp; Peak Pos By Trader'!$E$33</f>
        <v>-118921.22614334</v>
      </c>
      <c r="D6" s="32" t="n">
        <f aca="false">+'[2]W. VaR &amp; Peak Pos By Trader'!L33</f>
        <v>-1351.74265005058</v>
      </c>
      <c r="E6" s="33" t="n">
        <f aca="false">+'[2]W. VaR &amp; Peak Pos By Trader'!M33</f>
        <v>-33862.2441794073</v>
      </c>
      <c r="F6" s="34" t="n">
        <f aca="false">+'[2]W. VaR &amp; Peak Pos By Trader'!N33</f>
        <v>-35213.9868294579</v>
      </c>
      <c r="G6" s="33" t="n">
        <f aca="false">+'[2]W. VaR &amp; Peak Pos By Trader'!O33</f>
        <v>-274201.130437598</v>
      </c>
      <c r="H6" s="34" t="n">
        <f aca="false">+'[2]W. VaR &amp; Peak Pos By Trader'!P33</f>
        <v>-181237.183041534</v>
      </c>
      <c r="I6" s="33" t="n">
        <f aca="false">+'[2]W. VaR &amp; Peak Pos By Trader'!Q33</f>
        <v>-85752.8181993365</v>
      </c>
      <c r="J6" s="33" t="n">
        <f aca="false">+'[2]W. VaR &amp; Peak Pos By Trader'!R33</f>
        <v>-69638.0798481295</v>
      </c>
      <c r="K6" s="33" t="n">
        <f aca="false">+'[2]W. VaR &amp; Peak Pos By Trader'!S33</f>
        <v>-61503.1057148801</v>
      </c>
      <c r="L6" s="33" t="n">
        <f aca="false">+'[2]W. VaR &amp; Peak Pos By Trader'!T33</f>
        <v>28371.6440751163</v>
      </c>
      <c r="M6" s="34" t="n">
        <f aca="false">+'[2]W. VaR &amp; Peak Pos By Trader'!U33</f>
        <v>-188522.35968723</v>
      </c>
      <c r="N6" s="35" t="n">
        <f aca="false">+'[2]W. VaR &amp; Peak Pos By Trader'!V33</f>
        <v>-679174.65999582</v>
      </c>
    </row>
    <row r="7" customFormat="false" ht="11.25" hidden="false" customHeight="false" outlineLevel="0" collapsed="false">
      <c r="A7" s="29" t="str">
        <f aca="false">+'[2]W. VaR &amp; Peak Pos By Trader'!$C$34</f>
        <v>Mike Swerzbin</v>
      </c>
      <c r="B7" s="30" t="n">
        <f aca="false">+'[2]W. VaR &amp; Peak Pos By Trader'!$D$34</f>
        <v>4389849.42453743</v>
      </c>
      <c r="C7" s="31" t="n">
        <f aca="false">+'[2]W. VaR &amp; Peak Pos By Trader'!$E$34</f>
        <v>-394342.99140549</v>
      </c>
      <c r="D7" s="32" t="n">
        <f aca="false">+'[2]W. VaR &amp; Peak Pos By Trader'!L34</f>
        <v>18268.6433998879</v>
      </c>
      <c r="E7" s="33" t="n">
        <f aca="false">+'[2]W. VaR &amp; Peak Pos By Trader'!M34</f>
        <v>40817.5040796352</v>
      </c>
      <c r="F7" s="34" t="n">
        <f aca="false">+'[2]W. VaR &amp; Peak Pos By Trader'!N34</f>
        <v>59086.1474795231</v>
      </c>
      <c r="G7" s="33" t="n">
        <f aca="false">+'[2]W. VaR &amp; Peak Pos By Trader'!O34</f>
        <v>-1372759.69561427</v>
      </c>
      <c r="H7" s="34" t="n">
        <f aca="false">+'[2]W. VaR &amp; Peak Pos By Trader'!P34</f>
        <v>-121938.755530136</v>
      </c>
      <c r="I7" s="33" t="n">
        <f aca="false">+'[2]W. VaR &amp; Peak Pos By Trader'!Q34</f>
        <v>-460760.811977899</v>
      </c>
      <c r="J7" s="33" t="n">
        <f aca="false">+'[2]W. VaR &amp; Peak Pos By Trader'!R34</f>
        <v>203647.283436399</v>
      </c>
      <c r="K7" s="33" t="n">
        <f aca="false">+'[2]W. VaR &amp; Peak Pos By Trader'!S34</f>
        <v>-375521.650945225</v>
      </c>
      <c r="L7" s="33" t="n">
        <f aca="false">+'[2]W. VaR &amp; Peak Pos By Trader'!T34</f>
        <v>-243835.565785179</v>
      </c>
      <c r="M7" s="34" t="n">
        <f aca="false">+'[2]W. VaR &amp; Peak Pos By Trader'!U34</f>
        <v>-876470.745271905</v>
      </c>
      <c r="N7" s="35" t="n">
        <f aca="false">+'[2]W. VaR &amp; Peak Pos By Trader'!V34</f>
        <v>-2312083.04893679</v>
      </c>
    </row>
    <row r="8" customFormat="false" ht="11.25" hidden="false" customHeight="false" outlineLevel="0" collapsed="false">
      <c r="A8" s="29" t="str">
        <f aca="false">+'[2]W. VaR &amp; Peak Pos By Trader'!$C$35</f>
        <v>Matt Motley</v>
      </c>
      <c r="B8" s="30" t="n">
        <f aca="false">+'[2]W. VaR &amp; Peak Pos By Trader'!$D$35</f>
        <v>3248898.45907654</v>
      </c>
      <c r="C8" s="31" t="n">
        <f aca="false">+'[2]W. VaR &amp; Peak Pos By Trader'!$E$35</f>
        <v>-247823.48117713</v>
      </c>
      <c r="D8" s="32" t="n">
        <f aca="false">+'[2]W. VaR &amp; Peak Pos By Trader'!L35</f>
        <v>2833.4354937722</v>
      </c>
      <c r="E8" s="33" t="n">
        <f aca="false">+'[2]W. VaR &amp; Peak Pos By Trader'!M35</f>
        <v>-120221.536229808</v>
      </c>
      <c r="F8" s="34" t="n">
        <f aca="false">+'[2]W. VaR &amp; Peak Pos By Trader'!N35</f>
        <v>-117388.100736036</v>
      </c>
      <c r="G8" s="33" t="n">
        <f aca="false">+'[2]W. VaR &amp; Peak Pos By Trader'!O35</f>
        <v>-1758115.74537504</v>
      </c>
      <c r="H8" s="34" t="n">
        <f aca="false">+'[2]W. VaR &amp; Peak Pos By Trader'!P35</f>
        <v>-1332587.17456047</v>
      </c>
      <c r="I8" s="33" t="n">
        <f aca="false">+'[2]W. VaR &amp; Peak Pos By Trader'!Q35</f>
        <v>-136424.676771674</v>
      </c>
      <c r="J8" s="33" t="n">
        <f aca="false">+'[2]W. VaR &amp; Peak Pos By Trader'!R35</f>
        <v>-106125.079032283</v>
      </c>
      <c r="K8" s="33" t="n">
        <f aca="false">+'[2]W. VaR &amp; Peak Pos By Trader'!S35</f>
        <v>-544164.456292698</v>
      </c>
      <c r="L8" s="33" t="n">
        <f aca="false">+'[2]W. VaR &amp; Peak Pos By Trader'!T35</f>
        <v>22390.6556119634</v>
      </c>
      <c r="M8" s="34" t="n">
        <f aca="false">+'[2]W. VaR &amp; Peak Pos By Trader'!U35</f>
        <v>-764323.556484692</v>
      </c>
      <c r="N8" s="35" t="n">
        <f aca="false">+'[2]W. VaR &amp; Peak Pos By Trader'!V35</f>
        <v>-3972414.57715623</v>
      </c>
    </row>
    <row r="9" customFormat="false" ht="11.25" hidden="false" customHeight="false" outlineLevel="0" collapsed="false">
      <c r="A9" s="29" t="str">
        <f aca="false">+'[2]W. VaR &amp; Peak Pos By Trader'!$C$36</f>
        <v>Tim Belden</v>
      </c>
      <c r="B9" s="30" t="n">
        <f aca="false">+'[2]W. VaR &amp; Peak Pos By Trader'!$D$36</f>
        <v>1078502.15520415</v>
      </c>
      <c r="C9" s="31" t="n">
        <f aca="false">+'[2]W. VaR &amp; Peak Pos By Trader'!$E$36</f>
        <v>-35029.7794421399</v>
      </c>
      <c r="D9" s="32" t="n">
        <f aca="false">+'[2]W. VaR &amp; Peak Pos By Trader'!L36</f>
        <v>9819.62504879196</v>
      </c>
      <c r="E9" s="33" t="n">
        <f aca="false">+'[2]W. VaR &amp; Peak Pos By Trader'!M36</f>
        <v>-80632.9962561678</v>
      </c>
      <c r="F9" s="34" t="n">
        <f aca="false">+'[2]W. VaR &amp; Peak Pos By Trader'!N36</f>
        <v>-70813.3712073759</v>
      </c>
      <c r="G9" s="33" t="n">
        <f aca="false">+'[2]W. VaR &amp; Peak Pos By Trader'!O36</f>
        <v>-730786.682223933</v>
      </c>
      <c r="H9" s="34" t="n">
        <f aca="false">+'[2]W. VaR &amp; Peak Pos By Trader'!P36</f>
        <v>-322138.712026418</v>
      </c>
      <c r="I9" s="33" t="n">
        <f aca="false">+'[2]W. VaR &amp; Peak Pos By Trader'!Q36</f>
        <v>61126.4908729236</v>
      </c>
      <c r="J9" s="33" t="n">
        <f aca="false">+'[2]W. VaR &amp; Peak Pos By Trader'!R36</f>
        <v>217403.77804598</v>
      </c>
      <c r="K9" s="33" t="n">
        <f aca="false">+'[2]W. VaR &amp; Peak Pos By Trader'!S36</f>
        <v>57768.5087541368</v>
      </c>
      <c r="L9" s="33" t="n">
        <f aca="false">+'[2]W. VaR &amp; Peak Pos By Trader'!T36</f>
        <v>82368.2754782383</v>
      </c>
      <c r="M9" s="34" t="n">
        <f aca="false">+'[2]W. VaR &amp; Peak Pos By Trader'!U36</f>
        <v>418667.053151279</v>
      </c>
      <c r="N9" s="35" t="n">
        <f aca="false">+'[2]W. VaR &amp; Peak Pos By Trader'!V36</f>
        <v>-705071.712306448</v>
      </c>
    </row>
    <row r="10" customFormat="false" ht="11.25" hidden="false" customHeight="false" outlineLevel="0" collapsed="false">
      <c r="A10" s="29" t="str">
        <f aca="false">+'[2]W. VaR &amp; Peak Pos By Trader'!$C$38</f>
        <v>Mike Swerzbin, Tim Belden</v>
      </c>
      <c r="B10" s="30"/>
      <c r="C10" s="31"/>
      <c r="D10" s="32" t="n">
        <f aca="false">+'[2]W. VaR &amp; Peak Pos By Trader'!L37</f>
        <v>0</v>
      </c>
      <c r="E10" s="33" t="n">
        <f aca="false">+'[2]W. VaR &amp; Peak Pos By Trader'!M37</f>
        <v>-700.872574307153</v>
      </c>
      <c r="F10" s="34" t="n">
        <f aca="false">+'[2]W. VaR &amp; Peak Pos By Trader'!N37</f>
        <v>-700.872574307153</v>
      </c>
      <c r="G10" s="33" t="n">
        <f aca="false">+'[2]W. VaR &amp; Peak Pos By Trader'!O37</f>
        <v>-1841.94734571191</v>
      </c>
      <c r="H10" s="34" t="n">
        <f aca="false">+'[2]W. VaR &amp; Peak Pos By Trader'!P37</f>
        <v>0</v>
      </c>
      <c r="I10" s="33" t="n">
        <f aca="false">+'[2]W. VaR &amp; Peak Pos By Trader'!Q37</f>
        <v>0</v>
      </c>
      <c r="J10" s="33" t="n">
        <f aca="false">+'[2]W. VaR &amp; Peak Pos By Trader'!R37</f>
        <v>0</v>
      </c>
      <c r="K10" s="33" t="n">
        <f aca="false">+'[2]W. VaR &amp; Peak Pos By Trader'!S37</f>
        <v>0</v>
      </c>
      <c r="L10" s="33" t="n">
        <f aca="false">+'[2]W. VaR &amp; Peak Pos By Trader'!T37</f>
        <v>0</v>
      </c>
      <c r="M10" s="34" t="n">
        <f aca="false">+'[2]W. VaR &amp; Peak Pos By Trader'!U37</f>
        <v>0</v>
      </c>
      <c r="N10" s="35" t="n">
        <f aca="false">+'[2]W. VaR &amp; Peak Pos By Trader'!V37</f>
        <v>-2542.81992001906</v>
      </c>
    </row>
    <row r="11" customFormat="false" ht="11.25" hidden="false" customHeight="false" outlineLevel="0" collapsed="false">
      <c r="A11" s="29" t="str">
        <f aca="false">+'[2]W. VaR &amp; Peak Pos By Trader'!$C$39</f>
        <v>Chris Mallory</v>
      </c>
      <c r="B11" s="30" t="n">
        <f aca="false">+'[2]W. VaR &amp; Peak Pos By Trader'!$D$39</f>
        <v>195570.309115654</v>
      </c>
      <c r="C11" s="31" t="n">
        <f aca="false">+'[2]W. VaR &amp; Peak Pos By Trader'!$E$39</f>
        <v>-42761.949569661</v>
      </c>
      <c r="D11" s="32" t="n">
        <f aca="false">+'[2]W. VaR &amp; Peak Pos By Trader'!L39</f>
        <v>-19398.2929922943</v>
      </c>
      <c r="E11" s="33" t="n">
        <f aca="false">+'[2]W. VaR &amp; Peak Pos By Trader'!M39</f>
        <v>-10562.8145624013</v>
      </c>
      <c r="F11" s="34" t="n">
        <f aca="false">+'[2]W. VaR &amp; Peak Pos By Trader'!N39</f>
        <v>-29961.1075546956</v>
      </c>
      <c r="G11" s="33" t="n">
        <f aca="false">+'[2]W. VaR &amp; Peak Pos By Trader'!O39</f>
        <v>-77119.2689521769</v>
      </c>
      <c r="H11" s="34" t="n">
        <f aca="false">+'[2]W. VaR &amp; Peak Pos By Trader'!P39</f>
        <v>0</v>
      </c>
      <c r="I11" s="33" t="n">
        <f aca="false">+'[2]W. VaR &amp; Peak Pos By Trader'!Q39</f>
        <v>0</v>
      </c>
      <c r="J11" s="33" t="n">
        <f aca="false">+'[2]W. VaR &amp; Peak Pos By Trader'!R39</f>
        <v>0</v>
      </c>
      <c r="K11" s="33" t="n">
        <f aca="false">+'[2]W. VaR &amp; Peak Pos By Trader'!S39</f>
        <v>0</v>
      </c>
      <c r="L11" s="33" t="n">
        <f aca="false">+'[2]W. VaR &amp; Peak Pos By Trader'!T39</f>
        <v>0</v>
      </c>
      <c r="M11" s="34" t="n">
        <f aca="false">+'[2]W. VaR &amp; Peak Pos By Trader'!U39</f>
        <v>0</v>
      </c>
      <c r="N11" s="35" t="n">
        <f aca="false">+'[2]W. VaR &amp; Peak Pos By Trader'!V39</f>
        <v>-107080.376506872</v>
      </c>
    </row>
    <row r="12" customFormat="false" ht="11.25" hidden="false" customHeight="false" outlineLevel="0" collapsed="false">
      <c r="A12" s="29" t="str">
        <f aca="false">+'[2]W. VaR &amp; Peak Pos By Trader'!$C$40</f>
        <v>Sean Crandall, Diana Scholtes</v>
      </c>
      <c r="B12" s="30" t="n">
        <f aca="false">+'[2]W. VaR &amp; Peak Pos By Trader'!$D$40</f>
        <v>198472.548578574</v>
      </c>
      <c r="C12" s="31" t="n">
        <f aca="false">+'[2]W. VaR &amp; Peak Pos By Trader'!$E$40</f>
        <v>1712.55168641897</v>
      </c>
      <c r="D12" s="32" t="n">
        <f aca="false">+'[2]W. VaR &amp; Peak Pos By Trader'!L40</f>
        <v>15270.5541449957</v>
      </c>
      <c r="E12" s="33" t="n">
        <f aca="false">+'[2]W. VaR &amp; Peak Pos By Trader'!M40</f>
        <v>20732.486583239</v>
      </c>
      <c r="F12" s="34" t="n">
        <f aca="false">+'[2]W. VaR &amp; Peak Pos By Trader'!N40</f>
        <v>36003.0407282347</v>
      </c>
      <c r="G12" s="33" t="n">
        <f aca="false">+'[2]W. VaR &amp; Peak Pos By Trader'!O40</f>
        <v>-124282.517491372</v>
      </c>
      <c r="H12" s="34" t="n">
        <f aca="false">+'[2]W. VaR &amp; Peak Pos By Trader'!P40</f>
        <v>0</v>
      </c>
      <c r="I12" s="33" t="n">
        <f aca="false">+'[2]W. VaR &amp; Peak Pos By Trader'!Q40</f>
        <v>0</v>
      </c>
      <c r="J12" s="33" t="n">
        <f aca="false">+'[2]W. VaR &amp; Peak Pos By Trader'!R40</f>
        <v>0</v>
      </c>
      <c r="K12" s="33" t="n">
        <f aca="false">+'[2]W. VaR &amp; Peak Pos By Trader'!S40</f>
        <v>0</v>
      </c>
      <c r="L12" s="33" t="n">
        <f aca="false">+'[2]W. VaR &amp; Peak Pos By Trader'!T40</f>
        <v>0</v>
      </c>
      <c r="M12" s="34" t="n">
        <f aca="false">+'[2]W. VaR &amp; Peak Pos By Trader'!U40</f>
        <v>0</v>
      </c>
      <c r="N12" s="35" t="n">
        <f aca="false">+'[2]W. VaR &amp; Peak Pos By Trader'!V40</f>
        <v>-88279.4767631374</v>
      </c>
    </row>
    <row r="13" customFormat="false" ht="11.25" hidden="false" customHeight="false" outlineLevel="0" collapsed="false">
      <c r="A13" s="29" t="str">
        <f aca="false">+'[2]W. VaR &amp; Peak Pos By Trader'!$C$41</f>
        <v>Tom Alonso, Mark Fischer</v>
      </c>
      <c r="B13" s="30" t="n">
        <f aca="false">+'[2]W. VaR &amp; Peak Pos By Trader'!$D$41</f>
        <v>294558.388975211</v>
      </c>
      <c r="C13" s="31" t="n">
        <f aca="false">+'[2]W. VaR &amp; Peak Pos By Trader'!$E$41</f>
        <v>-75983.512684655</v>
      </c>
      <c r="D13" s="32" t="n">
        <f aca="false">+'[2]W. VaR &amp; Peak Pos By Trader'!L41</f>
        <v>16547.9539452016</v>
      </c>
      <c r="E13" s="33" t="n">
        <f aca="false">+'[2]W. VaR &amp; Peak Pos By Trader'!M41</f>
        <v>34875.8269927546</v>
      </c>
      <c r="F13" s="34" t="n">
        <f aca="false">+'[2]W. VaR &amp; Peak Pos By Trader'!N41</f>
        <v>51423.7809379562</v>
      </c>
      <c r="G13" s="33" t="n">
        <f aca="false">+'[2]W. VaR &amp; Peak Pos By Trader'!O41</f>
        <v>-92479.0752279284</v>
      </c>
      <c r="H13" s="34" t="n">
        <f aca="false">+'[2]W. VaR &amp; Peak Pos By Trader'!P41</f>
        <v>0</v>
      </c>
      <c r="I13" s="33" t="n">
        <f aca="false">+'[2]W. VaR &amp; Peak Pos By Trader'!Q41</f>
        <v>0</v>
      </c>
      <c r="J13" s="33" t="n">
        <f aca="false">+'[2]W. VaR &amp; Peak Pos By Trader'!R41</f>
        <v>0</v>
      </c>
      <c r="K13" s="33" t="n">
        <f aca="false">+'[2]W. VaR &amp; Peak Pos By Trader'!S41</f>
        <v>0</v>
      </c>
      <c r="L13" s="33" t="n">
        <f aca="false">+'[2]W. VaR &amp; Peak Pos By Trader'!T41</f>
        <v>0</v>
      </c>
      <c r="M13" s="34" t="n">
        <f aca="false">+'[2]W. VaR &amp; Peak Pos By Trader'!U41</f>
        <v>0</v>
      </c>
      <c r="N13" s="35" t="n">
        <f aca="false">+'[2]W. VaR &amp; Peak Pos By Trader'!V41</f>
        <v>-41055.2942899722</v>
      </c>
    </row>
    <row r="14" customFormat="false" ht="11.25" hidden="false" customHeight="false" outlineLevel="0" collapsed="false">
      <c r="A14" s="29" t="str">
        <f aca="false">+'[2]W. VaR &amp; Peak Pos By Trader'!$C$46</f>
        <v>Chris Foster</v>
      </c>
      <c r="B14" s="30"/>
      <c r="C14" s="31"/>
      <c r="D14" s="32" t="n">
        <f aca="false">+'[2]W. VaR &amp; Peak Pos By Trader'!L46</f>
        <v>-31.9442539348081</v>
      </c>
      <c r="E14" s="33" t="n">
        <f aca="false">+'[2]W. VaR &amp; Peak Pos By Trader'!M46</f>
        <v>0</v>
      </c>
      <c r="F14" s="34" t="n">
        <f aca="false">+'[2]W. VaR &amp; Peak Pos By Trader'!N46</f>
        <v>-31.9442539348081</v>
      </c>
      <c r="G14" s="33" t="n">
        <f aca="false">+'[2]W. VaR &amp; Peak Pos By Trader'!O46</f>
        <v>0</v>
      </c>
      <c r="H14" s="34" t="n">
        <f aca="false">+'[2]W. VaR &amp; Peak Pos By Trader'!P46</f>
        <v>0</v>
      </c>
      <c r="I14" s="33" t="n">
        <f aca="false">+'[2]W. VaR &amp; Peak Pos By Trader'!Q46</f>
        <v>0</v>
      </c>
      <c r="J14" s="33" t="n">
        <f aca="false">+'[2]W. VaR &amp; Peak Pos By Trader'!R46</f>
        <v>0</v>
      </c>
      <c r="K14" s="33" t="n">
        <f aca="false">+'[2]W. VaR &amp; Peak Pos By Trader'!S46</f>
        <v>0</v>
      </c>
      <c r="L14" s="33" t="n">
        <f aca="false">+'[2]W. VaR &amp; Peak Pos By Trader'!T46</f>
        <v>0</v>
      </c>
      <c r="M14" s="34" t="n">
        <f aca="false">+'[2]W. VaR &amp; Peak Pos By Trader'!U46</f>
        <v>0</v>
      </c>
      <c r="N14" s="35" t="n">
        <f aca="false">+'[2]W. VaR &amp; Peak Pos By Trader'!V46</f>
        <v>-31.9442539348081</v>
      </c>
    </row>
    <row r="15" customFormat="false" ht="12" hidden="false" customHeight="false" outlineLevel="0" collapsed="false">
      <c r="A15" s="36" t="str">
        <f aca="false">+'[2]W. VaR &amp; Peak Pos By Trader'!$C$47</f>
        <v>Jeff Richter</v>
      </c>
      <c r="B15" s="30"/>
      <c r="C15" s="31"/>
      <c r="D15" s="37" t="n">
        <f aca="false">+'[2]W. VaR &amp; Peak Pos By Trader'!L47</f>
        <v>-1916.65523608856</v>
      </c>
      <c r="E15" s="38" t="n">
        <f aca="false">+'[2]W. VaR &amp; Peak Pos By Trader'!M47</f>
        <v>1316.42097276411</v>
      </c>
      <c r="F15" s="39" t="n">
        <f aca="false">+'[2]W. VaR &amp; Peak Pos By Trader'!N47</f>
        <v>-600.234263324443</v>
      </c>
      <c r="G15" s="38" t="n">
        <f aca="false">+'[2]W. VaR &amp; Peak Pos By Trader'!O47</f>
        <v>-81534.1180370139</v>
      </c>
      <c r="H15" s="39" t="n">
        <f aca="false">+'[2]W. VaR &amp; Peak Pos By Trader'!P47</f>
        <v>6408.68962136321</v>
      </c>
      <c r="I15" s="38" t="n">
        <f aca="false">+'[2]W. VaR &amp; Peak Pos By Trader'!Q47</f>
        <v>-21156.9759319895</v>
      </c>
      <c r="J15" s="38" t="n">
        <f aca="false">+'[2]W. VaR &amp; Peak Pos By Trader'!R47</f>
        <v>-28642.6936845746</v>
      </c>
      <c r="K15" s="38" t="n">
        <f aca="false">+'[2]W. VaR &amp; Peak Pos By Trader'!S47</f>
        <v>-27779.3562985676</v>
      </c>
      <c r="L15" s="38" t="n">
        <f aca="false">+'[2]W. VaR &amp; Peak Pos By Trader'!T47</f>
        <v>0</v>
      </c>
      <c r="M15" s="39" t="n">
        <f aca="false">+'[2]W. VaR &amp; Peak Pos By Trader'!U47</f>
        <v>-77579.0259151317</v>
      </c>
      <c r="N15" s="40" t="n">
        <f aca="false">+'[2]W. VaR &amp; Peak Pos By Trader'!V47</f>
        <v>-153304.688594107</v>
      </c>
    </row>
    <row r="16" customFormat="false" ht="15" hidden="false" customHeight="true" outlineLevel="0" collapsed="false">
      <c r="A16" s="41" t="s">
        <v>5</v>
      </c>
      <c r="B16" s="42" t="n">
        <f aca="false">+'[2]W. VaR &amp; Peak Pos By Trader'!$D$49</f>
        <v>9734117.31859964</v>
      </c>
      <c r="C16" s="43" t="n">
        <f aca="false">+'[2]W. VaR &amp; Peak Pos By Trader'!$E$49</f>
        <v>-955724.920133339</v>
      </c>
      <c r="D16" s="44" t="n">
        <f aca="false">SUM(D6:D15)</f>
        <v>40041.5769002812</v>
      </c>
      <c r="E16" s="45" t="n">
        <f aca="false">SUM(E6:E15)</f>
        <v>-148238.225173698</v>
      </c>
      <c r="F16" s="46" t="n">
        <f aca="false">SUM(F6:F15)</f>
        <v>-108196.648273417</v>
      </c>
      <c r="G16" s="45" t="n">
        <f aca="false">SUM(G6:G15)</f>
        <v>-4513120.18070504</v>
      </c>
      <c r="H16" s="46" t="n">
        <f aca="false">SUM(H6:H15)</f>
        <v>-1951493.1355372</v>
      </c>
      <c r="I16" s="45" t="n">
        <f aca="false">SUM(I6:I15)</f>
        <v>-642968.792007975</v>
      </c>
      <c r="J16" s="45" t="n">
        <f aca="false">SUM(J6:J15)</f>
        <v>216645.208917391</v>
      </c>
      <c r="K16" s="45" t="n">
        <f aca="false">SUM(K6:K15)</f>
        <v>-951200.060497235</v>
      </c>
      <c r="L16" s="45" t="n">
        <f aca="false">SUM(L6:L15)</f>
        <v>-110704.990619861</v>
      </c>
      <c r="M16" s="46" t="n">
        <f aca="false">SUM(M6:M15)</f>
        <v>-1488228.63420768</v>
      </c>
      <c r="N16" s="47" t="n">
        <f aca="false">SUM(N6:N15)</f>
        <v>-8061038.59872334</v>
      </c>
    </row>
    <row r="17" customFormat="false" ht="11.25" hidden="false" customHeight="false" outlineLevel="0" collapsed="false">
      <c r="A17" s="48"/>
      <c r="B17" s="48"/>
      <c r="D17" s="49"/>
      <c r="F17" s="50"/>
      <c r="H17" s="50"/>
      <c r="M17" s="50"/>
    </row>
    <row r="18" customFormat="false" ht="11.25" hidden="false" customHeight="false" outlineLevel="0" collapsed="false">
      <c r="A18" s="48"/>
      <c r="B18" s="48"/>
      <c r="D18" s="49"/>
      <c r="F18" s="50"/>
      <c r="H18" s="50"/>
      <c r="M18" s="50"/>
    </row>
    <row r="19" customFormat="false" ht="11.25" hidden="false" customHeight="false" outlineLevel="0" collapsed="false">
      <c r="A19" s="48"/>
      <c r="B19" s="48"/>
      <c r="D19" s="49"/>
      <c r="F19" s="50"/>
      <c r="H19" s="50"/>
      <c r="M19" s="50"/>
    </row>
    <row r="20" customFormat="false" ht="12.75" hidden="false" customHeight="false" outlineLevel="0" collapsed="false">
      <c r="A20" s="51" t="s">
        <v>6</v>
      </c>
      <c r="B20" s="51"/>
      <c r="C20" s="52"/>
      <c r="D20" s="17"/>
      <c r="E20" s="53"/>
      <c r="F20" s="54"/>
      <c r="G20" s="53"/>
      <c r="H20" s="54"/>
      <c r="I20" s="55"/>
      <c r="J20" s="55"/>
      <c r="K20" s="55"/>
      <c r="L20" s="55"/>
      <c r="M20" s="19"/>
      <c r="N20" s="53"/>
    </row>
    <row r="21" customFormat="false" ht="11.25" hidden="false" customHeight="false" outlineLevel="0" collapsed="false">
      <c r="A21" s="48"/>
      <c r="B21" s="48"/>
      <c r="D21" s="56"/>
      <c r="E21" s="57"/>
      <c r="F21" s="58"/>
      <c r="G21" s="57"/>
      <c r="H21" s="58"/>
      <c r="I21" s="57"/>
      <c r="J21" s="57"/>
      <c r="K21" s="57"/>
      <c r="L21" s="57"/>
      <c r="M21" s="58"/>
      <c r="N21" s="57" t="s">
        <v>7</v>
      </c>
    </row>
    <row r="22" customFormat="false" ht="11.25" hidden="false" customHeight="false" outlineLevel="0" collapsed="false">
      <c r="A22" s="48" t="str">
        <f aca="false">+'[2]W. VaR &amp; Off-Peak Pos By Trader'!$C$33</f>
        <v>Bob Badeer</v>
      </c>
      <c r="B22" s="48"/>
      <c r="D22" s="32" t="n">
        <f aca="false">+'[2]W. VaR &amp; Off-Peak Pos By Trader'!L33</f>
        <v>384.260118831991</v>
      </c>
      <c r="E22" s="59" t="n">
        <f aca="false">+'[2]W. VaR &amp; Off-Peak Pos By Trader'!M33</f>
        <v>-6924.67904371135</v>
      </c>
      <c r="F22" s="34" t="n">
        <f aca="false">+'[2]W. VaR &amp; Off-Peak Pos By Trader'!N33</f>
        <v>-6540.41892487936</v>
      </c>
      <c r="G22" s="59" t="n">
        <f aca="false">+'[2]W. VaR &amp; Off-Peak Pos By Trader'!O33</f>
        <v>-342783.46895369</v>
      </c>
      <c r="H22" s="34" t="n">
        <f aca="false">+'[2]W. VaR &amp; Off-Peak Pos By Trader'!P33</f>
        <v>-117739.556482715</v>
      </c>
      <c r="I22" s="59" t="n">
        <f aca="false">+'[2]W. VaR &amp; Off-Peak Pos By Trader'!Q33</f>
        <v>-117767.17576652</v>
      </c>
      <c r="J22" s="59" t="n">
        <f aca="false">+'[2]W. VaR &amp; Off-Peak Pos By Trader'!R33</f>
        <v>-96945.3180698638</v>
      </c>
      <c r="K22" s="59" t="n">
        <f aca="false">+'[2]W. VaR &amp; Off-Peak Pos By Trader'!S33</f>
        <v>-71556.1461271341</v>
      </c>
      <c r="L22" s="59" t="n">
        <f aca="false">+'[2]W. VaR &amp; Off-Peak Pos By Trader'!T33</f>
        <v>-20506.2221858109</v>
      </c>
      <c r="M22" s="34" t="n">
        <f aca="false">+'[2]W. VaR &amp; Off-Peak Pos By Trader'!U33</f>
        <v>-306774.862149329</v>
      </c>
      <c r="N22" s="60" t="n">
        <f aca="false">+'[2]W. VaR &amp; Off-Peak Pos By Trader'!V33</f>
        <v>-773838.306510614</v>
      </c>
    </row>
    <row r="23" customFormat="false" ht="11.25" hidden="false" customHeight="false" outlineLevel="0" collapsed="false">
      <c r="A23" s="48" t="str">
        <f aca="false">+'[2]W. VaR &amp; Off-Peak Pos By Trader'!$C$34</f>
        <v>Mike Swerzbin</v>
      </c>
      <c r="B23" s="48"/>
      <c r="D23" s="32" t="n">
        <f aca="false">+'[2]W. VaR &amp; Off-Peak Pos By Trader'!L34</f>
        <v>-903.224850302502</v>
      </c>
      <c r="E23" s="59" t="n">
        <f aca="false">+'[2]W. VaR &amp; Off-Peak Pos By Trader'!M34</f>
        <v>40453.2281731331</v>
      </c>
      <c r="F23" s="34" t="n">
        <f aca="false">+'[2]W. VaR &amp; Off-Peak Pos By Trader'!N34</f>
        <v>39550.0033228306</v>
      </c>
      <c r="G23" s="59" t="n">
        <f aca="false">+'[2]W. VaR &amp; Off-Peak Pos By Trader'!O34</f>
        <v>-700848.088571607</v>
      </c>
      <c r="H23" s="34" t="n">
        <f aca="false">+'[2]W. VaR &amp; Off-Peak Pos By Trader'!P34</f>
        <v>-401222.677070142</v>
      </c>
      <c r="I23" s="59" t="n">
        <f aca="false">+'[2]W. VaR &amp; Off-Peak Pos By Trader'!Q34</f>
        <v>-295982.254295421</v>
      </c>
      <c r="J23" s="59" t="n">
        <f aca="false">+'[2]W. VaR &amp; Off-Peak Pos By Trader'!R34</f>
        <v>313529.377969765</v>
      </c>
      <c r="K23" s="59" t="n">
        <f aca="false">+'[2]W. VaR &amp; Off-Peak Pos By Trader'!S34</f>
        <v>-243617.700980899</v>
      </c>
      <c r="L23" s="59" t="n">
        <f aca="false">+'[2]W. VaR &amp; Off-Peak Pos By Trader'!T34</f>
        <v>-58330.188632397</v>
      </c>
      <c r="M23" s="34" t="n">
        <f aca="false">+'[2]W. VaR &amp; Off-Peak Pos By Trader'!U34</f>
        <v>-284400.765938952</v>
      </c>
      <c r="N23" s="60" t="n">
        <f aca="false">+'[2]W. VaR &amp; Off-Peak Pos By Trader'!V34</f>
        <v>-1346921.52825787</v>
      </c>
    </row>
    <row r="24" customFormat="false" ht="11.25" hidden="false" customHeight="false" outlineLevel="0" collapsed="false">
      <c r="A24" s="48" t="str">
        <f aca="false">+'[2]W. VaR &amp; Off-Peak Pos By Trader'!$C$35</f>
        <v>Matt Motley</v>
      </c>
      <c r="B24" s="48"/>
      <c r="D24" s="32" t="n">
        <f aca="false">+'[2]W. VaR &amp; Off-Peak Pos By Trader'!L35</f>
        <v>-5714.82523133956</v>
      </c>
      <c r="E24" s="59" t="n">
        <f aca="false">+'[2]W. VaR &amp; Off-Peak Pos By Trader'!M35</f>
        <v>-809.26675602937</v>
      </c>
      <c r="F24" s="34" t="n">
        <f aca="false">+'[2]W. VaR &amp; Off-Peak Pos By Trader'!N35</f>
        <v>-6524.09198736893</v>
      </c>
      <c r="G24" s="59" t="n">
        <f aca="false">+'[2]W. VaR &amp; Off-Peak Pos By Trader'!O35</f>
        <v>-580746.013382959</v>
      </c>
      <c r="H24" s="34" t="n">
        <f aca="false">+'[2]W. VaR &amp; Off-Peak Pos By Trader'!P35</f>
        <v>-924873.675102962</v>
      </c>
      <c r="I24" s="59" t="n">
        <f aca="false">+'[2]W. VaR &amp; Off-Peak Pos By Trader'!Q35</f>
        <v>-403925.968112386</v>
      </c>
      <c r="J24" s="59" t="n">
        <f aca="false">+'[2]W. VaR &amp; Off-Peak Pos By Trader'!R35</f>
        <v>-369533.739773278</v>
      </c>
      <c r="K24" s="59" t="n">
        <f aca="false">+'[2]W. VaR &amp; Off-Peak Pos By Trader'!S35</f>
        <v>-375872.403695585</v>
      </c>
      <c r="L24" s="59" t="n">
        <f aca="false">+'[2]W. VaR &amp; Off-Peak Pos By Trader'!T35</f>
        <v>-256484.960401368</v>
      </c>
      <c r="M24" s="34" t="n">
        <f aca="false">+'[2]W. VaR &amp; Off-Peak Pos By Trader'!U35</f>
        <v>-1405817.07198262</v>
      </c>
      <c r="N24" s="60" t="n">
        <f aca="false">+'[2]W. VaR &amp; Off-Peak Pos By Trader'!V35</f>
        <v>-2917960.85245591</v>
      </c>
    </row>
    <row r="25" customFormat="false" ht="11.25" hidden="false" customHeight="false" outlineLevel="0" collapsed="false">
      <c r="A25" s="48" t="str">
        <f aca="false">+'[2]W. VaR &amp; Off-Peak Pos By Trader'!$C$36</f>
        <v>Tim Belden</v>
      </c>
      <c r="B25" s="48"/>
      <c r="D25" s="32" t="n">
        <f aca="false">+'[2]W. VaR &amp; Off-Peak Pos By Trader'!L36</f>
        <v>-1518.97461291693</v>
      </c>
      <c r="E25" s="59" t="n">
        <f aca="false">+'[2]W. VaR &amp; Off-Peak Pos By Trader'!M36</f>
        <v>274.175342669403</v>
      </c>
      <c r="F25" s="34" t="n">
        <f aca="false">+'[2]W. VaR &amp; Off-Peak Pos By Trader'!N36</f>
        <v>-1244.79927024753</v>
      </c>
      <c r="G25" s="59" t="n">
        <f aca="false">+'[2]W. VaR &amp; Off-Peak Pos By Trader'!O36</f>
        <v>-237645.797947211</v>
      </c>
      <c r="H25" s="34" t="n">
        <f aca="false">+'[2]W. VaR &amp; Off-Peak Pos By Trader'!P36</f>
        <v>-138356.368606921</v>
      </c>
      <c r="I25" s="59" t="n">
        <f aca="false">+'[2]W. VaR &amp; Off-Peak Pos By Trader'!Q36</f>
        <v>3552.99241545155</v>
      </c>
      <c r="J25" s="59" t="n">
        <f aca="false">+'[2]W. VaR &amp; Off-Peak Pos By Trader'!R36</f>
        <v>124788.208435148</v>
      </c>
      <c r="K25" s="59" t="n">
        <f aca="false">+'[2]W. VaR &amp; Off-Peak Pos By Trader'!S36</f>
        <v>2832.73348400658</v>
      </c>
      <c r="L25" s="59" t="n">
        <f aca="false">+'[2]W. VaR &amp; Off-Peak Pos By Trader'!T36</f>
        <v>22585.5231266141</v>
      </c>
      <c r="M25" s="34" t="n">
        <f aca="false">+'[2]W. VaR &amp; Off-Peak Pos By Trader'!U36</f>
        <v>153759.457461221</v>
      </c>
      <c r="N25" s="60" t="n">
        <f aca="false">+'[2]W. VaR &amp; Off-Peak Pos By Trader'!V36</f>
        <v>-223487.508363159</v>
      </c>
    </row>
    <row r="26" customFormat="false" ht="11.25" hidden="false" customHeight="false" outlineLevel="0" collapsed="false">
      <c r="A26" s="48" t="str">
        <f aca="false">+'[2]W. VaR &amp; Off-Peak Pos By Trader'!$C$37</f>
        <v>Mike Swerzbin, Tim Belden</v>
      </c>
      <c r="B26" s="48"/>
      <c r="D26" s="32" t="n">
        <f aca="false">+'[2]W. VaR &amp; Off-Peak Pos By Trader'!L37</f>
        <v>0</v>
      </c>
      <c r="E26" s="59" t="n">
        <f aca="false">+'[2]W. VaR &amp; Off-Peak Pos By Trader'!M37</f>
        <v>0</v>
      </c>
      <c r="F26" s="34" t="n">
        <f aca="false">+'[2]W. VaR &amp; Off-Peak Pos By Trader'!N37</f>
        <v>0</v>
      </c>
      <c r="G26" s="59" t="n">
        <f aca="false">+'[2]W. VaR &amp; Off-Peak Pos By Trader'!O37</f>
        <v>0</v>
      </c>
      <c r="H26" s="34" t="n">
        <f aca="false">+'[2]W. VaR &amp; Off-Peak Pos By Trader'!P37</f>
        <v>0</v>
      </c>
      <c r="I26" s="59" t="n">
        <f aca="false">+'[2]W. VaR &amp; Off-Peak Pos By Trader'!Q37</f>
        <v>0</v>
      </c>
      <c r="J26" s="59" t="n">
        <f aca="false">+'[2]W. VaR &amp; Off-Peak Pos By Trader'!R37</f>
        <v>0</v>
      </c>
      <c r="K26" s="59" t="n">
        <f aca="false">+'[2]W. VaR &amp; Off-Peak Pos By Trader'!S37</f>
        <v>0</v>
      </c>
      <c r="L26" s="59" t="n">
        <f aca="false">+'[2]W. VaR &amp; Off-Peak Pos By Trader'!T37</f>
        <v>0</v>
      </c>
      <c r="M26" s="34" t="n">
        <f aca="false">+'[2]W. VaR &amp; Off-Peak Pos By Trader'!U37</f>
        <v>0</v>
      </c>
      <c r="N26" s="60" t="n">
        <f aca="false">+'[2]W. VaR &amp; Off-Peak Pos By Trader'!V37</f>
        <v>0</v>
      </c>
    </row>
    <row r="27" customFormat="false" ht="11.25" hidden="false" customHeight="false" outlineLevel="0" collapsed="false">
      <c r="A27" s="48" t="str">
        <f aca="false">+'[2]W. VaR &amp; Off-Peak Pos By Trader'!$C$38</f>
        <v>Chris Mallory</v>
      </c>
      <c r="B27" s="48"/>
      <c r="D27" s="32" t="n">
        <f aca="false">+'[2]W. VaR &amp; Off-Peak Pos By Trader'!L38</f>
        <v>-2581.6217126905</v>
      </c>
      <c r="E27" s="59" t="n">
        <f aca="false">+'[2]W. VaR &amp; Off-Peak Pos By Trader'!M38</f>
        <v>-30507.7428192143</v>
      </c>
      <c r="F27" s="34" t="n">
        <f aca="false">+'[2]W. VaR &amp; Off-Peak Pos By Trader'!N38</f>
        <v>-33089.3645319048</v>
      </c>
      <c r="G27" s="59" t="n">
        <f aca="false">+'[2]W. VaR &amp; Off-Peak Pos By Trader'!O38</f>
        <v>-2816.59767769895</v>
      </c>
      <c r="H27" s="34" t="n">
        <f aca="false">+'[2]W. VaR &amp; Off-Peak Pos By Trader'!P38</f>
        <v>0</v>
      </c>
      <c r="I27" s="59" t="n">
        <f aca="false">+'[2]W. VaR &amp; Off-Peak Pos By Trader'!Q38</f>
        <v>0</v>
      </c>
      <c r="J27" s="59" t="n">
        <f aca="false">+'[2]W. VaR &amp; Off-Peak Pos By Trader'!R38</f>
        <v>0</v>
      </c>
      <c r="K27" s="59" t="n">
        <f aca="false">+'[2]W. VaR &amp; Off-Peak Pos By Trader'!S38</f>
        <v>0</v>
      </c>
      <c r="L27" s="59" t="n">
        <f aca="false">+'[2]W. VaR &amp; Off-Peak Pos By Trader'!T38</f>
        <v>0</v>
      </c>
      <c r="M27" s="34" t="n">
        <f aca="false">+'[2]W. VaR &amp; Off-Peak Pos By Trader'!U38</f>
        <v>0</v>
      </c>
      <c r="N27" s="60" t="n">
        <f aca="false">+'[2]W. VaR &amp; Off-Peak Pos By Trader'!V38</f>
        <v>-35905.9622096038</v>
      </c>
    </row>
    <row r="28" customFormat="false" ht="11.25" hidden="false" customHeight="false" outlineLevel="0" collapsed="false">
      <c r="A28" s="48" t="str">
        <f aca="false">+'[2]W. VaR &amp; Off-Peak Pos By Trader'!$C$39</f>
        <v>Sean Crandall, Diana Scholtes</v>
      </c>
      <c r="B28" s="48"/>
      <c r="D28" s="32" t="n">
        <f aca="false">+'[2]W. VaR &amp; Off-Peak Pos By Trader'!L39</f>
        <v>931.34439441036</v>
      </c>
      <c r="E28" s="59" t="n">
        <f aca="false">+'[2]W. VaR &amp; Off-Peak Pos By Trader'!M39</f>
        <v>297.051713365353</v>
      </c>
      <c r="F28" s="34" t="n">
        <f aca="false">+'[2]W. VaR &amp; Off-Peak Pos By Trader'!N39</f>
        <v>1228.39610777571</v>
      </c>
      <c r="G28" s="59" t="n">
        <f aca="false">+'[2]W. VaR &amp; Off-Peak Pos By Trader'!O39</f>
        <v>0</v>
      </c>
      <c r="H28" s="34" t="n">
        <f aca="false">+'[2]W. VaR &amp; Off-Peak Pos By Trader'!P39</f>
        <v>0</v>
      </c>
      <c r="I28" s="59" t="n">
        <f aca="false">+'[2]W. VaR &amp; Off-Peak Pos By Trader'!Q39</f>
        <v>0</v>
      </c>
      <c r="J28" s="59" t="n">
        <f aca="false">+'[2]W. VaR &amp; Off-Peak Pos By Trader'!R39</f>
        <v>0</v>
      </c>
      <c r="K28" s="59" t="n">
        <f aca="false">+'[2]W. VaR &amp; Off-Peak Pos By Trader'!S39</f>
        <v>0</v>
      </c>
      <c r="L28" s="59" t="n">
        <f aca="false">+'[2]W. VaR &amp; Off-Peak Pos By Trader'!T39</f>
        <v>0</v>
      </c>
      <c r="M28" s="34" t="n">
        <f aca="false">+'[2]W. VaR &amp; Off-Peak Pos By Trader'!U39</f>
        <v>0</v>
      </c>
      <c r="N28" s="60" t="n">
        <f aca="false">+'[2]W. VaR &amp; Off-Peak Pos By Trader'!V39</f>
        <v>1228.39610777571</v>
      </c>
    </row>
    <row r="29" customFormat="false" ht="11.25" hidden="false" customHeight="false" outlineLevel="0" collapsed="false">
      <c r="A29" s="48" t="str">
        <f aca="false">+'[2]W. VaR &amp; Off-Peak Pos By Trader'!$C$40</f>
        <v>Tom Alonso, Mark Fischer</v>
      </c>
      <c r="B29" s="48"/>
      <c r="D29" s="32" t="n">
        <f aca="false">+'[2]W. VaR &amp; Off-Peak Pos By Trader'!L40</f>
        <v>10637.4365602915</v>
      </c>
      <c r="E29" s="59" t="n">
        <f aca="false">+'[2]W. VaR &amp; Off-Peak Pos By Trader'!M40</f>
        <v>5484.47290766062</v>
      </c>
      <c r="F29" s="34" t="n">
        <f aca="false">+'[2]W. VaR &amp; Off-Peak Pos By Trader'!N40</f>
        <v>16121.9094679521</v>
      </c>
      <c r="G29" s="59" t="n">
        <f aca="false">+'[2]W. VaR &amp; Off-Peak Pos By Trader'!O40</f>
        <v>-47845.531964291</v>
      </c>
      <c r="H29" s="34" t="n">
        <f aca="false">+'[2]W. VaR &amp; Off-Peak Pos By Trader'!P40</f>
        <v>0</v>
      </c>
      <c r="I29" s="59" t="n">
        <f aca="false">+'[2]W. VaR &amp; Off-Peak Pos By Trader'!Q40</f>
        <v>0</v>
      </c>
      <c r="J29" s="59" t="n">
        <f aca="false">+'[2]W. VaR &amp; Off-Peak Pos By Trader'!R40</f>
        <v>0</v>
      </c>
      <c r="K29" s="59" t="n">
        <f aca="false">+'[2]W. VaR &amp; Off-Peak Pos By Trader'!S40</f>
        <v>0</v>
      </c>
      <c r="L29" s="59" t="n">
        <f aca="false">+'[2]W. VaR &amp; Off-Peak Pos By Trader'!T40</f>
        <v>0</v>
      </c>
      <c r="M29" s="34" t="n">
        <f aca="false">+'[2]W. VaR &amp; Off-Peak Pos By Trader'!U40</f>
        <v>0</v>
      </c>
      <c r="N29" s="60" t="n">
        <f aca="false">+'[2]W. VaR &amp; Off-Peak Pos By Trader'!V40</f>
        <v>-31723.6224963389</v>
      </c>
    </row>
    <row r="30" customFormat="false" ht="11.25" hidden="false" customHeight="false" outlineLevel="0" collapsed="false">
      <c r="A30" s="48" t="str">
        <f aca="false">+'[2]W. VaR &amp; Off-Peak Pos By Trader'!$C$43</f>
        <v>Chris Foster</v>
      </c>
      <c r="B30" s="48"/>
      <c r="D30" s="32" t="n">
        <f aca="false">+'[2]W. VaR &amp; Off-Peak Pos By Trader'!L43</f>
        <v>0</v>
      </c>
      <c r="E30" s="59" t="n">
        <f aca="false">+'[2]W. VaR &amp; Off-Peak Pos By Trader'!M43</f>
        <v>0</v>
      </c>
      <c r="F30" s="34" t="n">
        <f aca="false">+'[2]W. VaR &amp; Off-Peak Pos By Trader'!N43</f>
        <v>0</v>
      </c>
      <c r="G30" s="59" t="n">
        <f aca="false">+'[2]W. VaR &amp; Off-Peak Pos By Trader'!O43</f>
        <v>-3.90152384043</v>
      </c>
      <c r="H30" s="34" t="n">
        <f aca="false">+'[2]W. VaR &amp; Off-Peak Pos By Trader'!P43</f>
        <v>0</v>
      </c>
      <c r="I30" s="59" t="n">
        <f aca="false">+'[2]W. VaR &amp; Off-Peak Pos By Trader'!Q43</f>
        <v>0</v>
      </c>
      <c r="J30" s="59" t="n">
        <f aca="false">+'[2]W. VaR &amp; Off-Peak Pos By Trader'!R43</f>
        <v>0</v>
      </c>
      <c r="K30" s="59" t="n">
        <f aca="false">+'[2]W. VaR &amp; Off-Peak Pos By Trader'!S43</f>
        <v>0</v>
      </c>
      <c r="L30" s="59" t="n">
        <f aca="false">+'[2]W. VaR &amp; Off-Peak Pos By Trader'!T43</f>
        <v>0</v>
      </c>
      <c r="M30" s="34" t="n">
        <f aca="false">+'[2]W. VaR &amp; Off-Peak Pos By Trader'!U43</f>
        <v>0</v>
      </c>
      <c r="N30" s="60" t="n">
        <f aca="false">+'[2]W. VaR &amp; Off-Peak Pos By Trader'!V43</f>
        <v>-3.90152384043</v>
      </c>
    </row>
    <row r="31" customFormat="false" ht="12" hidden="false" customHeight="false" outlineLevel="0" collapsed="false">
      <c r="A31" s="48" t="str">
        <f aca="false">+'[2]W. VaR &amp; Off-Peak Pos By Trader'!$C$45</f>
        <v>Jeff Richter</v>
      </c>
      <c r="B31" s="48"/>
      <c r="D31" s="32" t="n">
        <f aca="false">+'[2]W. VaR &amp; Off-Peak Pos By Trader'!L45</f>
        <v>-3210.39752044833</v>
      </c>
      <c r="E31" s="59" t="n">
        <f aca="false">+'[2]W. VaR &amp; Off-Peak Pos By Trader'!M45</f>
        <v>-7826.55408709806</v>
      </c>
      <c r="F31" s="34" t="n">
        <f aca="false">+'[2]W. VaR &amp; Off-Peak Pos By Trader'!N45</f>
        <v>-11036.9516075464</v>
      </c>
      <c r="G31" s="59" t="n">
        <f aca="false">+'[2]W. VaR &amp; Off-Peak Pos By Trader'!O45</f>
        <v>-88000.6692752274</v>
      </c>
      <c r="H31" s="34" t="n">
        <f aca="false">+'[2]W. VaR &amp; Off-Peak Pos By Trader'!P45</f>
        <v>-86892.1680364461</v>
      </c>
      <c r="I31" s="59" t="n">
        <f aca="false">+'[2]W. VaR &amp; Off-Peak Pos By Trader'!Q45</f>
        <v>-16448.8006386464</v>
      </c>
      <c r="J31" s="59" t="n">
        <f aca="false">+'[2]W. VaR &amp; Off-Peak Pos By Trader'!R45</f>
        <v>-22883.6766894756</v>
      </c>
      <c r="K31" s="59" t="n">
        <f aca="false">+'[2]W. VaR &amp; Off-Peak Pos By Trader'!S45</f>
        <v>-21949.0336375552</v>
      </c>
      <c r="L31" s="59" t="n">
        <f aca="false">+'[2]W. VaR &amp; Off-Peak Pos By Trader'!T45</f>
        <v>0</v>
      </c>
      <c r="M31" s="34" t="n">
        <f aca="false">+'[2]W. VaR &amp; Off-Peak Pos By Trader'!U45</f>
        <v>-61281.5109656772</v>
      </c>
      <c r="N31" s="61" t="n">
        <f aca="false">+'[2]W. VaR &amp; Off-Peak Pos By Trader'!V45</f>
        <v>-247211.299884897</v>
      </c>
    </row>
    <row r="32" customFormat="false" ht="13.5" hidden="false" customHeight="true" outlineLevel="0" collapsed="false">
      <c r="A32" s="62" t="s">
        <v>8</v>
      </c>
      <c r="B32" s="63"/>
      <c r="C32" s="64"/>
      <c r="D32" s="65" t="n">
        <f aca="false">SUM(D22:D31)</f>
        <v>-1976.00285416398</v>
      </c>
      <c r="E32" s="45" t="n">
        <f aca="false">SUM(E22:E31)</f>
        <v>440.685430775419</v>
      </c>
      <c r="F32" s="46" t="n">
        <f aca="false">SUM(F22:F31)</f>
        <v>-1535.31742338856</v>
      </c>
      <c r="G32" s="45" t="n">
        <f aca="false">SUM(G22:G31)</f>
        <v>-2000690.06929653</v>
      </c>
      <c r="H32" s="46" t="n">
        <f aca="false">SUM(H22:H31)</f>
        <v>-1669084.44529919</v>
      </c>
      <c r="I32" s="44" t="n">
        <f aca="false">SUM(I22:I31)</f>
        <v>-830571.206397521</v>
      </c>
      <c r="J32" s="45" t="n">
        <f aca="false">SUM(J22:J31)</f>
        <v>-51045.1481277041</v>
      </c>
      <c r="K32" s="45" t="n">
        <f aca="false">SUM(K22:K31)</f>
        <v>-710162.550957166</v>
      </c>
      <c r="L32" s="66" t="n">
        <f aca="false">SUM(L22:L31)</f>
        <v>-312735.848092962</v>
      </c>
      <c r="M32" s="46" t="n">
        <f aca="false">SUM(M22:M31)</f>
        <v>-1904514.75357535</v>
      </c>
      <c r="N32" s="47" t="n">
        <f aca="false">SUM(N22:N31)</f>
        <v>-5575824.58559445</v>
      </c>
    </row>
    <row r="33" customFormat="false" ht="11.25" hidden="false" customHeight="false" outlineLevel="0" collapsed="false">
      <c r="A33" s="48"/>
      <c r="B33" s="48"/>
      <c r="D33" s="10"/>
      <c r="E33" s="67"/>
      <c r="F33" s="12"/>
      <c r="H33" s="12"/>
      <c r="L33" s="67"/>
      <c r="M33" s="12"/>
    </row>
    <row r="34" customFormat="false" ht="11.25" hidden="false" customHeight="false" outlineLevel="0" collapsed="false">
      <c r="A34" s="48"/>
      <c r="B34" s="48"/>
      <c r="D34" s="49"/>
      <c r="E34" s="68"/>
      <c r="F34" s="50"/>
      <c r="H34" s="50"/>
      <c r="L34" s="68"/>
      <c r="M34" s="50"/>
    </row>
    <row r="35" customFormat="false" ht="11.25" hidden="false" customHeight="false" outlineLevel="0" collapsed="false">
      <c r="A35" s="48"/>
      <c r="B35" s="48"/>
      <c r="D35" s="49"/>
      <c r="E35" s="68"/>
      <c r="F35" s="50"/>
      <c r="H35" s="50"/>
      <c r="L35" s="68"/>
      <c r="M35" s="50"/>
    </row>
    <row r="36" customFormat="false" ht="12.75" hidden="false" customHeight="false" outlineLevel="0" collapsed="false">
      <c r="A36" s="69" t="s">
        <v>9</v>
      </c>
      <c r="B36" s="69"/>
      <c r="C36" s="52"/>
      <c r="D36" s="49"/>
      <c r="E36" s="68"/>
      <c r="F36" s="50"/>
      <c r="G36" s="70"/>
      <c r="H36" s="50"/>
      <c r="I36" s="20" t="s">
        <v>3</v>
      </c>
      <c r="J36" s="20" t="str">
        <f aca="false">+J4</f>
        <v>2004-2020</v>
      </c>
      <c r="K36" s="20" t="str">
        <f aca="false">+K4</f>
        <v>2004-2020</v>
      </c>
      <c r="L36" s="71" t="str">
        <f aca="false">+L4</f>
        <v>2004-2020</v>
      </c>
      <c r="M36" s="19" t="str">
        <f aca="false">+M4</f>
        <v>2004-2020</v>
      </c>
      <c r="N36" s="72" t="s">
        <v>10</v>
      </c>
    </row>
    <row r="37" customFormat="false" ht="11.25" hidden="false" customHeight="false" outlineLevel="0" collapsed="false">
      <c r="A37" s="73"/>
      <c r="B37" s="73"/>
      <c r="C37" s="74"/>
      <c r="D37" s="25" t="str">
        <f aca="false">+D5</f>
        <v>Nov</v>
      </c>
      <c r="E37" s="75" t="str">
        <f aca="false">+E5</f>
        <v>Dec</v>
      </c>
      <c r="F37" s="27" t="str">
        <f aca="false">+F5</f>
        <v>Total-01</v>
      </c>
      <c r="G37" s="26" t="str">
        <f aca="false">+G5</f>
        <v>Total-02</v>
      </c>
      <c r="H37" s="27" t="str">
        <f aca="false">+H5</f>
        <v>Total-03</v>
      </c>
      <c r="I37" s="26" t="s">
        <v>11</v>
      </c>
      <c r="J37" s="26" t="str">
        <f aca="false">+J5</f>
        <v>Q2</v>
      </c>
      <c r="K37" s="26" t="str">
        <f aca="false">+K5</f>
        <v>Q3</v>
      </c>
      <c r="L37" s="75" t="str">
        <f aca="false">+L5</f>
        <v>Q4</v>
      </c>
      <c r="M37" s="27" t="str">
        <f aca="false">+M5</f>
        <v>Total</v>
      </c>
      <c r="N37" s="26" t="str">
        <f aca="false">+N21</f>
        <v>TOTAL</v>
      </c>
    </row>
    <row r="38" customFormat="false" ht="11.25" hidden="false" customHeight="false" outlineLevel="0" collapsed="false">
      <c r="A38" s="48" t="str">
        <f aca="false">+A22</f>
        <v>Bob Badeer</v>
      </c>
      <c r="B38" s="48"/>
      <c r="D38" s="32" t="n">
        <f aca="false">+D22+D6</f>
        <v>-967.482531218586</v>
      </c>
      <c r="E38" s="76" t="n">
        <f aca="false">+E22+E6</f>
        <v>-40786.9232231186</v>
      </c>
      <c r="F38" s="34" t="n">
        <f aca="false">+F22+F6</f>
        <v>-41754.4057543372</v>
      </c>
      <c r="G38" s="59" t="n">
        <f aca="false">+G22+G6</f>
        <v>-616984.599391289</v>
      </c>
      <c r="H38" s="34" t="n">
        <f aca="false">+H22+H6</f>
        <v>-298976.73952425</v>
      </c>
      <c r="I38" s="77" t="n">
        <f aca="false">+I6+I22</f>
        <v>-203519.993965856</v>
      </c>
      <c r="J38" s="59" t="n">
        <f aca="false">+J22+J6</f>
        <v>-166583.397917993</v>
      </c>
      <c r="K38" s="59" t="n">
        <f aca="false">+K22+K6</f>
        <v>-133059.251842014</v>
      </c>
      <c r="L38" s="76" t="n">
        <f aca="false">+L22+L6</f>
        <v>7865.42188930546</v>
      </c>
      <c r="M38" s="34" t="n">
        <f aca="false">+M22+M6</f>
        <v>-495297.221836558</v>
      </c>
      <c r="N38" s="35" t="n">
        <f aca="false">+N22+N6</f>
        <v>-1453012.96650643</v>
      </c>
    </row>
    <row r="39" customFormat="false" ht="11.25" hidden="false" customHeight="false" outlineLevel="0" collapsed="false">
      <c r="A39" s="48" t="str">
        <f aca="false">+A23</f>
        <v>Mike Swerzbin</v>
      </c>
      <c r="B39" s="48"/>
      <c r="D39" s="32" t="n">
        <f aca="false">+D23+D7</f>
        <v>17365.4185495854</v>
      </c>
      <c r="E39" s="76" t="n">
        <f aca="false">+E23+E7</f>
        <v>81270.7322527683</v>
      </c>
      <c r="F39" s="34" t="n">
        <f aca="false">+F23+F7</f>
        <v>98636.1508023537</v>
      </c>
      <c r="G39" s="59" t="n">
        <f aca="false">+G23+G7</f>
        <v>-2073607.78418588</v>
      </c>
      <c r="H39" s="34" t="n">
        <f aca="false">+H23+H7</f>
        <v>-523161.432600278</v>
      </c>
      <c r="I39" s="77" t="n">
        <f aca="false">+I7+I23</f>
        <v>-756743.06627332</v>
      </c>
      <c r="J39" s="59" t="n">
        <f aca="false">+J23+J7</f>
        <v>517176.661406164</v>
      </c>
      <c r="K39" s="59" t="n">
        <f aca="false">+K23+K7</f>
        <v>-619139.351926124</v>
      </c>
      <c r="L39" s="76" t="n">
        <f aca="false">+L23+L7</f>
        <v>-302165.754417576</v>
      </c>
      <c r="M39" s="34" t="n">
        <f aca="false">+M23+M7</f>
        <v>-1160871.51121086</v>
      </c>
      <c r="N39" s="35" t="n">
        <f aca="false">+N23+N7</f>
        <v>-3659004.57719466</v>
      </c>
    </row>
    <row r="40" customFormat="false" ht="11.25" hidden="false" customHeight="false" outlineLevel="0" collapsed="false">
      <c r="A40" s="48" t="str">
        <f aca="false">+A24</f>
        <v>Matt Motley</v>
      </c>
      <c r="B40" s="48"/>
      <c r="D40" s="32" t="n">
        <f aca="false">+D24+D8</f>
        <v>-2881.38973756736</v>
      </c>
      <c r="E40" s="76" t="n">
        <f aca="false">+E24+E8</f>
        <v>-121030.802985837</v>
      </c>
      <c r="F40" s="34" t="n">
        <f aca="false">+F24+F8</f>
        <v>-123912.192723404</v>
      </c>
      <c r="G40" s="59" t="n">
        <f aca="false">+G24+G8</f>
        <v>-2338861.758758</v>
      </c>
      <c r="H40" s="34" t="n">
        <f aca="false">+H24+H8</f>
        <v>-2257460.84966343</v>
      </c>
      <c r="I40" s="77" t="n">
        <f aca="false">+I8+I24</f>
        <v>-540350.64488406</v>
      </c>
      <c r="J40" s="59" t="n">
        <f aca="false">+J24+J8</f>
        <v>-475658.818805561</v>
      </c>
      <c r="K40" s="59" t="n">
        <f aca="false">+K24+K8</f>
        <v>-920036.859988283</v>
      </c>
      <c r="L40" s="76" t="n">
        <f aca="false">+L24+L8</f>
        <v>-234094.304789405</v>
      </c>
      <c r="M40" s="34" t="n">
        <f aca="false">+M24+M8</f>
        <v>-2170140.62846731</v>
      </c>
      <c r="N40" s="35" t="n">
        <f aca="false">+N24+N8</f>
        <v>-6890375.42961214</v>
      </c>
    </row>
    <row r="41" customFormat="false" ht="11.25" hidden="false" customHeight="false" outlineLevel="0" collapsed="false">
      <c r="A41" s="48" t="str">
        <f aca="false">+A25</f>
        <v>Tim Belden</v>
      </c>
      <c r="B41" s="48"/>
      <c r="D41" s="32" t="n">
        <f aca="false">+D25+D9</f>
        <v>8300.65043587503</v>
      </c>
      <c r="E41" s="76" t="n">
        <f aca="false">+E25+E9</f>
        <v>-80358.8209134984</v>
      </c>
      <c r="F41" s="34" t="n">
        <f aca="false">+F25+F9</f>
        <v>-72058.1704776234</v>
      </c>
      <c r="G41" s="59" t="n">
        <f aca="false">+G25+G9</f>
        <v>-968432.480171144</v>
      </c>
      <c r="H41" s="34" t="n">
        <f aca="false">+H25+H9</f>
        <v>-460495.080633339</v>
      </c>
      <c r="I41" s="77" t="n">
        <f aca="false">+I9+I25</f>
        <v>64679.4832883751</v>
      </c>
      <c r="J41" s="59" t="n">
        <f aca="false">+J25+J9</f>
        <v>342191.986481128</v>
      </c>
      <c r="K41" s="59" t="n">
        <f aca="false">+K25+K9</f>
        <v>60601.2422381434</v>
      </c>
      <c r="L41" s="76" t="n">
        <f aca="false">+L25+L9</f>
        <v>104953.798604852</v>
      </c>
      <c r="M41" s="34" t="n">
        <f aca="false">+M25+M9</f>
        <v>572426.510612499</v>
      </c>
      <c r="N41" s="35" t="n">
        <f aca="false">+N25+N9</f>
        <v>-928559.220669607</v>
      </c>
    </row>
    <row r="42" customFormat="false" ht="11.25" hidden="false" customHeight="false" outlineLevel="0" collapsed="false">
      <c r="A42" s="48" t="str">
        <f aca="false">+A26</f>
        <v>Mike Swerzbin, Tim Belden</v>
      </c>
      <c r="B42" s="48"/>
      <c r="D42" s="32" t="n">
        <f aca="false">+D26+D10</f>
        <v>0</v>
      </c>
      <c r="E42" s="76" t="n">
        <f aca="false">+E26+E10</f>
        <v>-700.872574307153</v>
      </c>
      <c r="F42" s="34" t="n">
        <f aca="false">+F26+F10</f>
        <v>-700.872574307153</v>
      </c>
      <c r="G42" s="59" t="n">
        <f aca="false">+G26+G10</f>
        <v>-1841.94734571191</v>
      </c>
      <c r="H42" s="34" t="n">
        <f aca="false">+H26+H10</f>
        <v>0</v>
      </c>
      <c r="I42" s="77" t="n">
        <f aca="false">+I10+I26</f>
        <v>0</v>
      </c>
      <c r="J42" s="59" t="n">
        <f aca="false">+J26+J10</f>
        <v>0</v>
      </c>
      <c r="K42" s="59" t="n">
        <f aca="false">+K26+K10</f>
        <v>0</v>
      </c>
      <c r="L42" s="76" t="n">
        <f aca="false">+L26+L10</f>
        <v>0</v>
      </c>
      <c r="M42" s="34" t="n">
        <f aca="false">+M26+M10</f>
        <v>0</v>
      </c>
      <c r="N42" s="35" t="n">
        <f aca="false">+N26+N10</f>
        <v>-2542.81992001906</v>
      </c>
    </row>
    <row r="43" customFormat="false" ht="11.25" hidden="false" customHeight="false" outlineLevel="0" collapsed="false">
      <c r="A43" s="48" t="str">
        <f aca="false">+A27</f>
        <v>Chris Mallory</v>
      </c>
      <c r="B43" s="48"/>
      <c r="D43" s="32" t="n">
        <f aca="false">+D27+D11</f>
        <v>-21979.9147049848</v>
      </c>
      <c r="E43" s="76" t="n">
        <f aca="false">+E27+E11</f>
        <v>-41070.5573816156</v>
      </c>
      <c r="F43" s="34" t="n">
        <f aca="false">+F27+F11</f>
        <v>-63050.4720866004</v>
      </c>
      <c r="G43" s="59" t="n">
        <f aca="false">+G27+G11</f>
        <v>-79935.8666298758</v>
      </c>
      <c r="H43" s="34" t="n">
        <f aca="false">+H27+H11</f>
        <v>0</v>
      </c>
      <c r="I43" s="77" t="n">
        <f aca="false">+I11+I27</f>
        <v>0</v>
      </c>
      <c r="J43" s="59" t="n">
        <f aca="false">+J27+J11</f>
        <v>0</v>
      </c>
      <c r="K43" s="59" t="n">
        <f aca="false">+K27+K11</f>
        <v>0</v>
      </c>
      <c r="L43" s="76" t="n">
        <f aca="false">+L27+L11</f>
        <v>0</v>
      </c>
      <c r="M43" s="34" t="n">
        <f aca="false">+M27+M11</f>
        <v>0</v>
      </c>
      <c r="N43" s="35" t="n">
        <f aca="false">+N27+N11</f>
        <v>-142986.338716476</v>
      </c>
    </row>
    <row r="44" customFormat="false" ht="11.25" hidden="false" customHeight="false" outlineLevel="0" collapsed="false">
      <c r="A44" s="48" t="str">
        <f aca="false">+A28</f>
        <v>Sean Crandall, Diana Scholtes</v>
      </c>
      <c r="B44" s="48"/>
      <c r="D44" s="32" t="n">
        <f aca="false">+D28+D12</f>
        <v>16201.8985394061</v>
      </c>
      <c r="E44" s="76" t="n">
        <f aca="false">+E28+E12</f>
        <v>21029.5382966043</v>
      </c>
      <c r="F44" s="34" t="n">
        <f aca="false">+F28+F12</f>
        <v>37231.4368360104</v>
      </c>
      <c r="G44" s="59" t="n">
        <f aca="false">+G28+G12</f>
        <v>-124282.517491372</v>
      </c>
      <c r="H44" s="34" t="n">
        <f aca="false">+H28+H12</f>
        <v>0</v>
      </c>
      <c r="I44" s="77" t="n">
        <f aca="false">+I12+I28</f>
        <v>0</v>
      </c>
      <c r="J44" s="59" t="n">
        <f aca="false">+J28+J12</f>
        <v>0</v>
      </c>
      <c r="K44" s="59" t="n">
        <f aca="false">+K28+K12</f>
        <v>0</v>
      </c>
      <c r="L44" s="76" t="n">
        <f aca="false">+L28+L12</f>
        <v>0</v>
      </c>
      <c r="M44" s="34" t="n">
        <f aca="false">+M28+M12</f>
        <v>0</v>
      </c>
      <c r="N44" s="35" t="n">
        <f aca="false">+N28+N12</f>
        <v>-87051.0806553617</v>
      </c>
    </row>
    <row r="45" customFormat="false" ht="11.25" hidden="false" customHeight="false" outlineLevel="0" collapsed="false">
      <c r="A45" s="48" t="str">
        <f aca="false">+A29</f>
        <v>Tom Alonso, Mark Fischer</v>
      </c>
      <c r="B45" s="48"/>
      <c r="D45" s="32" t="n">
        <f aca="false">+D29+D13</f>
        <v>27185.3905054931</v>
      </c>
      <c r="E45" s="76" t="n">
        <f aca="false">+E29+E13</f>
        <v>40360.2999004152</v>
      </c>
      <c r="F45" s="34" t="n">
        <f aca="false">+F29+F13</f>
        <v>67545.6904059083</v>
      </c>
      <c r="G45" s="59" t="n">
        <f aca="false">+G29+G13</f>
        <v>-140324.607192219</v>
      </c>
      <c r="H45" s="34" t="n">
        <f aca="false">+H29+H13</f>
        <v>0</v>
      </c>
      <c r="I45" s="77" t="n">
        <f aca="false">+I13+I29</f>
        <v>0</v>
      </c>
      <c r="J45" s="59" t="n">
        <f aca="false">+J29+J13</f>
        <v>0</v>
      </c>
      <c r="K45" s="59" t="n">
        <f aca="false">+K29+K13</f>
        <v>0</v>
      </c>
      <c r="L45" s="76" t="n">
        <f aca="false">+L29+L13</f>
        <v>0</v>
      </c>
      <c r="M45" s="34" t="n">
        <f aca="false">+M29+M13</f>
        <v>0</v>
      </c>
      <c r="N45" s="35" t="n">
        <f aca="false">+N29+N13</f>
        <v>-72778.9167863111</v>
      </c>
    </row>
    <row r="46" customFormat="false" ht="11.25" hidden="false" customHeight="false" outlineLevel="0" collapsed="false">
      <c r="A46" s="48" t="str">
        <f aca="false">+A30</f>
        <v>Chris Foster</v>
      </c>
      <c r="B46" s="48"/>
      <c r="D46" s="32" t="n">
        <f aca="false">+D30+D14</f>
        <v>-31.9442539348081</v>
      </c>
      <c r="E46" s="76" t="n">
        <f aca="false">+E30+E14</f>
        <v>0</v>
      </c>
      <c r="F46" s="34" t="n">
        <f aca="false">+F30+F14</f>
        <v>-31.9442539348081</v>
      </c>
      <c r="G46" s="59" t="n">
        <f aca="false">+G30+G14</f>
        <v>-3.90152384043</v>
      </c>
      <c r="H46" s="34" t="n">
        <f aca="false">+H30+H14</f>
        <v>0</v>
      </c>
      <c r="I46" s="77" t="n">
        <f aca="false">+I14+I30</f>
        <v>0</v>
      </c>
      <c r="J46" s="59" t="n">
        <f aca="false">+J30+J14</f>
        <v>0</v>
      </c>
      <c r="K46" s="59" t="n">
        <f aca="false">+K30+K14</f>
        <v>0</v>
      </c>
      <c r="L46" s="76" t="n">
        <f aca="false">+L30+L14</f>
        <v>0</v>
      </c>
      <c r="M46" s="34" t="n">
        <f aca="false">+M30+M14</f>
        <v>0</v>
      </c>
      <c r="N46" s="35" t="n">
        <f aca="false">+N30+N14</f>
        <v>-35.8457777752381</v>
      </c>
    </row>
    <row r="47" customFormat="false" ht="12" hidden="false" customHeight="false" outlineLevel="0" collapsed="false">
      <c r="A47" s="48" t="str">
        <f aca="false">+A31</f>
        <v>Jeff Richter</v>
      </c>
      <c r="B47" s="48"/>
      <c r="D47" s="32" t="n">
        <f aca="false">+D31+D15</f>
        <v>-5127.05275653689</v>
      </c>
      <c r="E47" s="76" t="n">
        <f aca="false">+E31+E15</f>
        <v>-6510.13311433395</v>
      </c>
      <c r="F47" s="34" t="n">
        <f aca="false">+F31+F15</f>
        <v>-11637.1858708708</v>
      </c>
      <c r="G47" s="59" t="n">
        <f aca="false">+G31+G15</f>
        <v>-169534.787312241</v>
      </c>
      <c r="H47" s="34" t="n">
        <f aca="false">+H31+H15</f>
        <v>-80483.4784150829</v>
      </c>
      <c r="I47" s="77" t="n">
        <f aca="false">+I15+I31</f>
        <v>-37605.7765706359</v>
      </c>
      <c r="J47" s="59" t="n">
        <f aca="false">+J31+J15</f>
        <v>-51526.3703740502</v>
      </c>
      <c r="K47" s="59" t="n">
        <f aca="false">+K31+K15</f>
        <v>-49728.3899361228</v>
      </c>
      <c r="L47" s="76" t="n">
        <f aca="false">+L31+L15</f>
        <v>0</v>
      </c>
      <c r="M47" s="34" t="n">
        <f aca="false">+M31+M15</f>
        <v>-138860.536880809</v>
      </c>
      <c r="N47" s="35" t="n">
        <f aca="false">+N31+N15</f>
        <v>-400515.988479004</v>
      </c>
    </row>
    <row r="48" customFormat="false" ht="12" hidden="false" customHeight="false" outlineLevel="0" collapsed="false">
      <c r="A48" s="62" t="s">
        <v>12</v>
      </c>
      <c r="B48" s="63"/>
      <c r="C48" s="64"/>
      <c r="D48" s="65" t="n">
        <f aca="false">SUM(D38:D47)</f>
        <v>38065.5740461172</v>
      </c>
      <c r="E48" s="66" t="n">
        <f aca="false">SUM(E38:E47)</f>
        <v>-147797.539742923</v>
      </c>
      <c r="F48" s="46" t="n">
        <f aca="false">SUM(F38:F47)</f>
        <v>-109731.965696806</v>
      </c>
      <c r="G48" s="45" t="n">
        <f aca="false">SUM(G38:G47)</f>
        <v>-6513810.25000157</v>
      </c>
      <c r="H48" s="46" t="n">
        <f aca="false">SUM(H38:H47)</f>
        <v>-3620577.58083638</v>
      </c>
      <c r="I48" s="78" t="n">
        <f aca="false">+I16+I32</f>
        <v>-1473539.9984055</v>
      </c>
      <c r="J48" s="45" t="n">
        <f aca="false">SUM(J38:J47)</f>
        <v>165600.060789687</v>
      </c>
      <c r="K48" s="45" t="n">
        <f aca="false">SUM(K38:K47)</f>
        <v>-1661362.6114544</v>
      </c>
      <c r="L48" s="66" t="n">
        <f aca="false">SUM(L38:L47)</f>
        <v>-423440.838712823</v>
      </c>
      <c r="M48" s="46" t="n">
        <f aca="false">SUM(M38:M47)</f>
        <v>-3392743.38778303</v>
      </c>
      <c r="N48" s="47" t="n">
        <f aca="false">SUM(N38:N47)</f>
        <v>-13636863.1843178</v>
      </c>
    </row>
    <row r="49" customFormat="false" ht="11.25" hidden="false" customHeight="false" outlineLevel="0" collapsed="false">
      <c r="A49" s="48"/>
      <c r="B49" s="48"/>
      <c r="D49" s="10"/>
      <c r="E49" s="67"/>
      <c r="G49" s="10"/>
      <c r="H49" s="12"/>
      <c r="M49" s="12"/>
    </row>
    <row r="50" customFormat="false" ht="11.25" hidden="false" customHeight="false" outlineLevel="0" collapsed="false">
      <c r="A50" s="48"/>
      <c r="B50" s="48"/>
      <c r="D50" s="49"/>
      <c r="E50" s="68"/>
      <c r="G50" s="49"/>
      <c r="H50" s="50"/>
      <c r="M50" s="50"/>
    </row>
    <row r="51" customFormat="false" ht="11.25" hidden="false" customHeight="false" outlineLevel="0" collapsed="false">
      <c r="A51" s="79" t="s">
        <v>13</v>
      </c>
      <c r="B51" s="48"/>
      <c r="D51" s="49"/>
      <c r="E51" s="68"/>
      <c r="G51" s="49"/>
      <c r="H51" s="50"/>
      <c r="M51" s="50"/>
    </row>
    <row r="52" customFormat="false" ht="11.25" hidden="false" customHeight="false" outlineLevel="0" collapsed="false">
      <c r="A52" s="48"/>
      <c r="B52" s="48"/>
      <c r="D52" s="49"/>
      <c r="E52" s="68"/>
      <c r="G52" s="49"/>
      <c r="H52" s="50"/>
      <c r="M52" s="50"/>
    </row>
    <row r="53" customFormat="false" ht="11.25" hidden="false" customHeight="false" outlineLevel="0" collapsed="false">
      <c r="A53" s="80" t="str">
        <f aca="false">+'[2]W. VaR &amp; Peak Pos By Trader'!C53</f>
        <v>Tim Belden</v>
      </c>
      <c r="B53" s="81"/>
      <c r="C53" s="31"/>
      <c r="D53" s="82" t="n">
        <f aca="false">+'[2]W. VaR &amp; Peak Pos By Trader'!L53</f>
        <v>0</v>
      </c>
      <c r="E53" s="83" t="n">
        <f aca="false">+'[2]W. VaR &amp; Peak Pos By Trader'!$M$53</f>
        <v>30.98017572</v>
      </c>
      <c r="F53" s="81" t="n">
        <f aca="false">+'[2]W. VaR &amp; Peak Pos By Trader'!N53</f>
        <v>30.98017572</v>
      </c>
      <c r="G53" s="82" t="n">
        <f aca="false">+'[2]W. VaR &amp; Peak Pos By Trader'!O53</f>
        <v>89.62303716</v>
      </c>
      <c r="H53" s="84" t="n">
        <f aca="false">+'[2]W. VaR &amp; Peak Pos By Trader'!P53</f>
        <v>0</v>
      </c>
      <c r="I53" s="81" t="n">
        <f aca="false">+'[2]W. VaR &amp; Peak Pos By Trader'!Q53</f>
        <v>0</v>
      </c>
      <c r="J53" s="81" t="n">
        <f aca="false">+'[2]W. VaR &amp; Peak Pos By Trader'!R53</f>
        <v>0</v>
      </c>
      <c r="K53" s="81" t="n">
        <f aca="false">+'[2]W. VaR &amp; Peak Pos By Trader'!S53</f>
        <v>0</v>
      </c>
      <c r="L53" s="81" t="n">
        <f aca="false">+'[2]W. VaR &amp; Peak Pos By Trader'!T53</f>
        <v>0</v>
      </c>
      <c r="M53" s="84" t="n">
        <f aca="false">+'[2]W. VaR &amp; Peak Pos By Trader'!U53</f>
        <v>0</v>
      </c>
      <c r="N53" s="85" t="n">
        <f aca="false">+'[2]W. VaR &amp; Peak Pos By Trader'!V53</f>
        <v>120.60321288</v>
      </c>
    </row>
    <row r="54" customFormat="false" ht="11.25" hidden="false" customHeight="false" outlineLevel="0" collapsed="false">
      <c r="A54" s="80" t="str">
        <f aca="false">+'[2]W. VaR &amp; Peak Pos By Trader'!C54</f>
        <v>Mike Swerzbin</v>
      </c>
      <c r="B54" s="81"/>
      <c r="C54" s="31"/>
      <c r="D54" s="82" t="n">
        <f aca="false">+'[2]W. VaR &amp; Peak Pos By Trader'!L54</f>
        <v>20</v>
      </c>
      <c r="E54" s="83" t="n">
        <f aca="false">+'[2]W. VaR &amp; Peak Pos By Trader'!$M$54</f>
        <v>69.70539539</v>
      </c>
      <c r="F54" s="81" t="n">
        <f aca="false">+'[2]W. VaR &amp; Peak Pos By Trader'!N54</f>
        <v>89.70539539</v>
      </c>
      <c r="G54" s="82" t="n">
        <f aca="false">+'[2]W. VaR &amp; Peak Pos By Trader'!O54</f>
        <v>-530.5121052</v>
      </c>
      <c r="H54" s="84" t="n">
        <f aca="false">+'[2]W. VaR &amp; Peak Pos By Trader'!P54</f>
        <v>0</v>
      </c>
      <c r="I54" s="81" t="n">
        <f aca="false">+'[2]W. VaR &amp; Peak Pos By Trader'!Q54</f>
        <v>0</v>
      </c>
      <c r="J54" s="81" t="n">
        <f aca="false">+'[2]W. VaR &amp; Peak Pos By Trader'!R54</f>
        <v>0</v>
      </c>
      <c r="K54" s="81" t="n">
        <f aca="false">+'[2]W. VaR &amp; Peak Pos By Trader'!S54</f>
        <v>0</v>
      </c>
      <c r="L54" s="81" t="n">
        <f aca="false">+'[2]W. VaR &amp; Peak Pos By Trader'!T54</f>
        <v>0.04231871</v>
      </c>
      <c r="M54" s="84" t="n">
        <f aca="false">+'[2]W. VaR &amp; Peak Pos By Trader'!U54</f>
        <v>0.04231871</v>
      </c>
      <c r="N54" s="85" t="n">
        <f aca="false">+'[2]W. VaR &amp; Peak Pos By Trader'!V54</f>
        <v>-440.7643911</v>
      </c>
    </row>
    <row r="55" customFormat="false" ht="11.25" hidden="true" customHeight="false" outlineLevel="0" collapsed="false">
      <c r="A55" s="80" t="str">
        <f aca="false">+'[2]W. VaR &amp; Peak Pos By Trader'!C55</f>
        <v>Mike Swerzbin</v>
      </c>
      <c r="B55" s="81"/>
      <c r="C55" s="31"/>
      <c r="D55" s="82" t="n">
        <f aca="false">+'[2]W. VaR &amp; Peak Pos By Trader'!L55</f>
        <v>0</v>
      </c>
      <c r="E55" s="83" t="n">
        <f aca="false">+'[2]W. VaR &amp; Peak Pos By Trader'!$M$55</f>
        <v>0</v>
      </c>
      <c r="F55" s="81" t="n">
        <f aca="false">+'[2]W. VaR &amp; Peak Pos By Trader'!N55</f>
        <v>0</v>
      </c>
      <c r="G55" s="82" t="n">
        <f aca="false">+'[2]W. VaR &amp; Peak Pos By Trader'!O55</f>
        <v>0</v>
      </c>
      <c r="H55" s="84" t="n">
        <f aca="false">+'[2]W. VaR &amp; Peak Pos By Trader'!P55</f>
        <v>0</v>
      </c>
      <c r="I55" s="81" t="n">
        <f aca="false">+'[2]W. VaR &amp; Peak Pos By Trader'!Q55</f>
        <v>0</v>
      </c>
      <c r="J55" s="81" t="n">
        <f aca="false">+'[2]W. VaR &amp; Peak Pos By Trader'!R55</f>
        <v>0</v>
      </c>
      <c r="K55" s="81" t="n">
        <f aca="false">+'[2]W. VaR &amp; Peak Pos By Trader'!S55</f>
        <v>0</v>
      </c>
      <c r="L55" s="81" t="n">
        <f aca="false">+'[2]W. VaR &amp; Peak Pos By Trader'!T55</f>
        <v>0</v>
      </c>
      <c r="M55" s="84" t="n">
        <f aca="false">+'[2]W. VaR &amp; Peak Pos By Trader'!U55</f>
        <v>0</v>
      </c>
      <c r="N55" s="85" t="n">
        <f aca="false">+'[2]W. VaR &amp; Peak Pos By Trader'!V55</f>
        <v>0</v>
      </c>
    </row>
    <row r="56" customFormat="false" ht="11.25" hidden="false" customHeight="false" outlineLevel="0" collapsed="false">
      <c r="A56" s="80" t="str">
        <f aca="false">+'[2]W. VaR &amp; Peak Pos By Trader'!C56</f>
        <v>Matt Motley</v>
      </c>
      <c r="B56" s="81"/>
      <c r="C56" s="31"/>
      <c r="D56" s="82" t="n">
        <f aca="false">+'[2]W. VaR &amp; Peak Pos By Trader'!L56</f>
        <v>0</v>
      </c>
      <c r="E56" s="83" t="n">
        <f aca="false">+'[2]W. VaR &amp; Peak Pos By Trader'!$M$56</f>
        <v>-199.8721014</v>
      </c>
      <c r="F56" s="81" t="n">
        <f aca="false">+'[2]W. VaR &amp; Peak Pos By Trader'!N56</f>
        <v>-199.8721014</v>
      </c>
      <c r="G56" s="82" t="n">
        <f aca="false">+'[2]W. VaR &amp; Peak Pos By Trader'!O56</f>
        <v>-160.6795919</v>
      </c>
      <c r="H56" s="84" t="n">
        <f aca="false">+'[2]W. VaR &amp; Peak Pos By Trader'!P56</f>
        <v>0</v>
      </c>
      <c r="I56" s="81" t="n">
        <f aca="false">+'[2]W. VaR &amp; Peak Pos By Trader'!Q56</f>
        <v>0</v>
      </c>
      <c r="J56" s="81" t="n">
        <f aca="false">+'[2]W. VaR &amp; Peak Pos By Trader'!R56</f>
        <v>0</v>
      </c>
      <c r="K56" s="81" t="n">
        <f aca="false">+'[2]W. VaR &amp; Peak Pos By Trader'!S56</f>
        <v>0</v>
      </c>
      <c r="L56" s="81" t="n">
        <f aca="false">+'[2]W. VaR &amp; Peak Pos By Trader'!T56</f>
        <v>0</v>
      </c>
      <c r="M56" s="84" t="n">
        <f aca="false">+'[2]W. VaR &amp; Peak Pos By Trader'!U56</f>
        <v>0</v>
      </c>
      <c r="N56" s="85" t="n">
        <f aca="false">+'[2]W. VaR &amp; Peak Pos By Trader'!V56</f>
        <v>-360.5516933</v>
      </c>
    </row>
    <row r="57" customFormat="false" ht="12" hidden="false" customHeight="false" outlineLevel="0" collapsed="false">
      <c r="A57" s="80" t="str">
        <f aca="false">+'[2]W. VaR &amp; Peak Pos By Trader'!C57</f>
        <v>Bob Badeer</v>
      </c>
      <c r="B57" s="81"/>
      <c r="C57" s="31"/>
      <c r="D57" s="82" t="n">
        <f aca="false">+'[2]W. VaR &amp; Peak Pos By Trader'!L57</f>
        <v>0</v>
      </c>
      <c r="E57" s="83" t="n">
        <f aca="false">+'[2]W. VaR &amp; Peak Pos By Trader'!$M$57</f>
        <v>0</v>
      </c>
      <c r="F57" s="81" t="n">
        <f aca="false">+'[2]W. VaR &amp; Peak Pos By Trader'!N57</f>
        <v>0</v>
      </c>
      <c r="G57" s="82" t="n">
        <f aca="false">+'[2]W. VaR &amp; Peak Pos By Trader'!O57</f>
        <v>0</v>
      </c>
      <c r="H57" s="84" t="n">
        <f aca="false">+'[2]W. VaR &amp; Peak Pos By Trader'!P57</f>
        <v>0</v>
      </c>
      <c r="I57" s="81" t="n">
        <f aca="false">+'[2]W. VaR &amp; Peak Pos By Trader'!Q57</f>
        <v>0</v>
      </c>
      <c r="J57" s="81" t="n">
        <f aca="false">+'[2]W. VaR &amp; Peak Pos By Trader'!R57</f>
        <v>0</v>
      </c>
      <c r="K57" s="81" t="n">
        <f aca="false">+'[2]W. VaR &amp; Peak Pos By Trader'!S57</f>
        <v>0</v>
      </c>
      <c r="L57" s="81" t="n">
        <f aca="false">+'[2]W. VaR &amp; Peak Pos By Trader'!T57</f>
        <v>0</v>
      </c>
      <c r="M57" s="84" t="n">
        <f aca="false">+'[2]W. VaR &amp; Peak Pos By Trader'!U57</f>
        <v>0</v>
      </c>
      <c r="N57" s="85" t="n">
        <f aca="false">+'[2]W. VaR &amp; Peak Pos By Trader'!V57</f>
        <v>0</v>
      </c>
    </row>
    <row r="58" customFormat="false" ht="12" hidden="false" customHeight="false" outlineLevel="0" collapsed="false">
      <c r="A58" s="86" t="str">
        <f aca="false">+'[2]W. VaR &amp; Peak Pos By Trader'!C58</f>
        <v>Total West Gas Contracts</v>
      </c>
      <c r="B58" s="87"/>
      <c r="C58" s="78"/>
      <c r="D58" s="88" t="n">
        <f aca="false">+'[2]W. VaR &amp; Peak Pos By Trader'!L58</f>
        <v>20</v>
      </c>
      <c r="E58" s="89" t="n">
        <f aca="false">+'[2]W. VaR &amp; Peak Pos By Trader'!$M$58</f>
        <v>-99.18653029</v>
      </c>
      <c r="F58" s="87" t="n">
        <f aca="false">+'[2]W. VaR &amp; Peak Pos By Trader'!N58</f>
        <v>-79.18653029</v>
      </c>
      <c r="G58" s="88" t="n">
        <f aca="false">+'[2]W. VaR &amp; Peak Pos By Trader'!O58</f>
        <v>-601.56865994</v>
      </c>
      <c r="H58" s="90" t="n">
        <f aca="false">+'[2]W. VaR &amp; Peak Pos By Trader'!P58</f>
        <v>0</v>
      </c>
      <c r="I58" s="87" t="n">
        <f aca="false">+'[2]W. VaR &amp; Peak Pos By Trader'!Q58</f>
        <v>0</v>
      </c>
      <c r="J58" s="87" t="n">
        <f aca="false">+'[2]W. VaR &amp; Peak Pos By Trader'!R58</f>
        <v>0</v>
      </c>
      <c r="K58" s="87" t="n">
        <f aca="false">+'[2]W. VaR &amp; Peak Pos By Trader'!S58</f>
        <v>0</v>
      </c>
      <c r="L58" s="87" t="n">
        <f aca="false">+'[2]W. VaR &amp; Peak Pos By Trader'!T58</f>
        <v>0.04231871</v>
      </c>
      <c r="M58" s="90" t="n">
        <f aca="false">+'[2]W. VaR &amp; Peak Pos By Trader'!U58</f>
        <v>0.04231871</v>
      </c>
      <c r="N58" s="91" t="n">
        <f aca="false">+'[2]W. VaR &amp; Peak Pos By Trader'!V58</f>
        <v>-680.71287152</v>
      </c>
    </row>
    <row r="59" customFormat="false" ht="11.25" hidden="false" customHeight="false" outlineLevel="0" collapsed="false">
      <c r="A59" s="81"/>
      <c r="B59" s="81"/>
      <c r="C59" s="3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</row>
    <row r="60" customFormat="false" ht="11.25" hidden="false" customHeight="false" outlineLevel="0" collapsed="false">
      <c r="A60" s="48"/>
      <c r="B60" s="48"/>
    </row>
    <row r="61" customFormat="false" ht="11.25" hidden="false" customHeight="false" outlineLevel="0" collapsed="false">
      <c r="A61" s="48"/>
      <c r="B61" s="48"/>
    </row>
    <row r="62" customFormat="false" ht="11.25" hidden="false" customHeight="false" outlineLevel="0" collapsed="false">
      <c r="A62" s="48"/>
      <c r="B62" s="48"/>
    </row>
    <row r="63" customFormat="false" ht="11.25" hidden="false" customHeight="false" outlineLevel="0" collapsed="false">
      <c r="A63" s="48"/>
      <c r="B63" s="48"/>
    </row>
    <row r="64" customFormat="false" ht="11.25" hidden="false" customHeight="false" outlineLevel="0" collapsed="false">
      <c r="A64" s="48"/>
      <c r="B64" s="48"/>
    </row>
    <row r="65" customFormat="false" ht="11.25" hidden="false" customHeight="false" outlineLevel="0" collapsed="false">
      <c r="A65" s="48"/>
      <c r="B65" s="48"/>
    </row>
    <row r="66" customFormat="false" ht="11.25" hidden="false" customHeight="false" outlineLevel="0" collapsed="false">
      <c r="A66" s="48"/>
      <c r="B66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&amp;C&amp;"Arial,Bold"&amp;10WEST POWER POSITION BY TRADER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5.99"/>
    <col collapsed="false" customWidth="true" hidden="true" outlineLevel="0" max="2" min="2" style="1" width="11.27"/>
    <col collapsed="false" customWidth="true" hidden="true" outlineLevel="0" max="3" min="3" style="1" width="11.99"/>
    <col collapsed="false" customWidth="true" hidden="false" outlineLevel="0" max="4" min="4" style="2" width="12.56"/>
    <col collapsed="false" customWidth="true" hidden="true" outlineLevel="0" max="6" min="5" style="2" width="9.28"/>
    <col collapsed="false" customWidth="true" hidden="false" outlineLevel="0" max="9" min="7" style="2" width="10.41"/>
    <col collapsed="false" customWidth="true" hidden="false" outlineLevel="0" max="10" min="10" style="2" width="10.27"/>
    <col collapsed="false" customWidth="true" hidden="false" outlineLevel="0" max="12" min="11" style="2" width="10.41"/>
    <col collapsed="false" customWidth="true" hidden="false" outlineLevel="0" max="14" min="13" style="2" width="11.7"/>
    <col collapsed="false" customWidth="true" hidden="false" outlineLevel="0" max="15" min="15" style="2" width="10.41"/>
    <col collapsed="false" customWidth="true" hidden="false" outlineLevel="0" max="18" min="16" style="2" width="11.7"/>
    <col collapsed="false" customWidth="true" hidden="true" outlineLevel="0" max="19" min="19" style="1" width="11.99"/>
    <col collapsed="false" customWidth="false" hidden="false" outlineLevel="0" max="257" min="20" style="1" width="9.13"/>
  </cols>
  <sheetData>
    <row r="1" customFormat="false" ht="11.25" hidden="false" customHeight="false" outlineLevel="0" collapsed="false">
      <c r="A1" s="1" t="s">
        <v>14</v>
      </c>
    </row>
    <row r="3" customFormat="false" ht="15" hidden="false" customHeight="false" outlineLevel="0" collapsed="false">
      <c r="A3" s="92" t="s">
        <v>15</v>
      </c>
    </row>
    <row r="4" customFormat="false" ht="12.75" hidden="false" customHeight="false" outlineLevel="0" collapsed="false">
      <c r="A4" s="93" t="n">
        <v>37215</v>
      </c>
    </row>
    <row r="5" customFormat="false" ht="12.75" hidden="false" customHeight="false" outlineLevel="0" collapsed="false">
      <c r="A5" s="94"/>
    </row>
    <row r="6" customFormat="false" ht="15.75" hidden="false" customHeight="false" outlineLevel="0" collapsed="false">
      <c r="A6" s="95" t="s">
        <v>16</v>
      </c>
    </row>
    <row r="7" customFormat="false" ht="12" hidden="false" customHeight="false" outlineLevel="0" collapsed="false">
      <c r="A7" s="96"/>
      <c r="B7" s="97" t="s">
        <v>17</v>
      </c>
      <c r="C7" s="97" t="s">
        <v>18</v>
      </c>
      <c r="D7" s="98" t="s">
        <v>17</v>
      </c>
      <c r="E7" s="98" t="n">
        <v>37135</v>
      </c>
      <c r="F7" s="98" t="n">
        <v>37165</v>
      </c>
      <c r="G7" s="98" t="n">
        <v>37196</v>
      </c>
      <c r="H7" s="98" t="n">
        <v>37226</v>
      </c>
      <c r="I7" s="98" t="s">
        <v>19</v>
      </c>
      <c r="J7" s="98" t="n">
        <v>37257</v>
      </c>
      <c r="K7" s="98" t="n">
        <v>37288</v>
      </c>
      <c r="L7" s="98" t="n">
        <v>37316</v>
      </c>
      <c r="M7" s="98" t="s">
        <v>20</v>
      </c>
      <c r="N7" s="98" t="s">
        <v>21</v>
      </c>
      <c r="O7" s="98" t="s">
        <v>22</v>
      </c>
      <c r="P7" s="98" t="s">
        <v>23</v>
      </c>
      <c r="Q7" s="98" t="s">
        <v>24</v>
      </c>
      <c r="R7" s="99" t="s">
        <v>25</v>
      </c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  <c r="IW7" s="96"/>
    </row>
    <row r="8" customFormat="false" ht="15.75" hidden="false" customHeight="true" outlineLevel="0" collapsed="false">
      <c r="A8" s="100" t="s">
        <v>26</v>
      </c>
      <c r="B8" s="101" t="n">
        <v>489283.787620188</v>
      </c>
      <c r="C8" s="102" t="n">
        <v>-1286683.9235392</v>
      </c>
      <c r="D8" s="103" t="n">
        <v>489283.787620188</v>
      </c>
      <c r="E8" s="104" t="n">
        <v>0</v>
      </c>
      <c r="F8" s="104" t="n">
        <v>0</v>
      </c>
      <c r="G8" s="104" t="n">
        <v>39017.1361507237</v>
      </c>
      <c r="H8" s="104" t="n">
        <v>73130.4707324551</v>
      </c>
      <c r="I8" s="105" t="n">
        <v>112147.606883179</v>
      </c>
      <c r="J8" s="104" t="n">
        <v>-58761.6770452775</v>
      </c>
      <c r="K8" s="104" t="n">
        <v>-121738.593335091</v>
      </c>
      <c r="L8" s="104" t="n">
        <v>-80864.2636150473</v>
      </c>
      <c r="M8" s="104" t="n">
        <v>-89441.9844463861</v>
      </c>
      <c r="N8" s="104" t="n">
        <v>-658776.429191673</v>
      </c>
      <c r="O8" s="104" t="n">
        <v>-433367.895396792</v>
      </c>
      <c r="P8" s="105" t="n">
        <v>-1576268.70969985</v>
      </c>
      <c r="Q8" s="104" t="n">
        <v>735746.727659756</v>
      </c>
      <c r="R8" s="106" t="n">
        <v>1217658.1627771</v>
      </c>
    </row>
    <row r="9" customFormat="false" ht="12" hidden="false" customHeight="false" outlineLevel="0" collapsed="false">
      <c r="A9" s="107" t="s">
        <v>27</v>
      </c>
      <c r="B9" s="108" t="n">
        <v>-1496222.89963607</v>
      </c>
      <c r="C9" s="109" t="n">
        <v>-2165937.57244618</v>
      </c>
      <c r="D9" s="110" t="n">
        <v>-1496222.89963607</v>
      </c>
      <c r="E9" s="31" t="n">
        <v>0</v>
      </c>
      <c r="F9" s="31" t="n">
        <v>0</v>
      </c>
      <c r="G9" s="31" t="n">
        <v>7861.93673558046</v>
      </c>
      <c r="H9" s="31" t="n">
        <v>-68526.0075111636</v>
      </c>
      <c r="I9" s="111" t="n">
        <v>-60664.0707755831</v>
      </c>
      <c r="J9" s="112" t="n">
        <v>-20211.4772643005</v>
      </c>
      <c r="K9" s="31" t="n">
        <v>-21855.1361963746</v>
      </c>
      <c r="L9" s="31" t="n">
        <v>41975.3999544808</v>
      </c>
      <c r="M9" s="31" t="n">
        <v>110511.423960069</v>
      </c>
      <c r="N9" s="31" t="n">
        <v>-159915.829364368</v>
      </c>
      <c r="O9" s="31" t="n">
        <v>62307.055299637</v>
      </c>
      <c r="P9" s="111" t="n">
        <v>-71783.9404629777</v>
      </c>
      <c r="Q9" s="31" t="n">
        <v>-736472.274566196</v>
      </c>
      <c r="R9" s="113" t="n">
        <v>-627302.613831315</v>
      </c>
    </row>
    <row r="10" customFormat="false" ht="12" hidden="false" customHeight="false" outlineLevel="0" collapsed="false">
      <c r="A10" s="107" t="s">
        <v>28</v>
      </c>
      <c r="B10" s="108" t="n">
        <v>-1983176.49392673</v>
      </c>
      <c r="C10" s="109" t="n">
        <v>-2092174.50787998</v>
      </c>
      <c r="D10" s="110" t="n">
        <v>-1983176.49392673</v>
      </c>
      <c r="E10" s="31" t="n">
        <v>0</v>
      </c>
      <c r="F10" s="31" t="n">
        <v>0</v>
      </c>
      <c r="G10" s="31" t="n">
        <v>12189.3745520595</v>
      </c>
      <c r="H10" s="31" t="n">
        <v>-36043.6832923107</v>
      </c>
      <c r="I10" s="111" t="n">
        <v>-23854.3087402512</v>
      </c>
      <c r="J10" s="112" t="n">
        <v>29670.8395018441</v>
      </c>
      <c r="K10" s="31" t="n">
        <v>4918.2236857108</v>
      </c>
      <c r="L10" s="31" t="n">
        <v>40508.127399915</v>
      </c>
      <c r="M10" s="31" t="n">
        <v>112560.702715153</v>
      </c>
      <c r="N10" s="31" t="n">
        <v>77701.4232926663</v>
      </c>
      <c r="O10" s="31" t="n">
        <v>140779.537554908</v>
      </c>
      <c r="P10" s="111" t="n">
        <v>446188.108980367</v>
      </c>
      <c r="Q10" s="31" t="n">
        <v>-444503.611517527</v>
      </c>
      <c r="R10" s="113" t="n">
        <v>-1961006.68264931</v>
      </c>
    </row>
    <row r="11" customFormat="false" ht="12" hidden="false" customHeight="false" outlineLevel="0" collapsed="false">
      <c r="A11" s="107" t="s">
        <v>29</v>
      </c>
      <c r="B11" s="108" t="n">
        <v>429741.326837796</v>
      </c>
      <c r="C11" s="109" t="n">
        <v>337068.861817493</v>
      </c>
      <c r="D11" s="110" t="n">
        <v>429741.326837796</v>
      </c>
      <c r="E11" s="31" t="n">
        <v>0</v>
      </c>
      <c r="F11" s="31" t="n">
        <v>0</v>
      </c>
      <c r="G11" s="31" t="n">
        <v>0</v>
      </c>
      <c r="H11" s="31" t="n">
        <v>0</v>
      </c>
      <c r="I11" s="111" t="n">
        <v>0</v>
      </c>
      <c r="J11" s="112" t="n">
        <v>0</v>
      </c>
      <c r="K11" s="31" t="n">
        <v>0</v>
      </c>
      <c r="L11" s="31" t="n">
        <v>0</v>
      </c>
      <c r="M11" s="31" t="n">
        <v>0</v>
      </c>
      <c r="N11" s="31" t="n">
        <v>0</v>
      </c>
      <c r="O11" s="31" t="n">
        <v>0</v>
      </c>
      <c r="P11" s="111" t="n">
        <v>0</v>
      </c>
      <c r="Q11" s="31" t="n">
        <v>116417.38863974</v>
      </c>
      <c r="R11" s="113" t="n">
        <v>313323.938198056</v>
      </c>
    </row>
    <row r="12" customFormat="false" ht="12" hidden="false" customHeight="false" outlineLevel="0" collapsed="false">
      <c r="A12" s="107" t="s">
        <v>30</v>
      </c>
      <c r="B12" s="108" t="n">
        <v>-5468116.08583968</v>
      </c>
      <c r="C12" s="109" t="n">
        <v>-3507144.4489861</v>
      </c>
      <c r="D12" s="110" t="n">
        <v>-5468116.08583968</v>
      </c>
      <c r="E12" s="31" t="n">
        <v>0</v>
      </c>
      <c r="F12" s="31" t="n">
        <v>0</v>
      </c>
      <c r="G12" s="31" t="n">
        <v>-45722.6991714017</v>
      </c>
      <c r="H12" s="31" t="n">
        <v>-10577.6117662496</v>
      </c>
      <c r="I12" s="111" t="n">
        <v>-56300.3109376513</v>
      </c>
      <c r="J12" s="112" t="n">
        <v>-105666.242352095</v>
      </c>
      <c r="K12" s="31" t="n">
        <v>-151820.726788445</v>
      </c>
      <c r="L12" s="31" t="n">
        <v>13907.5990572134</v>
      </c>
      <c r="M12" s="31" t="n">
        <v>28072.3500861018</v>
      </c>
      <c r="N12" s="31" t="n">
        <v>-29124.0351292562</v>
      </c>
      <c r="O12" s="31" t="n">
        <v>290647.777418584</v>
      </c>
      <c r="P12" s="111" t="n">
        <v>-39950.1676232619</v>
      </c>
      <c r="Q12" s="31" t="n">
        <v>94468.7394731078</v>
      </c>
      <c r="R12" s="113" t="n">
        <v>-5466334.34675187</v>
      </c>
    </row>
    <row r="13" customFormat="false" ht="12" hidden="false" customHeight="false" outlineLevel="0" collapsed="false">
      <c r="A13" s="107" t="s">
        <v>31</v>
      </c>
      <c r="B13" s="108" t="n">
        <v>216654.408271752</v>
      </c>
      <c r="C13" s="109" t="n">
        <v>3139047.00543951</v>
      </c>
      <c r="D13" s="110" t="n">
        <v>216654.408271752</v>
      </c>
      <c r="E13" s="31" t="n">
        <v>0</v>
      </c>
      <c r="F13" s="31" t="n">
        <v>0</v>
      </c>
      <c r="G13" s="31" t="n">
        <v>23914.2388713605</v>
      </c>
      <c r="H13" s="31" t="n">
        <v>-99348.2885988982</v>
      </c>
      <c r="I13" s="111" t="n">
        <v>-75434.0497275377</v>
      </c>
      <c r="J13" s="112" t="n">
        <v>116941.748694105</v>
      </c>
      <c r="K13" s="31" t="n">
        <v>118114.91246922</v>
      </c>
      <c r="L13" s="31" t="n">
        <v>-531371.442376083</v>
      </c>
      <c r="M13" s="31" t="n">
        <v>-1633569.94627864</v>
      </c>
      <c r="N13" s="31" t="n">
        <v>-1173206.35636095</v>
      </c>
      <c r="O13" s="31" t="n">
        <v>-478797.70066776</v>
      </c>
      <c r="P13" s="111" t="n">
        <v>-3143361.90422752</v>
      </c>
      <c r="Q13" s="31" t="n">
        <v>-1599982.54582287</v>
      </c>
      <c r="R13" s="113" t="n">
        <v>5035432.90804968</v>
      </c>
    </row>
    <row r="14" customFormat="false" ht="12.75" hidden="false" customHeight="false" outlineLevel="0" collapsed="false">
      <c r="A14" s="107" t="s">
        <v>32</v>
      </c>
      <c r="B14" s="108" t="n">
        <v>-253195.673792429</v>
      </c>
      <c r="C14" s="109" t="n">
        <v>0</v>
      </c>
      <c r="D14" s="110" t="n">
        <v>-253195.673792429</v>
      </c>
      <c r="E14" s="31" t="n">
        <v>0</v>
      </c>
      <c r="F14" s="31" t="n">
        <v>0</v>
      </c>
      <c r="G14" s="31" t="n">
        <v>-1211.44197989274</v>
      </c>
      <c r="H14" s="31" t="n">
        <v>-6873.10473753016</v>
      </c>
      <c r="I14" s="111" t="n">
        <v>-8084.5467174229</v>
      </c>
      <c r="J14" s="112" t="n">
        <v>-6823.01882460132</v>
      </c>
      <c r="K14" s="31" t="n">
        <v>-7270.3909276711</v>
      </c>
      <c r="L14" s="31" t="n">
        <v>-7483.44482860433</v>
      </c>
      <c r="M14" s="31" t="n">
        <v>-30914.9375076124</v>
      </c>
      <c r="N14" s="31" t="n">
        <v>-42687.9354415701</v>
      </c>
      <c r="O14" s="31" t="n">
        <v>-32277.5914364205</v>
      </c>
      <c r="P14" s="111" t="n">
        <v>-127943.567671798</v>
      </c>
      <c r="Q14" s="31" t="n">
        <v>-117167.559403208</v>
      </c>
      <c r="R14" s="113" t="n">
        <v>0</v>
      </c>
    </row>
    <row r="15" customFormat="false" ht="16.5" hidden="false" customHeight="true" outlineLevel="0" collapsed="false">
      <c r="A15" s="114" t="s">
        <v>33</v>
      </c>
      <c r="B15" s="115" t="n">
        <v>-8065031.63046517</v>
      </c>
      <c r="C15" s="116" t="n">
        <v>-5575824.58559445</v>
      </c>
      <c r="D15" s="117" t="n">
        <v>-8065031.63046517</v>
      </c>
      <c r="E15" s="118" t="n">
        <v>0</v>
      </c>
      <c r="F15" s="118" t="n">
        <v>0</v>
      </c>
      <c r="G15" s="118" t="n">
        <v>36048.5451584297</v>
      </c>
      <c r="H15" s="118" t="n">
        <v>-148238.225173697</v>
      </c>
      <c r="I15" s="117" t="n">
        <v>-112189.680015267</v>
      </c>
      <c r="J15" s="119" t="n">
        <v>-44849.8272903247</v>
      </c>
      <c r="K15" s="118" t="n">
        <v>-179651.711092651</v>
      </c>
      <c r="L15" s="118" t="n">
        <v>-523328.024408126</v>
      </c>
      <c r="M15" s="118" t="n">
        <v>-1502782.39147131</v>
      </c>
      <c r="N15" s="118" t="n">
        <v>-1986009.16219515</v>
      </c>
      <c r="O15" s="118" t="n">
        <v>-450708.817227843</v>
      </c>
      <c r="P15" s="117" t="n">
        <v>-4513120.18070504</v>
      </c>
      <c r="Q15" s="118" t="n">
        <v>-1951493.1355372</v>
      </c>
      <c r="R15" s="120" t="n">
        <v>-1488228.63420766</v>
      </c>
    </row>
    <row r="16" customFormat="false" ht="11.25" hidden="false" customHeight="false" outlineLevel="0" collapsed="false">
      <c r="B16" s="53"/>
      <c r="C16" s="53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</row>
    <row r="17" customFormat="false" ht="15.75" hidden="false" customHeight="false" outlineLevel="0" collapsed="false">
      <c r="A17" s="92" t="s">
        <v>34</v>
      </c>
      <c r="B17" s="53"/>
      <c r="C17" s="53"/>
      <c r="D17" s="16" t="s">
        <v>35</v>
      </c>
      <c r="E17" s="16" t="n">
        <v>37135</v>
      </c>
      <c r="F17" s="16" t="n">
        <v>37165</v>
      </c>
      <c r="G17" s="16" t="n">
        <v>37196</v>
      </c>
      <c r="H17" s="16" t="n">
        <v>37226</v>
      </c>
      <c r="I17" s="16" t="s">
        <v>19</v>
      </c>
      <c r="J17" s="16" t="n">
        <v>37257</v>
      </c>
      <c r="K17" s="16" t="n">
        <v>37288</v>
      </c>
      <c r="L17" s="16" t="n">
        <v>37316</v>
      </c>
      <c r="M17" s="16" t="s">
        <v>20</v>
      </c>
      <c r="N17" s="16" t="s">
        <v>21</v>
      </c>
      <c r="O17" s="16" t="s">
        <v>22</v>
      </c>
      <c r="P17" s="16" t="s">
        <v>23</v>
      </c>
      <c r="Q17" s="16" t="s">
        <v>24</v>
      </c>
      <c r="R17" s="16" t="s">
        <v>25</v>
      </c>
    </row>
    <row r="18" customFormat="false" ht="15.75" hidden="false" customHeight="true" outlineLevel="0" collapsed="false">
      <c r="A18" s="121" t="s">
        <v>36</v>
      </c>
      <c r="B18" s="122"/>
      <c r="C18" s="123"/>
      <c r="D18" s="124" t="n">
        <v>-6.79527997792732</v>
      </c>
      <c r="E18" s="104" t="n">
        <v>0</v>
      </c>
      <c r="F18" s="104" t="n">
        <v>0</v>
      </c>
      <c r="G18" s="104" t="n">
        <v>-6.79527997792732</v>
      </c>
      <c r="H18" s="104" t="n">
        <v>0</v>
      </c>
      <c r="I18" s="105" t="n">
        <v>-6.79527997792732</v>
      </c>
      <c r="J18" s="104" t="n">
        <v>0</v>
      </c>
      <c r="K18" s="104" t="n">
        <v>0</v>
      </c>
      <c r="L18" s="104" t="n">
        <v>0</v>
      </c>
      <c r="M18" s="104" t="n">
        <v>0</v>
      </c>
      <c r="N18" s="104" t="n">
        <v>0</v>
      </c>
      <c r="O18" s="104" t="n">
        <v>0</v>
      </c>
      <c r="P18" s="105" t="n">
        <v>0</v>
      </c>
      <c r="Q18" s="104" t="n">
        <v>0</v>
      </c>
      <c r="R18" s="106" t="n">
        <v>0</v>
      </c>
    </row>
    <row r="19" customFormat="false" ht="12.75" hidden="false" customHeight="false" outlineLevel="0" collapsed="false">
      <c r="A19" s="125" t="s">
        <v>37</v>
      </c>
      <c r="B19" s="126"/>
      <c r="C19" s="127"/>
      <c r="D19" s="128" t="n">
        <v>-680.7128715</v>
      </c>
      <c r="E19" s="129" t="n">
        <v>0</v>
      </c>
      <c r="F19" s="129" t="n">
        <v>0</v>
      </c>
      <c r="G19" s="129" t="n">
        <v>19.9999999999999</v>
      </c>
      <c r="H19" s="129" t="n">
        <v>-99.18653029</v>
      </c>
      <c r="I19" s="130" t="n">
        <v>-79.1865302900001</v>
      </c>
      <c r="J19" s="112" t="n">
        <v>0</v>
      </c>
      <c r="K19" s="31" t="n">
        <v>-346.69845958</v>
      </c>
      <c r="L19" s="31" t="n">
        <v>-68.47126449</v>
      </c>
      <c r="M19" s="129" t="n">
        <v>-207.29982134</v>
      </c>
      <c r="N19" s="129" t="n">
        <v>-117.71964141</v>
      </c>
      <c r="O19" s="129" t="n">
        <v>-129.36331406</v>
      </c>
      <c r="P19" s="130" t="n">
        <v>-601.56865992</v>
      </c>
      <c r="Q19" s="129" t="n">
        <v>0</v>
      </c>
      <c r="R19" s="131" t="n">
        <v>0.04231871</v>
      </c>
    </row>
    <row r="20" customFormat="false" ht="17.25" hidden="false" customHeight="true" outlineLevel="0" collapsed="false">
      <c r="A20" s="132" t="s">
        <v>38</v>
      </c>
      <c r="B20" s="126"/>
      <c r="C20" s="127"/>
      <c r="D20" s="128" t="n">
        <v>-684.389235851481</v>
      </c>
      <c r="E20" s="129" t="n">
        <v>0</v>
      </c>
      <c r="F20" s="133" t="n">
        <v>0</v>
      </c>
      <c r="G20" s="133" t="n">
        <v>16.3236356485191</v>
      </c>
      <c r="H20" s="133" t="n">
        <v>-99.18653029</v>
      </c>
      <c r="I20" s="134" t="n">
        <v>-82.8628946414809</v>
      </c>
      <c r="J20" s="119" t="n">
        <v>0</v>
      </c>
      <c r="K20" s="118" t="n">
        <v>-346.69845958</v>
      </c>
      <c r="L20" s="118" t="n">
        <v>-68.47126449</v>
      </c>
      <c r="M20" s="133" t="n">
        <v>-207.29982134</v>
      </c>
      <c r="N20" s="133" t="n">
        <v>-117.71964141</v>
      </c>
      <c r="O20" s="133" t="n">
        <v>-129.36331406</v>
      </c>
      <c r="P20" s="134" t="n">
        <v>-601.56865992</v>
      </c>
      <c r="Q20" s="133" t="n">
        <v>0</v>
      </c>
      <c r="R20" s="135" t="n">
        <v>0.04231871</v>
      </c>
    </row>
    <row r="24" customFormat="false" ht="15.75" hidden="false" customHeight="false" outlineLevel="0" collapsed="false">
      <c r="A24" s="136" t="s">
        <v>39</v>
      </c>
    </row>
    <row r="25" customFormat="false" ht="12" hidden="false" customHeight="false" outlineLevel="0" collapsed="false">
      <c r="A25" s="96"/>
      <c r="B25" s="96"/>
      <c r="C25" s="96"/>
      <c r="D25" s="137" t="s">
        <v>18</v>
      </c>
      <c r="E25" s="98" t="n">
        <v>37135</v>
      </c>
      <c r="F25" s="98" t="n">
        <v>37165</v>
      </c>
      <c r="G25" s="98" t="n">
        <v>37196</v>
      </c>
      <c r="H25" s="98" t="n">
        <v>37226</v>
      </c>
      <c r="I25" s="98" t="s">
        <v>19</v>
      </c>
      <c r="J25" s="98" t="n">
        <v>37257</v>
      </c>
      <c r="K25" s="98" t="n">
        <v>37288</v>
      </c>
      <c r="L25" s="98" t="n">
        <v>37316</v>
      </c>
      <c r="M25" s="98" t="s">
        <v>20</v>
      </c>
      <c r="N25" s="98" t="s">
        <v>21</v>
      </c>
      <c r="O25" s="98" t="s">
        <v>22</v>
      </c>
      <c r="P25" s="98" t="s">
        <v>40</v>
      </c>
      <c r="Q25" s="98" t="s">
        <v>41</v>
      </c>
      <c r="R25" s="98" t="s">
        <v>42</v>
      </c>
      <c r="S25" s="138" t="s">
        <v>18</v>
      </c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  <c r="IW25" s="96"/>
    </row>
    <row r="26" customFormat="false" ht="15.75" hidden="false" customHeight="true" outlineLevel="0" collapsed="false">
      <c r="A26" s="139" t="s">
        <v>26</v>
      </c>
      <c r="B26" s="11"/>
      <c r="C26" s="140"/>
      <c r="D26" s="103" t="n">
        <v>-1286683.9235392</v>
      </c>
      <c r="E26" s="104" t="n">
        <v>0</v>
      </c>
      <c r="F26" s="104" t="n">
        <v>0</v>
      </c>
      <c r="G26" s="104" t="n">
        <v>4455.30436370675</v>
      </c>
      <c r="H26" s="104" t="n">
        <v>7242.83136984591</v>
      </c>
      <c r="I26" s="105" t="n">
        <v>11698.1357335527</v>
      </c>
      <c r="J26" s="104" t="n">
        <v>-142455.055115709</v>
      </c>
      <c r="K26" s="104" t="n">
        <v>-117753.89636759</v>
      </c>
      <c r="L26" s="104" t="n">
        <v>-133875.870146852</v>
      </c>
      <c r="M26" s="104" t="n">
        <v>-179832.482452891</v>
      </c>
      <c r="N26" s="104" t="n">
        <v>-218105.590862753</v>
      </c>
      <c r="O26" s="104" t="n">
        <v>-430788.208816955</v>
      </c>
      <c r="P26" s="105" t="n">
        <v>-1222811.10376275</v>
      </c>
      <c r="Q26" s="104" t="n">
        <v>-86640.5725493321</v>
      </c>
      <c r="R26" s="106" t="n">
        <v>11069.6170393264</v>
      </c>
      <c r="S26" s="13" t="n">
        <v>11069.6170393264</v>
      </c>
    </row>
    <row r="27" customFormat="false" ht="11.25" hidden="false" customHeight="false" outlineLevel="0" collapsed="false">
      <c r="A27" s="141" t="s">
        <v>27</v>
      </c>
      <c r="C27" s="109"/>
      <c r="D27" s="110" t="n">
        <v>-2165937.57244618</v>
      </c>
      <c r="E27" s="112" t="n">
        <v>0</v>
      </c>
      <c r="F27" s="31" t="n">
        <v>0</v>
      </c>
      <c r="G27" s="31" t="n">
        <v>475.574144321259</v>
      </c>
      <c r="H27" s="31" t="n">
        <v>23072.001030276</v>
      </c>
      <c r="I27" s="111" t="n">
        <v>23547.5751745972</v>
      </c>
      <c r="J27" s="112" t="n">
        <v>57804.0016477049</v>
      </c>
      <c r="K27" s="31" t="n">
        <v>51434.6246170705</v>
      </c>
      <c r="L27" s="31" t="n">
        <v>58441.1784860117</v>
      </c>
      <c r="M27" s="31" t="n">
        <v>172010.544638178</v>
      </c>
      <c r="N27" s="31" t="n">
        <v>166677.589287653</v>
      </c>
      <c r="O27" s="31" t="n">
        <v>168932.95385123</v>
      </c>
      <c r="P27" s="111" t="n">
        <v>675300.892527848</v>
      </c>
      <c r="Q27" s="31" t="n">
        <v>492391.068488181</v>
      </c>
      <c r="R27" s="113" t="n">
        <v>-3357177.10863681</v>
      </c>
      <c r="S27" s="142" t="n">
        <v>-3357177.10863681</v>
      </c>
    </row>
    <row r="28" customFormat="false" ht="11.25" hidden="false" customHeight="false" outlineLevel="0" collapsed="false">
      <c r="A28" s="141" t="s">
        <v>28</v>
      </c>
      <c r="C28" s="109"/>
      <c r="D28" s="110" t="n">
        <v>-2092174.50787998</v>
      </c>
      <c r="E28" s="112" t="n">
        <v>0</v>
      </c>
      <c r="F28" s="31" t="n">
        <v>0</v>
      </c>
      <c r="G28" s="31" t="n">
        <v>11625.3584979563</v>
      </c>
      <c r="H28" s="31" t="n">
        <v>16286.2565885371</v>
      </c>
      <c r="I28" s="111" t="n">
        <v>27911.6150864934</v>
      </c>
      <c r="J28" s="112" t="n">
        <v>-90419.4641135002</v>
      </c>
      <c r="K28" s="31" t="n">
        <v>-55634.1784908986</v>
      </c>
      <c r="L28" s="31" t="n">
        <v>-68301.5230895706</v>
      </c>
      <c r="M28" s="31" t="n">
        <v>-75990.0069930278</v>
      </c>
      <c r="N28" s="31" t="n">
        <v>3021.4736644632</v>
      </c>
      <c r="O28" s="31" t="n">
        <v>80867.0343205306</v>
      </c>
      <c r="P28" s="111" t="n">
        <v>-206456.664702003</v>
      </c>
      <c r="Q28" s="31" t="n">
        <v>-1127384.96732064</v>
      </c>
      <c r="R28" s="113" t="n">
        <v>-786244.490943833</v>
      </c>
      <c r="S28" s="142" t="n">
        <v>-786244.490943833</v>
      </c>
    </row>
    <row r="29" customFormat="false" ht="11.25" hidden="false" customHeight="false" outlineLevel="0" collapsed="false">
      <c r="A29" s="141" t="s">
        <v>29</v>
      </c>
      <c r="C29" s="109"/>
      <c r="D29" s="110" t="n">
        <v>337068.861817493</v>
      </c>
      <c r="E29" s="112" t="n">
        <v>0</v>
      </c>
      <c r="F29" s="31" t="n">
        <v>0</v>
      </c>
      <c r="G29" s="31" t="n">
        <v>0</v>
      </c>
      <c r="H29" s="31" t="n">
        <v>0</v>
      </c>
      <c r="I29" s="111" t="n">
        <v>0</v>
      </c>
      <c r="J29" s="112" t="n">
        <v>0</v>
      </c>
      <c r="K29" s="31" t="n">
        <v>0</v>
      </c>
      <c r="L29" s="31" t="n">
        <v>0</v>
      </c>
      <c r="M29" s="31" t="n">
        <v>0</v>
      </c>
      <c r="N29" s="31" t="n">
        <v>0</v>
      </c>
      <c r="O29" s="31" t="n">
        <v>0</v>
      </c>
      <c r="P29" s="111" t="n">
        <v>0</v>
      </c>
      <c r="Q29" s="31" t="n">
        <v>91182.5917588986</v>
      </c>
      <c r="R29" s="113" t="n">
        <v>245886.270058594</v>
      </c>
      <c r="S29" s="142" t="n">
        <v>245886.270058594</v>
      </c>
    </row>
    <row r="30" customFormat="false" ht="11.25" hidden="false" customHeight="false" outlineLevel="0" collapsed="false">
      <c r="A30" s="141" t="s">
        <v>30</v>
      </c>
      <c r="C30" s="109"/>
      <c r="D30" s="110" t="n">
        <v>-3507144.4489861</v>
      </c>
      <c r="E30" s="112" t="n">
        <v>0</v>
      </c>
      <c r="F30" s="31" t="n">
        <v>0</v>
      </c>
      <c r="G30" s="31" t="n">
        <v>-23935.776460838</v>
      </c>
      <c r="H30" s="31" t="n">
        <v>-86110.9823933476</v>
      </c>
      <c r="I30" s="111" t="n">
        <v>-110046.758854186</v>
      </c>
      <c r="J30" s="112" t="n">
        <v>-21532.994090941</v>
      </c>
      <c r="K30" s="31" t="n">
        <v>-14816.7503955477</v>
      </c>
      <c r="L30" s="31" t="n">
        <v>-17231.6303410794</v>
      </c>
      <c r="M30" s="31" t="n">
        <v>-287016.594619047</v>
      </c>
      <c r="N30" s="31" t="n">
        <v>-315582.598767255</v>
      </c>
      <c r="O30" s="31" t="n">
        <v>-137968.301888621</v>
      </c>
      <c r="P30" s="111" t="n">
        <v>-794148.870102492</v>
      </c>
      <c r="Q30" s="31" t="n">
        <v>-765335.471116235</v>
      </c>
      <c r="R30" s="113" t="n">
        <v>-1837613.34891319</v>
      </c>
      <c r="S30" s="142" t="n">
        <v>-1837613.34891319</v>
      </c>
    </row>
    <row r="31" customFormat="false" ht="11.25" hidden="false" customHeight="false" outlineLevel="0" collapsed="false">
      <c r="A31" s="141" t="s">
        <v>31</v>
      </c>
      <c r="C31" s="109"/>
      <c r="D31" s="110" t="n">
        <v>3139047.00543951</v>
      </c>
      <c r="E31" s="112" t="n">
        <v>0</v>
      </c>
      <c r="F31" s="31" t="n">
        <v>0</v>
      </c>
      <c r="G31" s="31" t="n">
        <v>5403.53660068953</v>
      </c>
      <c r="H31" s="31" t="n">
        <v>39950.5788354638</v>
      </c>
      <c r="I31" s="111" t="n">
        <v>45354.1154361533</v>
      </c>
      <c r="J31" s="112" t="n">
        <v>75192.3008592423</v>
      </c>
      <c r="K31" s="31" t="n">
        <v>83475.2081671126</v>
      </c>
      <c r="L31" s="31" t="n">
        <v>96742.3780190168</v>
      </c>
      <c r="M31" s="31" t="n">
        <v>-231118.402392393</v>
      </c>
      <c r="N31" s="31" t="n">
        <v>-253347.626078987</v>
      </c>
      <c r="O31" s="31" t="n">
        <v>-223518.181831119</v>
      </c>
      <c r="P31" s="111" t="n">
        <v>-452574.323257127</v>
      </c>
      <c r="Q31" s="31" t="n">
        <v>-273297.094560061</v>
      </c>
      <c r="R31" s="113" t="n">
        <v>3819564.30782055</v>
      </c>
      <c r="S31" s="142" t="n">
        <v>3819564.30782055</v>
      </c>
    </row>
    <row r="32" customFormat="false" ht="12" hidden="false" customHeight="false" outlineLevel="0" collapsed="false">
      <c r="A32" s="143" t="s">
        <v>32</v>
      </c>
      <c r="B32" s="144"/>
      <c r="C32" s="145"/>
      <c r="D32" s="134" t="n">
        <v>0</v>
      </c>
      <c r="E32" s="31" t="n">
        <v>0</v>
      </c>
      <c r="F32" s="31" t="n">
        <v>0</v>
      </c>
      <c r="G32" s="31" t="n">
        <v>0</v>
      </c>
      <c r="H32" s="31" t="n">
        <v>0</v>
      </c>
      <c r="I32" s="111" t="n">
        <v>0</v>
      </c>
      <c r="J32" s="112" t="n">
        <v>0</v>
      </c>
      <c r="K32" s="31" t="n">
        <v>0</v>
      </c>
      <c r="L32" s="31" t="n">
        <v>0</v>
      </c>
      <c r="M32" s="31" t="n">
        <v>0</v>
      </c>
      <c r="N32" s="31" t="n">
        <v>0</v>
      </c>
      <c r="O32" s="31" t="n">
        <v>0</v>
      </c>
      <c r="P32" s="111" t="n">
        <v>0</v>
      </c>
      <c r="Q32" s="31" t="n">
        <v>0</v>
      </c>
      <c r="R32" s="113" t="n">
        <v>0</v>
      </c>
      <c r="S32" s="146" t="n">
        <v>0</v>
      </c>
    </row>
    <row r="33" customFormat="false" ht="15.75" hidden="false" customHeight="true" outlineLevel="0" collapsed="false">
      <c r="A33" s="147" t="s">
        <v>33</v>
      </c>
      <c r="B33" s="148"/>
      <c r="C33" s="116"/>
      <c r="D33" s="117" t="n">
        <v>-5575824.58559445</v>
      </c>
      <c r="E33" s="149" t="n">
        <v>0</v>
      </c>
      <c r="F33" s="118" t="n">
        <v>0</v>
      </c>
      <c r="G33" s="118" t="n">
        <v>-1976.00285416413</v>
      </c>
      <c r="H33" s="118" t="n">
        <v>440.685430775149</v>
      </c>
      <c r="I33" s="117" t="n">
        <v>-1535.31742338898</v>
      </c>
      <c r="J33" s="119" t="n">
        <v>-121411.210813203</v>
      </c>
      <c r="K33" s="118" t="n">
        <v>-53294.9924698528</v>
      </c>
      <c r="L33" s="118" t="n">
        <v>-64225.4670724738</v>
      </c>
      <c r="M33" s="118" t="n">
        <v>-601946.941819181</v>
      </c>
      <c r="N33" s="118" t="n">
        <v>-617336.752756879</v>
      </c>
      <c r="O33" s="118" t="n">
        <v>-542474.704364935</v>
      </c>
      <c r="P33" s="117" t="n">
        <v>-2000690.06929652</v>
      </c>
      <c r="Q33" s="118" t="n">
        <v>-1669084.44529919</v>
      </c>
      <c r="R33" s="120" t="n">
        <v>-1904514.75357535</v>
      </c>
      <c r="S33" s="150" t="n">
        <v>-1904514.75357535</v>
      </c>
    </row>
    <row r="37" customFormat="false" ht="15.75" hidden="false" customHeight="false" outlineLevel="0" collapsed="false">
      <c r="A37" s="136" t="s">
        <v>43</v>
      </c>
    </row>
    <row r="38" customFormat="false" ht="12" hidden="false" customHeight="false" outlineLevel="0" collapsed="false">
      <c r="A38" s="96"/>
      <c r="B38" s="96"/>
      <c r="C38" s="96"/>
      <c r="D38" s="98" t="s">
        <v>44</v>
      </c>
      <c r="E38" s="137" t="n">
        <v>37135</v>
      </c>
      <c r="F38" s="137" t="n">
        <v>37165</v>
      </c>
      <c r="G38" s="137" t="n">
        <v>37196</v>
      </c>
      <c r="H38" s="137" t="n">
        <v>37226</v>
      </c>
      <c r="I38" s="137" t="s">
        <v>19</v>
      </c>
      <c r="J38" s="137" t="n">
        <v>37257</v>
      </c>
      <c r="K38" s="137" t="n">
        <v>37288</v>
      </c>
      <c r="L38" s="137" t="n">
        <v>37316</v>
      </c>
      <c r="M38" s="137" t="s">
        <v>20</v>
      </c>
      <c r="N38" s="137" t="s">
        <v>21</v>
      </c>
      <c r="O38" s="137" t="s">
        <v>22</v>
      </c>
      <c r="P38" s="137" t="s">
        <v>40</v>
      </c>
      <c r="Q38" s="137" t="s">
        <v>41</v>
      </c>
      <c r="R38" s="137" t="s">
        <v>42</v>
      </c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  <c r="IW38" s="96"/>
    </row>
    <row r="39" customFormat="false" ht="15" hidden="false" customHeight="true" outlineLevel="0" collapsed="false">
      <c r="A39" s="151" t="s">
        <v>26</v>
      </c>
      <c r="B39" s="11"/>
      <c r="C39" s="11"/>
      <c r="D39" s="152" t="n">
        <v>-797400.135919014</v>
      </c>
      <c r="E39" s="153" t="n">
        <v>0</v>
      </c>
      <c r="F39" s="153" t="n">
        <v>0</v>
      </c>
      <c r="G39" s="153" t="n">
        <v>43472.4405144305</v>
      </c>
      <c r="H39" s="153" t="n">
        <v>80373.3021023011</v>
      </c>
      <c r="I39" s="154" t="n">
        <v>123845.742616732</v>
      </c>
      <c r="J39" s="153" t="n">
        <v>-201216.732160986</v>
      </c>
      <c r="K39" s="153" t="n">
        <v>-239492.48970268</v>
      </c>
      <c r="L39" s="153" t="n">
        <v>-214740.133761899</v>
      </c>
      <c r="M39" s="153" t="n">
        <v>-269274.466899277</v>
      </c>
      <c r="N39" s="153" t="n">
        <v>-876882.020054426</v>
      </c>
      <c r="O39" s="153" t="n">
        <v>-864156.104213747</v>
      </c>
      <c r="P39" s="154" t="n">
        <v>-2799079.8134626</v>
      </c>
      <c r="Q39" s="153" t="n">
        <v>649106.155110424</v>
      </c>
      <c r="R39" s="155" t="n">
        <v>1228727.77981643</v>
      </c>
    </row>
    <row r="40" customFormat="false" ht="11.25" hidden="false" customHeight="false" outlineLevel="0" collapsed="false">
      <c r="A40" s="156" t="s">
        <v>27</v>
      </c>
      <c r="B40" s="70"/>
      <c r="C40" s="70"/>
      <c r="D40" s="157" t="n">
        <v>-3662160.47208225</v>
      </c>
      <c r="E40" s="2" t="n">
        <v>0</v>
      </c>
      <c r="F40" s="2" t="n">
        <v>0</v>
      </c>
      <c r="G40" s="2" t="n">
        <v>8337.51087990172</v>
      </c>
      <c r="H40" s="2" t="n">
        <v>-45454.0064808876</v>
      </c>
      <c r="I40" s="158" t="n">
        <v>-37116.4956009859</v>
      </c>
      <c r="J40" s="2" t="n">
        <v>37592.5243834044</v>
      </c>
      <c r="K40" s="2" t="n">
        <v>29579.4884206959</v>
      </c>
      <c r="L40" s="2" t="n">
        <v>100416.578440492</v>
      </c>
      <c r="M40" s="2" t="n">
        <v>282521.968598247</v>
      </c>
      <c r="N40" s="2" t="n">
        <v>6761.75992328511</v>
      </c>
      <c r="O40" s="2" t="n">
        <v>231240.009150867</v>
      </c>
      <c r="P40" s="158" t="n">
        <v>603516.95206487</v>
      </c>
      <c r="Q40" s="2" t="n">
        <v>-244081.206078015</v>
      </c>
      <c r="R40" s="159" t="n">
        <v>-3984479.72246812</v>
      </c>
    </row>
    <row r="41" customFormat="false" ht="11.25" hidden="false" customHeight="false" outlineLevel="0" collapsed="false">
      <c r="A41" s="156" t="s">
        <v>28</v>
      </c>
      <c r="B41" s="70"/>
      <c r="C41" s="70"/>
      <c r="D41" s="157" t="n">
        <v>-4075351.0018067</v>
      </c>
      <c r="E41" s="2" t="n">
        <v>0</v>
      </c>
      <c r="F41" s="2" t="n">
        <v>0</v>
      </c>
      <c r="G41" s="2" t="n">
        <v>23814.7330500158</v>
      </c>
      <c r="H41" s="2" t="n">
        <v>-19757.4267037736</v>
      </c>
      <c r="I41" s="158" t="n">
        <v>4057.30634624224</v>
      </c>
      <c r="J41" s="2" t="n">
        <v>-60748.6246116561</v>
      </c>
      <c r="K41" s="2" t="n">
        <v>-50715.9548051878</v>
      </c>
      <c r="L41" s="2" t="n">
        <v>-27793.3956896556</v>
      </c>
      <c r="M41" s="2" t="n">
        <v>36570.695722125</v>
      </c>
      <c r="N41" s="2" t="n">
        <v>80722.8969571295</v>
      </c>
      <c r="O41" s="2" t="n">
        <v>221646.571875439</v>
      </c>
      <c r="P41" s="158" t="n">
        <v>239731.444278364</v>
      </c>
      <c r="Q41" s="2" t="n">
        <v>-1571888.57883817</v>
      </c>
      <c r="R41" s="159" t="n">
        <v>-2747251.17359315</v>
      </c>
    </row>
    <row r="42" customFormat="false" ht="11.25" hidden="false" customHeight="false" outlineLevel="0" collapsed="false">
      <c r="A42" s="156" t="s">
        <v>29</v>
      </c>
      <c r="B42" s="70"/>
      <c r="C42" s="70"/>
      <c r="D42" s="157" t="n">
        <v>766810.188655289</v>
      </c>
      <c r="E42" s="2" t="n">
        <v>0</v>
      </c>
      <c r="F42" s="2" t="n">
        <v>0</v>
      </c>
      <c r="G42" s="2" t="n">
        <v>0</v>
      </c>
      <c r="H42" s="2" t="n">
        <v>0</v>
      </c>
      <c r="I42" s="158" t="n">
        <v>0</v>
      </c>
      <c r="J42" s="2" t="n">
        <v>0</v>
      </c>
      <c r="K42" s="2" t="n">
        <v>0</v>
      </c>
      <c r="L42" s="2" t="n">
        <v>0</v>
      </c>
      <c r="M42" s="2" t="n">
        <v>0</v>
      </c>
      <c r="N42" s="2" t="n">
        <v>0</v>
      </c>
      <c r="O42" s="2" t="n">
        <v>0</v>
      </c>
      <c r="P42" s="158" t="n">
        <v>0</v>
      </c>
      <c r="Q42" s="2" t="n">
        <v>207599.980398639</v>
      </c>
      <c r="R42" s="159" t="n">
        <v>559210.20825665</v>
      </c>
    </row>
    <row r="43" customFormat="false" ht="11.25" hidden="false" customHeight="false" outlineLevel="0" collapsed="false">
      <c r="A43" s="156" t="s">
        <v>30</v>
      </c>
      <c r="B43" s="70"/>
      <c r="C43" s="70"/>
      <c r="D43" s="157" t="n">
        <v>-8975260.53482578</v>
      </c>
      <c r="E43" s="2" t="n">
        <v>0</v>
      </c>
      <c r="F43" s="2" t="n">
        <v>0</v>
      </c>
      <c r="G43" s="2" t="n">
        <v>-69658.4756322397</v>
      </c>
      <c r="H43" s="2" t="n">
        <v>-96688.5941595972</v>
      </c>
      <c r="I43" s="158" t="n">
        <v>-166347.069791837</v>
      </c>
      <c r="J43" s="2" t="n">
        <v>-127199.236443036</v>
      </c>
      <c r="K43" s="2" t="n">
        <v>-166637.477183993</v>
      </c>
      <c r="L43" s="2" t="n">
        <v>-3324.03128386606</v>
      </c>
      <c r="M43" s="2" t="n">
        <v>-258944.244532945</v>
      </c>
      <c r="N43" s="2" t="n">
        <v>-344706.633896511</v>
      </c>
      <c r="O43" s="2" t="n">
        <v>152679.475529963</v>
      </c>
      <c r="P43" s="158" t="n">
        <v>-834099.037725753</v>
      </c>
      <c r="Q43" s="2" t="n">
        <v>-670866.731643127</v>
      </c>
      <c r="R43" s="159" t="n">
        <v>-7303947.69566506</v>
      </c>
    </row>
    <row r="44" customFormat="false" ht="11.25" hidden="false" customHeight="false" outlineLevel="0" collapsed="false">
      <c r="A44" s="156" t="s">
        <v>31</v>
      </c>
      <c r="B44" s="70"/>
      <c r="C44" s="70"/>
      <c r="D44" s="157" t="n">
        <v>3355701.41371127</v>
      </c>
      <c r="E44" s="2" t="n">
        <v>0</v>
      </c>
      <c r="F44" s="2" t="n">
        <v>0</v>
      </c>
      <c r="G44" s="2" t="n">
        <v>29317.77547205</v>
      </c>
      <c r="H44" s="2" t="n">
        <v>-59397.7097634344</v>
      </c>
      <c r="I44" s="158" t="n">
        <v>-30079.9342913844</v>
      </c>
      <c r="J44" s="2" t="n">
        <v>192134.049553347</v>
      </c>
      <c r="K44" s="2" t="n">
        <v>201590.120636332</v>
      </c>
      <c r="L44" s="2" t="n">
        <v>-434629.064357066</v>
      </c>
      <c r="M44" s="2" t="n">
        <v>-1864688.34867103</v>
      </c>
      <c r="N44" s="2" t="n">
        <v>-1426553.98243993</v>
      </c>
      <c r="O44" s="2" t="n">
        <v>-702315.882498879</v>
      </c>
      <c r="P44" s="158" t="n">
        <v>-3595936.22748464</v>
      </c>
      <c r="Q44" s="2" t="n">
        <v>-1873279.64038293</v>
      </c>
      <c r="R44" s="159" t="n">
        <v>8854997.21587023</v>
      </c>
    </row>
    <row r="45" customFormat="false" ht="12" hidden="false" customHeight="false" outlineLevel="0" collapsed="false">
      <c r="A45" s="156" t="s">
        <v>32</v>
      </c>
      <c r="B45" s="70"/>
      <c r="C45" s="70"/>
      <c r="D45" s="157" t="n">
        <v>-253195.673792429</v>
      </c>
      <c r="E45" s="2" t="n">
        <v>0</v>
      </c>
      <c r="F45" s="2" t="n">
        <v>0</v>
      </c>
      <c r="G45" s="2" t="n">
        <v>-1211.44197989274</v>
      </c>
      <c r="H45" s="2" t="n">
        <v>-6873.10473753016</v>
      </c>
      <c r="I45" s="158" t="n">
        <v>-8084.5467174229</v>
      </c>
      <c r="J45" s="2" t="n">
        <v>-6823.01882460132</v>
      </c>
      <c r="K45" s="2" t="n">
        <v>-7270.3909276711</v>
      </c>
      <c r="L45" s="2" t="n">
        <v>-7483.44482860433</v>
      </c>
      <c r="M45" s="2" t="n">
        <v>-30914.9375076124</v>
      </c>
      <c r="N45" s="2" t="n">
        <v>-42687.9354415701</v>
      </c>
      <c r="O45" s="2" t="n">
        <v>-32277.5914364205</v>
      </c>
      <c r="P45" s="158" t="n">
        <v>-127943.567671798</v>
      </c>
      <c r="Q45" s="2" t="n">
        <v>-117167.559403208</v>
      </c>
      <c r="R45" s="159" t="n">
        <v>0</v>
      </c>
    </row>
    <row r="46" customFormat="false" ht="13.5" hidden="false" customHeight="true" outlineLevel="0" collapsed="false">
      <c r="A46" s="160" t="s">
        <v>33</v>
      </c>
      <c r="B46" s="148"/>
      <c r="C46" s="148"/>
      <c r="D46" s="161" t="n">
        <v>-13640856.2160596</v>
      </c>
      <c r="E46" s="45" t="n">
        <v>0</v>
      </c>
      <c r="F46" s="64" t="n">
        <v>0</v>
      </c>
      <c r="G46" s="64" t="n">
        <v>34072.5423042656</v>
      </c>
      <c r="H46" s="64" t="n">
        <v>-147797.539742922</v>
      </c>
      <c r="I46" s="162" t="n">
        <v>-113724.997438656</v>
      </c>
      <c r="J46" s="64" t="n">
        <v>-166261.038103527</v>
      </c>
      <c r="K46" s="64" t="n">
        <v>-232946.703562504</v>
      </c>
      <c r="L46" s="64" t="n">
        <v>-587553.4914806</v>
      </c>
      <c r="M46" s="64" t="n">
        <v>-2104729.33329049</v>
      </c>
      <c r="N46" s="64" t="n">
        <v>-2603345.91495203</v>
      </c>
      <c r="O46" s="64" t="n">
        <v>-993183.521592778</v>
      </c>
      <c r="P46" s="162" t="n">
        <v>-6513810.25000156</v>
      </c>
      <c r="Q46" s="64" t="n">
        <v>-3620577.58083638</v>
      </c>
      <c r="R46" s="163" t="n">
        <v>-3392743.38778302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Roman,Bold"&amp;11WEST POWER POSITIONS
PEAK AND OFF PEAK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6" activeCellId="0" sqref="N1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40.84"/>
    <col collapsed="false" customWidth="true" hidden="false" outlineLevel="0" max="6" min="2" style="1" width="5.99"/>
    <col collapsed="false" customWidth="true" hidden="false" outlineLevel="0" max="7" min="7" style="1" width="6.27"/>
    <col collapsed="false" customWidth="true" hidden="false" outlineLevel="0" max="23" min="8" style="1" width="5.99"/>
    <col collapsed="false" customWidth="true" hidden="true" outlineLevel="0" max="26" min="24" style="1" width="5.99"/>
    <col collapsed="false" customWidth="true" hidden="true" outlineLevel="0" max="28" min="27" style="1" width="3.99"/>
    <col collapsed="false" customWidth="true" hidden="true" outlineLevel="0" max="29" min="29" style="1" width="4.84"/>
    <col collapsed="false" customWidth="true" hidden="true" outlineLevel="0" max="30" min="30" style="1" width="9.28"/>
    <col collapsed="false" customWidth="true" hidden="true" outlineLevel="0" max="32" min="31" style="1" width="6.84"/>
    <col collapsed="false" customWidth="true" hidden="false" outlineLevel="0" max="33" min="33" style="1" width="11.84"/>
    <col collapsed="false" customWidth="false" hidden="false" outlineLevel="0" max="257" min="34" style="1" width="9.13"/>
  </cols>
  <sheetData>
    <row r="1" customFormat="false" ht="11.25" hidden="false" customHeight="false" outlineLevel="0" collapsed="false">
      <c r="A1" s="1" t="s">
        <v>14</v>
      </c>
    </row>
    <row r="2" customFormat="false" ht="15" hidden="false" customHeight="false" outlineLevel="0" collapsed="false">
      <c r="A2" s="92" t="s">
        <v>45</v>
      </c>
    </row>
    <row r="3" customFormat="false" ht="15" hidden="false" customHeight="false" outlineLevel="0" collapsed="false">
      <c r="A3" s="164" t="n">
        <f aca="false">+'[1]West Power Position'!A6</f>
        <v>37215</v>
      </c>
    </row>
    <row r="5" customFormat="false" ht="15.75" hidden="false" customHeight="false" outlineLevel="0" collapsed="false">
      <c r="A5" s="136" t="str">
        <f aca="false">+'[1]W. Power Desk Daily Position'!A5</f>
        <v>West Power Position - Daily Peak</v>
      </c>
    </row>
    <row r="6" customFormat="false" ht="12" hidden="false" customHeight="false" outlineLevel="0" collapsed="false">
      <c r="B6" s="165" t="n">
        <f aca="false">+'[1]W. Power Desk Daily Position'!C8</f>
        <v>37216</v>
      </c>
      <c r="C6" s="165" t="n">
        <f aca="false">+'[1]W. Power Desk Daily Position'!D8</f>
        <v>37218</v>
      </c>
      <c r="D6" s="165" t="n">
        <f aca="false">+'[1]W. Power Desk Daily Position'!E8</f>
        <v>37219</v>
      </c>
      <c r="E6" s="165" t="n">
        <f aca="false">+'[1]W. Power Desk Daily Position'!F8</f>
        <v>37221</v>
      </c>
      <c r="F6" s="165" t="n">
        <f aca="false">+'[1]W. Power Desk Daily Position'!G8</f>
        <v>37222</v>
      </c>
      <c r="G6" s="165" t="n">
        <f aca="false">+'[1]W. Power Desk Daily Position'!H8</f>
        <v>37223</v>
      </c>
      <c r="H6" s="165" t="n">
        <f aca="false">+'[1]W. Power Desk Daily Position'!I8</f>
        <v>37224</v>
      </c>
      <c r="I6" s="165" t="n">
        <f aca="false">+'[1]W. Power Desk Daily Position'!J8</f>
        <v>37225</v>
      </c>
      <c r="J6" s="165" t="n">
        <f aca="false">+'[1]W. Power Desk Daily Position'!K8</f>
        <v>37226</v>
      </c>
      <c r="K6" s="165" t="n">
        <f aca="false">+'[1]W. Power Desk Daily Position'!L8</f>
        <v>37228</v>
      </c>
      <c r="L6" s="165" t="n">
        <f aca="false">+'[1]W. Power Desk Daily Position'!M8</f>
        <v>37229</v>
      </c>
      <c r="M6" s="165" t="n">
        <f aca="false">+'[1]W. Power Desk Daily Position'!N8</f>
        <v>37230</v>
      </c>
      <c r="N6" s="165" t="n">
        <f aca="false">+'[1]W. Power Desk Daily Position'!O8</f>
        <v>37231</v>
      </c>
      <c r="O6" s="165" t="n">
        <f aca="false">+'[1]W. Power Desk Daily Position'!P8</f>
        <v>37232</v>
      </c>
      <c r="P6" s="165" t="n">
        <f aca="false">+'[1]W. Power Desk Daily Position'!Q8</f>
        <v>37233</v>
      </c>
      <c r="Q6" s="165" t="n">
        <f aca="false">+'[1]W. Power Desk Daily Position'!R8</f>
        <v>37235</v>
      </c>
      <c r="R6" s="165" t="n">
        <f aca="false">+'[1]W. Power Desk Daily Position'!S8</f>
        <v>37236</v>
      </c>
      <c r="S6" s="165" t="n">
        <f aca="false">+'[1]W. Power Desk Daily Position'!T8</f>
        <v>37237</v>
      </c>
      <c r="T6" s="165" t="n">
        <f aca="false">+'[1]W. Power Desk Daily Position'!U8</f>
        <v>37238</v>
      </c>
      <c r="U6" s="165" t="n">
        <f aca="false">+'[1]W. Power Desk Daily Position'!V8</f>
        <v>37239</v>
      </c>
      <c r="V6" s="165" t="n">
        <f aca="false">+'[1]W. Power Desk Daily Position'!W8</f>
        <v>37240</v>
      </c>
      <c r="W6" s="165" t="n">
        <f aca="false">+'[1]W. Power Desk Daily Position'!X8</f>
        <v>37242</v>
      </c>
      <c r="X6" s="165" t="n">
        <f aca="false">+'[1]W. Power Desk Daily Position'!Y8</f>
        <v>37243</v>
      </c>
      <c r="Y6" s="165" t="n">
        <f aca="false">+'[1]W. Power Desk Daily Position'!Z8</f>
        <v>37244</v>
      </c>
      <c r="Z6" s="165" t="n">
        <f aca="false">+'[1]W. Power Desk Daily Position'!AA8</f>
        <v>37245</v>
      </c>
      <c r="AA6" s="165" t="n">
        <f aca="false">+'[1]W. Power Desk Daily Position'!AB8</f>
        <v>37246</v>
      </c>
      <c r="AB6" s="165" t="n">
        <f aca="false">+'[1]W. Power Desk Daily Position'!AC8</f>
        <v>37247</v>
      </c>
      <c r="AC6" s="165" t="n">
        <f aca="false">+'[1]W. Power Desk Daily Position'!AD8</f>
        <v>37249</v>
      </c>
      <c r="AD6" s="165" t="str">
        <f aca="false">+'[1]W. Power Desk Daily Position'!AE8</f>
        <v>Total Peak</v>
      </c>
      <c r="AE6" s="166"/>
      <c r="AF6" s="166"/>
      <c r="AG6" s="165" t="str">
        <f aca="false">+'[1]W. Power Desk Daily Position'!AE8</f>
        <v>Total Peak</v>
      </c>
    </row>
    <row r="7" customFormat="false" ht="15" hidden="false" customHeight="true" outlineLevel="0" collapsed="false">
      <c r="A7" s="151" t="str">
        <f aca="false">+'[1]W. Power Desk Daily Position'!A9</f>
        <v>Mid Columbia</v>
      </c>
      <c r="B7" s="167" t="n">
        <f aca="false">+'[1]W. Power Desk Daily Position'!C9</f>
        <v>4839.85611775158</v>
      </c>
      <c r="C7" s="168" t="n">
        <f aca="false">+'[1]W. Power Desk Daily Position'!D9</f>
        <v>1964.87326361877</v>
      </c>
      <c r="D7" s="168" t="n">
        <f aca="false">+'[1]W. Power Desk Daily Position'!E9</f>
        <v>1964.87326887774</v>
      </c>
      <c r="E7" s="168" t="n">
        <f aca="false">+'[1]W. Power Desk Daily Position'!F9</f>
        <v>6005.83348091565</v>
      </c>
      <c r="F7" s="168" t="n">
        <f aca="false">+'[1]W. Power Desk Daily Position'!G9</f>
        <v>6103.72711327638</v>
      </c>
      <c r="G7" s="168" t="n">
        <f aca="false">+'[1]W. Power Desk Daily Position'!H9</f>
        <v>6106.07827634661</v>
      </c>
      <c r="H7" s="168" t="n">
        <f aca="false">+'[1]W. Power Desk Daily Position'!I9</f>
        <v>6013.69023132588</v>
      </c>
      <c r="I7" s="168" t="n">
        <f aca="false">+'[1]W. Power Desk Daily Position'!J9</f>
        <v>6018.20439861073</v>
      </c>
      <c r="J7" s="168" t="n">
        <f aca="false">+'[1]W. Power Desk Daily Position'!K9</f>
        <v>0</v>
      </c>
      <c r="K7" s="168" t="n">
        <f aca="false">+'[1]W. Power Desk Daily Position'!L9</f>
        <v>0</v>
      </c>
      <c r="L7" s="168" t="n">
        <f aca="false">+'[1]W. Power Desk Daily Position'!M9</f>
        <v>0</v>
      </c>
      <c r="M7" s="168" t="n">
        <f aca="false">+'[1]W. Power Desk Daily Position'!N9</f>
        <v>0</v>
      </c>
      <c r="N7" s="168" t="n">
        <f aca="false">+'[1]W. Power Desk Daily Position'!O9</f>
        <v>0</v>
      </c>
      <c r="O7" s="168" t="n">
        <f aca="false">+'[1]W. Power Desk Daily Position'!P9</f>
        <v>0</v>
      </c>
      <c r="P7" s="168" t="n">
        <f aca="false">+'[1]W. Power Desk Daily Position'!Q9</f>
        <v>0</v>
      </c>
      <c r="Q7" s="168" t="n">
        <f aca="false">+'[1]W. Power Desk Daily Position'!R9</f>
        <v>0</v>
      </c>
      <c r="R7" s="168" t="n">
        <f aca="false">+'[1]W. Power Desk Daily Position'!S9</f>
        <v>0</v>
      </c>
      <c r="S7" s="168" t="n">
        <f aca="false">+'[1]W. Power Desk Daily Position'!T9</f>
        <v>0</v>
      </c>
      <c r="T7" s="168" t="n">
        <f aca="false">+'[1]W. Power Desk Daily Position'!U9</f>
        <v>0</v>
      </c>
      <c r="U7" s="168" t="n">
        <f aca="false">+'[1]W. Power Desk Daily Position'!V9</f>
        <v>0</v>
      </c>
      <c r="V7" s="168" t="n">
        <f aca="false">+'[1]W. Power Desk Daily Position'!W9</f>
        <v>0</v>
      </c>
      <c r="W7" s="168" t="n">
        <f aca="false">+'[1]W. Power Desk Daily Position'!X9</f>
        <v>0</v>
      </c>
      <c r="X7" s="168" t="n">
        <f aca="false">+'[1]W. Power Desk Daily Position'!Y9</f>
        <v>0</v>
      </c>
      <c r="Y7" s="168" t="n">
        <f aca="false">+'[1]W. Power Desk Daily Position'!Z9</f>
        <v>0</v>
      </c>
      <c r="Z7" s="168" t="n">
        <f aca="false">+'[1]W. Power Desk Daily Position'!AA9</f>
        <v>0</v>
      </c>
      <c r="AA7" s="168" t="n">
        <f aca="false">+'[1]W. Power Desk Daily Position'!AB9</f>
        <v>0</v>
      </c>
      <c r="AB7" s="168" t="n">
        <f aca="false">+'[1]W. Power Desk Daily Position'!AC9</f>
        <v>0</v>
      </c>
      <c r="AC7" s="168" t="n">
        <f aca="false">+'[1]W. Power Desk Daily Position'!AD9</f>
        <v>0</v>
      </c>
      <c r="AD7" s="169" t="n">
        <f aca="false">+'[1]W. Power Desk Daily Position'!AE9</f>
        <v>39017.1361507233</v>
      </c>
      <c r="AG7" s="170" t="n">
        <f aca="false">+'[1]W. Power Desk Daily Position'!AE9</f>
        <v>39017.1361507233</v>
      </c>
    </row>
    <row r="8" customFormat="false" ht="11.25" hidden="false" customHeight="false" outlineLevel="0" collapsed="false">
      <c r="A8" s="156" t="str">
        <f aca="false">+'[1]W. Power Desk Daily Position'!A10</f>
        <v>COB</v>
      </c>
      <c r="B8" s="32" t="n">
        <f aca="false">+'[1]W. Power Desk Daily Position'!C10</f>
        <v>1501.31960561043</v>
      </c>
      <c r="C8" s="33" t="n">
        <f aca="false">+'[1]W. Power Desk Daily Position'!D10</f>
        <v>1436.84882411259</v>
      </c>
      <c r="D8" s="59" t="n">
        <f aca="false">+'[1]W. Power Desk Daily Position'!E10</f>
        <v>1421.58664921236</v>
      </c>
      <c r="E8" s="59" t="n">
        <f aca="false">+'[1]W. Power Desk Daily Position'!F10</f>
        <v>700.345569030123</v>
      </c>
      <c r="F8" s="59" t="n">
        <f aca="false">+'[1]W. Power Desk Daily Position'!G10</f>
        <v>699.61784468458</v>
      </c>
      <c r="G8" s="59" t="n">
        <f aca="false">+'[1]W. Power Desk Daily Position'!H10</f>
        <v>700.080555706715</v>
      </c>
      <c r="H8" s="59" t="n">
        <f aca="false">+'[1]W. Power Desk Daily Position'!I10</f>
        <v>700.706055934576</v>
      </c>
      <c r="I8" s="59" t="n">
        <f aca="false">+'[1]W. Power Desk Daily Position'!J10</f>
        <v>701.431631289061</v>
      </c>
      <c r="J8" s="59" t="n">
        <f aca="false">+'[1]W. Power Desk Daily Position'!K10</f>
        <v>0</v>
      </c>
      <c r="K8" s="59" t="n">
        <f aca="false">+'[1]W. Power Desk Daily Position'!L10</f>
        <v>0</v>
      </c>
      <c r="L8" s="59" t="n">
        <f aca="false">+'[1]W. Power Desk Daily Position'!M10</f>
        <v>0</v>
      </c>
      <c r="M8" s="59" t="n">
        <f aca="false">+'[1]W. Power Desk Daily Position'!N10</f>
        <v>0</v>
      </c>
      <c r="N8" s="59" t="n">
        <f aca="false">+'[1]W. Power Desk Daily Position'!O10</f>
        <v>0</v>
      </c>
      <c r="O8" s="59" t="n">
        <f aca="false">+'[1]W. Power Desk Daily Position'!P10</f>
        <v>0</v>
      </c>
      <c r="P8" s="59" t="n">
        <f aca="false">+'[1]W. Power Desk Daily Position'!Q10</f>
        <v>0</v>
      </c>
      <c r="Q8" s="59" t="n">
        <f aca="false">+'[1]W. Power Desk Daily Position'!R10</f>
        <v>0</v>
      </c>
      <c r="R8" s="59" t="n">
        <f aca="false">+'[1]W. Power Desk Daily Position'!S10</f>
        <v>0</v>
      </c>
      <c r="S8" s="59" t="n">
        <f aca="false">+'[1]W. Power Desk Daily Position'!T10</f>
        <v>0</v>
      </c>
      <c r="T8" s="59" t="n">
        <f aca="false">+'[1]W. Power Desk Daily Position'!U10</f>
        <v>0</v>
      </c>
      <c r="U8" s="59" t="n">
        <f aca="false">+'[1]W. Power Desk Daily Position'!V10</f>
        <v>0</v>
      </c>
      <c r="V8" s="59" t="n">
        <f aca="false">+'[1]W. Power Desk Daily Position'!W10</f>
        <v>0</v>
      </c>
      <c r="W8" s="59" t="n">
        <f aca="false">+'[1]W. Power Desk Daily Position'!X10</f>
        <v>0</v>
      </c>
      <c r="X8" s="59" t="n">
        <f aca="false">+'[1]W. Power Desk Daily Position'!Y10</f>
        <v>0</v>
      </c>
      <c r="Y8" s="59" t="n">
        <f aca="false">+'[1]W. Power Desk Daily Position'!Z10</f>
        <v>0</v>
      </c>
      <c r="Z8" s="59" t="n">
        <f aca="false">+'[1]W. Power Desk Daily Position'!AA10</f>
        <v>0</v>
      </c>
      <c r="AA8" s="59" t="n">
        <f aca="false">+'[1]W. Power Desk Daily Position'!AB10</f>
        <v>0</v>
      </c>
      <c r="AB8" s="59" t="n">
        <f aca="false">+'[1]W. Power Desk Daily Position'!AC10</f>
        <v>0</v>
      </c>
      <c r="AC8" s="59" t="n">
        <f aca="false">+'[1]W. Power Desk Daily Position'!AD10</f>
        <v>0</v>
      </c>
      <c r="AD8" s="171" t="n">
        <f aca="false">+'[1]W. Power Desk Daily Position'!AE10</f>
        <v>7861.93673558044</v>
      </c>
      <c r="AG8" s="60" t="n">
        <f aca="false">+'[1]W. Power Desk Daily Position'!AE10</f>
        <v>7861.93673558044</v>
      </c>
    </row>
    <row r="9" customFormat="false" ht="11.25" hidden="false" customHeight="false" outlineLevel="0" collapsed="false">
      <c r="A9" s="156" t="str">
        <f aca="false">+'[1]W. Power Desk Daily Position'!A11</f>
        <v>NP15</v>
      </c>
      <c r="B9" s="32" t="n">
        <f aca="false">+'[1]W. Power Desk Daily Position'!C11</f>
        <v>2853.71790630207</v>
      </c>
      <c r="C9" s="33" t="n">
        <f aca="false">+'[1]W. Power Desk Daily Position'!D11</f>
        <v>2646.72057086366</v>
      </c>
      <c r="D9" s="59" t="n">
        <f aca="false">+'[1]W. Power Desk Daily Position'!E11</f>
        <v>2663.92665930422</v>
      </c>
      <c r="E9" s="59" t="n">
        <f aca="false">+'[1]W. Power Desk Daily Position'!F11</f>
        <v>861.454743030551</v>
      </c>
      <c r="F9" s="59" t="n">
        <f aca="false">+'[1]W. Power Desk Daily Position'!G11</f>
        <v>852.432041811099</v>
      </c>
      <c r="G9" s="59" t="n">
        <f aca="false">+'[1]W. Power Desk Daily Position'!H11</f>
        <v>854.13461127804</v>
      </c>
      <c r="H9" s="59" t="n">
        <f aca="false">+'[1]W. Power Desk Daily Position'!I11</f>
        <v>727.839520894974</v>
      </c>
      <c r="I9" s="59" t="n">
        <f aca="false">+'[1]W. Power Desk Daily Position'!J11</f>
        <v>729.148498575167</v>
      </c>
      <c r="J9" s="59" t="n">
        <f aca="false">+'[1]W. Power Desk Daily Position'!K11</f>
        <v>0</v>
      </c>
      <c r="K9" s="59" t="n">
        <f aca="false">+'[1]W. Power Desk Daily Position'!L11</f>
        <v>0</v>
      </c>
      <c r="L9" s="59" t="n">
        <f aca="false">+'[1]W. Power Desk Daily Position'!M11</f>
        <v>0</v>
      </c>
      <c r="M9" s="59" t="n">
        <f aca="false">+'[1]W. Power Desk Daily Position'!N11</f>
        <v>0</v>
      </c>
      <c r="N9" s="59" t="n">
        <f aca="false">+'[1]W. Power Desk Daily Position'!O11</f>
        <v>0</v>
      </c>
      <c r="O9" s="59" t="n">
        <f aca="false">+'[1]W. Power Desk Daily Position'!P11</f>
        <v>0</v>
      </c>
      <c r="P9" s="59" t="n">
        <f aca="false">+'[1]W. Power Desk Daily Position'!Q11</f>
        <v>0</v>
      </c>
      <c r="Q9" s="59" t="n">
        <f aca="false">+'[1]W. Power Desk Daily Position'!R11</f>
        <v>0</v>
      </c>
      <c r="R9" s="59" t="n">
        <f aca="false">+'[1]W. Power Desk Daily Position'!S11</f>
        <v>0</v>
      </c>
      <c r="S9" s="59" t="n">
        <f aca="false">+'[1]W. Power Desk Daily Position'!T11</f>
        <v>0</v>
      </c>
      <c r="T9" s="59" t="n">
        <f aca="false">+'[1]W. Power Desk Daily Position'!U11</f>
        <v>0</v>
      </c>
      <c r="U9" s="59" t="n">
        <f aca="false">+'[1]W. Power Desk Daily Position'!V11</f>
        <v>0</v>
      </c>
      <c r="V9" s="59" t="n">
        <f aca="false">+'[1]W. Power Desk Daily Position'!W11</f>
        <v>0</v>
      </c>
      <c r="W9" s="59" t="n">
        <f aca="false">+'[1]W. Power Desk Daily Position'!X11</f>
        <v>0</v>
      </c>
      <c r="X9" s="59" t="n">
        <f aca="false">+'[1]W. Power Desk Daily Position'!Y11</f>
        <v>0</v>
      </c>
      <c r="Y9" s="59" t="n">
        <f aca="false">+'[1]W. Power Desk Daily Position'!Z11</f>
        <v>0</v>
      </c>
      <c r="Z9" s="59" t="n">
        <f aca="false">+'[1]W. Power Desk Daily Position'!AA11</f>
        <v>0</v>
      </c>
      <c r="AA9" s="59" t="n">
        <f aca="false">+'[1]W. Power Desk Daily Position'!AB11</f>
        <v>0</v>
      </c>
      <c r="AB9" s="59" t="n">
        <f aca="false">+'[1]W. Power Desk Daily Position'!AC11</f>
        <v>0</v>
      </c>
      <c r="AC9" s="59" t="n">
        <f aca="false">+'[1]W. Power Desk Daily Position'!AD11</f>
        <v>0</v>
      </c>
      <c r="AD9" s="171" t="n">
        <f aca="false">+'[1]W. Power Desk Daily Position'!AE11</f>
        <v>12189.3745520598</v>
      </c>
      <c r="AG9" s="60" t="n">
        <f aca="false">+'[1]W. Power Desk Daily Position'!AE11</f>
        <v>12189.3745520598</v>
      </c>
    </row>
    <row r="10" customFormat="false" ht="11.25" hidden="false" customHeight="false" outlineLevel="0" collapsed="false">
      <c r="A10" s="156" t="str">
        <f aca="false">+'[1]W. Power Desk Daily Position'!A12</f>
        <v>ZP26</v>
      </c>
      <c r="B10" s="32" t="n">
        <f aca="false">+'[1]W. Power Desk Daily Position'!C12</f>
        <v>0</v>
      </c>
      <c r="C10" s="33" t="n">
        <f aca="false">+'[1]W. Power Desk Daily Position'!D12</f>
        <v>0</v>
      </c>
      <c r="D10" s="59" t="n">
        <f aca="false">+'[1]W. Power Desk Daily Position'!E12</f>
        <v>0</v>
      </c>
      <c r="E10" s="59" t="n">
        <f aca="false">+'[1]W. Power Desk Daily Position'!F12</f>
        <v>0</v>
      </c>
      <c r="F10" s="59" t="n">
        <f aca="false">+'[1]W. Power Desk Daily Position'!G12</f>
        <v>0</v>
      </c>
      <c r="G10" s="59" t="n">
        <f aca="false">+'[1]W. Power Desk Daily Position'!H12</f>
        <v>0</v>
      </c>
      <c r="H10" s="59" t="n">
        <f aca="false">+'[1]W. Power Desk Daily Position'!I12</f>
        <v>0</v>
      </c>
      <c r="I10" s="59" t="n">
        <f aca="false">+'[1]W. Power Desk Daily Position'!J12</f>
        <v>0</v>
      </c>
      <c r="J10" s="59" t="n">
        <f aca="false">+'[1]W. Power Desk Daily Position'!K12</f>
        <v>0</v>
      </c>
      <c r="K10" s="59" t="n">
        <f aca="false">+'[1]W. Power Desk Daily Position'!L12</f>
        <v>0</v>
      </c>
      <c r="L10" s="59" t="n">
        <f aca="false">+'[1]W. Power Desk Daily Position'!M12</f>
        <v>0</v>
      </c>
      <c r="M10" s="59" t="n">
        <f aca="false">+'[1]W. Power Desk Daily Position'!N12</f>
        <v>0</v>
      </c>
      <c r="N10" s="59" t="n">
        <f aca="false">+'[1]W. Power Desk Daily Position'!O12</f>
        <v>0</v>
      </c>
      <c r="O10" s="59" t="n">
        <f aca="false">+'[1]W. Power Desk Daily Position'!P12</f>
        <v>0</v>
      </c>
      <c r="P10" s="59" t="n">
        <f aca="false">+'[1]W. Power Desk Daily Position'!Q12</f>
        <v>0</v>
      </c>
      <c r="Q10" s="59" t="n">
        <f aca="false">+'[1]W. Power Desk Daily Position'!R12</f>
        <v>0</v>
      </c>
      <c r="R10" s="59" t="n">
        <f aca="false">+'[1]W. Power Desk Daily Position'!S12</f>
        <v>0</v>
      </c>
      <c r="S10" s="59" t="n">
        <f aca="false">+'[1]W. Power Desk Daily Position'!T12</f>
        <v>0</v>
      </c>
      <c r="T10" s="59" t="n">
        <f aca="false">+'[1]W. Power Desk Daily Position'!U12</f>
        <v>0</v>
      </c>
      <c r="U10" s="59" t="n">
        <f aca="false">+'[1]W. Power Desk Daily Position'!V12</f>
        <v>0</v>
      </c>
      <c r="V10" s="59" t="n">
        <f aca="false">+'[1]W. Power Desk Daily Position'!W12</f>
        <v>0</v>
      </c>
      <c r="W10" s="59" t="n">
        <f aca="false">+'[1]W. Power Desk Daily Position'!X12</f>
        <v>0</v>
      </c>
      <c r="X10" s="59" t="n">
        <f aca="false">+'[1]W. Power Desk Daily Position'!Y12</f>
        <v>0</v>
      </c>
      <c r="Y10" s="59" t="n">
        <f aca="false">+'[1]W. Power Desk Daily Position'!Z12</f>
        <v>0</v>
      </c>
      <c r="Z10" s="59" t="n">
        <f aca="false">+'[1]W. Power Desk Daily Position'!AA12</f>
        <v>0</v>
      </c>
      <c r="AA10" s="59" t="n">
        <f aca="false">+'[1]W. Power Desk Daily Position'!AB12</f>
        <v>0</v>
      </c>
      <c r="AB10" s="59" t="n">
        <f aca="false">+'[1]W. Power Desk Daily Position'!AC12</f>
        <v>0</v>
      </c>
      <c r="AC10" s="59" t="n">
        <f aca="false">+'[1]W. Power Desk Daily Position'!AD12</f>
        <v>0</v>
      </c>
      <c r="AD10" s="171" t="n">
        <f aca="false">+'[1]W. Power Desk Daily Position'!AE12</f>
        <v>0</v>
      </c>
      <c r="AG10" s="60" t="n">
        <f aca="false">+'[1]W. Power Desk Daily Position'!AE12</f>
        <v>0</v>
      </c>
    </row>
    <row r="11" customFormat="false" ht="11.25" hidden="false" customHeight="false" outlineLevel="0" collapsed="false">
      <c r="A11" s="156" t="str">
        <f aca="false">+'[1]W. Power Desk Daily Position'!A13</f>
        <v>SP15</v>
      </c>
      <c r="B11" s="32" t="n">
        <f aca="false">+'[1]W. Power Desk Daily Position'!C13</f>
        <v>-7989.34478332467</v>
      </c>
      <c r="C11" s="33" t="n">
        <f aca="false">+'[1]W. Power Desk Daily Position'!D13</f>
        <v>-4203.9506920498</v>
      </c>
      <c r="D11" s="59" t="n">
        <f aca="false">+'[1]W. Power Desk Daily Position'!E13</f>
        <v>-4203.95072114175</v>
      </c>
      <c r="E11" s="59" t="n">
        <f aca="false">+'[1]W. Power Desk Daily Position'!F13</f>
        <v>-5865.05189683484</v>
      </c>
      <c r="F11" s="59" t="n">
        <f aca="false">+'[1]W. Power Desk Daily Position'!G13</f>
        <v>-5865.05587092524</v>
      </c>
      <c r="G11" s="59" t="n">
        <f aca="false">+'[1]W. Power Desk Daily Position'!H13</f>
        <v>-5865.06895419769</v>
      </c>
      <c r="H11" s="59" t="n">
        <f aca="false">+'[1]W. Power Desk Daily Position'!I13</f>
        <v>-5865.1031366969</v>
      </c>
      <c r="I11" s="59" t="n">
        <f aca="false">+'[1]W. Power Desk Daily Position'!J13</f>
        <v>-5865.17311623103</v>
      </c>
      <c r="J11" s="59" t="n">
        <f aca="false">+'[1]W. Power Desk Daily Position'!K13</f>
        <v>0</v>
      </c>
      <c r="K11" s="59" t="n">
        <f aca="false">+'[1]W. Power Desk Daily Position'!L13</f>
        <v>0</v>
      </c>
      <c r="L11" s="59" t="n">
        <f aca="false">+'[1]W. Power Desk Daily Position'!M13</f>
        <v>0</v>
      </c>
      <c r="M11" s="59" t="n">
        <f aca="false">+'[1]W. Power Desk Daily Position'!N13</f>
        <v>0</v>
      </c>
      <c r="N11" s="59" t="n">
        <f aca="false">+'[1]W. Power Desk Daily Position'!O13</f>
        <v>0</v>
      </c>
      <c r="O11" s="59" t="n">
        <f aca="false">+'[1]W. Power Desk Daily Position'!P13</f>
        <v>0</v>
      </c>
      <c r="P11" s="59" t="n">
        <f aca="false">+'[1]W. Power Desk Daily Position'!Q13</f>
        <v>0</v>
      </c>
      <c r="Q11" s="59" t="n">
        <f aca="false">+'[1]W. Power Desk Daily Position'!R13</f>
        <v>0</v>
      </c>
      <c r="R11" s="59" t="n">
        <f aca="false">+'[1]W. Power Desk Daily Position'!S13</f>
        <v>0</v>
      </c>
      <c r="S11" s="59" t="n">
        <f aca="false">+'[1]W. Power Desk Daily Position'!T13</f>
        <v>0</v>
      </c>
      <c r="T11" s="59" t="n">
        <f aca="false">+'[1]W. Power Desk Daily Position'!U13</f>
        <v>0</v>
      </c>
      <c r="U11" s="59" t="n">
        <f aca="false">+'[1]W. Power Desk Daily Position'!V13</f>
        <v>0</v>
      </c>
      <c r="V11" s="59" t="n">
        <f aca="false">+'[1]W. Power Desk Daily Position'!W13</f>
        <v>0</v>
      </c>
      <c r="W11" s="59" t="n">
        <f aca="false">+'[1]W. Power Desk Daily Position'!X13</f>
        <v>0</v>
      </c>
      <c r="X11" s="59" t="n">
        <f aca="false">+'[1]W. Power Desk Daily Position'!Y13</f>
        <v>0</v>
      </c>
      <c r="Y11" s="59" t="n">
        <f aca="false">+'[1]W. Power Desk Daily Position'!Z13</f>
        <v>0</v>
      </c>
      <c r="Z11" s="59" t="n">
        <f aca="false">+'[1]W. Power Desk Daily Position'!AA13</f>
        <v>0</v>
      </c>
      <c r="AA11" s="59" t="n">
        <f aca="false">+'[1]W. Power Desk Daily Position'!AB13</f>
        <v>0</v>
      </c>
      <c r="AB11" s="59" t="n">
        <f aca="false">+'[1]W. Power Desk Daily Position'!AC13</f>
        <v>0</v>
      </c>
      <c r="AC11" s="59" t="n">
        <f aca="false">+'[1]W. Power Desk Daily Position'!AD13</f>
        <v>0</v>
      </c>
      <c r="AD11" s="171" t="n">
        <f aca="false">+'[1]W. Power Desk Daily Position'!AE13</f>
        <v>-45722.6991714019</v>
      </c>
      <c r="AG11" s="60" t="n">
        <f aca="false">+'[1]W. Power Desk Daily Position'!AE13</f>
        <v>-45722.6991714019</v>
      </c>
    </row>
    <row r="12" customFormat="false" ht="11.25" hidden="false" customHeight="false" outlineLevel="0" collapsed="false">
      <c r="A12" s="156" t="str">
        <f aca="false">+'[1]W. Power Desk Daily Position'!A14</f>
        <v>Palo Verde</v>
      </c>
      <c r="B12" s="32" t="n">
        <f aca="false">+'[1]W. Power Desk Daily Position'!C14</f>
        <v>5436.17788877323</v>
      </c>
      <c r="C12" s="33" t="n">
        <f aca="false">+'[1]W. Power Desk Daily Position'!D14</f>
        <v>5546.47823517778</v>
      </c>
      <c r="D12" s="59" t="n">
        <f aca="false">+'[1]W. Power Desk Daily Position'!E14</f>
        <v>5547.93729189846</v>
      </c>
      <c r="E12" s="59" t="n">
        <f aca="false">+'[1]W. Power Desk Daily Position'!F14</f>
        <v>1794.48741733439</v>
      </c>
      <c r="F12" s="59" t="n">
        <f aca="false">+'[1]W. Power Desk Daily Position'!G14</f>
        <v>1396.66875356829</v>
      </c>
      <c r="G12" s="59" t="n">
        <f aca="false">+'[1]W. Power Desk Daily Position'!H14</f>
        <v>1397.07976568241</v>
      </c>
      <c r="H12" s="59" t="n">
        <f aca="false">+'[1]W. Power Desk Daily Position'!I14</f>
        <v>1397.4883863965</v>
      </c>
      <c r="I12" s="59" t="n">
        <f aca="false">+'[1]W. Power Desk Daily Position'!J14</f>
        <v>1397.92113252949</v>
      </c>
      <c r="J12" s="59" t="n">
        <f aca="false">+'[1]W. Power Desk Daily Position'!K14</f>
        <v>0</v>
      </c>
      <c r="K12" s="59" t="n">
        <f aca="false">+'[1]W. Power Desk Daily Position'!L14</f>
        <v>0</v>
      </c>
      <c r="L12" s="59" t="n">
        <f aca="false">+'[1]W. Power Desk Daily Position'!M14</f>
        <v>0</v>
      </c>
      <c r="M12" s="59" t="n">
        <f aca="false">+'[1]W. Power Desk Daily Position'!N14</f>
        <v>0</v>
      </c>
      <c r="N12" s="59" t="n">
        <f aca="false">+'[1]W. Power Desk Daily Position'!O14</f>
        <v>0</v>
      </c>
      <c r="O12" s="59" t="n">
        <f aca="false">+'[1]W. Power Desk Daily Position'!P14</f>
        <v>0</v>
      </c>
      <c r="P12" s="59" t="n">
        <f aca="false">+'[1]W. Power Desk Daily Position'!Q14</f>
        <v>0</v>
      </c>
      <c r="Q12" s="59" t="n">
        <f aca="false">+'[1]W. Power Desk Daily Position'!R14</f>
        <v>0</v>
      </c>
      <c r="R12" s="59" t="n">
        <f aca="false">+'[1]W. Power Desk Daily Position'!S14</f>
        <v>0</v>
      </c>
      <c r="S12" s="59" t="n">
        <f aca="false">+'[1]W. Power Desk Daily Position'!T14</f>
        <v>0</v>
      </c>
      <c r="T12" s="59" t="n">
        <f aca="false">+'[1]W. Power Desk Daily Position'!U14</f>
        <v>0</v>
      </c>
      <c r="U12" s="59" t="n">
        <f aca="false">+'[1]W. Power Desk Daily Position'!V14</f>
        <v>0</v>
      </c>
      <c r="V12" s="59" t="n">
        <f aca="false">+'[1]W. Power Desk Daily Position'!W14</f>
        <v>0</v>
      </c>
      <c r="W12" s="59" t="n">
        <f aca="false">+'[1]W. Power Desk Daily Position'!X14</f>
        <v>0</v>
      </c>
      <c r="X12" s="59" t="n">
        <f aca="false">+'[1]W. Power Desk Daily Position'!Y14</f>
        <v>0</v>
      </c>
      <c r="Y12" s="59" t="n">
        <f aca="false">+'[1]W. Power Desk Daily Position'!Z14</f>
        <v>0</v>
      </c>
      <c r="Z12" s="59" t="n">
        <f aca="false">+'[1]W. Power Desk Daily Position'!AA14</f>
        <v>0</v>
      </c>
      <c r="AA12" s="59" t="n">
        <f aca="false">+'[1]W. Power Desk Daily Position'!AB14</f>
        <v>0</v>
      </c>
      <c r="AB12" s="59" t="n">
        <f aca="false">+'[1]W. Power Desk Daily Position'!AC14</f>
        <v>0</v>
      </c>
      <c r="AC12" s="59" t="n">
        <f aca="false">+'[1]W. Power Desk Daily Position'!AD14</f>
        <v>0</v>
      </c>
      <c r="AD12" s="171" t="n">
        <f aca="false">+'[1]W. Power Desk Daily Position'!AE14</f>
        <v>23914.2388713606</v>
      </c>
      <c r="AG12" s="60" t="n">
        <f aca="false">+'[1]W. Power Desk Daily Position'!AE14</f>
        <v>23914.2388713606</v>
      </c>
    </row>
    <row r="13" customFormat="false" ht="12" hidden="false" customHeight="false" outlineLevel="0" collapsed="false">
      <c r="A13" s="156" t="str">
        <f aca="false">+'[1]W. Power Desk Daily Position'!A15</f>
        <v>Rockies</v>
      </c>
      <c r="B13" s="32" t="n">
        <f aca="false">+'[1]W. Power Desk Daily Position'!C15</f>
        <v>-0.000302763973803098</v>
      </c>
      <c r="C13" s="33" t="n">
        <f aca="false">+'[1]W. Power Desk Daily Position'!D15</f>
        <v>-75.2119446536451</v>
      </c>
      <c r="D13" s="59" t="n">
        <f aca="false">+'[1]W. Power Desk Daily Position'!E15</f>
        <v>-101.364614655378</v>
      </c>
      <c r="E13" s="59" t="n">
        <f aca="false">+'[1]W. Power Desk Daily Position'!F15</f>
        <v>-182.783062102727</v>
      </c>
      <c r="F13" s="59" t="n">
        <f aca="false">+'[1]W. Power Desk Daily Position'!G15</f>
        <v>-196.685383464263</v>
      </c>
      <c r="G13" s="59" t="n">
        <f aca="false">+'[1]W. Power Desk Daily Position'!H15</f>
        <v>-208.548121238073</v>
      </c>
      <c r="H13" s="59" t="n">
        <f aca="false">+'[1]W. Power Desk Daily Position'!I15</f>
        <v>-218.866759379554</v>
      </c>
      <c r="I13" s="59" t="n">
        <f aca="false">+'[1]W. Power Desk Daily Position'!J15</f>
        <v>-227.981791635127</v>
      </c>
      <c r="J13" s="59" t="n">
        <f aca="false">+'[1]W. Power Desk Daily Position'!K15</f>
        <v>0</v>
      </c>
      <c r="K13" s="59" t="n">
        <f aca="false">+'[1]W. Power Desk Daily Position'!L15</f>
        <v>0</v>
      </c>
      <c r="L13" s="59" t="n">
        <f aca="false">+'[1]W. Power Desk Daily Position'!M15</f>
        <v>0</v>
      </c>
      <c r="M13" s="59" t="n">
        <f aca="false">+'[1]W. Power Desk Daily Position'!N15</f>
        <v>0</v>
      </c>
      <c r="N13" s="59" t="n">
        <f aca="false">+'[1]W. Power Desk Daily Position'!O15</f>
        <v>0</v>
      </c>
      <c r="O13" s="59" t="n">
        <f aca="false">+'[1]W. Power Desk Daily Position'!P15</f>
        <v>0</v>
      </c>
      <c r="P13" s="59" t="n">
        <f aca="false">+'[1]W. Power Desk Daily Position'!Q15</f>
        <v>0</v>
      </c>
      <c r="Q13" s="59" t="n">
        <f aca="false">+'[1]W. Power Desk Daily Position'!R15</f>
        <v>0</v>
      </c>
      <c r="R13" s="59" t="n">
        <f aca="false">+'[1]W. Power Desk Daily Position'!S15</f>
        <v>0</v>
      </c>
      <c r="S13" s="59" t="n">
        <f aca="false">+'[1]W. Power Desk Daily Position'!T15</f>
        <v>0</v>
      </c>
      <c r="T13" s="59" t="n">
        <f aca="false">+'[1]W. Power Desk Daily Position'!U15</f>
        <v>0</v>
      </c>
      <c r="U13" s="59" t="n">
        <f aca="false">+'[1]W. Power Desk Daily Position'!V15</f>
        <v>0</v>
      </c>
      <c r="V13" s="59" t="n">
        <f aca="false">+'[1]W. Power Desk Daily Position'!W15</f>
        <v>0</v>
      </c>
      <c r="W13" s="59" t="n">
        <f aca="false">+'[1]W. Power Desk Daily Position'!X15</f>
        <v>0</v>
      </c>
      <c r="X13" s="59" t="n">
        <f aca="false">+'[1]W. Power Desk Daily Position'!Y15</f>
        <v>0</v>
      </c>
      <c r="Y13" s="59" t="n">
        <f aca="false">+'[1]W. Power Desk Daily Position'!Z15</f>
        <v>0</v>
      </c>
      <c r="Z13" s="59" t="n">
        <f aca="false">+'[1]W. Power Desk Daily Position'!AA15</f>
        <v>0</v>
      </c>
      <c r="AA13" s="59" t="n">
        <f aca="false">+'[1]W. Power Desk Daily Position'!AB15</f>
        <v>0</v>
      </c>
      <c r="AB13" s="59" t="n">
        <f aca="false">+'[1]W. Power Desk Daily Position'!AC15</f>
        <v>0</v>
      </c>
      <c r="AC13" s="59" t="n">
        <f aca="false">+'[1]W. Power Desk Daily Position'!AD15</f>
        <v>0</v>
      </c>
      <c r="AD13" s="171" t="n">
        <f aca="false">+'[1]W. Power Desk Daily Position'!AE15</f>
        <v>-1211.44197989274</v>
      </c>
      <c r="AG13" s="60" t="n">
        <f aca="false">+'[1]W. Power Desk Daily Position'!AE15</f>
        <v>-1211.44197989274</v>
      </c>
    </row>
    <row r="14" customFormat="false" ht="15.75" hidden="false" customHeight="true" outlineLevel="0" collapsed="false">
      <c r="A14" s="160" t="str">
        <f aca="false">+'[1]W. Power Desk Daily Position'!A16</f>
        <v>Total West Desk Power Position - MWH</v>
      </c>
      <c r="B14" s="65" t="n">
        <f aca="false">+'[1]W. Power Desk Daily Position'!C16</f>
        <v>6641.72643234867</v>
      </c>
      <c r="C14" s="172" t="n">
        <f aca="false">+'[1]W. Power Desk Daily Position'!D16</f>
        <v>7315.75825706935</v>
      </c>
      <c r="D14" s="172" t="n">
        <f aca="false">+'[1]W. Power Desk Daily Position'!E16</f>
        <v>7293.00853349565</v>
      </c>
      <c r="E14" s="172" t="n">
        <f aca="false">+'[1]W. Power Desk Daily Position'!F16</f>
        <v>3314.28625137314</v>
      </c>
      <c r="F14" s="172" t="n">
        <f aca="false">+'[1]W. Power Desk Daily Position'!G16</f>
        <v>2990.70449895084</v>
      </c>
      <c r="G14" s="172" t="n">
        <f aca="false">+'[1]W. Power Desk Daily Position'!H16</f>
        <v>2983.75613357801</v>
      </c>
      <c r="H14" s="172" t="n">
        <f aca="false">+'[1]W. Power Desk Daily Position'!I16</f>
        <v>2755.75429847547</v>
      </c>
      <c r="I14" s="172" t="n">
        <f aca="false">+'[1]W. Power Desk Daily Position'!J16</f>
        <v>2753.55075313829</v>
      </c>
      <c r="J14" s="172" t="n">
        <f aca="false">+'[1]W. Power Desk Daily Position'!K16</f>
        <v>0</v>
      </c>
      <c r="K14" s="172" t="n">
        <f aca="false">+'[1]W. Power Desk Daily Position'!L16</f>
        <v>0</v>
      </c>
      <c r="L14" s="172" t="n">
        <f aca="false">+'[1]W. Power Desk Daily Position'!M16</f>
        <v>0</v>
      </c>
      <c r="M14" s="172" t="n">
        <f aca="false">+'[1]W. Power Desk Daily Position'!N16</f>
        <v>0</v>
      </c>
      <c r="N14" s="172" t="n">
        <f aca="false">+'[1]W. Power Desk Daily Position'!O16</f>
        <v>0</v>
      </c>
      <c r="O14" s="172" t="n">
        <f aca="false">+'[1]W. Power Desk Daily Position'!P16</f>
        <v>0</v>
      </c>
      <c r="P14" s="172" t="n">
        <f aca="false">+'[1]W. Power Desk Daily Position'!Q16</f>
        <v>0</v>
      </c>
      <c r="Q14" s="172" t="n">
        <f aca="false">+'[1]W. Power Desk Daily Position'!R16</f>
        <v>0</v>
      </c>
      <c r="R14" s="172" t="n">
        <f aca="false">+'[1]W. Power Desk Daily Position'!S16</f>
        <v>0</v>
      </c>
      <c r="S14" s="172" t="n">
        <f aca="false">+'[1]W. Power Desk Daily Position'!T16</f>
        <v>0</v>
      </c>
      <c r="T14" s="172" t="n">
        <f aca="false">+'[1]W. Power Desk Daily Position'!U16</f>
        <v>0</v>
      </c>
      <c r="U14" s="172" t="n">
        <f aca="false">+'[1]W. Power Desk Daily Position'!V16</f>
        <v>0</v>
      </c>
      <c r="V14" s="172" t="n">
        <f aca="false">+'[1]W. Power Desk Daily Position'!W16</f>
        <v>0</v>
      </c>
      <c r="W14" s="172" t="n">
        <f aca="false">+'[1]W. Power Desk Daily Position'!X16</f>
        <v>0</v>
      </c>
      <c r="X14" s="172" t="n">
        <f aca="false">+'[1]W. Power Desk Daily Position'!Y16</f>
        <v>0</v>
      </c>
      <c r="Y14" s="172" t="n">
        <f aca="false">+'[1]W. Power Desk Daily Position'!Z16</f>
        <v>0</v>
      </c>
      <c r="Z14" s="172" t="n">
        <f aca="false">+'[1]W. Power Desk Daily Position'!AA16</f>
        <v>0</v>
      </c>
      <c r="AA14" s="172" t="n">
        <f aca="false">+'[1]W. Power Desk Daily Position'!AB16</f>
        <v>0</v>
      </c>
      <c r="AB14" s="172" t="n">
        <f aca="false">+'[1]W. Power Desk Daily Position'!AC16</f>
        <v>0</v>
      </c>
      <c r="AC14" s="172" t="n">
        <f aca="false">+'[1]W. Power Desk Daily Position'!AD16</f>
        <v>0</v>
      </c>
      <c r="AD14" s="173" t="n">
        <f aca="false">+'[1]W. Power Desk Daily Position'!AE16</f>
        <v>36048.5451584294</v>
      </c>
      <c r="AG14" s="174" t="n">
        <f aca="false">+'[1]W. Power Desk Daily Position'!AE16</f>
        <v>36048.5451584294</v>
      </c>
    </row>
    <row r="16" customFormat="false" ht="15.75" hidden="false" customHeight="false" outlineLevel="0" collapsed="false">
      <c r="A16" s="92" t="s">
        <v>46</v>
      </c>
    </row>
    <row r="17" customFormat="false" ht="15" hidden="false" customHeight="true" outlineLevel="0" collapsed="false">
      <c r="A17" s="151" t="str">
        <f aca="false">+A7</f>
        <v>Mid Columbia</v>
      </c>
      <c r="B17" s="167" t="n">
        <f aca="false">+'[1]W. Power Desk Daily Position'!C9-'[1]W. Power Desk Daily Position'!C109</f>
        <v>0.327198218882586</v>
      </c>
      <c r="C17" s="168" t="n">
        <f aca="false">+'[1]W. Power Desk Daily Position'!D9-'[1]W. Power Desk Daily Position'!D109</f>
        <v>-2443.4377079879</v>
      </c>
      <c r="D17" s="168" t="n">
        <f aca="false">+'[1]W. Power Desk Daily Position'!E9-'[1]W. Power Desk Daily Position'!E109</f>
        <v>-2443.44022249428</v>
      </c>
      <c r="E17" s="168" t="n">
        <f aca="false">+'[1]W. Power Desk Daily Position'!F9-'[1]W. Power Desk Daily Position'!F109</f>
        <v>1597.51998954364</v>
      </c>
      <c r="F17" s="168" t="n">
        <f aca="false">+'[1]W. Power Desk Daily Position'!G9-'[1]W. Power Desk Daily Position'!G109</f>
        <v>1599.18807388298</v>
      </c>
      <c r="G17" s="168" t="n">
        <f aca="false">+'[1]W. Power Desk Daily Position'!H9-'[1]W. Power Desk Daily Position'!H109</f>
        <v>1600.98865990438</v>
      </c>
      <c r="H17" s="168" t="n">
        <f aca="false">+'[1]W. Power Desk Daily Position'!I9-'[1]W. Power Desk Daily Position'!I109</f>
        <v>1603.50470143257</v>
      </c>
      <c r="I17" s="168" t="n">
        <f aca="false">+'[1]W. Power Desk Daily Position'!J9-'[1]W. Power Desk Daily Position'!J109</f>
        <v>1606.656095488</v>
      </c>
      <c r="J17" s="168" t="n">
        <f aca="false">+'[1]W. Power Desk Daily Position'!K9-'[1]W. Power Desk Daily Position'!K109</f>
        <v>0</v>
      </c>
      <c r="K17" s="168" t="n">
        <f aca="false">+'[1]W. Power Desk Daily Position'!L9-'[1]W. Power Desk Daily Position'!L109</f>
        <v>0</v>
      </c>
      <c r="L17" s="168" t="n">
        <f aca="false">+'[1]W. Power Desk Daily Position'!M9-'[1]W. Power Desk Daily Position'!M109</f>
        <v>0</v>
      </c>
      <c r="M17" s="168" t="n">
        <f aca="false">+'[1]W. Power Desk Daily Position'!N9-'[1]W. Power Desk Daily Position'!N109</f>
        <v>0</v>
      </c>
      <c r="N17" s="168" t="n">
        <f aca="false">+'[1]W. Power Desk Daily Position'!O9-'[1]W. Power Desk Daily Position'!O109</f>
        <v>0</v>
      </c>
      <c r="O17" s="168" t="n">
        <f aca="false">+'[1]W. Power Desk Daily Position'!P9-'[1]W. Power Desk Daily Position'!P109</f>
        <v>0</v>
      </c>
      <c r="P17" s="168" t="n">
        <f aca="false">+'[1]W. Power Desk Daily Position'!Q9-'[1]W. Power Desk Daily Position'!Q109</f>
        <v>0</v>
      </c>
      <c r="Q17" s="168" t="n">
        <f aca="false">+'[1]W. Power Desk Daily Position'!R9-'[1]W. Power Desk Daily Position'!R109</f>
        <v>0</v>
      </c>
      <c r="R17" s="168" t="n">
        <f aca="false">+'[1]W. Power Desk Daily Position'!S9-'[1]W. Power Desk Daily Position'!S109</f>
        <v>0</v>
      </c>
      <c r="S17" s="168" t="n">
        <f aca="false">+'[1]W. Power Desk Daily Position'!T9-'[1]W. Power Desk Daily Position'!T109</f>
        <v>0</v>
      </c>
      <c r="T17" s="168" t="n">
        <f aca="false">+'[1]W. Power Desk Daily Position'!U9-'[1]W. Power Desk Daily Position'!U109</f>
        <v>0</v>
      </c>
      <c r="U17" s="168" t="n">
        <f aca="false">+'[1]W. Power Desk Daily Position'!V9-'[1]W. Power Desk Daily Position'!V109</f>
        <v>0</v>
      </c>
      <c r="V17" s="168" t="n">
        <f aca="false">+'[1]W. Power Desk Daily Position'!W9-'[1]W. Power Desk Daily Position'!W109</f>
        <v>0</v>
      </c>
      <c r="W17" s="168" t="n">
        <f aca="false">+'[1]W. Power Desk Daily Position'!X9-'[1]W. Power Desk Daily Position'!X109</f>
        <v>0</v>
      </c>
      <c r="X17" s="168" t="n">
        <f aca="false">+'[1]W. Power Desk Daily Position'!Y9-'[1]W. Power Desk Daily Position'!Y109</f>
        <v>0</v>
      </c>
      <c r="Y17" s="168" t="n">
        <f aca="false">+'[1]W. Power Desk Daily Position'!Z9-'[1]W. Power Desk Daily Position'!Z109</f>
        <v>0</v>
      </c>
      <c r="Z17" s="168" t="n">
        <f aca="false">+'[1]W. Power Desk Daily Position'!AA9-'[1]W. Power Desk Daily Position'!AA109</f>
        <v>0</v>
      </c>
      <c r="AA17" s="168" t="n">
        <f aca="false">+'[1]W. Power Desk Daily Position'!AB9-'[1]W. Power Desk Daily Position'!AB109</f>
        <v>0</v>
      </c>
      <c r="AB17" s="168" t="n">
        <f aca="false">+'[1]W. Power Desk Daily Position'!AC9-'[1]W. Power Desk Daily Position'!AC109</f>
        <v>0</v>
      </c>
      <c r="AC17" s="175" t="n">
        <f aca="false">+'[1]W. Power Desk Daily Position'!AD9-'[1]W. Power Desk Daily Position'!AD109</f>
        <v>0</v>
      </c>
      <c r="AD17" s="175" t="n">
        <f aca="false">+'[1]W. Power Desk Daily Position'!AE9-'[1]W. Power Desk Daily Position'!AE109</f>
        <v>3121.30678798828</v>
      </c>
      <c r="AE17" s="176" t="n">
        <f aca="false">+'[1]W. Power Desk Daily Position'!AF9-'[1]W. Power Desk Daily Position'!AF109</f>
        <v>146.989102505683</v>
      </c>
      <c r="AF17" s="168" t="n">
        <f aca="false">+'[1]W. Power Desk Daily Position'!AG9-'[1]W. Power Desk Daily Position'!AG109</f>
        <v>3268.29589049397</v>
      </c>
      <c r="AG17" s="170" t="n">
        <f aca="false">+'[1]W. Power Desk Daily Position'!AE9-'[1]W. Power Desk Daily Position'!AE109</f>
        <v>3121.30678798828</v>
      </c>
    </row>
    <row r="18" customFormat="false" ht="11.25" hidden="false" customHeight="false" outlineLevel="0" collapsed="false">
      <c r="A18" s="156" t="str">
        <f aca="false">+A8</f>
        <v>COB</v>
      </c>
      <c r="B18" s="32" t="n">
        <f aca="false">+'[1]W. Power Desk Daily Position'!C10-'[1]W. Power Desk Daily Position'!C110</f>
        <v>0.239560744815662</v>
      </c>
      <c r="C18" s="33" t="n">
        <f aca="false">+'[1]W. Power Desk Daily Position'!D10-'[1]W. Power Desk Daily Position'!D110</f>
        <v>780.105251717989</v>
      </c>
      <c r="D18" s="33" t="n">
        <f aca="false">+'[1]W. Power Desk Daily Position'!E10-'[1]W. Power Desk Daily Position'!E110</f>
        <v>795.581720165876</v>
      </c>
      <c r="E18" s="33" t="n">
        <f aca="false">+'[1]W. Power Desk Daily Position'!F10-'[1]W. Power Desk Daily Position'!F110</f>
        <v>74.3406399836416</v>
      </c>
      <c r="F18" s="33" t="n">
        <f aca="false">+'[1]W. Power Desk Daily Position'!G10-'[1]W. Power Desk Daily Position'!G110</f>
        <v>90.8512748639099</v>
      </c>
      <c r="G18" s="33" t="n">
        <f aca="false">+'[1]W. Power Desk Daily Position'!H10-'[1]W. Power Desk Daily Position'!H110</f>
        <v>93.4214255730587</v>
      </c>
      <c r="H18" s="33" t="n">
        <f aca="false">+'[1]W. Power Desk Daily Position'!I10-'[1]W. Power Desk Daily Position'!I110</f>
        <v>95.1482405749196</v>
      </c>
      <c r="I18" s="33" t="n">
        <f aca="false">+'[1]W. Power Desk Daily Position'!J10-'[1]W. Power Desk Daily Position'!J110</f>
        <v>96.2454578972941</v>
      </c>
      <c r="J18" s="33" t="n">
        <f aca="false">+'[1]W. Power Desk Daily Position'!K10-'[1]W. Power Desk Daily Position'!K110</f>
        <v>0</v>
      </c>
      <c r="K18" s="33" t="n">
        <f aca="false">+'[1]W. Power Desk Daily Position'!L10-'[1]W. Power Desk Daily Position'!L110</f>
        <v>0</v>
      </c>
      <c r="L18" s="33" t="n">
        <f aca="false">+'[1]W. Power Desk Daily Position'!M10-'[1]W. Power Desk Daily Position'!M110</f>
        <v>0</v>
      </c>
      <c r="M18" s="33" t="n">
        <f aca="false">+'[1]W. Power Desk Daily Position'!N10-'[1]W. Power Desk Daily Position'!N110</f>
        <v>0</v>
      </c>
      <c r="N18" s="33" t="n">
        <f aca="false">+'[1]W. Power Desk Daily Position'!O10-'[1]W. Power Desk Daily Position'!O110</f>
        <v>0</v>
      </c>
      <c r="O18" s="33" t="n">
        <f aca="false">+'[1]W. Power Desk Daily Position'!P10-'[1]W. Power Desk Daily Position'!P110</f>
        <v>0</v>
      </c>
      <c r="P18" s="33" t="n">
        <f aca="false">+'[1]W. Power Desk Daily Position'!Q10-'[1]W. Power Desk Daily Position'!Q110</f>
        <v>0</v>
      </c>
      <c r="Q18" s="33" t="n">
        <f aca="false">+'[1]W. Power Desk Daily Position'!R10-'[1]W. Power Desk Daily Position'!R110</f>
        <v>0</v>
      </c>
      <c r="R18" s="33" t="n">
        <f aca="false">+'[1]W. Power Desk Daily Position'!S10-'[1]W. Power Desk Daily Position'!S110</f>
        <v>0</v>
      </c>
      <c r="S18" s="33" t="n">
        <f aca="false">+'[1]W. Power Desk Daily Position'!T10-'[1]W. Power Desk Daily Position'!T110</f>
        <v>0</v>
      </c>
      <c r="T18" s="33" t="n">
        <f aca="false">+'[1]W. Power Desk Daily Position'!U10-'[1]W. Power Desk Daily Position'!U110</f>
        <v>0</v>
      </c>
      <c r="U18" s="33" t="n">
        <f aca="false">+'[1]W. Power Desk Daily Position'!V10-'[1]W. Power Desk Daily Position'!V110</f>
        <v>0</v>
      </c>
      <c r="V18" s="33" t="n">
        <f aca="false">+'[1]W. Power Desk Daily Position'!W10-'[1]W. Power Desk Daily Position'!W110</f>
        <v>0</v>
      </c>
      <c r="W18" s="33" t="n">
        <f aca="false">+'[1]W. Power Desk Daily Position'!X10-'[1]W. Power Desk Daily Position'!X110</f>
        <v>0</v>
      </c>
      <c r="X18" s="33" t="n">
        <f aca="false">+'[1]W. Power Desk Daily Position'!Y10-'[1]W. Power Desk Daily Position'!Y110</f>
        <v>0</v>
      </c>
      <c r="Y18" s="33" t="n">
        <f aca="false">+'[1]W. Power Desk Daily Position'!Z10-'[1]W. Power Desk Daily Position'!Z110</f>
        <v>0</v>
      </c>
      <c r="Z18" s="33" t="n">
        <f aca="false">+'[1]W. Power Desk Daily Position'!AA10-'[1]W. Power Desk Daily Position'!AA110</f>
        <v>0</v>
      </c>
      <c r="AA18" s="33" t="n">
        <f aca="false">+'[1]W. Power Desk Daily Position'!AB10-'[1]W. Power Desk Daily Position'!AB110</f>
        <v>0</v>
      </c>
      <c r="AB18" s="33" t="n">
        <f aca="false">+'[1]W. Power Desk Daily Position'!AC10-'[1]W. Power Desk Daily Position'!AC110</f>
        <v>0</v>
      </c>
      <c r="AC18" s="76" t="n">
        <f aca="false">+'[1]W. Power Desk Daily Position'!AD10-'[1]W. Power Desk Daily Position'!AD110</f>
        <v>0</v>
      </c>
      <c r="AD18" s="76" t="n">
        <f aca="false">+'[1]W. Power Desk Daily Position'!AE10-'[1]W. Power Desk Daily Position'!AE110</f>
        <v>2025.9335715215</v>
      </c>
      <c r="AE18" s="34" t="n">
        <f aca="false">+'[1]W. Power Desk Daily Position'!AF10-'[1]W. Power Desk Daily Position'!AF110</f>
        <v>-2520.2816626126</v>
      </c>
      <c r="AF18" s="33" t="n">
        <f aca="false">+'[1]W. Power Desk Daily Position'!AG10-'[1]W. Power Desk Daily Position'!AG110</f>
        <v>-494.348091091091</v>
      </c>
      <c r="AG18" s="60" t="n">
        <f aca="false">+'[1]W. Power Desk Daily Position'!AE10-'[1]W. Power Desk Daily Position'!AE110</f>
        <v>2025.9335715215</v>
      </c>
    </row>
    <row r="19" customFormat="false" ht="11.25" hidden="false" customHeight="false" outlineLevel="0" collapsed="false">
      <c r="A19" s="156" t="str">
        <f aca="false">+A9</f>
        <v>NP15</v>
      </c>
      <c r="B19" s="32" t="n">
        <f aca="false">+'[1]W. Power Desk Daily Position'!C11-'[1]W. Power Desk Daily Position'!C111</f>
        <v>0.0402966113019829</v>
      </c>
      <c r="C19" s="33" t="n">
        <f aca="false">+'[1]W. Power Desk Daily Position'!D11-'[1]W. Power Desk Daily Position'!D111</f>
        <v>2107.69536295287</v>
      </c>
      <c r="D19" s="33" t="n">
        <f aca="false">+'[1]W. Power Desk Daily Position'!E11-'[1]W. Power Desk Daily Position'!E111</f>
        <v>2090.67534212808</v>
      </c>
      <c r="E19" s="33" t="n">
        <f aca="false">+'[1]W. Power Desk Daily Position'!F11-'[1]W. Power Desk Daily Position'!F111</f>
        <v>320.145496072875</v>
      </c>
      <c r="F19" s="33" t="n">
        <f aca="false">+'[1]W. Power Desk Daily Position'!G11-'[1]W. Power Desk Daily Position'!G111</f>
        <v>305.104498750651</v>
      </c>
      <c r="G19" s="33" t="n">
        <f aca="false">+'[1]W. Power Desk Daily Position'!H11-'[1]W. Power Desk Daily Position'!H111</f>
        <v>303.124872302664</v>
      </c>
      <c r="H19" s="33" t="n">
        <f aca="false">+'[1]W. Power Desk Daily Position'!I11-'[1]W. Power Desk Daily Position'!I111</f>
        <v>301.932119511809</v>
      </c>
      <c r="I19" s="33" t="n">
        <f aca="false">+'[1]W. Power Desk Daily Position'!J11-'[1]W. Power Desk Daily Position'!J111</f>
        <v>301.321268964999</v>
      </c>
      <c r="J19" s="33" t="n">
        <f aca="false">+'[1]W. Power Desk Daily Position'!K11-'[1]W. Power Desk Daily Position'!K111</f>
        <v>0</v>
      </c>
      <c r="K19" s="33" t="n">
        <f aca="false">+'[1]W. Power Desk Daily Position'!L11-'[1]W. Power Desk Daily Position'!L111</f>
        <v>0</v>
      </c>
      <c r="L19" s="33" t="n">
        <f aca="false">+'[1]W. Power Desk Daily Position'!M11-'[1]W. Power Desk Daily Position'!M111</f>
        <v>0</v>
      </c>
      <c r="M19" s="33" t="n">
        <f aca="false">+'[1]W. Power Desk Daily Position'!N11-'[1]W. Power Desk Daily Position'!N111</f>
        <v>0</v>
      </c>
      <c r="N19" s="33" t="n">
        <f aca="false">+'[1]W. Power Desk Daily Position'!O11-'[1]W. Power Desk Daily Position'!O111</f>
        <v>0</v>
      </c>
      <c r="O19" s="33" t="n">
        <f aca="false">+'[1]W. Power Desk Daily Position'!P11-'[1]W. Power Desk Daily Position'!P111</f>
        <v>0</v>
      </c>
      <c r="P19" s="33" t="n">
        <f aca="false">+'[1]W. Power Desk Daily Position'!Q11-'[1]W. Power Desk Daily Position'!Q111</f>
        <v>0</v>
      </c>
      <c r="Q19" s="33" t="n">
        <f aca="false">+'[1]W. Power Desk Daily Position'!R11-'[1]W. Power Desk Daily Position'!R111</f>
        <v>0</v>
      </c>
      <c r="R19" s="33" t="n">
        <f aca="false">+'[1]W. Power Desk Daily Position'!S11-'[1]W. Power Desk Daily Position'!S111</f>
        <v>0</v>
      </c>
      <c r="S19" s="33" t="n">
        <f aca="false">+'[1]W. Power Desk Daily Position'!T11-'[1]W. Power Desk Daily Position'!T111</f>
        <v>0</v>
      </c>
      <c r="T19" s="33" t="n">
        <f aca="false">+'[1]W. Power Desk Daily Position'!U11-'[1]W. Power Desk Daily Position'!U111</f>
        <v>0</v>
      </c>
      <c r="U19" s="33" t="n">
        <f aca="false">+'[1]W. Power Desk Daily Position'!V11-'[1]W. Power Desk Daily Position'!V111</f>
        <v>0</v>
      </c>
      <c r="V19" s="33" t="n">
        <f aca="false">+'[1]W. Power Desk Daily Position'!W11-'[1]W. Power Desk Daily Position'!W111</f>
        <v>0</v>
      </c>
      <c r="W19" s="33" t="n">
        <f aca="false">+'[1]W. Power Desk Daily Position'!X11-'[1]W. Power Desk Daily Position'!X111</f>
        <v>0</v>
      </c>
      <c r="X19" s="33" t="n">
        <f aca="false">+'[1]W. Power Desk Daily Position'!Y11-'[1]W. Power Desk Daily Position'!Y111</f>
        <v>0</v>
      </c>
      <c r="Y19" s="33" t="n">
        <f aca="false">+'[1]W. Power Desk Daily Position'!Z11-'[1]W. Power Desk Daily Position'!Z111</f>
        <v>0</v>
      </c>
      <c r="Z19" s="33" t="n">
        <f aca="false">+'[1]W. Power Desk Daily Position'!AA11-'[1]W. Power Desk Daily Position'!AA111</f>
        <v>0</v>
      </c>
      <c r="AA19" s="33" t="n">
        <f aca="false">+'[1]W. Power Desk Daily Position'!AB11-'[1]W. Power Desk Daily Position'!AB111</f>
        <v>0</v>
      </c>
      <c r="AB19" s="33" t="n">
        <f aca="false">+'[1]W. Power Desk Daily Position'!AC11-'[1]W. Power Desk Daily Position'!AC111</f>
        <v>0</v>
      </c>
      <c r="AC19" s="76" t="n">
        <f aca="false">+'[1]W. Power Desk Daily Position'!AD11-'[1]W. Power Desk Daily Position'!AD111</f>
        <v>0</v>
      </c>
      <c r="AD19" s="76" t="n">
        <f aca="false">+'[1]W. Power Desk Daily Position'!AE11-'[1]W. Power Desk Daily Position'!AE111</f>
        <v>5730.03925729524</v>
      </c>
      <c r="AE19" s="34" t="n">
        <f aca="false">+'[1]W. Power Desk Daily Position'!AF11-'[1]W. Power Desk Daily Position'!AF111</f>
        <v>-6580.62183841627</v>
      </c>
      <c r="AF19" s="33" t="n">
        <f aca="false">+'[1]W. Power Desk Daily Position'!AG11-'[1]W. Power Desk Daily Position'!AG111</f>
        <v>-850.582581121027</v>
      </c>
      <c r="AG19" s="60" t="n">
        <f aca="false">+'[1]W. Power Desk Daily Position'!AE11-'[1]W. Power Desk Daily Position'!AE111</f>
        <v>5730.03925729524</v>
      </c>
    </row>
    <row r="20" customFormat="false" ht="11.25" hidden="false" customHeight="false" outlineLevel="0" collapsed="false">
      <c r="A20" s="156" t="str">
        <f aca="false">+A10</f>
        <v>ZP26</v>
      </c>
      <c r="B20" s="32" t="n">
        <f aca="false">+'[1]W. Power Desk Daily Position'!C12-'[1]W. Power Desk Daily Position'!C112</f>
        <v>0</v>
      </c>
      <c r="C20" s="33" t="n">
        <f aca="false">+'[1]W. Power Desk Daily Position'!D12-'[1]W. Power Desk Daily Position'!D112</f>
        <v>0</v>
      </c>
      <c r="D20" s="33" t="n">
        <f aca="false">+'[1]W. Power Desk Daily Position'!E12-'[1]W. Power Desk Daily Position'!E112</f>
        <v>0</v>
      </c>
      <c r="E20" s="33" t="n">
        <f aca="false">+'[1]W. Power Desk Daily Position'!F12-'[1]W. Power Desk Daily Position'!F112</f>
        <v>0</v>
      </c>
      <c r="F20" s="33" t="n">
        <f aca="false">+'[1]W. Power Desk Daily Position'!G12-'[1]W. Power Desk Daily Position'!G112</f>
        <v>0</v>
      </c>
      <c r="G20" s="33" t="n">
        <f aca="false">+'[1]W. Power Desk Daily Position'!H12-'[1]W. Power Desk Daily Position'!H112</f>
        <v>0</v>
      </c>
      <c r="H20" s="33" t="n">
        <f aca="false">+'[1]W. Power Desk Daily Position'!I12-'[1]W. Power Desk Daily Position'!I112</f>
        <v>0</v>
      </c>
      <c r="I20" s="33" t="n">
        <f aca="false">+'[1]W. Power Desk Daily Position'!J12-'[1]W. Power Desk Daily Position'!J112</f>
        <v>0</v>
      </c>
      <c r="J20" s="33" t="n">
        <f aca="false">+'[1]W. Power Desk Daily Position'!K12-'[1]W. Power Desk Daily Position'!K112</f>
        <v>0</v>
      </c>
      <c r="K20" s="33" t="n">
        <f aca="false">+'[1]W. Power Desk Daily Position'!L12-'[1]W. Power Desk Daily Position'!L112</f>
        <v>0</v>
      </c>
      <c r="L20" s="33" t="n">
        <f aca="false">+'[1]W. Power Desk Daily Position'!M12-'[1]W. Power Desk Daily Position'!M112</f>
        <v>0</v>
      </c>
      <c r="M20" s="33" t="n">
        <f aca="false">+'[1]W. Power Desk Daily Position'!N12-'[1]W. Power Desk Daily Position'!N112</f>
        <v>0</v>
      </c>
      <c r="N20" s="33" t="n">
        <f aca="false">+'[1]W. Power Desk Daily Position'!O12-'[1]W. Power Desk Daily Position'!O112</f>
        <v>0</v>
      </c>
      <c r="O20" s="33" t="n">
        <f aca="false">+'[1]W. Power Desk Daily Position'!P12-'[1]W. Power Desk Daily Position'!P112</f>
        <v>0</v>
      </c>
      <c r="P20" s="33" t="n">
        <f aca="false">+'[1]W. Power Desk Daily Position'!Q12-'[1]W. Power Desk Daily Position'!Q112</f>
        <v>0</v>
      </c>
      <c r="Q20" s="33" t="n">
        <f aca="false">+'[1]W. Power Desk Daily Position'!R12-'[1]W. Power Desk Daily Position'!R112</f>
        <v>0</v>
      </c>
      <c r="R20" s="33" t="n">
        <f aca="false">+'[1]W. Power Desk Daily Position'!S12-'[1]W. Power Desk Daily Position'!S112</f>
        <v>0</v>
      </c>
      <c r="S20" s="33" t="n">
        <f aca="false">+'[1]W. Power Desk Daily Position'!T12-'[1]W. Power Desk Daily Position'!T112</f>
        <v>0</v>
      </c>
      <c r="T20" s="33" t="n">
        <f aca="false">+'[1]W. Power Desk Daily Position'!U12-'[1]W. Power Desk Daily Position'!U112</f>
        <v>0</v>
      </c>
      <c r="U20" s="33" t="n">
        <f aca="false">+'[1]W. Power Desk Daily Position'!V12-'[1]W. Power Desk Daily Position'!V112</f>
        <v>0</v>
      </c>
      <c r="V20" s="33" t="n">
        <f aca="false">+'[1]W. Power Desk Daily Position'!W12-'[1]W. Power Desk Daily Position'!W112</f>
        <v>0</v>
      </c>
      <c r="W20" s="33" t="n">
        <f aca="false">+'[1]W. Power Desk Daily Position'!X12-'[1]W. Power Desk Daily Position'!X112</f>
        <v>0</v>
      </c>
      <c r="X20" s="33" t="n">
        <f aca="false">+'[1]W. Power Desk Daily Position'!Y12-'[1]W. Power Desk Daily Position'!Y112</f>
        <v>0</v>
      </c>
      <c r="Y20" s="33" t="n">
        <f aca="false">+'[1]W. Power Desk Daily Position'!Z12-'[1]W. Power Desk Daily Position'!Z112</f>
        <v>0</v>
      </c>
      <c r="Z20" s="33" t="n">
        <f aca="false">+'[1]W. Power Desk Daily Position'!AA12-'[1]W. Power Desk Daily Position'!AA112</f>
        <v>0</v>
      </c>
      <c r="AA20" s="33" t="n">
        <f aca="false">+'[1]W. Power Desk Daily Position'!AB12-'[1]W. Power Desk Daily Position'!AB112</f>
        <v>0</v>
      </c>
      <c r="AB20" s="33" t="n">
        <f aca="false">+'[1]W. Power Desk Daily Position'!AC12-'[1]W. Power Desk Daily Position'!AC112</f>
        <v>0</v>
      </c>
      <c r="AC20" s="76" t="n">
        <f aca="false">+'[1]W. Power Desk Daily Position'!AD12-'[1]W. Power Desk Daily Position'!AD112</f>
        <v>0</v>
      </c>
      <c r="AD20" s="76" t="n">
        <f aca="false">+'[1]W. Power Desk Daily Position'!AE12-'[1]W. Power Desk Daily Position'!AE112</f>
        <v>0</v>
      </c>
      <c r="AE20" s="34" t="n">
        <f aca="false">+'[1]W. Power Desk Daily Position'!AF12-'[1]W. Power Desk Daily Position'!AF112</f>
        <v>0</v>
      </c>
      <c r="AF20" s="33" t="n">
        <f aca="false">+'[1]W. Power Desk Daily Position'!AG12-'[1]W. Power Desk Daily Position'!AG112</f>
        <v>0</v>
      </c>
      <c r="AG20" s="60" t="n">
        <f aca="false">+'[1]W. Power Desk Daily Position'!AE12-'[1]W. Power Desk Daily Position'!AE112</f>
        <v>0</v>
      </c>
    </row>
    <row r="21" customFormat="false" ht="11.25" hidden="false" customHeight="false" outlineLevel="0" collapsed="false">
      <c r="A21" s="156" t="str">
        <f aca="false">+A11</f>
        <v>SP15</v>
      </c>
      <c r="B21" s="32" t="n">
        <f aca="false">+'[1]W. Power Desk Daily Position'!C13-'[1]W. Power Desk Daily Position'!C113</f>
        <v>-0.545100620995981</v>
      </c>
      <c r="C21" s="33" t="n">
        <f aca="false">+'[1]W. Power Desk Daily Position'!D13-'[1]W. Power Desk Daily Position'!D113</f>
        <v>2059.97719885358</v>
      </c>
      <c r="D21" s="33" t="n">
        <f aca="false">+'[1]W. Power Desk Daily Position'!E13-'[1]W. Power Desk Daily Position'!E113</f>
        <v>2059.97723109792</v>
      </c>
      <c r="E21" s="33" t="n">
        <f aca="false">+'[1]W. Power Desk Daily Position'!F13-'[1]W. Power Desk Daily Position'!F113</f>
        <v>398.876055404827</v>
      </c>
      <c r="F21" s="33" t="n">
        <f aca="false">+'[1]W. Power Desk Daily Position'!G13-'[1]W. Power Desk Daily Position'!G113</f>
        <v>398.900614291787</v>
      </c>
      <c r="G21" s="33" t="n">
        <f aca="false">+'[1]W. Power Desk Daily Position'!H13-'[1]W. Power Desk Daily Position'!H113</f>
        <v>398.939908387227</v>
      </c>
      <c r="H21" s="33" t="n">
        <f aca="false">+'[1]W. Power Desk Daily Position'!I13-'[1]W. Power Desk Daily Position'!I113</f>
        <v>399.007706591641</v>
      </c>
      <c r="I21" s="33" t="n">
        <f aca="false">+'[1]W. Power Desk Daily Position'!J13-'[1]W. Power Desk Daily Position'!J113</f>
        <v>399.107487295683</v>
      </c>
      <c r="J21" s="33" t="n">
        <f aca="false">+'[1]W. Power Desk Daily Position'!K13-'[1]W. Power Desk Daily Position'!K113</f>
        <v>0</v>
      </c>
      <c r="K21" s="33" t="n">
        <f aca="false">+'[1]W. Power Desk Daily Position'!L13-'[1]W. Power Desk Daily Position'!L113</f>
        <v>0</v>
      </c>
      <c r="L21" s="33" t="n">
        <f aca="false">+'[1]W. Power Desk Daily Position'!M13-'[1]W. Power Desk Daily Position'!M113</f>
        <v>0</v>
      </c>
      <c r="M21" s="33" t="n">
        <f aca="false">+'[1]W. Power Desk Daily Position'!N13-'[1]W. Power Desk Daily Position'!N113</f>
        <v>0</v>
      </c>
      <c r="N21" s="33" t="n">
        <f aca="false">+'[1]W. Power Desk Daily Position'!O13-'[1]W. Power Desk Daily Position'!O113</f>
        <v>0</v>
      </c>
      <c r="O21" s="33" t="n">
        <f aca="false">+'[1]W. Power Desk Daily Position'!P13-'[1]W. Power Desk Daily Position'!P113</f>
        <v>0</v>
      </c>
      <c r="P21" s="33" t="n">
        <f aca="false">+'[1]W. Power Desk Daily Position'!Q13-'[1]W. Power Desk Daily Position'!Q113</f>
        <v>0</v>
      </c>
      <c r="Q21" s="33" t="n">
        <f aca="false">+'[1]W. Power Desk Daily Position'!R13-'[1]W. Power Desk Daily Position'!R113</f>
        <v>0</v>
      </c>
      <c r="R21" s="33" t="n">
        <f aca="false">+'[1]W. Power Desk Daily Position'!S13-'[1]W. Power Desk Daily Position'!S113</f>
        <v>0</v>
      </c>
      <c r="S21" s="33" t="n">
        <f aca="false">+'[1]W. Power Desk Daily Position'!T13-'[1]W. Power Desk Daily Position'!T113</f>
        <v>0</v>
      </c>
      <c r="T21" s="33" t="n">
        <f aca="false">+'[1]W. Power Desk Daily Position'!U13-'[1]W. Power Desk Daily Position'!U113</f>
        <v>0</v>
      </c>
      <c r="U21" s="33" t="n">
        <f aca="false">+'[1]W. Power Desk Daily Position'!V13-'[1]W. Power Desk Daily Position'!V113</f>
        <v>0</v>
      </c>
      <c r="V21" s="33" t="n">
        <f aca="false">+'[1]W. Power Desk Daily Position'!W13-'[1]W. Power Desk Daily Position'!W113</f>
        <v>0</v>
      </c>
      <c r="W21" s="33" t="n">
        <f aca="false">+'[1]W. Power Desk Daily Position'!X13-'[1]W. Power Desk Daily Position'!X113</f>
        <v>0</v>
      </c>
      <c r="X21" s="33" t="n">
        <f aca="false">+'[1]W. Power Desk Daily Position'!Y13-'[1]W. Power Desk Daily Position'!Y113</f>
        <v>0</v>
      </c>
      <c r="Y21" s="33" t="n">
        <f aca="false">+'[1]W. Power Desk Daily Position'!Z13-'[1]W. Power Desk Daily Position'!Z113</f>
        <v>0</v>
      </c>
      <c r="Z21" s="33" t="n">
        <f aca="false">+'[1]W. Power Desk Daily Position'!AA13-'[1]W. Power Desk Daily Position'!AA113</f>
        <v>0</v>
      </c>
      <c r="AA21" s="33" t="n">
        <f aca="false">+'[1]W. Power Desk Daily Position'!AB13-'[1]W. Power Desk Daily Position'!AB113</f>
        <v>0</v>
      </c>
      <c r="AB21" s="33" t="n">
        <f aca="false">+'[1]W. Power Desk Daily Position'!AC13-'[1]W. Power Desk Daily Position'!AC113</f>
        <v>0</v>
      </c>
      <c r="AC21" s="76" t="n">
        <f aca="false">+'[1]W. Power Desk Daily Position'!AD13-'[1]W. Power Desk Daily Position'!AD113</f>
        <v>0</v>
      </c>
      <c r="AD21" s="76" t="n">
        <f aca="false">+'[1]W. Power Desk Daily Position'!AE13-'[1]W. Power Desk Daily Position'!AE113</f>
        <v>6114.24110130166</v>
      </c>
      <c r="AE21" s="34" t="n">
        <f aca="false">+'[1]W. Power Desk Daily Position'!AF13-'[1]W. Power Desk Daily Position'!AF113</f>
        <v>6931.7935656971</v>
      </c>
      <c r="AF21" s="33" t="n">
        <f aca="false">+'[1]W. Power Desk Daily Position'!AG13-'[1]W. Power Desk Daily Position'!AG113</f>
        <v>13046.0346669988</v>
      </c>
      <c r="AG21" s="60" t="n">
        <f aca="false">+'[1]W. Power Desk Daily Position'!AE13-'[1]W. Power Desk Daily Position'!AE113</f>
        <v>6114.24110130166</v>
      </c>
    </row>
    <row r="22" customFormat="false" ht="11.25" hidden="false" customHeight="false" outlineLevel="0" collapsed="false">
      <c r="A22" s="156" t="str">
        <f aca="false">+A12</f>
        <v>Palo Verde</v>
      </c>
      <c r="B22" s="32" t="n">
        <f aca="false">+'[1]W. Power Desk Daily Position'!C14-'[1]W. Power Desk Daily Position'!C114</f>
        <v>-0.116297694902642</v>
      </c>
      <c r="C22" s="33" t="n">
        <f aca="false">+'[1]W. Power Desk Daily Position'!D14-'[1]W. Power Desk Daily Position'!D114</f>
        <v>6148.43679588833</v>
      </c>
      <c r="D22" s="33" t="n">
        <f aca="false">+'[1]W. Power Desk Daily Position'!E14-'[1]W. Power Desk Daily Position'!E114</f>
        <v>6148.67210886844</v>
      </c>
      <c r="E22" s="33" t="n">
        <f aca="false">+'[1]W. Power Desk Daily Position'!F14-'[1]W. Power Desk Daily Position'!F114</f>
        <v>398.842845646622</v>
      </c>
      <c r="F22" s="33" t="n">
        <f aca="false">+'[1]W. Power Desk Daily Position'!G14-'[1]W. Power Desk Daily Position'!G114</f>
        <v>-0.326876791148607</v>
      </c>
      <c r="G22" s="33" t="n">
        <f aca="false">+'[1]W. Power Desk Daily Position'!H14-'[1]W. Power Desk Daily Position'!H114</f>
        <v>-0.348305052694741</v>
      </c>
      <c r="H22" s="33" t="n">
        <f aca="false">+'[1]W. Power Desk Daily Position'!I14-'[1]W. Power Desk Daily Position'!I114</f>
        <v>-0.414190729341044</v>
      </c>
      <c r="I22" s="33" t="n">
        <f aca="false">+'[1]W. Power Desk Daily Position'!J14-'[1]W. Power Desk Daily Position'!J114</f>
        <v>-0.527492865681097</v>
      </c>
      <c r="J22" s="33" t="n">
        <f aca="false">+'[1]W. Power Desk Daily Position'!K14-'[1]W. Power Desk Daily Position'!K114</f>
        <v>0</v>
      </c>
      <c r="K22" s="33" t="n">
        <f aca="false">+'[1]W. Power Desk Daily Position'!L14-'[1]W. Power Desk Daily Position'!L114</f>
        <v>0</v>
      </c>
      <c r="L22" s="33" t="n">
        <f aca="false">+'[1]W. Power Desk Daily Position'!M14-'[1]W. Power Desk Daily Position'!M114</f>
        <v>0</v>
      </c>
      <c r="M22" s="33" t="n">
        <f aca="false">+'[1]W. Power Desk Daily Position'!N14-'[1]W. Power Desk Daily Position'!N114</f>
        <v>0</v>
      </c>
      <c r="N22" s="33" t="n">
        <f aca="false">+'[1]W. Power Desk Daily Position'!O14-'[1]W. Power Desk Daily Position'!O114</f>
        <v>0</v>
      </c>
      <c r="O22" s="33" t="n">
        <f aca="false">+'[1]W. Power Desk Daily Position'!P14-'[1]W. Power Desk Daily Position'!P114</f>
        <v>0</v>
      </c>
      <c r="P22" s="33" t="n">
        <f aca="false">+'[1]W. Power Desk Daily Position'!Q14-'[1]W. Power Desk Daily Position'!Q114</f>
        <v>0</v>
      </c>
      <c r="Q22" s="33" t="n">
        <f aca="false">+'[1]W. Power Desk Daily Position'!R14-'[1]W. Power Desk Daily Position'!R114</f>
        <v>0</v>
      </c>
      <c r="R22" s="33" t="n">
        <f aca="false">+'[1]W. Power Desk Daily Position'!S14-'[1]W. Power Desk Daily Position'!S114</f>
        <v>0</v>
      </c>
      <c r="S22" s="33" t="n">
        <f aca="false">+'[1]W. Power Desk Daily Position'!T14-'[1]W. Power Desk Daily Position'!T114</f>
        <v>0</v>
      </c>
      <c r="T22" s="33" t="n">
        <f aca="false">+'[1]W. Power Desk Daily Position'!U14-'[1]W. Power Desk Daily Position'!U114</f>
        <v>0</v>
      </c>
      <c r="U22" s="33" t="n">
        <f aca="false">+'[1]W. Power Desk Daily Position'!V14-'[1]W. Power Desk Daily Position'!V114</f>
        <v>0</v>
      </c>
      <c r="V22" s="33" t="n">
        <f aca="false">+'[1]W. Power Desk Daily Position'!W14-'[1]W. Power Desk Daily Position'!W114</f>
        <v>0</v>
      </c>
      <c r="W22" s="33" t="n">
        <f aca="false">+'[1]W. Power Desk Daily Position'!X14-'[1]W. Power Desk Daily Position'!X114</f>
        <v>0</v>
      </c>
      <c r="X22" s="33" t="n">
        <f aca="false">+'[1]W. Power Desk Daily Position'!Y14-'[1]W. Power Desk Daily Position'!Y114</f>
        <v>0</v>
      </c>
      <c r="Y22" s="33" t="n">
        <f aca="false">+'[1]W. Power Desk Daily Position'!Z14-'[1]W. Power Desk Daily Position'!Z114</f>
        <v>0</v>
      </c>
      <c r="Z22" s="33" t="n">
        <f aca="false">+'[1]W. Power Desk Daily Position'!AA14-'[1]W. Power Desk Daily Position'!AA114</f>
        <v>0</v>
      </c>
      <c r="AA22" s="33" t="n">
        <f aca="false">+'[1]W. Power Desk Daily Position'!AB14-'[1]W. Power Desk Daily Position'!AB114</f>
        <v>0</v>
      </c>
      <c r="AB22" s="33" t="n">
        <f aca="false">+'[1]W. Power Desk Daily Position'!AC14-'[1]W. Power Desk Daily Position'!AC114</f>
        <v>0</v>
      </c>
      <c r="AC22" s="76" t="n">
        <f aca="false">+'[1]W. Power Desk Daily Position'!AD14-'[1]W. Power Desk Daily Position'!AD114</f>
        <v>0</v>
      </c>
      <c r="AD22" s="76" t="n">
        <f aca="false">+'[1]W. Power Desk Daily Position'!AE14-'[1]W. Power Desk Daily Position'!AE114</f>
        <v>12694.2185872696</v>
      </c>
      <c r="AE22" s="34" t="n">
        <f aca="false">+'[1]W. Power Desk Daily Position'!AF14-'[1]W. Power Desk Daily Position'!AF114</f>
        <v>-7306.35216457473</v>
      </c>
      <c r="AF22" s="33" t="n">
        <f aca="false">+'[1]W. Power Desk Daily Position'!AG14-'[1]W. Power Desk Daily Position'!AG114</f>
        <v>5387.8664226949</v>
      </c>
      <c r="AG22" s="60" t="n">
        <f aca="false">+'[1]W. Power Desk Daily Position'!AE14-'[1]W. Power Desk Daily Position'!AE114</f>
        <v>12694.2185872696</v>
      </c>
    </row>
    <row r="23" customFormat="false" ht="12" hidden="false" customHeight="false" outlineLevel="0" collapsed="false">
      <c r="A23" s="156" t="str">
        <f aca="false">+A13</f>
        <v>Rockies</v>
      </c>
      <c r="B23" s="32" t="n">
        <f aca="false">+'[1]W. Power Desk Daily Position'!C15-'[1]W. Power Desk Daily Position'!C115</f>
        <v>0.193461650175259</v>
      </c>
      <c r="C23" s="33" t="n">
        <f aca="false">+'[1]W. Power Desk Daily Position'!D15-'[1]W. Power Desk Daily Position'!D115</f>
        <v>16.2970155825474</v>
      </c>
      <c r="D23" s="33" t="n">
        <f aca="false">+'[1]W. Power Desk Daily Position'!E15-'[1]W. Power Desk Daily Position'!E115</f>
        <v>11.44148314207</v>
      </c>
      <c r="E23" s="33" t="n">
        <f aca="false">+'[1]W. Power Desk Daily Position'!F15-'[1]W. Power Desk Daily Position'!F115</f>
        <v>-36.535770160208</v>
      </c>
      <c r="F23" s="33" t="n">
        <f aca="false">+'[1]W. Power Desk Daily Position'!G15-'[1]W. Power Desk Daily Position'!G115</f>
        <v>-36.987607094505</v>
      </c>
      <c r="G23" s="33" t="n">
        <f aca="false">+'[1]W. Power Desk Daily Position'!H15-'[1]W. Power Desk Daily Position'!H115</f>
        <v>-36.981489520528</v>
      </c>
      <c r="H23" s="33" t="n">
        <f aca="false">+'[1]W. Power Desk Daily Position'!I15-'[1]W. Power Desk Daily Position'!I115</f>
        <v>-36.707408771838</v>
      </c>
      <c r="I23" s="33" t="n">
        <f aca="false">+'[1]W. Power Desk Daily Position'!J15-'[1]W. Power Desk Daily Position'!J115</f>
        <v>-36.275750828627</v>
      </c>
      <c r="J23" s="33" t="n">
        <f aca="false">+'[1]W. Power Desk Daily Position'!K15-'[1]W. Power Desk Daily Position'!K115</f>
        <v>0</v>
      </c>
      <c r="K23" s="33" t="n">
        <f aca="false">+'[1]W. Power Desk Daily Position'!L15-'[1]W. Power Desk Daily Position'!L115</f>
        <v>0</v>
      </c>
      <c r="L23" s="38" t="n">
        <f aca="false">+'[1]W. Power Desk Daily Position'!M15-'[1]W. Power Desk Daily Position'!M115</f>
        <v>0</v>
      </c>
      <c r="M23" s="38" t="n">
        <f aca="false">+'[1]W. Power Desk Daily Position'!N15-'[1]W. Power Desk Daily Position'!N115</f>
        <v>0</v>
      </c>
      <c r="N23" s="38" t="n">
        <f aca="false">+'[1]W. Power Desk Daily Position'!O15-'[1]W. Power Desk Daily Position'!O115</f>
        <v>0</v>
      </c>
      <c r="O23" s="38" t="n">
        <f aca="false">+'[1]W. Power Desk Daily Position'!P15-'[1]W. Power Desk Daily Position'!P115</f>
        <v>0</v>
      </c>
      <c r="P23" s="38" t="n">
        <f aca="false">+'[1]W. Power Desk Daily Position'!Q15-'[1]W. Power Desk Daily Position'!Q115</f>
        <v>0</v>
      </c>
      <c r="Q23" s="38" t="n">
        <f aca="false">+'[1]W. Power Desk Daily Position'!R15-'[1]W. Power Desk Daily Position'!R115</f>
        <v>0</v>
      </c>
      <c r="R23" s="38" t="n">
        <f aca="false">+'[1]W. Power Desk Daily Position'!S15-'[1]W. Power Desk Daily Position'!S115</f>
        <v>0</v>
      </c>
      <c r="S23" s="38" t="n">
        <f aca="false">+'[1]W. Power Desk Daily Position'!T15-'[1]W. Power Desk Daily Position'!T115</f>
        <v>0</v>
      </c>
      <c r="T23" s="38" t="n">
        <f aca="false">+'[1]W. Power Desk Daily Position'!U15-'[1]W. Power Desk Daily Position'!U115</f>
        <v>0</v>
      </c>
      <c r="U23" s="38" t="n">
        <f aca="false">+'[1]W. Power Desk Daily Position'!V15-'[1]W. Power Desk Daily Position'!V115</f>
        <v>0</v>
      </c>
      <c r="V23" s="38" t="n">
        <f aca="false">+'[1]W. Power Desk Daily Position'!W15-'[1]W. Power Desk Daily Position'!W115</f>
        <v>0</v>
      </c>
      <c r="W23" s="38" t="n">
        <f aca="false">+'[1]W. Power Desk Daily Position'!X15-'[1]W. Power Desk Daily Position'!X115</f>
        <v>0</v>
      </c>
      <c r="X23" s="38" t="n">
        <f aca="false">+'[1]W. Power Desk Daily Position'!Y15-'[1]W. Power Desk Daily Position'!Y115</f>
        <v>0</v>
      </c>
      <c r="Y23" s="38" t="n">
        <f aca="false">+'[1]W. Power Desk Daily Position'!Z15-'[1]W. Power Desk Daily Position'!Z115</f>
        <v>0</v>
      </c>
      <c r="Z23" s="38" t="n">
        <f aca="false">+'[1]W. Power Desk Daily Position'!AA15-'[1]W. Power Desk Daily Position'!AA115</f>
        <v>0</v>
      </c>
      <c r="AA23" s="38" t="n">
        <f aca="false">+'[1]W. Power Desk Daily Position'!AB15-'[1]W. Power Desk Daily Position'!AB115</f>
        <v>0</v>
      </c>
      <c r="AB23" s="38" t="n">
        <f aca="false">+'[1]W. Power Desk Daily Position'!AC15-'[1]W. Power Desk Daily Position'!AC115</f>
        <v>0</v>
      </c>
      <c r="AC23" s="38" t="n">
        <f aca="false">+'[1]W. Power Desk Daily Position'!AD15-'[1]W. Power Desk Daily Position'!AD115</f>
        <v>0</v>
      </c>
      <c r="AD23" s="39" t="n">
        <f aca="false">+'[1]W. Power Desk Daily Position'!AE15-'[1]W. Power Desk Daily Position'!AE115</f>
        <v>-155.556066000913</v>
      </c>
      <c r="AE23" s="39" t="n">
        <f aca="false">+'[1]W. Power Desk Daily Position'!AF15-'[1]W. Power Desk Daily Position'!AF115</f>
        <v>0</v>
      </c>
      <c r="AF23" s="33" t="n">
        <f aca="false">+'[1]W. Power Desk Daily Position'!AG15-'[1]W. Power Desk Daily Position'!AG115</f>
        <v>-155.556066000913</v>
      </c>
      <c r="AG23" s="60" t="n">
        <f aca="false">+'[1]W. Power Desk Daily Position'!AE15-'[1]W. Power Desk Daily Position'!AE115</f>
        <v>-155.556066000913</v>
      </c>
    </row>
    <row r="24" customFormat="false" ht="16.5" hidden="false" customHeight="true" outlineLevel="0" collapsed="false">
      <c r="A24" s="160" t="str">
        <f aca="false">+A14</f>
        <v>Total West Desk Power Position - MWH</v>
      </c>
      <c r="B24" s="65" t="n">
        <f aca="false">+'[1]W. Power Desk Daily Position'!C16-'[1]W. Power Desk Daily Position'!C116</f>
        <v>0.139118909277386</v>
      </c>
      <c r="C24" s="172" t="n">
        <f aca="false">+'[1]W. Power Desk Daily Position'!D16-'[1]W. Power Desk Daily Position'!D116</f>
        <v>8669.07391700741</v>
      </c>
      <c r="D24" s="172" t="n">
        <f aca="false">+'[1]W. Power Desk Daily Position'!E16-'[1]W. Power Desk Daily Position'!E116</f>
        <v>8662.90766290811</v>
      </c>
      <c r="E24" s="172" t="n">
        <f aca="false">+'[1]W. Power Desk Daily Position'!F16-'[1]W. Power Desk Daily Position'!F116</f>
        <v>2753.1892564914</v>
      </c>
      <c r="F24" s="172" t="n">
        <f aca="false">+'[1]W. Power Desk Daily Position'!G16-'[1]W. Power Desk Daily Position'!G116</f>
        <v>2356.72997790368</v>
      </c>
      <c r="G24" s="172" t="n">
        <f aca="false">+'[1]W. Power Desk Daily Position'!H16-'[1]W. Power Desk Daily Position'!H116</f>
        <v>2359.14507159411</v>
      </c>
      <c r="H24" s="172" t="n">
        <f aca="false">+'[1]W. Power Desk Daily Position'!I16-'[1]W. Power Desk Daily Position'!I116</f>
        <v>2362.47116860976</v>
      </c>
      <c r="I24" s="172" t="n">
        <f aca="false">+'[1]W. Power Desk Daily Position'!J16-'[1]W. Power Desk Daily Position'!J116</f>
        <v>2366.52706595166</v>
      </c>
      <c r="J24" s="172" t="n">
        <f aca="false">+'[1]W. Power Desk Daily Position'!K16-'[1]W. Power Desk Daily Position'!K116</f>
        <v>0</v>
      </c>
      <c r="K24" s="172" t="n">
        <f aca="false">+'[1]W. Power Desk Daily Position'!L16-'[1]W. Power Desk Daily Position'!L116</f>
        <v>0</v>
      </c>
      <c r="L24" s="172" t="n">
        <f aca="false">+'[1]W. Power Desk Daily Position'!M16-'[1]W. Power Desk Daily Position'!M116</f>
        <v>0</v>
      </c>
      <c r="M24" s="172" t="n">
        <f aca="false">+'[1]W. Power Desk Daily Position'!N16-'[1]W. Power Desk Daily Position'!N116</f>
        <v>0</v>
      </c>
      <c r="N24" s="172" t="n">
        <f aca="false">+'[1]W. Power Desk Daily Position'!O16-'[1]W. Power Desk Daily Position'!O116</f>
        <v>0</v>
      </c>
      <c r="O24" s="172" t="n">
        <f aca="false">+'[1]W. Power Desk Daily Position'!P16-'[1]W. Power Desk Daily Position'!P116</f>
        <v>0</v>
      </c>
      <c r="P24" s="172" t="n">
        <f aca="false">+'[1]W. Power Desk Daily Position'!Q16-'[1]W. Power Desk Daily Position'!Q116</f>
        <v>0</v>
      </c>
      <c r="Q24" s="172" t="n">
        <f aca="false">+'[1]W. Power Desk Daily Position'!R16-'[1]W. Power Desk Daily Position'!R116</f>
        <v>0</v>
      </c>
      <c r="R24" s="172" t="n">
        <f aca="false">+'[1]W. Power Desk Daily Position'!S16-'[1]W. Power Desk Daily Position'!S116</f>
        <v>0</v>
      </c>
      <c r="S24" s="172" t="n">
        <f aca="false">+'[1]W. Power Desk Daily Position'!T16-'[1]W. Power Desk Daily Position'!T116</f>
        <v>0</v>
      </c>
      <c r="T24" s="172" t="n">
        <f aca="false">+'[1]W. Power Desk Daily Position'!U16-'[1]W. Power Desk Daily Position'!U116</f>
        <v>0</v>
      </c>
      <c r="U24" s="172" t="n">
        <f aca="false">+'[1]W. Power Desk Daily Position'!V16-'[1]W. Power Desk Daily Position'!V116</f>
        <v>0</v>
      </c>
      <c r="V24" s="172" t="n">
        <f aca="false">+'[1]W. Power Desk Daily Position'!W16-'[1]W. Power Desk Daily Position'!W116</f>
        <v>0</v>
      </c>
      <c r="W24" s="172" t="n">
        <f aca="false">+'[1]W. Power Desk Daily Position'!X16-'[1]W. Power Desk Daily Position'!X116</f>
        <v>0</v>
      </c>
      <c r="X24" s="172" t="n">
        <f aca="false">+'[1]W. Power Desk Daily Position'!Y16-'[1]W. Power Desk Daily Position'!Y116</f>
        <v>0</v>
      </c>
      <c r="Y24" s="172" t="n">
        <f aca="false">+'[1]W. Power Desk Daily Position'!Z16-'[1]W. Power Desk Daily Position'!Z116</f>
        <v>0</v>
      </c>
      <c r="Z24" s="172" t="n">
        <f aca="false">+'[1]W. Power Desk Daily Position'!AA16-'[1]W. Power Desk Daily Position'!AA116</f>
        <v>0</v>
      </c>
      <c r="AA24" s="172" t="n">
        <f aca="false">+'[1]W. Power Desk Daily Position'!AB16-'[1]W. Power Desk Daily Position'!AB116</f>
        <v>0</v>
      </c>
      <c r="AB24" s="172" t="n">
        <f aca="false">+'[1]W. Power Desk Daily Position'!AC16-'[1]W. Power Desk Daily Position'!AC116</f>
        <v>0</v>
      </c>
      <c r="AC24" s="172" t="n">
        <f aca="false">+'[1]W. Power Desk Daily Position'!AD16-'[1]W. Power Desk Daily Position'!AD116</f>
        <v>0</v>
      </c>
      <c r="AD24" s="65" t="n">
        <f aca="false">+'[1]W. Power Desk Daily Position'!AE16-'[1]W. Power Desk Daily Position'!AE116</f>
        <v>29530.1832393754</v>
      </c>
      <c r="AE24" s="65" t="n">
        <f aca="false">+'[1]W. Power Desk Daily Position'!AF16-'[1]W. Power Desk Daily Position'!AF116</f>
        <v>-9328.47299740081</v>
      </c>
      <c r="AF24" s="65" t="n">
        <f aca="false">+'[1]W. Power Desk Daily Position'!AG16-'[1]W. Power Desk Daily Position'!AG116</f>
        <v>20201.7102419746</v>
      </c>
      <c r="AG24" s="174" t="n">
        <f aca="false">+'[1]W. Power Desk Daily Position'!AE16-'[1]W. Power Desk Daily Position'!AE116</f>
        <v>29530.1832393754</v>
      </c>
    </row>
    <row r="27" customFormat="false" ht="15.75" hidden="false" customHeight="false" outlineLevel="0" collapsed="false">
      <c r="A27" s="136" t="str">
        <f aca="false">+'[1]W. Power Desk Daily off peak'!A5</f>
        <v>West Power Position - Daily Off Peak</v>
      </c>
    </row>
    <row r="28" customFormat="false" ht="12" hidden="false" customHeight="false" outlineLevel="0" collapsed="false">
      <c r="B28" s="165" t="n">
        <f aca="false">+'[1]W. Power Desk Daily off peak'!C8</f>
        <v>37204</v>
      </c>
      <c r="C28" s="165" t="n">
        <f aca="false">+'[1]W. Power Desk Daily off peak'!D8</f>
        <v>37205</v>
      </c>
      <c r="D28" s="165" t="n">
        <f aca="false">+'[1]W. Power Desk Daily off peak'!E8</f>
        <v>37206</v>
      </c>
      <c r="E28" s="165" t="n">
        <f aca="false">+'[1]W. Power Desk Daily off peak'!F8</f>
        <v>37207</v>
      </c>
      <c r="F28" s="165" t="n">
        <f aca="false">+'[1]W. Power Desk Daily off peak'!G8</f>
        <v>37208</v>
      </c>
      <c r="G28" s="165" t="n">
        <f aca="false">+'[1]W. Power Desk Daily off peak'!H8</f>
        <v>37209</v>
      </c>
      <c r="H28" s="165" t="n">
        <f aca="false">+'[1]W. Power Desk Daily off peak'!I8</f>
        <v>37210</v>
      </c>
      <c r="I28" s="165" t="n">
        <f aca="false">+'[1]W. Power Desk Daily off peak'!J8</f>
        <v>37211</v>
      </c>
      <c r="J28" s="165" t="n">
        <f aca="false">+'[1]W. Power Desk Daily off peak'!K8</f>
        <v>37212</v>
      </c>
      <c r="K28" s="165" t="n">
        <f aca="false">+'[1]W. Power Desk Daily off peak'!L8</f>
        <v>37213</v>
      </c>
      <c r="L28" s="165" t="n">
        <f aca="false">+'[1]W. Power Desk Daily off peak'!M8</f>
        <v>37214</v>
      </c>
      <c r="M28" s="165" t="n">
        <f aca="false">+'[1]W. Power Desk Daily off peak'!N8</f>
        <v>37215</v>
      </c>
      <c r="N28" s="165" t="n">
        <f aca="false">+'[1]W. Power Desk Daily off peak'!O8</f>
        <v>37216</v>
      </c>
      <c r="O28" s="165" t="n">
        <f aca="false">+'[1]W. Power Desk Daily off peak'!P8</f>
        <v>37217</v>
      </c>
      <c r="P28" s="165" t="n">
        <f aca="false">+'[1]W. Power Desk Daily off peak'!Q8</f>
        <v>37218</v>
      </c>
      <c r="Q28" s="165" t="n">
        <f aca="false">+'[1]W. Power Desk Daily off peak'!R8</f>
        <v>37219</v>
      </c>
      <c r="R28" s="165" t="n">
        <f aca="false">+'[1]W. Power Desk Daily off peak'!S8</f>
        <v>37220</v>
      </c>
      <c r="S28" s="165" t="n">
        <f aca="false">+'[1]W. Power Desk Daily off peak'!T8</f>
        <v>37221</v>
      </c>
      <c r="T28" s="165" t="n">
        <f aca="false">+'[1]W. Power Desk Daily off peak'!U8</f>
        <v>37222</v>
      </c>
      <c r="U28" s="165" t="n">
        <f aca="false">+'[1]W. Power Desk Daily off peak'!V8</f>
        <v>37223</v>
      </c>
      <c r="V28" s="165" t="n">
        <f aca="false">+'[1]W. Power Desk Daily off peak'!W8</f>
        <v>37224</v>
      </c>
      <c r="W28" s="165" t="n">
        <f aca="false">+'[1]W. Power Desk Daily off peak'!X8</f>
        <v>37225</v>
      </c>
      <c r="X28" s="165" t="n">
        <f aca="false">+'[1]W. Power Desk Daily off peak'!Y8</f>
        <v>37226</v>
      </c>
      <c r="Y28" s="165" t="n">
        <f aca="false">+'[1]W. Power Desk Daily off peak'!Z8</f>
        <v>37227</v>
      </c>
      <c r="Z28" s="165" t="n">
        <f aca="false">+'[1]W. Power Desk Daily off peak'!AA8</f>
        <v>37228</v>
      </c>
      <c r="AA28" s="165" t="n">
        <f aca="false">+'[1]W. Power Desk Daily off peak'!AB8</f>
        <v>37229</v>
      </c>
      <c r="AB28" s="165" t="n">
        <f aca="false">+'[1]W. Power Desk Daily off peak'!AC8</f>
        <v>37230</v>
      </c>
      <c r="AC28" s="165" t="n">
        <f aca="false">+'[1]W. Power Desk Daily off peak'!AD8</f>
        <v>37231</v>
      </c>
      <c r="AD28" s="165" t="n">
        <f aca="false">+'[1]W. Power Desk Daily off peak'!AE8</f>
        <v>37232</v>
      </c>
      <c r="AE28" s="165" t="n">
        <f aca="false">+'[1]W. Power Desk Daily off peak'!AF8</f>
        <v>37233</v>
      </c>
      <c r="AF28" s="165" t="n">
        <f aca="false">+'[1]W. Power Desk Daily off peak'!AG8</f>
        <v>37234</v>
      </c>
      <c r="AG28" s="165" t="str">
        <f aca="false">+'[1]W. Power Desk Daily off peak'!AI8</f>
        <v>Total Off Peak</v>
      </c>
    </row>
    <row r="29" customFormat="false" ht="13.5" hidden="false" customHeight="true" outlineLevel="0" collapsed="false">
      <c r="A29" s="151" t="str">
        <f aca="false">+'[1]W. Power Desk Daily off peak'!A9</f>
        <v>Mid Columbia</v>
      </c>
      <c r="B29" s="167" t="n">
        <f aca="false">+'[1]W. Power Desk Daily off peak'!C9</f>
        <v>0</v>
      </c>
      <c r="C29" s="168" t="n">
        <f aca="false">+'[1]W. Power Desk Daily off peak'!D9</f>
        <v>0</v>
      </c>
      <c r="D29" s="168" t="n">
        <f aca="false">+'[1]W. Power Desk Daily off peak'!E9</f>
        <v>0</v>
      </c>
      <c r="E29" s="168" t="n">
        <f aca="false">+'[1]W. Power Desk Daily off peak'!F9</f>
        <v>0</v>
      </c>
      <c r="F29" s="168" t="n">
        <f aca="false">+'[1]W. Power Desk Daily off peak'!G9</f>
        <v>0</v>
      </c>
      <c r="G29" s="168" t="n">
        <f aca="false">+'[1]W. Power Desk Daily off peak'!H9</f>
        <v>0</v>
      </c>
      <c r="H29" s="168" t="n">
        <f aca="false">+'[1]W. Power Desk Daily off peak'!I9</f>
        <v>0</v>
      </c>
      <c r="I29" s="168" t="n">
        <f aca="false">+'[1]W. Power Desk Daily off peak'!J9</f>
        <v>0</v>
      </c>
      <c r="J29" s="168" t="n">
        <f aca="false">+'[1]W. Power Desk Daily off peak'!K9</f>
        <v>0</v>
      </c>
      <c r="K29" s="168" t="n">
        <f aca="false">+'[1]W. Power Desk Daily off peak'!L9</f>
        <v>0</v>
      </c>
      <c r="L29" s="168" t="n">
        <f aca="false">+'[1]W. Power Desk Daily off peak'!M9</f>
        <v>0</v>
      </c>
      <c r="M29" s="168" t="n">
        <f aca="false">+'[1]W. Power Desk Daily off peak'!N9</f>
        <v>0</v>
      </c>
      <c r="N29" s="168" t="n">
        <f aca="false">+'[1]W. Power Desk Daily off peak'!O9</f>
        <v>398.587709963402</v>
      </c>
      <c r="O29" s="168" t="n">
        <f aca="false">+'[1]W. Power Desk Daily off peak'!P9</f>
        <v>1116.95731173144</v>
      </c>
      <c r="P29" s="168" t="n">
        <f aca="false">+'[1]W. Power Desk Daily off peak'!Q9</f>
        <v>347.676555254812</v>
      </c>
      <c r="Q29" s="168" t="n">
        <f aca="false">+'[1]W. Power Desk Daily off peak'!R9</f>
        <v>350.671329061201</v>
      </c>
      <c r="R29" s="168" t="n">
        <f aca="false">+'[1]W. Power Desk Daily off peak'!S9</f>
        <v>1350.54966862975</v>
      </c>
      <c r="S29" s="168" t="n">
        <f aca="false">+'[1]W. Power Desk Daily off peak'!T9</f>
        <v>159.005805452345</v>
      </c>
      <c r="T29" s="168" t="n">
        <f aca="false">+'[1]W. Power Desk Daily off peak'!U9</f>
        <v>206.922186354559</v>
      </c>
      <c r="U29" s="168" t="n">
        <f aca="false">+'[1]W. Power Desk Daily off peak'!V9</f>
        <v>206.922186354558</v>
      </c>
      <c r="V29" s="168" t="n">
        <f aca="false">+'[1]W. Power Desk Daily off peak'!W9</f>
        <v>159.005805452347</v>
      </c>
      <c r="W29" s="168" t="n">
        <f aca="false">+'[1]W. Power Desk Daily off peak'!X9</f>
        <v>159.005805452347</v>
      </c>
      <c r="X29" s="168" t="n">
        <f aca="false">+'[1]W. Power Desk Daily off peak'!Y9</f>
        <v>0</v>
      </c>
      <c r="Y29" s="168" t="n">
        <f aca="false">+'[1]W. Power Desk Daily off peak'!Z9</f>
        <v>0</v>
      </c>
      <c r="Z29" s="168" t="n">
        <f aca="false">+'[1]W. Power Desk Daily off peak'!AA9</f>
        <v>0</v>
      </c>
      <c r="AA29" s="168" t="n">
        <f aca="false">+'[1]W. Power Desk Daily off peak'!AB9</f>
        <v>0</v>
      </c>
      <c r="AB29" s="168" t="n">
        <f aca="false">+'[1]W. Power Desk Daily off peak'!AC9</f>
        <v>0</v>
      </c>
      <c r="AC29" s="168" t="n">
        <f aca="false">+'[1]W. Power Desk Daily off peak'!AD9</f>
        <v>0</v>
      </c>
      <c r="AD29" s="177" t="n">
        <f aca="false">+'[1]W. Power Desk Daily off peak'!AE9</f>
        <v>0</v>
      </c>
      <c r="AE29" s="177" t="n">
        <f aca="false">+'[1]W. Power Desk Daily off peak'!AF9</f>
        <v>0</v>
      </c>
      <c r="AF29" s="177" t="n">
        <f aca="false">+'[1]W. Power Desk Daily off peak'!AG9</f>
        <v>0</v>
      </c>
      <c r="AG29" s="178" t="n">
        <f aca="false">+'[1]W. Power Desk Daily off peak'!AI9</f>
        <v>4455.30436370677</v>
      </c>
      <c r="AH29" s="156"/>
    </row>
    <row r="30" customFormat="false" ht="11.25" hidden="false" customHeight="false" outlineLevel="0" collapsed="false">
      <c r="A30" s="156" t="str">
        <f aca="false">+'[1]W. Power Desk Daily off peak'!A10</f>
        <v>COB</v>
      </c>
      <c r="B30" s="32" t="n">
        <f aca="false">+'[1]W. Power Desk Daily off peak'!C10</f>
        <v>0</v>
      </c>
      <c r="C30" s="33" t="n">
        <f aca="false">+'[1]W. Power Desk Daily off peak'!D10</f>
        <v>0</v>
      </c>
      <c r="D30" s="59" t="n">
        <f aca="false">+'[1]W. Power Desk Daily off peak'!E10</f>
        <v>0</v>
      </c>
      <c r="E30" s="33" t="n">
        <f aca="false">+'[1]W. Power Desk Daily off peak'!F10</f>
        <v>0</v>
      </c>
      <c r="F30" s="59" t="n">
        <f aca="false">+'[1]W. Power Desk Daily off peak'!G10</f>
        <v>0</v>
      </c>
      <c r="G30" s="59" t="n">
        <f aca="false">+'[1]W. Power Desk Daily off peak'!H10</f>
        <v>0</v>
      </c>
      <c r="H30" s="59" t="n">
        <f aca="false">+'[1]W. Power Desk Daily off peak'!I10</f>
        <v>0</v>
      </c>
      <c r="I30" s="59" t="n">
        <f aca="false">+'[1]W. Power Desk Daily off peak'!J10</f>
        <v>0</v>
      </c>
      <c r="J30" s="59" t="n">
        <f aca="false">+'[1]W. Power Desk Daily off peak'!K10</f>
        <v>0</v>
      </c>
      <c r="K30" s="59" t="n">
        <f aca="false">+'[1]W. Power Desk Daily off peak'!L10</f>
        <v>0</v>
      </c>
      <c r="L30" s="59" t="n">
        <f aca="false">+'[1]W. Power Desk Daily off peak'!M10</f>
        <v>0</v>
      </c>
      <c r="M30" s="59" t="n">
        <f aca="false">+'[1]W. Power Desk Daily off peak'!N10</f>
        <v>0</v>
      </c>
      <c r="N30" s="59" t="n">
        <f aca="false">+'[1]W. Power Desk Daily off peak'!O10</f>
        <v>151.705041527546</v>
      </c>
      <c r="O30" s="59" t="n">
        <f aca="false">+'[1]W. Power Desk Daily off peak'!P10</f>
        <v>455.09284855484</v>
      </c>
      <c r="P30" s="59" t="n">
        <f aca="false">+'[1]W. Power Desk Daily off peak'!Q10</f>
        <v>-1182.25873610634</v>
      </c>
      <c r="Q30" s="59" t="n">
        <f aca="false">+'[1]W. Power Desk Daily off peak'!R10</f>
        <v>-1190.25217901771</v>
      </c>
      <c r="R30" s="59" t="n">
        <f aca="false">+'[1]W. Power Desk Daily off peak'!S10</f>
        <v>1561.55243657745</v>
      </c>
      <c r="S30" s="59" t="n">
        <f aca="false">+'[1]W. Power Desk Daily off peak'!T10</f>
        <v>147.603146081594</v>
      </c>
      <c r="T30" s="59" t="n">
        <f aca="false">+'[1]W. Power Desk Daily off peak'!U10</f>
        <v>137.33285162572</v>
      </c>
      <c r="U30" s="59" t="n">
        <f aca="false">+'[1]W. Power Desk Daily off peak'!V10</f>
        <v>134.288401866876</v>
      </c>
      <c r="V30" s="59" t="n">
        <f aca="false">+'[1]W. Power Desk Daily off peak'!W10</f>
        <v>131.514924362541</v>
      </c>
      <c r="W30" s="59" t="n">
        <f aca="false">+'[1]W. Power Desk Daily off peak'!X10</f>
        <v>128.995408848575</v>
      </c>
      <c r="X30" s="59" t="n">
        <f aca="false">+'[1]W. Power Desk Daily off peak'!Y10</f>
        <v>0</v>
      </c>
      <c r="Y30" s="59" t="n">
        <f aca="false">+'[1]W. Power Desk Daily off peak'!Z10</f>
        <v>0</v>
      </c>
      <c r="Z30" s="59" t="n">
        <f aca="false">+'[1]W. Power Desk Daily off peak'!AA10</f>
        <v>0</v>
      </c>
      <c r="AA30" s="59" t="n">
        <f aca="false">+'[1]W. Power Desk Daily off peak'!AB10</f>
        <v>0</v>
      </c>
      <c r="AB30" s="59" t="n">
        <f aca="false">+'[1]W. Power Desk Daily off peak'!AC10</f>
        <v>0</v>
      </c>
      <c r="AC30" s="59" t="n">
        <f aca="false">+'[1]W. Power Desk Daily off peak'!AD10</f>
        <v>0</v>
      </c>
      <c r="AD30" s="77" t="n">
        <f aca="false">+'[1]W. Power Desk Daily off peak'!AE10</f>
        <v>0</v>
      </c>
      <c r="AE30" s="77" t="n">
        <f aca="false">+'[1]W. Power Desk Daily off peak'!AF10</f>
        <v>0</v>
      </c>
      <c r="AF30" s="77" t="n">
        <f aca="false">+'[1]W. Power Desk Daily off peak'!AG10</f>
        <v>0</v>
      </c>
      <c r="AG30" s="179" t="n">
        <f aca="false">+'[1]W. Power Desk Daily off peak'!AI10</f>
        <v>475.574144321085</v>
      </c>
      <c r="AH30" s="156"/>
    </row>
    <row r="31" customFormat="false" ht="11.25" hidden="false" customHeight="false" outlineLevel="0" collapsed="false">
      <c r="A31" s="156" t="str">
        <f aca="false">+'[1]W. Power Desk Daily off peak'!A11</f>
        <v>NP15</v>
      </c>
      <c r="B31" s="32" t="n">
        <f aca="false">+'[1]W. Power Desk Daily off peak'!C11</f>
        <v>0</v>
      </c>
      <c r="C31" s="33" t="n">
        <f aca="false">+'[1]W. Power Desk Daily off peak'!D11</f>
        <v>0</v>
      </c>
      <c r="D31" s="59" t="n">
        <f aca="false">+'[1]W. Power Desk Daily off peak'!E11</f>
        <v>0</v>
      </c>
      <c r="E31" s="33" t="n">
        <f aca="false">+'[1]W. Power Desk Daily off peak'!F11</f>
        <v>0</v>
      </c>
      <c r="F31" s="59" t="n">
        <f aca="false">+'[1]W. Power Desk Daily off peak'!G11</f>
        <v>0</v>
      </c>
      <c r="G31" s="59" t="n">
        <f aca="false">+'[1]W. Power Desk Daily off peak'!H11</f>
        <v>0</v>
      </c>
      <c r="H31" s="59" t="n">
        <f aca="false">+'[1]W. Power Desk Daily off peak'!I11</f>
        <v>0</v>
      </c>
      <c r="I31" s="59" t="n">
        <f aca="false">+'[1]W. Power Desk Daily off peak'!J11</f>
        <v>0</v>
      </c>
      <c r="J31" s="59" t="n">
        <f aca="false">+'[1]W. Power Desk Daily off peak'!K11</f>
        <v>0</v>
      </c>
      <c r="K31" s="59" t="n">
        <f aca="false">+'[1]W. Power Desk Daily off peak'!L11</f>
        <v>0</v>
      </c>
      <c r="L31" s="59" t="n">
        <f aca="false">+'[1]W. Power Desk Daily off peak'!M11</f>
        <v>0</v>
      </c>
      <c r="M31" s="59" t="n">
        <f aca="false">+'[1]W. Power Desk Daily off peak'!N11</f>
        <v>0</v>
      </c>
      <c r="N31" s="59" t="n">
        <f aca="false">+'[1]W. Power Desk Daily off peak'!O11</f>
        <v>-258.351265224168</v>
      </c>
      <c r="O31" s="59" t="n">
        <f aca="false">+'[1]W. Power Desk Daily off peak'!P11</f>
        <v>3297.86306834974</v>
      </c>
      <c r="P31" s="59" t="n">
        <f aca="false">+'[1]W. Power Desk Daily off peak'!Q11</f>
        <v>1099.5997172389</v>
      </c>
      <c r="Q31" s="59" t="n">
        <f aca="false">+'[1]W. Power Desk Daily off peak'!R11</f>
        <v>1108.50267750328</v>
      </c>
      <c r="R31" s="59" t="n">
        <f aca="false">+'[1]W. Power Desk Daily off peak'!S11</f>
        <v>2339.92895354118</v>
      </c>
      <c r="S31" s="59" t="n">
        <f aca="false">+'[1]W. Power Desk Daily off peak'!T11</f>
        <v>784.47159751368</v>
      </c>
      <c r="T31" s="59" t="n">
        <f aca="false">+'[1]W. Power Desk Daily off peak'!U11</f>
        <v>836.22631645197</v>
      </c>
      <c r="U31" s="59" t="n">
        <f aca="false">+'[1]W. Power Desk Daily off peak'!V11</f>
        <v>839.790970466288</v>
      </c>
      <c r="V31" s="59" t="n">
        <f aca="false">+'[1]W. Power Desk Daily off peak'!W11</f>
        <v>787.163261644376</v>
      </c>
      <c r="W31" s="59" t="n">
        <f aca="false">+'[1]W. Power Desk Daily off peak'!X11</f>
        <v>790.163200471187</v>
      </c>
      <c r="X31" s="59" t="n">
        <f aca="false">+'[1]W. Power Desk Daily off peak'!Y11</f>
        <v>0</v>
      </c>
      <c r="Y31" s="59" t="n">
        <f aca="false">+'[1]W. Power Desk Daily off peak'!Z11</f>
        <v>0</v>
      </c>
      <c r="Z31" s="59" t="n">
        <f aca="false">+'[1]W. Power Desk Daily off peak'!AA11</f>
        <v>0</v>
      </c>
      <c r="AA31" s="59" t="n">
        <f aca="false">+'[1]W. Power Desk Daily off peak'!AB11</f>
        <v>0</v>
      </c>
      <c r="AB31" s="59" t="n">
        <f aca="false">+'[1]W. Power Desk Daily off peak'!AC11</f>
        <v>0</v>
      </c>
      <c r="AC31" s="59" t="n">
        <f aca="false">+'[1]W. Power Desk Daily off peak'!AD11</f>
        <v>0</v>
      </c>
      <c r="AD31" s="77" t="n">
        <f aca="false">+'[1]W. Power Desk Daily off peak'!AE11</f>
        <v>0</v>
      </c>
      <c r="AE31" s="77" t="n">
        <f aca="false">+'[1]W. Power Desk Daily off peak'!AF11</f>
        <v>0</v>
      </c>
      <c r="AF31" s="77" t="n">
        <f aca="false">+'[1]W. Power Desk Daily off peak'!AG11</f>
        <v>0</v>
      </c>
      <c r="AG31" s="179" t="n">
        <f aca="false">+'[1]W. Power Desk Daily off peak'!AI11</f>
        <v>11625.3584979564</v>
      </c>
      <c r="AH31" s="156"/>
    </row>
    <row r="32" customFormat="false" ht="11.25" hidden="false" customHeight="false" outlineLevel="0" collapsed="false">
      <c r="A32" s="156" t="str">
        <f aca="false">+'[1]W. Power Desk Daily off peak'!A12</f>
        <v>ZP26</v>
      </c>
      <c r="B32" s="32" t="n">
        <f aca="false">+'[1]W. Power Desk Daily off peak'!C12</f>
        <v>0</v>
      </c>
      <c r="C32" s="33" t="n">
        <f aca="false">+'[1]W. Power Desk Daily off peak'!D12</f>
        <v>0</v>
      </c>
      <c r="D32" s="59" t="n">
        <f aca="false">+'[1]W. Power Desk Daily off peak'!E12</f>
        <v>0</v>
      </c>
      <c r="E32" s="33" t="n">
        <f aca="false">+'[1]W. Power Desk Daily off peak'!F12</f>
        <v>0</v>
      </c>
      <c r="F32" s="59" t="n">
        <f aca="false">+'[1]W. Power Desk Daily off peak'!G12</f>
        <v>0</v>
      </c>
      <c r="G32" s="59" t="n">
        <f aca="false">+'[1]W. Power Desk Daily off peak'!H12</f>
        <v>0</v>
      </c>
      <c r="H32" s="59" t="n">
        <f aca="false">+'[1]W. Power Desk Daily off peak'!I12</f>
        <v>0</v>
      </c>
      <c r="I32" s="59" t="n">
        <f aca="false">+'[1]W. Power Desk Daily off peak'!J12</f>
        <v>0</v>
      </c>
      <c r="J32" s="59" t="n">
        <f aca="false">+'[1]W. Power Desk Daily off peak'!K12</f>
        <v>0</v>
      </c>
      <c r="K32" s="59" t="n">
        <f aca="false">+'[1]W. Power Desk Daily off peak'!L12</f>
        <v>0</v>
      </c>
      <c r="L32" s="59" t="n">
        <f aca="false">+'[1]W. Power Desk Daily off peak'!M12</f>
        <v>0</v>
      </c>
      <c r="M32" s="59" t="n">
        <f aca="false">+'[1]W. Power Desk Daily off peak'!N12</f>
        <v>0</v>
      </c>
      <c r="N32" s="59" t="n">
        <f aca="false">+'[1]W. Power Desk Daily off peak'!O12</f>
        <v>0</v>
      </c>
      <c r="O32" s="59" t="n">
        <f aca="false">+'[1]W. Power Desk Daily off peak'!P12</f>
        <v>0</v>
      </c>
      <c r="P32" s="59" t="n">
        <f aca="false">+'[1]W. Power Desk Daily off peak'!Q12</f>
        <v>0</v>
      </c>
      <c r="Q32" s="59" t="n">
        <f aca="false">+'[1]W. Power Desk Daily off peak'!R12</f>
        <v>0</v>
      </c>
      <c r="R32" s="59" t="n">
        <f aca="false">+'[1]W. Power Desk Daily off peak'!S12</f>
        <v>0</v>
      </c>
      <c r="S32" s="59" t="n">
        <f aca="false">+'[1]W. Power Desk Daily off peak'!T12</f>
        <v>0</v>
      </c>
      <c r="T32" s="59" t="n">
        <f aca="false">+'[1]W. Power Desk Daily off peak'!U12</f>
        <v>0</v>
      </c>
      <c r="U32" s="59" t="n">
        <f aca="false">+'[1]W. Power Desk Daily off peak'!V12</f>
        <v>0</v>
      </c>
      <c r="V32" s="59" t="n">
        <f aca="false">+'[1]W. Power Desk Daily off peak'!W12</f>
        <v>0</v>
      </c>
      <c r="W32" s="59" t="n">
        <f aca="false">+'[1]W. Power Desk Daily off peak'!X12</f>
        <v>0</v>
      </c>
      <c r="X32" s="59" t="n">
        <f aca="false">+'[1]W. Power Desk Daily off peak'!Y12</f>
        <v>0</v>
      </c>
      <c r="Y32" s="59" t="n">
        <f aca="false">+'[1]W. Power Desk Daily off peak'!Z12</f>
        <v>0</v>
      </c>
      <c r="Z32" s="59" t="n">
        <f aca="false">+'[1]W. Power Desk Daily off peak'!AA12</f>
        <v>0</v>
      </c>
      <c r="AA32" s="59" t="n">
        <f aca="false">+'[1]W. Power Desk Daily off peak'!AB12</f>
        <v>0</v>
      </c>
      <c r="AB32" s="59" t="n">
        <f aca="false">+'[1]W. Power Desk Daily off peak'!AC12</f>
        <v>0</v>
      </c>
      <c r="AC32" s="59" t="n">
        <f aca="false">+'[1]W. Power Desk Daily off peak'!AD12</f>
        <v>0</v>
      </c>
      <c r="AD32" s="77" t="n">
        <f aca="false">+'[1]W. Power Desk Daily off peak'!AE12</f>
        <v>0</v>
      </c>
      <c r="AE32" s="77" t="n">
        <f aca="false">+'[1]W. Power Desk Daily off peak'!AF12</f>
        <v>0</v>
      </c>
      <c r="AF32" s="77" t="n">
        <f aca="false">+'[1]W. Power Desk Daily off peak'!AG12</f>
        <v>0</v>
      </c>
      <c r="AG32" s="179" t="n">
        <f aca="false">+'[1]W. Power Desk Daily off peak'!AI12</f>
        <v>0</v>
      </c>
      <c r="AH32" s="156"/>
    </row>
    <row r="33" customFormat="false" ht="11.25" hidden="false" customHeight="false" outlineLevel="0" collapsed="false">
      <c r="A33" s="156" t="str">
        <f aca="false">+'[1]W. Power Desk Daily off peak'!A13</f>
        <v>SP15</v>
      </c>
      <c r="B33" s="32" t="n">
        <f aca="false">+'[1]W. Power Desk Daily off peak'!C13</f>
        <v>0</v>
      </c>
      <c r="C33" s="33" t="n">
        <f aca="false">+'[1]W. Power Desk Daily off peak'!D13</f>
        <v>0</v>
      </c>
      <c r="D33" s="59" t="n">
        <f aca="false">+'[1]W. Power Desk Daily off peak'!E13</f>
        <v>0</v>
      </c>
      <c r="E33" s="33" t="n">
        <f aca="false">+'[1]W. Power Desk Daily off peak'!F13</f>
        <v>0</v>
      </c>
      <c r="F33" s="59" t="n">
        <f aca="false">+'[1]W. Power Desk Daily off peak'!G13</f>
        <v>0</v>
      </c>
      <c r="G33" s="59" t="n">
        <f aca="false">+'[1]W. Power Desk Daily off peak'!H13</f>
        <v>0</v>
      </c>
      <c r="H33" s="59" t="n">
        <f aca="false">+'[1]W. Power Desk Daily off peak'!I13</f>
        <v>0</v>
      </c>
      <c r="I33" s="59" t="n">
        <f aca="false">+'[1]W. Power Desk Daily off peak'!J13</f>
        <v>0</v>
      </c>
      <c r="J33" s="59" t="n">
        <f aca="false">+'[1]W. Power Desk Daily off peak'!K13</f>
        <v>0</v>
      </c>
      <c r="K33" s="59" t="n">
        <f aca="false">+'[1]W. Power Desk Daily off peak'!L13</f>
        <v>0</v>
      </c>
      <c r="L33" s="59" t="n">
        <f aca="false">+'[1]W. Power Desk Daily off peak'!M13</f>
        <v>0</v>
      </c>
      <c r="M33" s="59" t="n">
        <f aca="false">+'[1]W. Power Desk Daily off peak'!N13</f>
        <v>0</v>
      </c>
      <c r="N33" s="59" t="n">
        <f aca="false">+'[1]W. Power Desk Daily off peak'!O13</f>
        <v>-440.056832975482</v>
      </c>
      <c r="O33" s="59" t="n">
        <f aca="false">+'[1]W. Power Desk Daily off peak'!P13</f>
        <v>-3745.93728210104</v>
      </c>
      <c r="P33" s="59" t="n">
        <f aca="false">+'[1]W. Power Desk Daily off peak'!Q13</f>
        <v>-1182.76073695981</v>
      </c>
      <c r="Q33" s="59" t="n">
        <f aca="false">+'[1]W. Power Desk Daily off peak'!R13</f>
        <v>-1182.76073695981</v>
      </c>
      <c r="R33" s="59" t="n">
        <f aca="false">+'[1]W. Power Desk Daily off peak'!S13</f>
        <v>-6519.09782681665</v>
      </c>
      <c r="S33" s="59" t="n">
        <f aca="false">+'[1]W. Power Desk Daily off peak'!T13</f>
        <v>-2173.03260893888</v>
      </c>
      <c r="T33" s="59" t="n">
        <f aca="false">+'[1]W. Power Desk Daily off peak'!U13</f>
        <v>-2173.03260893893</v>
      </c>
      <c r="U33" s="59" t="n">
        <f aca="false">+'[1]W. Power Desk Daily off peak'!V13</f>
        <v>-2173.03260894096</v>
      </c>
      <c r="V33" s="59" t="n">
        <f aca="false">+'[1]W. Power Desk Daily off peak'!W13</f>
        <v>-2173.03260897251</v>
      </c>
      <c r="W33" s="59" t="n">
        <f aca="false">+'[1]W. Power Desk Daily off peak'!X13</f>
        <v>-2173.03260923373</v>
      </c>
      <c r="X33" s="59" t="n">
        <f aca="false">+'[1]W. Power Desk Daily off peak'!Y13</f>
        <v>0</v>
      </c>
      <c r="Y33" s="59" t="n">
        <f aca="false">+'[1]W. Power Desk Daily off peak'!Z13</f>
        <v>0</v>
      </c>
      <c r="Z33" s="59" t="n">
        <f aca="false">+'[1]W. Power Desk Daily off peak'!AA13</f>
        <v>0</v>
      </c>
      <c r="AA33" s="59" t="n">
        <f aca="false">+'[1]W. Power Desk Daily off peak'!AB13</f>
        <v>0</v>
      </c>
      <c r="AB33" s="59" t="n">
        <f aca="false">+'[1]W. Power Desk Daily off peak'!AC13</f>
        <v>0</v>
      </c>
      <c r="AC33" s="59" t="n">
        <f aca="false">+'[1]W. Power Desk Daily off peak'!AD13</f>
        <v>0</v>
      </c>
      <c r="AD33" s="77" t="n">
        <f aca="false">+'[1]W. Power Desk Daily off peak'!AE13</f>
        <v>0</v>
      </c>
      <c r="AE33" s="77" t="n">
        <f aca="false">+'[1]W. Power Desk Daily off peak'!AF13</f>
        <v>0</v>
      </c>
      <c r="AF33" s="77" t="n">
        <f aca="false">+'[1]W. Power Desk Daily off peak'!AG13</f>
        <v>0</v>
      </c>
      <c r="AG33" s="179" t="n">
        <f aca="false">+'[1]W. Power Desk Daily off peak'!AI13</f>
        <v>-23935.7764608378</v>
      </c>
      <c r="AH33" s="156"/>
    </row>
    <row r="34" customFormat="false" ht="11.25" hidden="false" customHeight="false" outlineLevel="0" collapsed="false">
      <c r="A34" s="156" t="str">
        <f aca="false">+'[1]W. Power Desk Daily off peak'!A14</f>
        <v>Palo Verde</v>
      </c>
      <c r="B34" s="32" t="n">
        <f aca="false">+'[1]W. Power Desk Daily off peak'!C14</f>
        <v>0</v>
      </c>
      <c r="C34" s="33" t="n">
        <f aca="false">+'[1]W. Power Desk Daily off peak'!D14</f>
        <v>0</v>
      </c>
      <c r="D34" s="59" t="n">
        <f aca="false">+'[1]W. Power Desk Daily off peak'!E14</f>
        <v>0</v>
      </c>
      <c r="E34" s="33" t="n">
        <f aca="false">+'[1]W. Power Desk Daily off peak'!F14</f>
        <v>0</v>
      </c>
      <c r="F34" s="59" t="n">
        <f aca="false">+'[1]W. Power Desk Daily off peak'!G14</f>
        <v>0</v>
      </c>
      <c r="G34" s="59" t="n">
        <f aca="false">+'[1]W. Power Desk Daily off peak'!H14</f>
        <v>0</v>
      </c>
      <c r="H34" s="59" t="n">
        <f aca="false">+'[1]W. Power Desk Daily off peak'!I14</f>
        <v>0</v>
      </c>
      <c r="I34" s="59" t="n">
        <f aca="false">+'[1]W. Power Desk Daily off peak'!J14</f>
        <v>0</v>
      </c>
      <c r="J34" s="59" t="n">
        <f aca="false">+'[1]W. Power Desk Daily off peak'!K14</f>
        <v>0</v>
      </c>
      <c r="K34" s="59" t="n">
        <f aca="false">+'[1]W. Power Desk Daily off peak'!L14</f>
        <v>0</v>
      </c>
      <c r="L34" s="59" t="n">
        <f aca="false">+'[1]W. Power Desk Daily off peak'!M14</f>
        <v>0</v>
      </c>
      <c r="M34" s="59" t="n">
        <f aca="false">+'[1]W. Power Desk Daily off peak'!N14</f>
        <v>0</v>
      </c>
      <c r="N34" s="59" t="n">
        <f aca="false">+'[1]W. Power Desk Daily off peak'!O14</f>
        <v>188.31182879578</v>
      </c>
      <c r="O34" s="59" t="n">
        <f aca="false">+'[1]W. Power Desk Daily off peak'!P14</f>
        <v>265.458105748496</v>
      </c>
      <c r="P34" s="59" t="n">
        <f aca="false">+'[1]W. Power Desk Daily off peak'!Q14</f>
        <v>-111.165551843065</v>
      </c>
      <c r="Q34" s="59" t="n">
        <f aca="false">+'[1]W. Power Desk Daily off peak'!R14</f>
        <v>-111.165551843065</v>
      </c>
      <c r="R34" s="59" t="n">
        <f aca="false">+'[1]W. Power Desk Daily off peak'!S14</f>
        <v>2014.40600867929</v>
      </c>
      <c r="S34" s="59" t="n">
        <f aca="false">+'[1]W. Power Desk Daily off peak'!T14</f>
        <v>471.817082467202</v>
      </c>
      <c r="T34" s="59" t="n">
        <f aca="false">+'[1]W. Power Desk Daily off peak'!U14</f>
        <v>671.468669559829</v>
      </c>
      <c r="U34" s="59" t="n">
        <f aca="false">+'[1]W. Power Desk Daily off peak'!V14</f>
        <v>671.468669562555</v>
      </c>
      <c r="V34" s="59" t="n">
        <f aca="false">+'[1]W. Power Desk Daily off peak'!W14</f>
        <v>671.46866960505</v>
      </c>
      <c r="W34" s="59" t="n">
        <f aca="false">+'[1]W. Power Desk Daily off peak'!X14</f>
        <v>671.468669957475</v>
      </c>
      <c r="X34" s="59" t="n">
        <f aca="false">+'[1]W. Power Desk Daily off peak'!Y14</f>
        <v>0</v>
      </c>
      <c r="Y34" s="59" t="n">
        <f aca="false">+'[1]W. Power Desk Daily off peak'!Z14</f>
        <v>0</v>
      </c>
      <c r="Z34" s="59" t="n">
        <f aca="false">+'[1]W. Power Desk Daily off peak'!AA14</f>
        <v>0</v>
      </c>
      <c r="AA34" s="59" t="n">
        <f aca="false">+'[1]W. Power Desk Daily off peak'!AB14</f>
        <v>0</v>
      </c>
      <c r="AB34" s="59" t="n">
        <f aca="false">+'[1]W. Power Desk Daily off peak'!AC14</f>
        <v>0</v>
      </c>
      <c r="AC34" s="59" t="n">
        <f aca="false">+'[1]W. Power Desk Daily off peak'!AD14</f>
        <v>0</v>
      </c>
      <c r="AD34" s="77" t="n">
        <f aca="false">+'[1]W. Power Desk Daily off peak'!AE14</f>
        <v>0</v>
      </c>
      <c r="AE34" s="77" t="n">
        <f aca="false">+'[1]W. Power Desk Daily off peak'!AF14</f>
        <v>0</v>
      </c>
      <c r="AF34" s="77" t="n">
        <f aca="false">+'[1]W. Power Desk Daily off peak'!AG14</f>
        <v>0</v>
      </c>
      <c r="AG34" s="179" t="n">
        <f aca="false">+'[1]W. Power Desk Daily off peak'!AI14</f>
        <v>5403.53660068955</v>
      </c>
      <c r="AH34" s="156"/>
    </row>
    <row r="35" customFormat="false" ht="12" hidden="false" customHeight="false" outlineLevel="0" collapsed="false">
      <c r="A35" s="156" t="str">
        <f aca="false">+'[1]W. Power Desk Daily off peak'!A15</f>
        <v>Rockies</v>
      </c>
      <c r="B35" s="32" t="n">
        <f aca="false">+'[1]W. Power Desk Daily off peak'!C15</f>
        <v>0</v>
      </c>
      <c r="C35" s="33" t="n">
        <f aca="false">+'[1]W. Power Desk Daily off peak'!D15</f>
        <v>0</v>
      </c>
      <c r="D35" s="59" t="n">
        <f aca="false">+'[1]W. Power Desk Daily off peak'!E15</f>
        <v>0</v>
      </c>
      <c r="E35" s="33" t="n">
        <f aca="false">+'[1]W. Power Desk Daily off peak'!F15</f>
        <v>0</v>
      </c>
      <c r="F35" s="59" t="n">
        <f aca="false">+'[1]W. Power Desk Daily off peak'!G15</f>
        <v>0</v>
      </c>
      <c r="G35" s="59" t="n">
        <f aca="false">+'[1]W. Power Desk Daily off peak'!H15</f>
        <v>0</v>
      </c>
      <c r="H35" s="59" t="n">
        <f aca="false">+'[1]W. Power Desk Daily off peak'!I15</f>
        <v>0</v>
      </c>
      <c r="I35" s="59" t="n">
        <f aca="false">+'[1]W. Power Desk Daily off peak'!J15</f>
        <v>0</v>
      </c>
      <c r="J35" s="59" t="n">
        <f aca="false">+'[1]W. Power Desk Daily off peak'!K15</f>
        <v>0</v>
      </c>
      <c r="K35" s="59" t="n">
        <f aca="false">+'[1]W. Power Desk Daily off peak'!L15</f>
        <v>0</v>
      </c>
      <c r="L35" s="59" t="n">
        <f aca="false">+'[1]W. Power Desk Daily off peak'!M15</f>
        <v>0</v>
      </c>
      <c r="M35" s="59" t="n">
        <f aca="false">+'[1]W. Power Desk Daily off peak'!N15</f>
        <v>0</v>
      </c>
      <c r="N35" s="59" t="n">
        <f aca="false">+'[1]W. Power Desk Daily off peak'!O15</f>
        <v>0</v>
      </c>
      <c r="O35" s="59" t="n">
        <f aca="false">+'[1]W. Power Desk Daily off peak'!P15</f>
        <v>0</v>
      </c>
      <c r="P35" s="59" t="n">
        <f aca="false">+'[1]W. Power Desk Daily off peak'!Q15</f>
        <v>0</v>
      </c>
      <c r="Q35" s="59" t="n">
        <f aca="false">+'[1]W. Power Desk Daily off peak'!R15</f>
        <v>0</v>
      </c>
      <c r="R35" s="59" t="n">
        <f aca="false">+'[1]W. Power Desk Daily off peak'!S15</f>
        <v>0</v>
      </c>
      <c r="S35" s="59" t="n">
        <f aca="false">+'[1]W. Power Desk Daily off peak'!T15</f>
        <v>0</v>
      </c>
      <c r="T35" s="59" t="n">
        <f aca="false">+'[1]W. Power Desk Daily off peak'!U15</f>
        <v>0</v>
      </c>
      <c r="U35" s="59" t="n">
        <f aca="false">+'[1]W. Power Desk Daily off peak'!V15</f>
        <v>0</v>
      </c>
      <c r="V35" s="59" t="n">
        <f aca="false">+'[1]W. Power Desk Daily off peak'!W15</f>
        <v>0</v>
      </c>
      <c r="W35" s="59" t="n">
        <f aca="false">+'[1]W. Power Desk Daily off peak'!X15</f>
        <v>0</v>
      </c>
      <c r="X35" s="59" t="n">
        <f aca="false">+'[1]W. Power Desk Daily off peak'!Y15</f>
        <v>0</v>
      </c>
      <c r="Y35" s="59" t="n">
        <f aca="false">+'[1]W. Power Desk Daily off peak'!Z15</f>
        <v>0</v>
      </c>
      <c r="Z35" s="59" t="n">
        <f aca="false">+'[1]W. Power Desk Daily off peak'!AA15</f>
        <v>0</v>
      </c>
      <c r="AA35" s="59" t="n">
        <f aca="false">+'[1]W. Power Desk Daily off peak'!AB15</f>
        <v>0</v>
      </c>
      <c r="AB35" s="59" t="n">
        <f aca="false">+'[1]W. Power Desk Daily off peak'!AC15</f>
        <v>0</v>
      </c>
      <c r="AC35" s="59" t="n">
        <f aca="false">+'[1]W. Power Desk Daily off peak'!AD15</f>
        <v>0</v>
      </c>
      <c r="AD35" s="77" t="n">
        <f aca="false">+'[1]W. Power Desk Daily off peak'!AE15</f>
        <v>0</v>
      </c>
      <c r="AE35" s="77" t="n">
        <f aca="false">+'[1]W. Power Desk Daily off peak'!AF15</f>
        <v>0</v>
      </c>
      <c r="AF35" s="77" t="n">
        <f aca="false">+'[1]W. Power Desk Daily off peak'!AG15</f>
        <v>0</v>
      </c>
      <c r="AG35" s="179" t="n">
        <f aca="false">+'[1]W. Power Desk Daily off peak'!AI15</f>
        <v>0</v>
      </c>
      <c r="AH35" s="156"/>
    </row>
    <row r="36" customFormat="false" ht="15.75" hidden="false" customHeight="true" outlineLevel="0" collapsed="false">
      <c r="A36" s="160" t="str">
        <f aca="false">+'[1]W. Power Desk Daily off peak'!A16</f>
        <v>Total West Desk Power Position - MWH</v>
      </c>
      <c r="B36" s="65" t="n">
        <f aca="false">+'[1]W. Power Desk Daily off peak'!C16</f>
        <v>0</v>
      </c>
      <c r="C36" s="172" t="n">
        <f aca="false">+'[1]W. Power Desk Daily off peak'!D16</f>
        <v>0</v>
      </c>
      <c r="D36" s="172" t="n">
        <f aca="false">+'[1]W. Power Desk Daily off peak'!E16</f>
        <v>0</v>
      </c>
      <c r="E36" s="172" t="n">
        <f aca="false">+'[1]W. Power Desk Daily off peak'!F16</f>
        <v>0</v>
      </c>
      <c r="F36" s="172" t="n">
        <f aca="false">+'[1]W. Power Desk Daily off peak'!G16</f>
        <v>0</v>
      </c>
      <c r="G36" s="172" t="n">
        <f aca="false">+'[1]W. Power Desk Daily off peak'!H16</f>
        <v>0</v>
      </c>
      <c r="H36" s="172" t="n">
        <f aca="false">+'[1]W. Power Desk Daily off peak'!I16</f>
        <v>0</v>
      </c>
      <c r="I36" s="172" t="n">
        <f aca="false">+'[1]W. Power Desk Daily off peak'!J16</f>
        <v>0</v>
      </c>
      <c r="J36" s="172" t="n">
        <f aca="false">+'[1]W. Power Desk Daily off peak'!K16</f>
        <v>0</v>
      </c>
      <c r="K36" s="172" t="n">
        <f aca="false">+'[1]W. Power Desk Daily off peak'!L16</f>
        <v>0</v>
      </c>
      <c r="L36" s="172" t="n">
        <f aca="false">+'[1]W. Power Desk Daily off peak'!M16</f>
        <v>0</v>
      </c>
      <c r="M36" s="172" t="n">
        <f aca="false">+'[1]W. Power Desk Daily off peak'!N16</f>
        <v>0</v>
      </c>
      <c r="N36" s="172" t="n">
        <f aca="false">+'[1]W. Power Desk Daily off peak'!O16</f>
        <v>40.1964820870789</v>
      </c>
      <c r="O36" s="172" t="n">
        <f aca="false">+'[1]W. Power Desk Daily off peak'!P16</f>
        <v>1389.43405228348</v>
      </c>
      <c r="P36" s="172" t="n">
        <f aca="false">+'[1]W. Power Desk Daily off peak'!Q16</f>
        <v>-1028.90875241551</v>
      </c>
      <c r="Q36" s="172" t="n">
        <f aca="false">+'[1]W. Power Desk Daily off peak'!R16</f>
        <v>-1025.0044612561</v>
      </c>
      <c r="R36" s="172" t="n">
        <f aca="false">+'[1]W. Power Desk Daily off peak'!S16</f>
        <v>747.339240611015</v>
      </c>
      <c r="S36" s="172" t="n">
        <f aca="false">+'[1]W. Power Desk Daily off peak'!T16</f>
        <v>-610.134977424057</v>
      </c>
      <c r="T36" s="172" t="n">
        <f aca="false">+'[1]W. Power Desk Daily off peak'!U16</f>
        <v>-321.082584946855</v>
      </c>
      <c r="U36" s="172" t="n">
        <f aca="false">+'[1]W. Power Desk Daily off peak'!V16</f>
        <v>-320.562380690682</v>
      </c>
      <c r="V36" s="172" t="n">
        <f aca="false">+'[1]W. Power Desk Daily off peak'!W16</f>
        <v>-423.879947908193</v>
      </c>
      <c r="W36" s="172" t="n">
        <f aca="false">+'[1]W. Power Desk Daily off peak'!X16</f>
        <v>-423.399524504145</v>
      </c>
      <c r="X36" s="172" t="n">
        <f aca="false">+'[1]W. Power Desk Daily off peak'!Y16</f>
        <v>0</v>
      </c>
      <c r="Y36" s="172" t="n">
        <f aca="false">+'[1]W. Power Desk Daily off peak'!Z16</f>
        <v>0</v>
      </c>
      <c r="Z36" s="172" t="n">
        <f aca="false">+'[1]W. Power Desk Daily off peak'!AA16</f>
        <v>0</v>
      </c>
      <c r="AA36" s="172" t="n">
        <f aca="false">+'[1]W. Power Desk Daily off peak'!AB16</f>
        <v>0</v>
      </c>
      <c r="AB36" s="172" t="n">
        <f aca="false">+'[1]W. Power Desk Daily off peak'!AC16</f>
        <v>0</v>
      </c>
      <c r="AC36" s="172" t="n">
        <f aca="false">+'[1]W. Power Desk Daily off peak'!AD16</f>
        <v>0</v>
      </c>
      <c r="AD36" s="180" t="n">
        <f aca="false">+'[1]W. Power Desk Daily off peak'!AE16</f>
        <v>0</v>
      </c>
      <c r="AE36" s="180" t="n">
        <f aca="false">+'[1]W. Power Desk Daily off peak'!AF16</f>
        <v>0</v>
      </c>
      <c r="AF36" s="180" t="n">
        <f aca="false">+'[1]W. Power Desk Daily off peak'!AG16</f>
        <v>0</v>
      </c>
      <c r="AG36" s="181" t="n">
        <f aca="false">+'[1]W. Power Desk Daily off peak'!AI16</f>
        <v>-1976.00285416396</v>
      </c>
      <c r="AH36" s="156"/>
    </row>
    <row r="39" customFormat="false" ht="15.75" hidden="false" customHeight="false" outlineLevel="0" collapsed="false">
      <c r="A39" s="92" t="s">
        <v>47</v>
      </c>
    </row>
    <row r="40" customFormat="false" ht="15" hidden="false" customHeight="true" outlineLevel="0" collapsed="false">
      <c r="A40" s="151" t="str">
        <f aca="false">+A29</f>
        <v>Mid Columbia</v>
      </c>
      <c r="B40" s="167" t="n">
        <f aca="false">+'[1]W. Power Desk Daily off peak'!C9-'[1]W. Power Desk Daily off peak'!C109</f>
        <v>-877.573238474835</v>
      </c>
      <c r="C40" s="168" t="n">
        <f aca="false">+'[1]W. Power Desk Daily off peak'!D9-'[1]W. Power Desk Daily off peak'!D109</f>
        <v>-877.573238474835</v>
      </c>
      <c r="D40" s="168" t="n">
        <f aca="false">+'[1]W. Power Desk Daily off peak'!E9-'[1]W. Power Desk Daily off peak'!E109</f>
        <v>-829.678408718253</v>
      </c>
      <c r="E40" s="168" t="n">
        <f aca="false">+'[1]W. Power Desk Daily off peak'!F9-'[1]W. Power Desk Daily off peak'!F109</f>
        <v>-829.678408718256</v>
      </c>
      <c r="F40" s="168" t="n">
        <f aca="false">+'[1]W. Power Desk Daily off peak'!G9-'[1]W. Power Desk Daily off peak'!G109</f>
        <v>-829.678408718256</v>
      </c>
      <c r="G40" s="168" t="n">
        <f aca="false">+'[1]W. Power Desk Daily off peak'!H9-'[1]W. Power Desk Daily off peak'!H109</f>
        <v>-2844.84066583494</v>
      </c>
      <c r="H40" s="168" t="n">
        <f aca="false">+'[1]W. Power Desk Daily off peak'!I9-'[1]W. Power Desk Daily off peak'!I109</f>
        <v>-829.678408718257</v>
      </c>
      <c r="I40" s="168" t="n">
        <f aca="false">+'[1]W. Power Desk Daily off peak'!J9-'[1]W. Power Desk Daily off peak'!J109</f>
        <v>-877.573238474839</v>
      </c>
      <c r="J40" s="168" t="n">
        <f aca="false">+'[1]W. Power Desk Daily off peak'!K9-'[1]W. Power Desk Daily off peak'!K109</f>
        <v>-877.573238474839</v>
      </c>
      <c r="K40" s="168" t="n">
        <f aca="false">+'[1]W. Power Desk Daily off peak'!L9-'[1]W. Power Desk Daily off peak'!L109</f>
        <v>0</v>
      </c>
      <c r="L40" s="168" t="n">
        <f aca="false">+'[1]W. Power Desk Daily off peak'!M9-'[1]W. Power Desk Daily off peak'!M109</f>
        <v>0</v>
      </c>
      <c r="M40" s="168" t="n">
        <f aca="false">+'[1]W. Power Desk Daily off peak'!N9-'[1]W. Power Desk Daily off peak'!N109</f>
        <v>0</v>
      </c>
      <c r="N40" s="168" t="n">
        <f aca="false">+'[1]W. Power Desk Daily off peak'!O9-'[1]W. Power Desk Daily off peak'!O109</f>
        <v>398.587709963402</v>
      </c>
      <c r="O40" s="168" t="n">
        <f aca="false">+'[1]W. Power Desk Daily off peak'!P9-'[1]W. Power Desk Daily off peak'!P109</f>
        <v>1116.95731173144</v>
      </c>
      <c r="P40" s="168" t="n">
        <f aca="false">+'[1]W. Power Desk Daily off peak'!Q9-'[1]W. Power Desk Daily off peak'!Q109</f>
        <v>347.676555254812</v>
      </c>
      <c r="Q40" s="168" t="n">
        <f aca="false">+'[1]W. Power Desk Daily off peak'!R9-'[1]W. Power Desk Daily off peak'!R109</f>
        <v>350.671329061201</v>
      </c>
      <c r="R40" s="168" t="n">
        <f aca="false">+'[1]W. Power Desk Daily off peak'!S9-'[1]W. Power Desk Daily off peak'!S109</f>
        <v>1350.54966862975</v>
      </c>
      <c r="S40" s="168" t="n">
        <f aca="false">+'[1]W. Power Desk Daily off peak'!T9-'[1]W. Power Desk Daily off peak'!T109</f>
        <v>159.005805452345</v>
      </c>
      <c r="T40" s="168" t="n">
        <f aca="false">+'[1]W. Power Desk Daily off peak'!U9-'[1]W. Power Desk Daily off peak'!U109</f>
        <v>206.922186354559</v>
      </c>
      <c r="U40" s="168" t="n">
        <f aca="false">+'[1]W. Power Desk Daily off peak'!V9-'[1]W. Power Desk Daily off peak'!V109</f>
        <v>206.922186354558</v>
      </c>
      <c r="V40" s="168" t="n">
        <f aca="false">+'[1]W. Power Desk Daily off peak'!W9-'[1]W. Power Desk Daily off peak'!W109</f>
        <v>159.005805452347</v>
      </c>
      <c r="W40" s="168" t="n">
        <f aca="false">+'[1]W. Power Desk Daily off peak'!X9-'[1]W. Power Desk Daily off peak'!X109</f>
        <v>159.005805452347</v>
      </c>
      <c r="X40" s="168" t="n">
        <f aca="false">+'[1]W. Power Desk Daily off peak'!Y9-'[1]W. Power Desk Daily off peak'!Y109</f>
        <v>0</v>
      </c>
      <c r="Y40" s="168" t="n">
        <f aca="false">+'[1]W. Power Desk Daily off peak'!Z9-'[1]W. Power Desk Daily off peak'!Z109</f>
        <v>0</v>
      </c>
      <c r="Z40" s="168" t="n">
        <f aca="false">+'[1]W. Power Desk Daily off peak'!AA9-'[1]W. Power Desk Daily off peak'!AA109</f>
        <v>0</v>
      </c>
      <c r="AA40" s="168" t="n">
        <f aca="false">+'[1]W. Power Desk Daily off peak'!AB9-'[1]W. Power Desk Daily off peak'!AB109</f>
        <v>0</v>
      </c>
      <c r="AB40" s="168" t="n">
        <f aca="false">+'[1]W. Power Desk Daily off peak'!AC9-'[1]W. Power Desk Daily off peak'!AC109</f>
        <v>0</v>
      </c>
      <c r="AC40" s="168" t="n">
        <f aca="false">+'[1]W. Power Desk Daily off peak'!AD9-'[1]W. Power Desk Daily off peak'!AD109</f>
        <v>0</v>
      </c>
      <c r="AD40" s="168" t="n">
        <f aca="false">+'[1]W. Power Desk Daily off peak'!AE9-'[1]W. Power Desk Daily off peak'!AE109</f>
        <v>0</v>
      </c>
      <c r="AE40" s="168" t="n">
        <f aca="false">+'[1]W. Power Desk Daily off peak'!AF9-'[1]W. Power Desk Daily off peak'!AF109</f>
        <v>0</v>
      </c>
      <c r="AF40" s="168" t="n">
        <f aca="false">+'[1]W. Power Desk Daily off peak'!AG9-'[1]W. Power Desk Daily off peak'!AG109</f>
        <v>0</v>
      </c>
      <c r="AG40" s="170" t="n">
        <f aca="false">+'[1]W. Power Desk Daily off peak'!AI9-'[1]W. Power Desk Daily off peak'!AI109</f>
        <v>-5218.54289090054</v>
      </c>
    </row>
    <row r="41" customFormat="false" ht="11.25" hidden="false" customHeight="false" outlineLevel="0" collapsed="false">
      <c r="A41" s="156" t="str">
        <f aca="false">+A30</f>
        <v>COB</v>
      </c>
      <c r="B41" s="32" t="n">
        <f aca="false">+'[1]W. Power Desk Daily off peak'!C10-'[1]W. Power Desk Daily off peak'!C110</f>
        <v>-550.755817431472</v>
      </c>
      <c r="C41" s="59" t="n">
        <f aca="false">+'[1]W. Power Desk Daily off peak'!D10-'[1]W. Power Desk Daily off peak'!D110</f>
        <v>-550.755817431472</v>
      </c>
      <c r="D41" s="59" t="n">
        <f aca="false">+'[1]W. Power Desk Daily off peak'!E10-'[1]W. Power Desk Daily off peak'!E110</f>
        <v>-550.755817431491</v>
      </c>
      <c r="E41" s="59" t="n">
        <f aca="false">+'[1]W. Power Desk Daily off peak'!F10-'[1]W. Power Desk Daily off peak'!F110</f>
        <v>-550.75581743305</v>
      </c>
      <c r="F41" s="59" t="n">
        <f aca="false">+'[1]W. Power Desk Daily off peak'!G10-'[1]W. Power Desk Daily off peak'!G110</f>
        <v>-550.755817468358</v>
      </c>
      <c r="G41" s="59" t="n">
        <f aca="false">+'[1]W. Power Desk Daily off peak'!H10-'[1]W. Power Desk Daily off peak'!H110</f>
        <v>-2741.12611296894</v>
      </c>
      <c r="H41" s="59" t="n">
        <f aca="false">+'[1]W. Power Desk Daily off peak'!I10-'[1]W. Power Desk Daily off peak'!I110</f>
        <v>-550.755817468358</v>
      </c>
      <c r="I41" s="59" t="n">
        <f aca="false">+'[1]W. Power Desk Daily off peak'!J10-'[1]W. Power Desk Daily off peak'!J110</f>
        <v>-550.755828592206</v>
      </c>
      <c r="J41" s="59" t="n">
        <f aca="false">+'[1]W. Power Desk Daily off peak'!K10-'[1]W. Power Desk Daily off peak'!K110</f>
        <v>-550.755855259535</v>
      </c>
      <c r="K41" s="59" t="n">
        <f aca="false">+'[1]W. Power Desk Daily off peak'!L10-'[1]W. Power Desk Daily off peak'!L110</f>
        <v>0</v>
      </c>
      <c r="L41" s="59" t="n">
        <f aca="false">+'[1]W. Power Desk Daily off peak'!M10-'[1]W. Power Desk Daily off peak'!M110</f>
        <v>0</v>
      </c>
      <c r="M41" s="59" t="n">
        <f aca="false">+'[1]W. Power Desk Daily off peak'!N10-'[1]W. Power Desk Daily off peak'!N110</f>
        <v>0</v>
      </c>
      <c r="N41" s="59" t="n">
        <f aca="false">+'[1]W. Power Desk Daily off peak'!O10-'[1]W. Power Desk Daily off peak'!O110</f>
        <v>151.705041527546</v>
      </c>
      <c r="O41" s="59" t="n">
        <f aca="false">+'[1]W. Power Desk Daily off peak'!P10-'[1]W. Power Desk Daily off peak'!P110</f>
        <v>455.09284855484</v>
      </c>
      <c r="P41" s="59" t="n">
        <f aca="false">+'[1]W. Power Desk Daily off peak'!Q10-'[1]W. Power Desk Daily off peak'!Q110</f>
        <v>-1182.25873610634</v>
      </c>
      <c r="Q41" s="59" t="n">
        <f aca="false">+'[1]W. Power Desk Daily off peak'!R10-'[1]W. Power Desk Daily off peak'!R110</f>
        <v>-1190.25217901771</v>
      </c>
      <c r="R41" s="59" t="n">
        <f aca="false">+'[1]W. Power Desk Daily off peak'!S10-'[1]W. Power Desk Daily off peak'!S110</f>
        <v>1561.55243657745</v>
      </c>
      <c r="S41" s="59" t="n">
        <f aca="false">+'[1]W. Power Desk Daily off peak'!T10-'[1]W. Power Desk Daily off peak'!T110</f>
        <v>147.603146081594</v>
      </c>
      <c r="T41" s="59" t="n">
        <f aca="false">+'[1]W. Power Desk Daily off peak'!U10-'[1]W. Power Desk Daily off peak'!U110</f>
        <v>137.33285162572</v>
      </c>
      <c r="U41" s="59" t="n">
        <f aca="false">+'[1]W. Power Desk Daily off peak'!V10-'[1]W. Power Desk Daily off peak'!V110</f>
        <v>134.288401866876</v>
      </c>
      <c r="V41" s="59" t="n">
        <f aca="false">+'[1]W. Power Desk Daily off peak'!W10-'[1]W. Power Desk Daily off peak'!W110</f>
        <v>131.514924362541</v>
      </c>
      <c r="W41" s="59" t="n">
        <f aca="false">+'[1]W. Power Desk Daily off peak'!X10-'[1]W. Power Desk Daily off peak'!X110</f>
        <v>128.995408848575</v>
      </c>
      <c r="X41" s="59" t="n">
        <f aca="false">+'[1]W. Power Desk Daily off peak'!Y10-'[1]W. Power Desk Daily off peak'!Y110</f>
        <v>0</v>
      </c>
      <c r="Y41" s="59" t="n">
        <f aca="false">+'[1]W. Power Desk Daily off peak'!Z10-'[1]W. Power Desk Daily off peak'!Z110</f>
        <v>0</v>
      </c>
      <c r="Z41" s="59" t="n">
        <f aca="false">+'[1]W. Power Desk Daily off peak'!AA10-'[1]W. Power Desk Daily off peak'!AA110</f>
        <v>0</v>
      </c>
      <c r="AA41" s="59" t="n">
        <f aca="false">+'[1]W. Power Desk Daily off peak'!AB10-'[1]W. Power Desk Daily off peak'!AB110</f>
        <v>0</v>
      </c>
      <c r="AB41" s="59" t="n">
        <f aca="false">+'[1]W. Power Desk Daily off peak'!AC10-'[1]W. Power Desk Daily off peak'!AC110</f>
        <v>0</v>
      </c>
      <c r="AC41" s="59" t="n">
        <f aca="false">+'[1]W. Power Desk Daily off peak'!AD10-'[1]W. Power Desk Daily off peak'!AD110</f>
        <v>0</v>
      </c>
      <c r="AD41" s="59" t="n">
        <f aca="false">+'[1]W. Power Desk Daily off peak'!AE10-'[1]W. Power Desk Daily off peak'!AE110</f>
        <v>0</v>
      </c>
      <c r="AE41" s="59" t="n">
        <f aca="false">+'[1]W. Power Desk Daily off peak'!AF10-'[1]W. Power Desk Daily off peak'!AF110</f>
        <v>0</v>
      </c>
      <c r="AF41" s="59" t="n">
        <f aca="false">+'[1]W. Power Desk Daily off peak'!AG10-'[1]W. Power Desk Daily off peak'!AG110</f>
        <v>0</v>
      </c>
      <c r="AG41" s="60" t="n">
        <f aca="false">+'[1]W. Power Desk Daily off peak'!AI10-'[1]W. Power Desk Daily off peak'!AI110</f>
        <v>-6671.5985571638</v>
      </c>
    </row>
    <row r="42" customFormat="false" ht="11.25" hidden="false" customHeight="false" outlineLevel="0" collapsed="false">
      <c r="A42" s="156" t="str">
        <f aca="false">+A31</f>
        <v>NP15</v>
      </c>
      <c r="B42" s="32" t="n">
        <f aca="false">+'[1]W. Power Desk Daily off peak'!C11-'[1]W. Power Desk Daily off peak'!C111</f>
        <v>1974.46678744892</v>
      </c>
      <c r="C42" s="59" t="n">
        <f aca="false">+'[1]W. Power Desk Daily off peak'!D11-'[1]W. Power Desk Daily off peak'!D111</f>
        <v>1974.46678744892</v>
      </c>
      <c r="D42" s="59" t="n">
        <f aca="false">+'[1]W. Power Desk Daily off peak'!E11-'[1]W. Power Desk Daily off peak'!E111</f>
        <v>1974.46678744894</v>
      </c>
      <c r="E42" s="59" t="n">
        <f aca="false">+'[1]W. Power Desk Daily off peak'!F11-'[1]W. Power Desk Daily off peak'!F111</f>
        <v>1974.46678745019</v>
      </c>
      <c r="F42" s="59" t="n">
        <f aca="false">+'[1]W. Power Desk Daily off peak'!G11-'[1]W. Power Desk Daily off peak'!G111</f>
        <v>1974.46678747858</v>
      </c>
      <c r="G42" s="59" t="n">
        <f aca="false">+'[1]W. Power Desk Daily off peak'!H11-'[1]W. Power Desk Daily off peak'!H111</f>
        <v>6181.19415857536</v>
      </c>
      <c r="H42" s="59" t="n">
        <f aca="false">+'[1]W. Power Desk Daily off peak'!I11-'[1]W. Power Desk Daily off peak'!I111</f>
        <v>1974.46678747859</v>
      </c>
      <c r="I42" s="59" t="n">
        <f aca="false">+'[1]W. Power Desk Daily off peak'!J11-'[1]W. Power Desk Daily off peak'!J111</f>
        <v>1974.46679638928</v>
      </c>
      <c r="J42" s="59" t="n">
        <f aca="false">+'[1]W. Power Desk Daily off peak'!K11-'[1]W. Power Desk Daily off peak'!K111</f>
        <v>1974.46681772046</v>
      </c>
      <c r="K42" s="59" t="n">
        <f aca="false">+'[1]W. Power Desk Daily off peak'!L11-'[1]W. Power Desk Daily off peak'!L111</f>
        <v>0</v>
      </c>
      <c r="L42" s="59" t="n">
        <f aca="false">+'[1]W. Power Desk Daily off peak'!M11-'[1]W. Power Desk Daily off peak'!M111</f>
        <v>0</v>
      </c>
      <c r="M42" s="59" t="n">
        <f aca="false">+'[1]W. Power Desk Daily off peak'!N11-'[1]W. Power Desk Daily off peak'!N111</f>
        <v>0</v>
      </c>
      <c r="N42" s="59" t="n">
        <f aca="false">+'[1]W. Power Desk Daily off peak'!O11-'[1]W. Power Desk Daily off peak'!O111</f>
        <v>-258.351265224168</v>
      </c>
      <c r="O42" s="59" t="n">
        <f aca="false">+'[1]W. Power Desk Daily off peak'!P11-'[1]W. Power Desk Daily off peak'!P111</f>
        <v>3297.86306834974</v>
      </c>
      <c r="P42" s="59" t="n">
        <f aca="false">+'[1]W. Power Desk Daily off peak'!Q11-'[1]W. Power Desk Daily off peak'!Q111</f>
        <v>1099.5997172389</v>
      </c>
      <c r="Q42" s="59" t="n">
        <f aca="false">+'[1]W. Power Desk Daily off peak'!R11-'[1]W. Power Desk Daily off peak'!R111</f>
        <v>1108.50267750328</v>
      </c>
      <c r="R42" s="59" t="n">
        <f aca="false">+'[1]W. Power Desk Daily off peak'!S11-'[1]W. Power Desk Daily off peak'!S111</f>
        <v>2339.92895354118</v>
      </c>
      <c r="S42" s="59" t="n">
        <f aca="false">+'[1]W. Power Desk Daily off peak'!T11-'[1]W. Power Desk Daily off peak'!T111</f>
        <v>784.47159751368</v>
      </c>
      <c r="T42" s="59" t="n">
        <f aca="false">+'[1]W. Power Desk Daily off peak'!U11-'[1]W. Power Desk Daily off peak'!U111</f>
        <v>836.22631645197</v>
      </c>
      <c r="U42" s="59" t="n">
        <f aca="false">+'[1]W. Power Desk Daily off peak'!V11-'[1]W. Power Desk Daily off peak'!V111</f>
        <v>839.790970466288</v>
      </c>
      <c r="V42" s="59" t="n">
        <f aca="false">+'[1]W. Power Desk Daily off peak'!W11-'[1]W. Power Desk Daily off peak'!W111</f>
        <v>787.163261644376</v>
      </c>
      <c r="W42" s="59" t="n">
        <f aca="false">+'[1]W. Power Desk Daily off peak'!X11-'[1]W. Power Desk Daily off peak'!X111</f>
        <v>790.163200471187</v>
      </c>
      <c r="X42" s="59" t="n">
        <f aca="false">+'[1]W. Power Desk Daily off peak'!Y11-'[1]W. Power Desk Daily off peak'!Y111</f>
        <v>0</v>
      </c>
      <c r="Y42" s="59" t="n">
        <f aca="false">+'[1]W. Power Desk Daily off peak'!Z11-'[1]W. Power Desk Daily off peak'!Z111</f>
        <v>0</v>
      </c>
      <c r="Z42" s="59" t="n">
        <f aca="false">+'[1]W. Power Desk Daily off peak'!AA11-'[1]W. Power Desk Daily off peak'!AA111</f>
        <v>0</v>
      </c>
      <c r="AA42" s="59" t="n">
        <f aca="false">+'[1]W. Power Desk Daily off peak'!AB11-'[1]W. Power Desk Daily off peak'!AB111</f>
        <v>0</v>
      </c>
      <c r="AB42" s="59" t="n">
        <f aca="false">+'[1]W. Power Desk Daily off peak'!AC11-'[1]W. Power Desk Daily off peak'!AC111</f>
        <v>0</v>
      </c>
      <c r="AC42" s="59" t="n">
        <f aca="false">+'[1]W. Power Desk Daily off peak'!AD11-'[1]W. Power Desk Daily off peak'!AD111</f>
        <v>0</v>
      </c>
      <c r="AD42" s="59" t="n">
        <f aca="false">+'[1]W. Power Desk Daily off peak'!AE11-'[1]W. Power Desk Daily off peak'!AE111</f>
        <v>0</v>
      </c>
      <c r="AE42" s="59" t="n">
        <f aca="false">+'[1]W. Power Desk Daily off peak'!AF11-'[1]W. Power Desk Daily off peak'!AF111</f>
        <v>0</v>
      </c>
      <c r="AF42" s="59" t="n">
        <f aca="false">+'[1]W. Power Desk Daily off peak'!AG11-'[1]W. Power Desk Daily off peak'!AG111</f>
        <v>0</v>
      </c>
      <c r="AG42" s="60" t="n">
        <f aca="false">+'[1]W. Power Desk Daily off peak'!AI11-'[1]W. Power Desk Daily off peak'!AI111</f>
        <v>33602.2869953957</v>
      </c>
    </row>
    <row r="43" customFormat="false" ht="11.25" hidden="false" customHeight="false" outlineLevel="0" collapsed="false">
      <c r="A43" s="156" t="str">
        <f aca="false">+A32</f>
        <v>ZP26</v>
      </c>
      <c r="B43" s="32" t="n">
        <f aca="false">+'[1]W. Power Desk Daily off peak'!C12-'[1]W. Power Desk Daily off peak'!C112</f>
        <v>0</v>
      </c>
      <c r="C43" s="59" t="n">
        <f aca="false">+'[1]W. Power Desk Daily off peak'!D12-'[1]W. Power Desk Daily off peak'!D112</f>
        <v>0</v>
      </c>
      <c r="D43" s="59" t="n">
        <f aca="false">+'[1]W. Power Desk Daily off peak'!E12-'[1]W. Power Desk Daily off peak'!E112</f>
        <v>0</v>
      </c>
      <c r="E43" s="59" t="n">
        <f aca="false">+'[1]W. Power Desk Daily off peak'!F12-'[1]W. Power Desk Daily off peak'!F112</f>
        <v>0</v>
      </c>
      <c r="F43" s="59" t="n">
        <f aca="false">+'[1]W. Power Desk Daily off peak'!G12-'[1]W. Power Desk Daily off peak'!G112</f>
        <v>0</v>
      </c>
      <c r="G43" s="59" t="n">
        <f aca="false">+'[1]W. Power Desk Daily off peak'!H12-'[1]W. Power Desk Daily off peak'!H112</f>
        <v>0</v>
      </c>
      <c r="H43" s="59" t="n">
        <f aca="false">+'[1]W. Power Desk Daily off peak'!I12-'[1]W. Power Desk Daily off peak'!I112</f>
        <v>0</v>
      </c>
      <c r="I43" s="59" t="n">
        <f aca="false">+'[1]W. Power Desk Daily off peak'!J12-'[1]W. Power Desk Daily off peak'!J112</f>
        <v>0</v>
      </c>
      <c r="J43" s="59" t="n">
        <f aca="false">+'[1]W. Power Desk Daily off peak'!K12-'[1]W. Power Desk Daily off peak'!K112</f>
        <v>0</v>
      </c>
      <c r="K43" s="59" t="n">
        <f aca="false">+'[1]W. Power Desk Daily off peak'!L12-'[1]W. Power Desk Daily off peak'!L112</f>
        <v>0</v>
      </c>
      <c r="L43" s="59" t="n">
        <f aca="false">+'[1]W. Power Desk Daily off peak'!M12-'[1]W. Power Desk Daily off peak'!M112</f>
        <v>0</v>
      </c>
      <c r="M43" s="59" t="n">
        <f aca="false">+'[1]W. Power Desk Daily off peak'!N12-'[1]W. Power Desk Daily off peak'!N112</f>
        <v>0</v>
      </c>
      <c r="N43" s="59" t="n">
        <f aca="false">+'[1]W. Power Desk Daily off peak'!O12-'[1]W. Power Desk Daily off peak'!O112</f>
        <v>0</v>
      </c>
      <c r="O43" s="59" t="n">
        <f aca="false">+'[1]W. Power Desk Daily off peak'!P12-'[1]W. Power Desk Daily off peak'!P112</f>
        <v>0</v>
      </c>
      <c r="P43" s="59" t="n">
        <f aca="false">+'[1]W. Power Desk Daily off peak'!Q12-'[1]W. Power Desk Daily off peak'!Q112</f>
        <v>0</v>
      </c>
      <c r="Q43" s="59" t="n">
        <f aca="false">+'[1]W. Power Desk Daily off peak'!R12-'[1]W. Power Desk Daily off peak'!R112</f>
        <v>0</v>
      </c>
      <c r="R43" s="59" t="n">
        <f aca="false">+'[1]W. Power Desk Daily off peak'!S12-'[1]W. Power Desk Daily off peak'!S112</f>
        <v>0</v>
      </c>
      <c r="S43" s="59" t="n">
        <f aca="false">+'[1]W. Power Desk Daily off peak'!T12-'[1]W. Power Desk Daily off peak'!T112</f>
        <v>0</v>
      </c>
      <c r="T43" s="59" t="n">
        <f aca="false">+'[1]W. Power Desk Daily off peak'!U12-'[1]W. Power Desk Daily off peak'!U112</f>
        <v>0</v>
      </c>
      <c r="U43" s="59" t="n">
        <f aca="false">+'[1]W. Power Desk Daily off peak'!V12-'[1]W. Power Desk Daily off peak'!V112</f>
        <v>0</v>
      </c>
      <c r="V43" s="59" t="n">
        <f aca="false">+'[1]W. Power Desk Daily off peak'!W12-'[1]W. Power Desk Daily off peak'!W112</f>
        <v>0</v>
      </c>
      <c r="W43" s="59" t="n">
        <f aca="false">+'[1]W. Power Desk Daily off peak'!X12-'[1]W. Power Desk Daily off peak'!X112</f>
        <v>0</v>
      </c>
      <c r="X43" s="59" t="n">
        <f aca="false">+'[1]W. Power Desk Daily off peak'!Y12-'[1]W. Power Desk Daily off peak'!Y112</f>
        <v>0</v>
      </c>
      <c r="Y43" s="59" t="n">
        <f aca="false">+'[1]W. Power Desk Daily off peak'!Z12-'[1]W. Power Desk Daily off peak'!Z112</f>
        <v>0</v>
      </c>
      <c r="Z43" s="59" t="n">
        <f aca="false">+'[1]W. Power Desk Daily off peak'!AA12-'[1]W. Power Desk Daily off peak'!AA112</f>
        <v>0</v>
      </c>
      <c r="AA43" s="59" t="n">
        <f aca="false">+'[1]W. Power Desk Daily off peak'!AB12-'[1]W. Power Desk Daily off peak'!AB112</f>
        <v>0</v>
      </c>
      <c r="AB43" s="59" t="n">
        <f aca="false">+'[1]W. Power Desk Daily off peak'!AC12-'[1]W. Power Desk Daily off peak'!AC112</f>
        <v>0</v>
      </c>
      <c r="AC43" s="59" t="n">
        <f aca="false">+'[1]W. Power Desk Daily off peak'!AD12-'[1]W. Power Desk Daily off peak'!AD112</f>
        <v>0</v>
      </c>
      <c r="AD43" s="59" t="n">
        <f aca="false">+'[1]W. Power Desk Daily off peak'!AE12-'[1]W. Power Desk Daily off peak'!AE112</f>
        <v>0</v>
      </c>
      <c r="AE43" s="59" t="n">
        <f aca="false">+'[1]W. Power Desk Daily off peak'!AF12-'[1]W. Power Desk Daily off peak'!AF112</f>
        <v>0</v>
      </c>
      <c r="AF43" s="59" t="n">
        <f aca="false">+'[1]W. Power Desk Daily off peak'!AG12-'[1]W. Power Desk Daily off peak'!AG112</f>
        <v>0</v>
      </c>
      <c r="AG43" s="60" t="n">
        <f aca="false">+'[1]W. Power Desk Daily off peak'!AI12-'[1]W. Power Desk Daily off peak'!AI112</f>
        <v>0</v>
      </c>
    </row>
    <row r="44" customFormat="false" ht="11.25" hidden="false" customHeight="false" outlineLevel="0" collapsed="false">
      <c r="A44" s="156" t="str">
        <f aca="false">+A33</f>
        <v>SP15</v>
      </c>
      <c r="B44" s="32" t="n">
        <f aca="false">+'[1]W. Power Desk Daily off peak'!C13-'[1]W. Power Desk Daily off peak'!C113</f>
        <v>-51.0587786653812</v>
      </c>
      <c r="C44" s="59" t="n">
        <f aca="false">+'[1]W. Power Desk Daily off peak'!D13-'[1]W. Power Desk Daily off peak'!D113</f>
        <v>-51.0522353121403</v>
      </c>
      <c r="D44" s="59" t="n">
        <f aca="false">+'[1]W. Power Desk Daily off peak'!E13-'[1]W. Power Desk Daily off peak'!E113</f>
        <v>-51.0262056999977</v>
      </c>
      <c r="E44" s="59" t="n">
        <f aca="false">+'[1]W. Power Desk Daily off peak'!F13-'[1]W. Power Desk Daily off peak'!F113</f>
        <v>-50.9656600443009</v>
      </c>
      <c r="F44" s="59" t="n">
        <f aca="false">+'[1]W. Power Desk Daily off peak'!G13-'[1]W. Power Desk Daily off peak'!G113</f>
        <v>-50.8607759805605</v>
      </c>
      <c r="G44" s="59" t="n">
        <f aca="false">+'[1]W. Power Desk Daily off peak'!H13-'[1]W. Power Desk Daily off peak'!H113</f>
        <v>-326.691640272581</v>
      </c>
      <c r="H44" s="59" t="n">
        <f aca="false">+'[1]W. Power Desk Daily off peak'!I13-'[1]W. Power Desk Daily off peak'!I113</f>
        <v>-50.8607759805607</v>
      </c>
      <c r="I44" s="59" t="n">
        <f aca="false">+'[1]W. Power Desk Daily off peak'!J13-'[1]W. Power Desk Daily off peak'!J113</f>
        <v>-50.2700747578699</v>
      </c>
      <c r="J44" s="59" t="n">
        <f aca="false">+'[1]W. Power Desk Daily off peak'!K13-'[1]W. Power Desk Daily off peak'!K113</f>
        <v>-49.9947183120064</v>
      </c>
      <c r="K44" s="59" t="n">
        <f aca="false">+'[1]W. Power Desk Daily off peak'!L13-'[1]W. Power Desk Daily off peak'!L113</f>
        <v>0</v>
      </c>
      <c r="L44" s="59" t="n">
        <f aca="false">+'[1]W. Power Desk Daily off peak'!M13-'[1]W. Power Desk Daily off peak'!M113</f>
        <v>0</v>
      </c>
      <c r="M44" s="59" t="n">
        <f aca="false">+'[1]W. Power Desk Daily off peak'!N13-'[1]W. Power Desk Daily off peak'!N113</f>
        <v>0</v>
      </c>
      <c r="N44" s="59" t="n">
        <f aca="false">+'[1]W. Power Desk Daily off peak'!O13-'[1]W. Power Desk Daily off peak'!O113</f>
        <v>-440.056832975482</v>
      </c>
      <c r="O44" s="59" t="n">
        <f aca="false">+'[1]W. Power Desk Daily off peak'!P13-'[1]W. Power Desk Daily off peak'!P113</f>
        <v>-3745.93728210104</v>
      </c>
      <c r="P44" s="59" t="n">
        <f aca="false">+'[1]W. Power Desk Daily off peak'!Q13-'[1]W. Power Desk Daily off peak'!Q113</f>
        <v>-1182.76073695981</v>
      </c>
      <c r="Q44" s="59" t="n">
        <f aca="false">+'[1]W. Power Desk Daily off peak'!R13-'[1]W. Power Desk Daily off peak'!R113</f>
        <v>-1182.76073695981</v>
      </c>
      <c r="R44" s="59" t="n">
        <f aca="false">+'[1]W. Power Desk Daily off peak'!S13-'[1]W. Power Desk Daily off peak'!S113</f>
        <v>-6519.09782681665</v>
      </c>
      <c r="S44" s="59" t="n">
        <f aca="false">+'[1]W. Power Desk Daily off peak'!T13-'[1]W. Power Desk Daily off peak'!T113</f>
        <v>-2173.03260893888</v>
      </c>
      <c r="T44" s="59" t="n">
        <f aca="false">+'[1]W. Power Desk Daily off peak'!U13-'[1]W. Power Desk Daily off peak'!U113</f>
        <v>-2173.03260893893</v>
      </c>
      <c r="U44" s="59" t="n">
        <f aca="false">+'[1]W. Power Desk Daily off peak'!V13-'[1]W. Power Desk Daily off peak'!V113</f>
        <v>-2173.03260894096</v>
      </c>
      <c r="V44" s="59" t="n">
        <f aca="false">+'[1]W. Power Desk Daily off peak'!W13-'[1]W. Power Desk Daily off peak'!W113</f>
        <v>-2173.03260897251</v>
      </c>
      <c r="W44" s="59" t="n">
        <f aca="false">+'[1]W. Power Desk Daily off peak'!X13-'[1]W. Power Desk Daily off peak'!X113</f>
        <v>-2173.03260923373</v>
      </c>
      <c r="X44" s="59" t="n">
        <f aca="false">+'[1]W. Power Desk Daily off peak'!Y13-'[1]W. Power Desk Daily off peak'!Y113</f>
        <v>0</v>
      </c>
      <c r="Y44" s="59" t="n">
        <f aca="false">+'[1]W. Power Desk Daily off peak'!Z13-'[1]W. Power Desk Daily off peak'!Z113</f>
        <v>0</v>
      </c>
      <c r="Z44" s="59" t="n">
        <f aca="false">+'[1]W. Power Desk Daily off peak'!AA13-'[1]W. Power Desk Daily off peak'!AA113</f>
        <v>0</v>
      </c>
      <c r="AA44" s="59" t="n">
        <f aca="false">+'[1]W. Power Desk Daily off peak'!AB13-'[1]W. Power Desk Daily off peak'!AB113</f>
        <v>0</v>
      </c>
      <c r="AB44" s="59" t="n">
        <f aca="false">+'[1]W. Power Desk Daily off peak'!AC13-'[1]W. Power Desk Daily off peak'!AC113</f>
        <v>0</v>
      </c>
      <c r="AC44" s="59" t="n">
        <f aca="false">+'[1]W. Power Desk Daily off peak'!AD13-'[1]W. Power Desk Daily off peak'!AD113</f>
        <v>0</v>
      </c>
      <c r="AD44" s="59" t="n">
        <f aca="false">+'[1]W. Power Desk Daily off peak'!AE13-'[1]W. Power Desk Daily off peak'!AE113</f>
        <v>0</v>
      </c>
      <c r="AE44" s="59" t="n">
        <f aca="false">+'[1]W. Power Desk Daily off peak'!AF13-'[1]W. Power Desk Daily off peak'!AF113</f>
        <v>0</v>
      </c>
      <c r="AF44" s="59" t="n">
        <f aca="false">+'[1]W. Power Desk Daily off peak'!AG13-'[1]W. Power Desk Daily off peak'!AG113</f>
        <v>0</v>
      </c>
      <c r="AG44" s="60" t="n">
        <f aca="false">+'[1]W. Power Desk Daily off peak'!AI13-'[1]W. Power Desk Daily off peak'!AI113</f>
        <v>-24668.5573258632</v>
      </c>
    </row>
    <row r="45" customFormat="false" ht="11.25" hidden="false" customHeight="false" outlineLevel="0" collapsed="false">
      <c r="A45" s="156" t="str">
        <f aca="false">+A34</f>
        <v>Palo Verde</v>
      </c>
      <c r="B45" s="32" t="n">
        <f aca="false">+'[1]W. Power Desk Daily off peak'!C14-'[1]W. Power Desk Daily off peak'!C114</f>
        <v>3000.79373751431</v>
      </c>
      <c r="C45" s="59" t="n">
        <f aca="false">+'[1]W. Power Desk Daily off peak'!D14-'[1]W. Power Desk Daily off peak'!D114</f>
        <v>3000.78568453906</v>
      </c>
      <c r="D45" s="59" t="n">
        <f aca="false">+'[1]W. Power Desk Daily off peak'!E14-'[1]W. Power Desk Daily off peak'!E114</f>
        <v>3000.75354530822</v>
      </c>
      <c r="E45" s="59" t="n">
        <f aca="false">+'[1]W. Power Desk Daily off peak'!F14-'[1]W. Power Desk Daily off peak'!F114</f>
        <v>3000.67854724</v>
      </c>
      <c r="F45" s="59" t="n">
        <f aca="false">+'[1]W. Power Desk Daily off peak'!G14-'[1]W. Power Desk Daily off peak'!G114</f>
        <v>3000.54820840215</v>
      </c>
      <c r="G45" s="59" t="n">
        <f aca="false">+'[1]W. Power Desk Daily off peak'!H14-'[1]W. Power Desk Daily off peak'!H114</f>
        <v>8791.26730905307</v>
      </c>
      <c r="H45" s="59" t="n">
        <f aca="false">+'[1]W. Power Desk Daily off peak'!I14-'[1]W. Power Desk Daily off peak'!I114</f>
        <v>3000.54820840216</v>
      </c>
      <c r="I45" s="59" t="n">
        <f aca="false">+'[1]W. Power Desk Daily off peak'!J14-'[1]W. Power Desk Daily off peak'!J114</f>
        <v>2999.809041407</v>
      </c>
      <c r="J45" s="59" t="n">
        <f aca="false">+'[1]W. Power Desk Daily off peak'!K14-'[1]W. Power Desk Daily off peak'!K114</f>
        <v>2999.46240165963</v>
      </c>
      <c r="K45" s="59" t="n">
        <f aca="false">+'[1]W. Power Desk Daily off peak'!L14-'[1]W. Power Desk Daily off peak'!L114</f>
        <v>0</v>
      </c>
      <c r="L45" s="59" t="n">
        <f aca="false">+'[1]W. Power Desk Daily off peak'!M14-'[1]W. Power Desk Daily off peak'!M114</f>
        <v>0</v>
      </c>
      <c r="M45" s="59" t="n">
        <f aca="false">+'[1]W. Power Desk Daily off peak'!N14-'[1]W. Power Desk Daily off peak'!N114</f>
        <v>0</v>
      </c>
      <c r="N45" s="59" t="n">
        <f aca="false">+'[1]W. Power Desk Daily off peak'!O14-'[1]W. Power Desk Daily off peak'!O114</f>
        <v>188.31182879578</v>
      </c>
      <c r="O45" s="59" t="n">
        <f aca="false">+'[1]W. Power Desk Daily off peak'!P14-'[1]W. Power Desk Daily off peak'!P114</f>
        <v>265.458105748496</v>
      </c>
      <c r="P45" s="59" t="n">
        <f aca="false">+'[1]W. Power Desk Daily off peak'!Q14-'[1]W. Power Desk Daily off peak'!Q114</f>
        <v>-111.165551843065</v>
      </c>
      <c r="Q45" s="59" t="n">
        <f aca="false">+'[1]W. Power Desk Daily off peak'!R14-'[1]W. Power Desk Daily off peak'!R114</f>
        <v>-111.165551843065</v>
      </c>
      <c r="R45" s="59" t="n">
        <f aca="false">+'[1]W. Power Desk Daily off peak'!S14-'[1]W. Power Desk Daily off peak'!S114</f>
        <v>2014.40600867929</v>
      </c>
      <c r="S45" s="59" t="n">
        <f aca="false">+'[1]W. Power Desk Daily off peak'!T14-'[1]W. Power Desk Daily off peak'!T114</f>
        <v>471.817082467202</v>
      </c>
      <c r="T45" s="59" t="n">
        <f aca="false">+'[1]W. Power Desk Daily off peak'!U14-'[1]W. Power Desk Daily off peak'!U114</f>
        <v>671.468669559829</v>
      </c>
      <c r="U45" s="59" t="n">
        <f aca="false">+'[1]W. Power Desk Daily off peak'!V14-'[1]W. Power Desk Daily off peak'!V114</f>
        <v>671.468669562555</v>
      </c>
      <c r="V45" s="59" t="n">
        <f aca="false">+'[1]W. Power Desk Daily off peak'!W14-'[1]W. Power Desk Daily off peak'!W114</f>
        <v>671.46866960505</v>
      </c>
      <c r="W45" s="59" t="n">
        <f aca="false">+'[1]W. Power Desk Daily off peak'!X14-'[1]W. Power Desk Daily off peak'!X114</f>
        <v>671.468669957475</v>
      </c>
      <c r="X45" s="59" t="n">
        <f aca="false">+'[1]W. Power Desk Daily off peak'!Y14-'[1]W. Power Desk Daily off peak'!Y114</f>
        <v>0</v>
      </c>
      <c r="Y45" s="59" t="n">
        <f aca="false">+'[1]W. Power Desk Daily off peak'!Z14-'[1]W. Power Desk Daily off peak'!Z114</f>
        <v>0</v>
      </c>
      <c r="Z45" s="59" t="n">
        <f aca="false">+'[1]W. Power Desk Daily off peak'!AA14-'[1]W. Power Desk Daily off peak'!AA114</f>
        <v>0</v>
      </c>
      <c r="AA45" s="59" t="n">
        <f aca="false">+'[1]W. Power Desk Daily off peak'!AB14-'[1]W. Power Desk Daily off peak'!AB114</f>
        <v>0</v>
      </c>
      <c r="AB45" s="59" t="n">
        <f aca="false">+'[1]W. Power Desk Daily off peak'!AC14-'[1]W. Power Desk Daily off peak'!AC114</f>
        <v>0</v>
      </c>
      <c r="AC45" s="59" t="n">
        <f aca="false">+'[1]W. Power Desk Daily off peak'!AD14-'[1]W. Power Desk Daily off peak'!AD114</f>
        <v>0</v>
      </c>
      <c r="AD45" s="59" t="n">
        <f aca="false">+'[1]W. Power Desk Daily off peak'!AE14-'[1]W. Power Desk Daily off peak'!AE114</f>
        <v>0</v>
      </c>
      <c r="AE45" s="59" t="n">
        <f aca="false">+'[1]W. Power Desk Daily off peak'!AF14-'[1]W. Power Desk Daily off peak'!AF114</f>
        <v>0</v>
      </c>
      <c r="AF45" s="59" t="n">
        <f aca="false">+'[1]W. Power Desk Daily off peak'!AG14-'[1]W. Power Desk Daily off peak'!AG114</f>
        <v>0</v>
      </c>
      <c r="AG45" s="60" t="n">
        <f aca="false">+'[1]W. Power Desk Daily off peak'!AI14-'[1]W. Power Desk Daily off peak'!AI114</f>
        <v>38198.1832842152</v>
      </c>
    </row>
    <row r="46" customFormat="false" ht="12" hidden="false" customHeight="false" outlineLevel="0" collapsed="false">
      <c r="A46" s="156" t="str">
        <f aca="false">+A35</f>
        <v>Rockies</v>
      </c>
      <c r="B46" s="32" t="n">
        <f aca="false">+'[1]W. Power Desk Daily off peak'!C15-'[1]W. Power Desk Daily off peak'!C115</f>
        <v>0</v>
      </c>
      <c r="C46" s="59" t="n">
        <f aca="false">+'[1]W. Power Desk Daily off peak'!D15-'[1]W. Power Desk Daily off peak'!D115</f>
        <v>0</v>
      </c>
      <c r="D46" s="59" t="n">
        <f aca="false">+'[1]W. Power Desk Daily off peak'!E15-'[1]W. Power Desk Daily off peak'!E115</f>
        <v>0</v>
      </c>
      <c r="E46" s="59" t="n">
        <f aca="false">+'[1]W. Power Desk Daily off peak'!F15-'[1]W. Power Desk Daily off peak'!F115</f>
        <v>0</v>
      </c>
      <c r="F46" s="59" t="n">
        <f aca="false">+'[1]W. Power Desk Daily off peak'!G15-'[1]W. Power Desk Daily off peak'!G115</f>
        <v>0</v>
      </c>
      <c r="G46" s="59" t="n">
        <f aca="false">+'[1]W. Power Desk Daily off peak'!H15-'[1]W. Power Desk Daily off peak'!H115</f>
        <v>0</v>
      </c>
      <c r="H46" s="59" t="n">
        <f aca="false">+'[1]W. Power Desk Daily off peak'!I15-'[1]W. Power Desk Daily off peak'!I115</f>
        <v>0</v>
      </c>
      <c r="I46" s="59" t="n">
        <f aca="false">+'[1]W. Power Desk Daily off peak'!J15-'[1]W. Power Desk Daily off peak'!J115</f>
        <v>0</v>
      </c>
      <c r="J46" s="59" t="n">
        <f aca="false">+'[1]W. Power Desk Daily off peak'!K15-'[1]W. Power Desk Daily off peak'!K115</f>
        <v>0</v>
      </c>
      <c r="K46" s="59" t="n">
        <f aca="false">+'[1]W. Power Desk Daily off peak'!L15-'[1]W. Power Desk Daily off peak'!L115</f>
        <v>0</v>
      </c>
      <c r="L46" s="59" t="n">
        <f aca="false">+'[1]W. Power Desk Daily off peak'!M15-'[1]W. Power Desk Daily off peak'!M115</f>
        <v>0</v>
      </c>
      <c r="M46" s="59" t="n">
        <f aca="false">+'[1]W. Power Desk Daily off peak'!N15-'[1]W. Power Desk Daily off peak'!N115</f>
        <v>0</v>
      </c>
      <c r="N46" s="59" t="n">
        <f aca="false">+'[1]W. Power Desk Daily off peak'!O15-'[1]W. Power Desk Daily off peak'!O115</f>
        <v>0</v>
      </c>
      <c r="O46" s="59" t="n">
        <f aca="false">+'[1]W. Power Desk Daily off peak'!P15-'[1]W. Power Desk Daily off peak'!P115</f>
        <v>0</v>
      </c>
      <c r="P46" s="59" t="n">
        <f aca="false">+'[1]W. Power Desk Daily off peak'!Q15-'[1]W. Power Desk Daily off peak'!Q115</f>
        <v>0</v>
      </c>
      <c r="Q46" s="59" t="n">
        <f aca="false">+'[1]W. Power Desk Daily off peak'!R15-'[1]W. Power Desk Daily off peak'!R115</f>
        <v>0</v>
      </c>
      <c r="R46" s="59" t="n">
        <f aca="false">+'[1]W. Power Desk Daily off peak'!S15-'[1]W. Power Desk Daily off peak'!S115</f>
        <v>0</v>
      </c>
      <c r="S46" s="59" t="n">
        <f aca="false">+'[1]W. Power Desk Daily off peak'!T15-'[1]W. Power Desk Daily off peak'!T115</f>
        <v>0</v>
      </c>
      <c r="T46" s="59" t="n">
        <f aca="false">+'[1]W. Power Desk Daily off peak'!U15-'[1]W. Power Desk Daily off peak'!U115</f>
        <v>0</v>
      </c>
      <c r="U46" s="59" t="n">
        <f aca="false">+'[1]W. Power Desk Daily off peak'!V15-'[1]W. Power Desk Daily off peak'!V115</f>
        <v>0</v>
      </c>
      <c r="V46" s="59" t="n">
        <f aca="false">+'[1]W. Power Desk Daily off peak'!W15-'[1]W. Power Desk Daily off peak'!W115</f>
        <v>0</v>
      </c>
      <c r="W46" s="59" t="n">
        <f aca="false">+'[1]W. Power Desk Daily off peak'!X15-'[1]W. Power Desk Daily off peak'!X115</f>
        <v>0</v>
      </c>
      <c r="X46" s="59" t="n">
        <f aca="false">+'[1]W. Power Desk Daily off peak'!Y15-'[1]W. Power Desk Daily off peak'!Y115</f>
        <v>0</v>
      </c>
      <c r="Y46" s="59" t="n">
        <f aca="false">+'[1]W. Power Desk Daily off peak'!Z15-'[1]W. Power Desk Daily off peak'!Z115</f>
        <v>0</v>
      </c>
      <c r="Z46" s="59" t="n">
        <f aca="false">+'[1]W. Power Desk Daily off peak'!AA15-'[1]W. Power Desk Daily off peak'!AA115</f>
        <v>0</v>
      </c>
      <c r="AA46" s="59" t="n">
        <f aca="false">+'[1]W. Power Desk Daily off peak'!AB15-'[1]W. Power Desk Daily off peak'!AB115</f>
        <v>0</v>
      </c>
      <c r="AB46" s="59" t="n">
        <f aca="false">+'[1]W. Power Desk Daily off peak'!AC15-'[1]W. Power Desk Daily off peak'!AC115</f>
        <v>0</v>
      </c>
      <c r="AC46" s="59" t="n">
        <f aca="false">+'[1]W. Power Desk Daily off peak'!AD15-'[1]W. Power Desk Daily off peak'!AD115</f>
        <v>0</v>
      </c>
      <c r="AD46" s="59" t="n">
        <f aca="false">+'[1]W. Power Desk Daily off peak'!AE15-'[1]W. Power Desk Daily off peak'!AE115</f>
        <v>0</v>
      </c>
      <c r="AE46" s="59" t="n">
        <f aca="false">+'[1]W. Power Desk Daily off peak'!AF15-'[1]W. Power Desk Daily off peak'!AF115</f>
        <v>0</v>
      </c>
      <c r="AF46" s="59" t="n">
        <f aca="false">+'[1]W. Power Desk Daily off peak'!AG15-'[1]W. Power Desk Daily off peak'!AG115</f>
        <v>0</v>
      </c>
      <c r="AG46" s="60" t="n">
        <f aca="false">+'[1]W. Power Desk Daily off peak'!AI15-'[1]W. Power Desk Daily off peak'!AI115</f>
        <v>0</v>
      </c>
    </row>
    <row r="47" customFormat="false" ht="15" hidden="false" customHeight="true" outlineLevel="0" collapsed="false">
      <c r="A47" s="160" t="str">
        <f aca="false">+A36</f>
        <v>Total West Desk Power Position - MWH</v>
      </c>
      <c r="B47" s="65" t="n">
        <f aca="false">+'[1]W. Power Desk Daily off peak'!C16-'[1]W. Power Desk Daily off peak'!C116</f>
        <v>3495.87269039154</v>
      </c>
      <c r="C47" s="172" t="n">
        <f aca="false">+'[1]W. Power Desk Daily off peak'!D16-'[1]W. Power Desk Daily off peak'!D116</f>
        <v>3495.87118076953</v>
      </c>
      <c r="D47" s="172" t="n">
        <f aca="false">+'[1]W. Power Desk Daily off peak'!E16-'[1]W. Power Desk Daily off peak'!E116</f>
        <v>3543.75990090742</v>
      </c>
      <c r="E47" s="172" t="n">
        <f aca="false">+'[1]W. Power Desk Daily off peak'!F16-'[1]W. Power Desk Daily off peak'!F116</f>
        <v>3543.74544849457</v>
      </c>
      <c r="F47" s="172" t="n">
        <f aca="false">+'[1]W. Power Desk Daily off peak'!G16-'[1]W. Power Desk Daily off peak'!G116</f>
        <v>3543.71999371356</v>
      </c>
      <c r="G47" s="172" t="n">
        <f aca="false">+'[1]W. Power Desk Daily off peak'!H16-'[1]W. Power Desk Daily off peak'!H116</f>
        <v>9059.80304855198</v>
      </c>
      <c r="H47" s="172" t="n">
        <f aca="false">+'[1]W. Power Desk Daily off peak'!I16-'[1]W. Power Desk Daily off peak'!I116</f>
        <v>3543.71999371357</v>
      </c>
      <c r="I47" s="172" t="n">
        <f aca="false">+'[1]W. Power Desk Daily off peak'!J16-'[1]W. Power Desk Daily off peak'!J116</f>
        <v>3495.67669597137</v>
      </c>
      <c r="J47" s="172" t="n">
        <f aca="false">+'[1]W. Power Desk Daily off peak'!K16-'[1]W. Power Desk Daily off peak'!K116</f>
        <v>3495.60540733371</v>
      </c>
      <c r="K47" s="172" t="n">
        <f aca="false">+'[1]W. Power Desk Daily off peak'!L16-'[1]W. Power Desk Daily off peak'!L116</f>
        <v>0</v>
      </c>
      <c r="L47" s="172" t="n">
        <f aca="false">+'[1]W. Power Desk Daily off peak'!M16-'[1]W. Power Desk Daily off peak'!M116</f>
        <v>0</v>
      </c>
      <c r="M47" s="172" t="n">
        <f aca="false">+'[1]W. Power Desk Daily off peak'!N16-'[1]W. Power Desk Daily off peak'!N116</f>
        <v>0</v>
      </c>
      <c r="N47" s="172" t="n">
        <f aca="false">+'[1]W. Power Desk Daily off peak'!O16-'[1]W. Power Desk Daily off peak'!O116</f>
        <v>40.1964820870789</v>
      </c>
      <c r="O47" s="172" t="n">
        <f aca="false">+'[1]W. Power Desk Daily off peak'!P16-'[1]W. Power Desk Daily off peak'!P116</f>
        <v>1389.43405228348</v>
      </c>
      <c r="P47" s="172" t="n">
        <f aca="false">+'[1]W. Power Desk Daily off peak'!Q16-'[1]W. Power Desk Daily off peak'!Q116</f>
        <v>-1028.90875241551</v>
      </c>
      <c r="Q47" s="172" t="n">
        <f aca="false">+'[1]W. Power Desk Daily off peak'!R16-'[1]W. Power Desk Daily off peak'!R116</f>
        <v>-1025.0044612561</v>
      </c>
      <c r="R47" s="172" t="n">
        <f aca="false">+'[1]W. Power Desk Daily off peak'!S16-'[1]W. Power Desk Daily off peak'!S116</f>
        <v>747.339240611015</v>
      </c>
      <c r="S47" s="172" t="n">
        <f aca="false">+'[1]W. Power Desk Daily off peak'!T16-'[1]W. Power Desk Daily off peak'!T116</f>
        <v>-610.134977424057</v>
      </c>
      <c r="T47" s="172" t="n">
        <f aca="false">+'[1]W. Power Desk Daily off peak'!U16-'[1]W. Power Desk Daily off peak'!U116</f>
        <v>-321.082584946855</v>
      </c>
      <c r="U47" s="172" t="n">
        <f aca="false">+'[1]W. Power Desk Daily off peak'!V16-'[1]W. Power Desk Daily off peak'!V116</f>
        <v>-320.562380690682</v>
      </c>
      <c r="V47" s="172" t="n">
        <f aca="false">+'[1]W. Power Desk Daily off peak'!W16-'[1]W. Power Desk Daily off peak'!W116</f>
        <v>-423.879947908193</v>
      </c>
      <c r="W47" s="172" t="n">
        <f aca="false">+'[1]W. Power Desk Daily off peak'!X16-'[1]W. Power Desk Daily off peak'!X116</f>
        <v>-423.399524504145</v>
      </c>
      <c r="X47" s="172" t="n">
        <f aca="false">+'[1]W. Power Desk Daily off peak'!Y16-'[1]W. Power Desk Daily off peak'!Y116</f>
        <v>0</v>
      </c>
      <c r="Y47" s="172" t="n">
        <f aca="false">+'[1]W. Power Desk Daily off peak'!Z16-'[1]W. Power Desk Daily off peak'!Z116</f>
        <v>0</v>
      </c>
      <c r="Z47" s="172" t="n">
        <f aca="false">+'[1]W. Power Desk Daily off peak'!AA16-'[1]W. Power Desk Daily off peak'!AA116</f>
        <v>0</v>
      </c>
      <c r="AA47" s="172" t="n">
        <f aca="false">+'[1]W. Power Desk Daily off peak'!AB16-'[1]W. Power Desk Daily off peak'!AB116</f>
        <v>0</v>
      </c>
      <c r="AB47" s="172" t="n">
        <f aca="false">+'[1]W. Power Desk Daily off peak'!AC16-'[1]W. Power Desk Daily off peak'!AC116</f>
        <v>0</v>
      </c>
      <c r="AC47" s="172" t="n">
        <f aca="false">+'[1]W. Power Desk Daily off peak'!AD16-'[1]W. Power Desk Daily off peak'!AD116</f>
        <v>0</v>
      </c>
      <c r="AD47" s="172" t="n">
        <f aca="false">+'[1]W. Power Desk Daily off peak'!AE16-'[1]W. Power Desk Daily off peak'!AE116</f>
        <v>0</v>
      </c>
      <c r="AE47" s="172" t="n">
        <f aca="false">+'[1]W. Power Desk Daily off peak'!AF16-'[1]W. Power Desk Daily off peak'!AF116</f>
        <v>0</v>
      </c>
      <c r="AF47" s="172" t="n">
        <f aca="false">+'[1]W. Power Desk Daily off peak'!AG16-'[1]W. Power Desk Daily off peak'!AG116</f>
        <v>0</v>
      </c>
      <c r="AG47" s="174" t="n">
        <f aca="false">+'[1]W. Power Desk Daily off peak'!AI16-'[1]W. Power Desk Daily off peak'!AI116</f>
        <v>35241.7715056833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Roman,Bold"&amp;11WEST POWER DAILY POSITIONS
PEAK AND OFF PEAK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6" activeCellId="0" sqref="N1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8.56"/>
    <col collapsed="false" customWidth="true" hidden="false" outlineLevel="0" max="2" min="2" style="2" width="15.14"/>
    <col collapsed="false" customWidth="true" hidden="true" outlineLevel="0" max="3" min="3" style="2" width="9.28"/>
    <col collapsed="false" customWidth="true" hidden="false" outlineLevel="0" max="4" min="4" style="2" width="9.56"/>
    <col collapsed="false" customWidth="true" hidden="false" outlineLevel="0" max="5" min="5" style="2" width="9.84"/>
    <col collapsed="false" customWidth="true" hidden="false" outlineLevel="0" max="6" min="6" style="2" width="11.13"/>
    <col collapsed="false" customWidth="true" hidden="false" outlineLevel="0" max="9" min="7" style="2" width="9.27"/>
    <col collapsed="false" customWidth="true" hidden="false" outlineLevel="0" max="10" min="10" style="2" width="9.56"/>
    <col collapsed="false" customWidth="true" hidden="false" outlineLevel="0" max="11" min="11" style="2" width="9.27"/>
    <col collapsed="false" customWidth="true" hidden="false" outlineLevel="0" max="12" min="12" style="2" width="9.56"/>
    <col collapsed="false" customWidth="true" hidden="false" outlineLevel="0" max="14" min="13" style="2" width="12.13"/>
    <col collapsed="false" customWidth="true" hidden="false" outlineLevel="0" max="15" min="15" style="2" width="13.13"/>
    <col collapsed="false" customWidth="false" hidden="false" outlineLevel="0" max="257" min="16" style="1" width="9.13"/>
  </cols>
  <sheetData>
    <row r="1" customFormat="false" ht="11.25" hidden="false" customHeight="false" outlineLevel="0" collapsed="false">
      <c r="A1" s="1" t="s">
        <v>14</v>
      </c>
    </row>
    <row r="3" customFormat="false" ht="15" hidden="false" customHeight="false" outlineLevel="0" collapsed="false">
      <c r="A3" s="92" t="s">
        <v>48</v>
      </c>
    </row>
    <row r="4" customFormat="false" ht="12.75" hidden="false" customHeight="false" outlineLevel="0" collapsed="false">
      <c r="A4" s="182" t="n">
        <f aca="false">+'[1]West Power Position'!A6</f>
        <v>37215</v>
      </c>
    </row>
    <row r="5" customFormat="false" ht="11.25" hidden="false" customHeight="false" outlineLevel="0" collapsed="false">
      <c r="A5" s="183"/>
    </row>
    <row r="6" customFormat="false" ht="15.75" hidden="false" customHeight="false" outlineLevel="0" collapsed="false">
      <c r="A6" s="184" t="s">
        <v>4</v>
      </c>
      <c r="B6" s="98" t="str">
        <f aca="false">+'[1]West Power Position'!C8</f>
        <v>Total Peak</v>
      </c>
      <c r="C6" s="98" t="n">
        <f aca="false">+'[1]West Power Position'!H8</f>
        <v>37165</v>
      </c>
      <c r="D6" s="98" t="n">
        <f aca="false">+'[1]West Power Position'!I8</f>
        <v>37196</v>
      </c>
      <c r="E6" s="98" t="n">
        <f aca="false">+'[1]West Power Position'!J8</f>
        <v>37226</v>
      </c>
      <c r="F6" s="98" t="str">
        <f aca="false">+'[1]West Power Position'!K8</f>
        <v>2001 Total</v>
      </c>
      <c r="G6" s="98" t="n">
        <f aca="false">+'[1]West Power Position'!L8</f>
        <v>37257</v>
      </c>
      <c r="H6" s="98" t="n">
        <f aca="false">+'[1]West Power Position'!M8</f>
        <v>37288</v>
      </c>
      <c r="I6" s="98" t="n">
        <f aca="false">+'[1]West Power Position'!N8</f>
        <v>37316</v>
      </c>
      <c r="J6" s="98" t="str">
        <f aca="false">+'[1]West Power Position'!O8</f>
        <v>Q2-02</v>
      </c>
      <c r="K6" s="98" t="str">
        <f aca="false">+'[1]West Power Position'!P8</f>
        <v>Q3-02</v>
      </c>
      <c r="L6" s="98" t="str">
        <f aca="false">+'[1]West Power Position'!Q8</f>
        <v>Q4-02</v>
      </c>
      <c r="M6" s="98" t="str">
        <f aca="false">+'[1]West Power Position'!R8</f>
        <v>Total 2002</v>
      </c>
      <c r="N6" s="98" t="str">
        <f aca="false">+'[1]West Power Position'!S8</f>
        <v> Total 2003</v>
      </c>
      <c r="O6" s="98" t="str">
        <f aca="false">+'[1]West Power Position'!T8</f>
        <v>&gt;2004</v>
      </c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  <c r="IW6" s="96"/>
    </row>
    <row r="7" customFormat="false" ht="15" hidden="false" customHeight="true" outlineLevel="0" collapsed="false">
      <c r="A7" s="139" t="str">
        <f aca="false">+'[1]West Power Position'!A9</f>
        <v>Mid Columbia</v>
      </c>
      <c r="B7" s="185" t="n">
        <f aca="false">+'[1]West Power Position'!C9-'[1]West Power Position'!C109</f>
        <v>-29544.2558350913</v>
      </c>
      <c r="C7" s="104" t="n">
        <f aca="false">+'[1]West Power Position'!H9-'[1]West Power Position'!H109</f>
        <v>0</v>
      </c>
      <c r="D7" s="104" t="n">
        <f aca="false">+'[1]West Power Position'!I9-'[1]West Power Position'!I109</f>
        <v>-1686.28006132574</v>
      </c>
      <c r="E7" s="104" t="n">
        <f aca="false">+'[1]West Power Position'!J9-'[1]West Power Position'!J109</f>
        <v>9955.21488403004</v>
      </c>
      <c r="F7" s="105" t="n">
        <f aca="false">+'[1]West Power Position'!K9-'[1]West Power Position'!K109</f>
        <v>8268.93482270429</v>
      </c>
      <c r="G7" s="104" t="n">
        <f aca="false">+'[1]West Power Position'!L9-'[1]West Power Position'!L109</f>
        <v>-304.92545371587</v>
      </c>
      <c r="H7" s="104" t="n">
        <f aca="false">+'[1]West Power Position'!M9-'[1]West Power Position'!M109</f>
        <v>-329.853717290607</v>
      </c>
      <c r="I7" s="104" t="n">
        <f aca="false">+'[1]West Power Position'!N9-'[1]West Power Position'!N109</f>
        <v>-361.460411064647</v>
      </c>
      <c r="J7" s="104" t="n">
        <f aca="false">+'[1]West Power Position'!O9-'[1]West Power Position'!O109</f>
        <v>-1059.31410734839</v>
      </c>
      <c r="K7" s="104" t="n">
        <f aca="false">+'[1]West Power Position'!P9-'[1]West Power Position'!P109</f>
        <v>-844.653027090943</v>
      </c>
      <c r="L7" s="104" t="n">
        <f aca="false">+'[1]West Power Position'!Q9-'[1]West Power Position'!Q109</f>
        <v>-814.953397417325</v>
      </c>
      <c r="M7" s="186" t="n">
        <f aca="false">+'[1]West Power Position'!R9-'[1]West Power Position'!R109</f>
        <v>-35384.3654938</v>
      </c>
      <c r="N7" s="186" t="n">
        <f aca="false">+'[1]West Power Position'!S9-'[1]West Power Position'!S109</f>
        <v>-413.472124092979</v>
      </c>
      <c r="O7" s="187" t="n">
        <f aca="false">+'[1]West Power Position'!T9-'[1]West Power Position'!T109</f>
        <v>-2015.35303990147</v>
      </c>
    </row>
    <row r="8" customFormat="false" ht="11.25" hidden="false" customHeight="false" outlineLevel="0" collapsed="false">
      <c r="A8" s="141" t="str">
        <f aca="false">+'[1]West Power Position'!A10</f>
        <v>COB</v>
      </c>
      <c r="B8" s="188" t="n">
        <f aca="false">+'[1]West Power Position'!C10-'[1]West Power Position'!C110</f>
        <v>28992.1453244046</v>
      </c>
      <c r="C8" s="31" t="n">
        <f aca="false">+'[1]West Power Position'!H10-'[1]West Power Position'!H110</f>
        <v>0</v>
      </c>
      <c r="D8" s="31" t="n">
        <f aca="false">+'[1]West Power Position'!I10-'[1]West Power Position'!I110</f>
        <v>524.717327536145</v>
      </c>
      <c r="E8" s="31" t="n">
        <f aca="false">+'[1]West Power Position'!J10-'[1]West Power Position'!J110</f>
        <v>-948.065758199882</v>
      </c>
      <c r="F8" s="111" t="n">
        <f aca="false">+'[1]West Power Position'!K10-'[1]West Power Position'!K110</f>
        <v>-423.34843066374</v>
      </c>
      <c r="G8" s="31" t="n">
        <f aca="false">+'[1]West Power Position'!L10-'[1]West Power Position'!L110</f>
        <v>-1.85413614078789</v>
      </c>
      <c r="H8" s="31" t="n">
        <f aca="false">+'[1]West Power Position'!M10-'[1]West Power Position'!M110</f>
        <v>-1.03873355451651</v>
      </c>
      <c r="I8" s="31" t="n">
        <f aca="false">+'[1]West Power Position'!N10-'[1]West Power Position'!N110</f>
        <v>0.702915790068801</v>
      </c>
      <c r="J8" s="31" t="n">
        <f aca="false">+'[1]West Power Position'!O10-'[1]West Power Position'!O110</f>
        <v>-1.82124352731626</v>
      </c>
      <c r="K8" s="31" t="n">
        <f aca="false">+'[1]West Power Position'!P10-'[1]West Power Position'!P110</f>
        <v>24.4773625818198</v>
      </c>
      <c r="L8" s="31" t="n">
        <f aca="false">+'[1]West Power Position'!Q10-'[1]West Power Position'!Q110</f>
        <v>-17.6937405728459</v>
      </c>
      <c r="M8" s="189" t="n">
        <f aca="false">+'[1]West Power Position'!R10-'[1]West Power Position'!R110</f>
        <v>20682.4632558804</v>
      </c>
      <c r="N8" s="189" t="n">
        <f aca="false">+'[1]West Power Position'!S10-'[1]West Power Position'!S110</f>
        <v>456.500094458577</v>
      </c>
      <c r="O8" s="190" t="n">
        <f aca="false">+'[1]West Power Position'!T10-'[1]West Power Position'!T110</f>
        <v>8276.5304047286</v>
      </c>
    </row>
    <row r="9" customFormat="false" ht="11.25" hidden="false" customHeight="false" outlineLevel="0" collapsed="false">
      <c r="A9" s="141" t="str">
        <f aca="false">+'[1]West Power Position'!A11</f>
        <v>NP15</v>
      </c>
      <c r="B9" s="188" t="n">
        <f aca="false">+'[1]West Power Position'!C11-'[1]West Power Position'!C111</f>
        <v>34793.3053938246</v>
      </c>
      <c r="C9" s="31" t="n">
        <f aca="false">+'[1]West Power Position'!H11-'[1]West Power Position'!H111</f>
        <v>0</v>
      </c>
      <c r="D9" s="31" t="n">
        <f aca="false">+'[1]West Power Position'!I11-'[1]West Power Position'!I111</f>
        <v>2876.51282753881</v>
      </c>
      <c r="E9" s="31" t="n">
        <f aca="false">+'[1]West Power Position'!J11-'[1]West Power Position'!J111</f>
        <v>-28914.2893360604</v>
      </c>
      <c r="F9" s="111" t="n">
        <f aca="false">+'[1]West Power Position'!K11-'[1]West Power Position'!K111</f>
        <v>-26037.7765085216</v>
      </c>
      <c r="G9" s="31" t="n">
        <f aca="false">+'[1]West Power Position'!L11-'[1]West Power Position'!L111</f>
        <v>19067.0131207665</v>
      </c>
      <c r="H9" s="31" t="n">
        <f aca="false">+'[1]West Power Position'!M11-'[1]West Power Position'!M111</f>
        <v>0.22237205149213</v>
      </c>
      <c r="I9" s="31" t="n">
        <f aca="false">+'[1]West Power Position'!N11-'[1]West Power Position'!N111</f>
        <v>0.398874038262875</v>
      </c>
      <c r="J9" s="31" t="n">
        <f aca="false">+'[1]West Power Position'!O11-'[1]West Power Position'!O111</f>
        <v>-3.14218822741532</v>
      </c>
      <c r="K9" s="31" t="n">
        <f aca="false">+'[1]West Power Position'!P11-'[1]West Power Position'!P111</f>
        <v>-12.6927990368422</v>
      </c>
      <c r="L9" s="31" t="n">
        <f aca="false">+'[1]West Power Position'!Q11-'[1]West Power Position'!Q111</f>
        <v>29926.4200498021</v>
      </c>
      <c r="M9" s="189" t="n">
        <f aca="false">+'[1]West Power Position'!R11-'[1]West Power Position'!R111</f>
        <v>59331.122858269</v>
      </c>
      <c r="N9" s="189" t="n">
        <f aca="false">+'[1]West Power Position'!S11-'[1]West Power Position'!S111</f>
        <v>223.856052286166</v>
      </c>
      <c r="O9" s="190" t="n">
        <f aca="false">+'[1]West Power Position'!T11-'[1]West Power Position'!T111</f>
        <v>1276.10299179191</v>
      </c>
    </row>
    <row r="10" customFormat="false" ht="11.25" hidden="false" customHeight="false" outlineLevel="0" collapsed="false">
      <c r="A10" s="141" t="str">
        <f aca="false">+'[1]West Power Position'!A12</f>
        <v>ZP26</v>
      </c>
      <c r="B10" s="188" t="n">
        <f aca="false">+'[1]West Power Position'!C12-'[1]West Power Position'!C112</f>
        <v>-713.632490814314</v>
      </c>
      <c r="C10" s="31" t="n">
        <f aca="false">+'[1]West Power Position'!H12-'[1]West Power Position'!H112</f>
        <v>0</v>
      </c>
      <c r="D10" s="31" t="n">
        <f aca="false">+'[1]West Power Position'!I12-'[1]West Power Position'!I112</f>
        <v>0</v>
      </c>
      <c r="E10" s="31" t="n">
        <f aca="false">+'[1]West Power Position'!J12-'[1]West Power Position'!J112</f>
        <v>0</v>
      </c>
      <c r="F10" s="111" t="n">
        <f aca="false">+'[1]West Power Position'!K12-'[1]West Power Position'!K112</f>
        <v>0</v>
      </c>
      <c r="G10" s="31" t="n">
        <f aca="false">+'[1]West Power Position'!L12-'[1]West Power Position'!L112</f>
        <v>0</v>
      </c>
      <c r="H10" s="31" t="n">
        <f aca="false">+'[1]West Power Position'!M12-'[1]West Power Position'!M112</f>
        <v>0</v>
      </c>
      <c r="I10" s="31" t="n">
        <f aca="false">+'[1]West Power Position'!N12-'[1]West Power Position'!N112</f>
        <v>0</v>
      </c>
      <c r="J10" s="31" t="n">
        <f aca="false">+'[1]West Power Position'!O12-'[1]West Power Position'!O112</f>
        <v>0</v>
      </c>
      <c r="K10" s="31" t="n">
        <f aca="false">+'[1]West Power Position'!P12-'[1]West Power Position'!P112</f>
        <v>0</v>
      </c>
      <c r="L10" s="31" t="n">
        <f aca="false">+'[1]West Power Position'!Q12-'[1]West Power Position'!Q112</f>
        <v>0</v>
      </c>
      <c r="M10" s="189" t="n">
        <f aca="false">+'[1]West Power Position'!R12-'[1]West Power Position'!R112</f>
        <v>0</v>
      </c>
      <c r="N10" s="189" t="n">
        <f aca="false">+'[1]West Power Position'!S12-'[1]West Power Position'!S112</f>
        <v>-72.2396070332761</v>
      </c>
      <c r="O10" s="190" t="n">
        <f aca="false">+'[1]West Power Position'!T12-'[1]West Power Position'!T112</f>
        <v>-641.392883780762</v>
      </c>
    </row>
    <row r="11" customFormat="false" ht="11.25" hidden="false" customHeight="false" outlineLevel="0" collapsed="false">
      <c r="A11" s="141" t="str">
        <f aca="false">+'[1]West Power Position'!A13</f>
        <v>SP15</v>
      </c>
      <c r="B11" s="188" t="n">
        <f aca="false">+'[1]West Power Position'!C13-'[1]West Power Position'!C113</f>
        <v>371379.908069773</v>
      </c>
      <c r="C11" s="31" t="n">
        <f aca="false">+'[1]West Power Position'!H13-'[1]West Power Position'!H113</f>
        <v>0</v>
      </c>
      <c r="D11" s="31" t="n">
        <f aca="false">+'[1]West Power Position'!I13-'[1]West Power Position'!I113</f>
        <v>14071.0987137877</v>
      </c>
      <c r="E11" s="31" t="n">
        <f aca="false">+'[1]West Power Position'!J13-'[1]West Power Position'!J113</f>
        <v>16208.3722895496</v>
      </c>
      <c r="F11" s="111" t="n">
        <f aca="false">+'[1]West Power Position'!K13-'[1]West Power Position'!K113</f>
        <v>30279.4710033372</v>
      </c>
      <c r="G11" s="31" t="n">
        <f aca="false">+'[1]West Power Position'!L13-'[1]West Power Position'!L113</f>
        <v>9522.67556459937</v>
      </c>
      <c r="H11" s="31" t="n">
        <f aca="false">+'[1]West Power Position'!M13-'[1]West Power Position'!M113</f>
        <v>-7.08914442942478</v>
      </c>
      <c r="I11" s="31" t="n">
        <f aca="false">+'[1]West Power Position'!N13-'[1]West Power Position'!N113</f>
        <v>10288.5298531059</v>
      </c>
      <c r="J11" s="31" t="n">
        <f aca="false">+'[1]West Power Position'!O13-'[1]West Power Position'!O113</f>
        <v>30406.9865773</v>
      </c>
      <c r="K11" s="31" t="n">
        <f aca="false">+'[1]West Power Position'!P13-'[1]West Power Position'!P113</f>
        <v>30209.3137521581</v>
      </c>
      <c r="L11" s="31" t="n">
        <f aca="false">+'[1]West Power Position'!Q13-'[1]West Power Position'!Q113</f>
        <v>29884.9807083967</v>
      </c>
      <c r="M11" s="189" t="n">
        <f aca="false">+'[1]West Power Position'!R13-'[1]West Power Position'!R113</f>
        <v>89744.6536724237</v>
      </c>
      <c r="N11" s="189" t="n">
        <f aca="false">+'[1]West Power Position'!S13-'[1]West Power Position'!S113</f>
        <v>232990.062091945</v>
      </c>
      <c r="O11" s="190" t="n">
        <f aca="false">+'[1]West Power Position'!T13-'[1]West Power Position'!T113</f>
        <v>18365.721302066</v>
      </c>
    </row>
    <row r="12" customFormat="false" ht="11.25" hidden="false" customHeight="false" outlineLevel="0" collapsed="false">
      <c r="A12" s="141" t="str">
        <f aca="false">+'[1]West Power Position'!A14</f>
        <v>Palo Verde</v>
      </c>
      <c r="B12" s="188" t="n">
        <f aca="false">+'[1]West Power Position'!C14-'[1]West Power Position'!C114</f>
        <v>-86498.7397108299</v>
      </c>
      <c r="C12" s="31" t="n">
        <f aca="false">+'[1]West Power Position'!H14-'[1]West Power Position'!H114</f>
        <v>0</v>
      </c>
      <c r="D12" s="31" t="n">
        <f aca="false">+'[1]West Power Position'!I14-'[1]West Power Position'!I114</f>
        <v>7283.37111669571</v>
      </c>
      <c r="E12" s="31" t="n">
        <f aca="false">+'[1]West Power Position'!J14-'[1]West Power Position'!J114</f>
        <v>-59919.8957288754</v>
      </c>
      <c r="F12" s="111" t="n">
        <f aca="false">+'[1]West Power Position'!K14-'[1]West Power Position'!K114</f>
        <v>-52636.5246121797</v>
      </c>
      <c r="G12" s="31" t="n">
        <f aca="false">+'[1]West Power Position'!L14-'[1]West Power Position'!L114</f>
        <v>14849.4873013277</v>
      </c>
      <c r="H12" s="31" t="n">
        <f aca="false">+'[1]West Power Position'!M14-'[1]West Power Position'!M114</f>
        <v>16203.6646588509</v>
      </c>
      <c r="I12" s="31" t="n">
        <f aca="false">+'[1]West Power Position'!N14-'[1]West Power Position'!N114</f>
        <v>-4810.01160791412</v>
      </c>
      <c r="J12" s="31" t="n">
        <f aca="false">+'[1]West Power Position'!O14-'[1]West Power Position'!O114</f>
        <v>-13623.0564082637</v>
      </c>
      <c r="K12" s="31" t="n">
        <f aca="false">+'[1]West Power Position'!P14-'[1]West Power Position'!P114</f>
        <v>-14898.8848194275</v>
      </c>
      <c r="L12" s="31" t="n">
        <f aca="false">+'[1]West Power Position'!Q14-'[1]West Power Position'!Q114</f>
        <v>-44026.7406205428</v>
      </c>
      <c r="M12" s="189" t="n">
        <f aca="false">+'[1]West Power Position'!R14-'[1]West Power Position'!R114</f>
        <v>-25377.4553308291</v>
      </c>
      <c r="N12" s="189" t="n">
        <f aca="false">+'[1]West Power Position'!S14-'[1]West Power Position'!S114</f>
        <v>5047.70545716467</v>
      </c>
      <c r="O12" s="190" t="n">
        <f aca="false">+'[1]West Power Position'!T14-'[1]West Power Position'!T114</f>
        <v>-13532.4652249981</v>
      </c>
    </row>
    <row r="13" customFormat="false" ht="12" hidden="false" customHeight="false" outlineLevel="0" collapsed="false">
      <c r="A13" s="141" t="str">
        <f aca="false">+'[1]West Power Position'!A15</f>
        <v>Rockies</v>
      </c>
      <c r="B13" s="188" t="n">
        <f aca="false">+'[1]West Power Position'!C15-'[1]West Power Position'!C115</f>
        <v>-3980.84728559671</v>
      </c>
      <c r="C13" s="31" t="n">
        <f aca="false">+'[1]West Power Position'!H15-'[1]West Power Position'!H115</f>
        <v>0</v>
      </c>
      <c r="D13" s="31" t="n">
        <f aca="false">+'[1]West Power Position'!I15-'[1]West Power Position'!I115</f>
        <v>-155.55576323692</v>
      </c>
      <c r="E13" s="31" t="n">
        <f aca="false">+'[1]West Power Position'!J15-'[1]West Power Position'!J115</f>
        <v>-390.86381448671</v>
      </c>
      <c r="F13" s="111" t="n">
        <f aca="false">+'[1]West Power Position'!K15-'[1]West Power Position'!K115</f>
        <v>-546.41957772363</v>
      </c>
      <c r="G13" s="31" t="n">
        <f aca="false">+'[1]West Power Position'!L15-'[1]West Power Position'!L115</f>
        <v>-329.675228246691</v>
      </c>
      <c r="H13" s="31" t="n">
        <f aca="false">+'[1]West Power Position'!M15-'[1]West Power Position'!M115</f>
        <v>-268.44750405376</v>
      </c>
      <c r="I13" s="31" t="n">
        <f aca="false">+'[1]West Power Position'!N15-'[1]West Power Position'!N115</f>
        <v>-339.296611441</v>
      </c>
      <c r="J13" s="31" t="n">
        <f aca="false">+'[1]West Power Position'!O15-'[1]West Power Position'!O115</f>
        <v>-621.053304403336</v>
      </c>
      <c r="K13" s="31" t="n">
        <f aca="false">+'[1]West Power Position'!P15-'[1]West Power Position'!P115</f>
        <v>-95.1184078358929</v>
      </c>
      <c r="L13" s="31" t="n">
        <f aca="false">+'[1]West Power Position'!Q15-'[1]West Power Position'!Q115</f>
        <v>-443.944998881005</v>
      </c>
      <c r="M13" s="189" t="n">
        <f aca="false">+'[1]West Power Position'!R15-'[1]West Power Position'!R115</f>
        <v>-2019.71019396684</v>
      </c>
      <c r="N13" s="189" t="n">
        <f aca="false">+'[1]West Power Position'!S15-'[1]West Power Position'!S115</f>
        <v>-1414.71751390625</v>
      </c>
      <c r="O13" s="190" t="n">
        <f aca="false">+'[1]West Power Position'!T15-'[1]West Power Position'!T115</f>
        <v>0</v>
      </c>
    </row>
    <row r="14" customFormat="false" ht="18" hidden="false" customHeight="true" outlineLevel="0" collapsed="false">
      <c r="A14" s="114" t="str">
        <f aca="false">+'[1]West Power Position'!A16</f>
        <v>Total West Desk Power Position - MWH</v>
      </c>
      <c r="B14" s="191" t="n">
        <f aca="false">+'[1]West Power Position'!C16-'[1]West Power Position'!C116</f>
        <v>314427.88346567</v>
      </c>
      <c r="C14" s="78" t="n">
        <f aca="false">+'[1]West Power Position'!H16-'[1]West Power Position'!H116</f>
        <v>0</v>
      </c>
      <c r="D14" s="78" t="n">
        <f aca="false">+'[1]West Power Position'!I16-'[1]West Power Position'!I116</f>
        <v>22913.8641609957</v>
      </c>
      <c r="E14" s="78" t="n">
        <f aca="false">+'[1]West Power Position'!J16-'[1]West Power Position'!J116</f>
        <v>-64009.5274640427</v>
      </c>
      <c r="F14" s="43" t="n">
        <f aca="false">+'[1]West Power Position'!K16-'[1]West Power Position'!K116</f>
        <v>-41095.663303047</v>
      </c>
      <c r="G14" s="78" t="n">
        <f aca="false">+'[1]West Power Position'!L16-'[1]West Power Position'!L116</f>
        <v>42802.7211685903</v>
      </c>
      <c r="H14" s="78" t="n">
        <f aca="false">+'[1]West Power Position'!M16-'[1]West Power Position'!M116</f>
        <v>15597.4579315741</v>
      </c>
      <c r="I14" s="78" t="n">
        <f aca="false">+'[1]West Power Position'!N16-'[1]West Power Position'!N116</f>
        <v>4778.86301251437</v>
      </c>
      <c r="J14" s="78" t="n">
        <f aca="false">+'[1]West Power Position'!O16-'[1]West Power Position'!O116</f>
        <v>15098.59932553</v>
      </c>
      <c r="K14" s="78" t="n">
        <f aca="false">+'[1]West Power Position'!P16-'[1]West Power Position'!P116</f>
        <v>14382.4420613488</v>
      </c>
      <c r="L14" s="78" t="n">
        <f aca="false">+'[1]West Power Position'!Q16-'[1]West Power Position'!Q116</f>
        <v>14508.0680007847</v>
      </c>
      <c r="M14" s="192" t="n">
        <f aca="false">+'[1]West Power Position'!R16-'[1]West Power Position'!R116</f>
        <v>106976.708767978</v>
      </c>
      <c r="N14" s="192" t="n">
        <f aca="false">+'[1]West Power Position'!S16-'[1]West Power Position'!S116</f>
        <v>236817.694450821</v>
      </c>
      <c r="O14" s="193" t="n">
        <f aca="false">+'[1]West Power Position'!T16-'[1]West Power Position'!T116</f>
        <v>11729.1435499061</v>
      </c>
    </row>
    <row r="15" customFormat="false" ht="11.25" hidden="false" customHeight="false" outlineLevel="0" collapsed="false"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customFormat="false" ht="15.75" hidden="false" customHeight="false" outlineLevel="0" collapsed="false">
      <c r="A16" s="92" t="s">
        <v>6</v>
      </c>
      <c r="B16" s="16" t="str">
        <f aca="false">+'[1]Power Off-Peak Positions'!C8</f>
        <v>Total Off-Peak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customFormat="false" ht="14.25" hidden="false" customHeight="true" outlineLevel="0" collapsed="false">
      <c r="A17" s="139" t="str">
        <f aca="false">+'[1]Power Off-Peak Positions'!A9</f>
        <v>Mid Columbia</v>
      </c>
      <c r="B17" s="185" t="n">
        <f aca="false">+'[1]Power Off-Peak Positions'!C9-'[1]Power Off-Peak Positions'!C109</f>
        <v>-1145.53946039313</v>
      </c>
      <c r="C17" s="104" t="n">
        <f aca="false">+'[1]Power Off-Peak Positions'!F9-'[1]Power Off-Peak Positions'!F109</f>
        <v>0</v>
      </c>
      <c r="D17" s="104" t="n">
        <f aca="false">+'[1]Power Off-Peak Positions'!G9-'[1]Power Off-Peak Positions'!G109</f>
        <v>-251.574786868694</v>
      </c>
      <c r="E17" s="104" t="n">
        <f aca="false">+'[1]Power Off-Peak Positions'!H9-'[1]Power Off-Peak Positions'!H109</f>
        <v>0.652711607275705</v>
      </c>
      <c r="F17" s="105" t="n">
        <f aca="false">+'[1]Power Off-Peak Positions'!I9-'[1]Power Off-Peak Positions'!I109</f>
        <v>-250.922075261418</v>
      </c>
      <c r="G17" s="104" t="n">
        <f aca="false">+'[1]Power Off-Peak Positions'!J9-'[1]Power Off-Peak Positions'!J109</f>
        <v>-17.9165769958927</v>
      </c>
      <c r="H17" s="104" t="n">
        <f aca="false">+'[1]Power Off-Peak Positions'!K9-'[1]Power Off-Peak Positions'!K109</f>
        <v>-10.0250539164117</v>
      </c>
      <c r="I17" s="104" t="n">
        <f aca="false">+'[1]Power Off-Peak Positions'!L9-'[1]Power Off-Peak Positions'!L109</f>
        <v>-5.75802344307886</v>
      </c>
      <c r="J17" s="104" t="n">
        <f aca="false">+'[1]Power Off-Peak Positions'!M9-'[1]Power Off-Peak Positions'!M109</f>
        <v>3.59942293999484</v>
      </c>
      <c r="K17" s="104" t="n">
        <f aca="false">+'[1]Power Off-Peak Positions'!N9-'[1]Power Off-Peak Positions'!N109</f>
        <v>35.4657931306574</v>
      </c>
      <c r="L17" s="104" t="n">
        <f aca="false">+'[1]Power Off-Peak Positions'!O9-'[1]Power Off-Peak Positions'!O109</f>
        <v>124.988721657661</v>
      </c>
      <c r="M17" s="186" t="n">
        <f aca="false">+'[1]Power Off-Peak Positions'!P9-'[1]Power Off-Peak Positions'!P109</f>
        <v>130.354283373337</v>
      </c>
      <c r="N17" s="186" t="n">
        <f aca="false">+'[1]Power Off-Peak Positions'!Q9-'[1]Power Off-Peak Positions'!Q109</f>
        <v>81.8462075974676</v>
      </c>
      <c r="O17" s="187" t="n">
        <f aca="false">+'[1]Power Off-Peak Positions'!R9-'[1]Power Off-Peak Positions'!R109</f>
        <v>-1106.81787610242</v>
      </c>
    </row>
    <row r="18" customFormat="false" ht="11.25" hidden="false" customHeight="false" outlineLevel="0" collapsed="false">
      <c r="A18" s="141" t="str">
        <f aca="false">+'[1]Power Off-Peak Positions'!A10</f>
        <v>COB</v>
      </c>
      <c r="B18" s="188" t="n">
        <f aca="false">+'[1]Power Off-Peak Positions'!C10-'[1]Power Off-Peak Positions'!C110</f>
        <v>13711.9039625097</v>
      </c>
      <c r="C18" s="31" t="n">
        <f aca="false">+'[1]Power Off-Peak Positions'!F10-'[1]Power Off-Peak Positions'!F110</f>
        <v>0</v>
      </c>
      <c r="D18" s="31" t="n">
        <f aca="false">+'[1]Power Off-Peak Positions'!G10-'[1]Power Off-Peak Positions'!G110</f>
        <v>-2671.97596800785</v>
      </c>
      <c r="E18" s="31" t="n">
        <f aca="false">+'[1]Power Off-Peak Positions'!H10-'[1]Power Off-Peak Positions'!H110</f>
        <v>-385.150099855029</v>
      </c>
      <c r="F18" s="111" t="n">
        <f aca="false">+'[1]Power Off-Peak Positions'!I10-'[1]Power Off-Peak Positions'!I110</f>
        <v>-3057.12606786288</v>
      </c>
      <c r="G18" s="31" t="n">
        <f aca="false">+'[1]Power Off-Peak Positions'!J10-'[1]Power Off-Peak Positions'!J110</f>
        <v>86.3943414173918</v>
      </c>
      <c r="H18" s="31" t="n">
        <f aca="false">+'[1]Power Off-Peak Positions'!K10-'[1]Power Off-Peak Positions'!K110</f>
        <v>101.748566097238</v>
      </c>
      <c r="I18" s="31" t="n">
        <f aca="false">+'[1]Power Off-Peak Positions'!L10-'[1]Power Off-Peak Positions'!L110</f>
        <v>46.900659661158</v>
      </c>
      <c r="J18" s="31" t="n">
        <f aca="false">+'[1]Power Off-Peak Positions'!M10-'[1]Power Off-Peak Positions'!M110</f>
        <v>2.31241203215905</v>
      </c>
      <c r="K18" s="31" t="n">
        <f aca="false">+'[1]Power Off-Peak Positions'!N10-'[1]Power Off-Peak Positions'!N110</f>
        <v>-27.9045272510848</v>
      </c>
      <c r="L18" s="31" t="n">
        <f aca="false">+'[1]Power Off-Peak Positions'!O10-'[1]Power Off-Peak Positions'!O110</f>
        <v>-46.7216088156565</v>
      </c>
      <c r="M18" s="189" t="n">
        <f aca="false">+'[1]Power Off-Peak Positions'!P10-'[1]Power Off-Peak Positions'!P110</f>
        <v>162.729843140929</v>
      </c>
      <c r="N18" s="189" t="n">
        <f aca="false">+'[1]Power Off-Peak Positions'!Q10-'[1]Power Off-Peak Positions'!Q110</f>
        <v>-306.201737747702</v>
      </c>
      <c r="O18" s="190" t="n">
        <f aca="false">+'[1]Power Off-Peak Positions'!R10-'[1]Power Off-Peak Positions'!R110</f>
        <v>16912.5019249739</v>
      </c>
    </row>
    <row r="19" customFormat="false" ht="11.25" hidden="false" customHeight="false" outlineLevel="0" collapsed="false">
      <c r="A19" s="141" t="str">
        <f aca="false">+'[1]Power Off-Peak Positions'!A11</f>
        <v>NP15</v>
      </c>
      <c r="B19" s="188" t="n">
        <f aca="false">+'[1]Power Off-Peak Positions'!C11-'[1]Power Off-Peak Positions'!C111</f>
        <v>-5655.23556016153</v>
      </c>
      <c r="C19" s="31" t="n">
        <f aca="false">+'[1]Power Off-Peak Positions'!F11-'[1]Power Off-Peak Positions'!F111</f>
        <v>0</v>
      </c>
      <c r="D19" s="31" t="n">
        <f aca="false">+'[1]Power Off-Peak Positions'!G11-'[1]Power Off-Peak Positions'!G111</f>
        <v>-6322.28820855429</v>
      </c>
      <c r="E19" s="31" t="n">
        <f aca="false">+'[1]Power Off-Peak Positions'!H11-'[1]Power Off-Peak Positions'!H111</f>
        <v>435.985804413916</v>
      </c>
      <c r="F19" s="111" t="n">
        <f aca="false">+'[1]Power Off-Peak Positions'!I11-'[1]Power Off-Peak Positions'!I111</f>
        <v>-5886.30240414037</v>
      </c>
      <c r="G19" s="31" t="n">
        <f aca="false">+'[1]Power Off-Peak Positions'!J11-'[1]Power Off-Peak Positions'!J111</f>
        <v>-11.655590483555</v>
      </c>
      <c r="H19" s="31" t="n">
        <f aca="false">+'[1]Power Off-Peak Positions'!K11-'[1]Power Off-Peak Positions'!K111</f>
        <v>-5.12519452950073</v>
      </c>
      <c r="I19" s="31" t="n">
        <f aca="false">+'[1]Power Off-Peak Positions'!L11-'[1]Power Off-Peak Positions'!L111</f>
        <v>-3.25179646482866</v>
      </c>
      <c r="J19" s="31" t="n">
        <f aca="false">+'[1]Power Off-Peak Positions'!M11-'[1]Power Off-Peak Positions'!M111</f>
        <v>0.705194587761071</v>
      </c>
      <c r="K19" s="31" t="n">
        <f aca="false">+'[1]Power Off-Peak Positions'!N11-'[1]Power Off-Peak Positions'!N111</f>
        <v>-1.33363617978193</v>
      </c>
      <c r="L19" s="31" t="n">
        <f aca="false">+'[1]Power Off-Peak Positions'!O11-'[1]Power Off-Peak Positions'!O111</f>
        <v>-24.15707379792</v>
      </c>
      <c r="M19" s="189" t="n">
        <f aca="false">+'[1]Power Off-Peak Positions'!P11-'[1]Power Off-Peak Positions'!P111</f>
        <v>-44.8180968672386</v>
      </c>
      <c r="N19" s="189" t="n">
        <f aca="false">+'[1]Power Off-Peak Positions'!Q11-'[1]Power Off-Peak Positions'!Q111</f>
        <v>686.76176232053</v>
      </c>
      <c r="O19" s="190" t="n">
        <f aca="false">+'[1]Power Off-Peak Positions'!R11-'[1]Power Off-Peak Positions'!R111</f>
        <v>-410.876821480226</v>
      </c>
    </row>
    <row r="20" customFormat="false" ht="11.25" hidden="false" customHeight="false" outlineLevel="0" collapsed="false">
      <c r="A20" s="141" t="str">
        <f aca="false">+'[1]Power Off-Peak Positions'!A12</f>
        <v>ZP26</v>
      </c>
      <c r="B20" s="188" t="n">
        <f aca="false">+'[1]Power Off-Peak Positions'!C12-'[1]Power Off-Peak Positions'!C112</f>
        <v>-560.341025283095</v>
      </c>
      <c r="C20" s="31" t="n">
        <f aca="false">+'[1]Power Off-Peak Positions'!F12-'[1]Power Off-Peak Positions'!F112</f>
        <v>0</v>
      </c>
      <c r="D20" s="31" t="n">
        <f aca="false">+'[1]Power Off-Peak Positions'!G12-'[1]Power Off-Peak Positions'!G112</f>
        <v>0</v>
      </c>
      <c r="E20" s="31" t="n">
        <f aca="false">+'[1]Power Off-Peak Positions'!H12-'[1]Power Off-Peak Positions'!H112</f>
        <v>0</v>
      </c>
      <c r="F20" s="111" t="n">
        <f aca="false">+'[1]Power Off-Peak Positions'!I12-'[1]Power Off-Peak Positions'!I112</f>
        <v>0</v>
      </c>
      <c r="G20" s="31" t="n">
        <f aca="false">+'[1]Power Off-Peak Positions'!J12-'[1]Power Off-Peak Positions'!J112</f>
        <v>0</v>
      </c>
      <c r="H20" s="31" t="n">
        <f aca="false">+'[1]Power Off-Peak Positions'!K12-'[1]Power Off-Peak Positions'!K112</f>
        <v>0</v>
      </c>
      <c r="I20" s="31" t="n">
        <f aca="false">+'[1]Power Off-Peak Positions'!L12-'[1]Power Off-Peak Positions'!L112</f>
        <v>0</v>
      </c>
      <c r="J20" s="31" t="n">
        <f aca="false">+'[1]Power Off-Peak Positions'!M12-'[1]Power Off-Peak Positions'!M112</f>
        <v>0</v>
      </c>
      <c r="K20" s="31" t="n">
        <f aca="false">+'[1]Power Off-Peak Positions'!N12-'[1]Power Off-Peak Positions'!N112</f>
        <v>0</v>
      </c>
      <c r="L20" s="31" t="n">
        <f aca="false">+'[1]Power Off-Peak Positions'!O12-'[1]Power Off-Peak Positions'!O112</f>
        <v>0</v>
      </c>
      <c r="M20" s="189" t="n">
        <f aca="false">+'[1]Power Off-Peak Positions'!P12-'[1]Power Off-Peak Positions'!P112</f>
        <v>0</v>
      </c>
      <c r="N20" s="189" t="n">
        <f aca="false">+'[1]Power Off-Peak Positions'!Q12-'[1]Power Off-Peak Positions'!Q112</f>
        <v>-56.8298855658504</v>
      </c>
      <c r="O20" s="190" t="n">
        <f aca="false">+'[1]Power Off-Peak Positions'!R12-'[1]Power Off-Peak Positions'!R112</f>
        <v>-503.511139717302</v>
      </c>
    </row>
    <row r="21" customFormat="false" ht="11.25" hidden="false" customHeight="false" outlineLevel="0" collapsed="false">
      <c r="A21" s="141" t="str">
        <f aca="false">+'[1]Power Off-Peak Positions'!A13</f>
        <v>SP15</v>
      </c>
      <c r="B21" s="188" t="n">
        <f aca="false">+'[1]Power Off-Peak Positions'!C13-'[1]Power Off-Peak Positions'!C113</f>
        <v>14979.9041183074</v>
      </c>
      <c r="C21" s="31" t="n">
        <f aca="false">+'[1]Power Off-Peak Positions'!F13-'[1]Power Off-Peak Positions'!F113</f>
        <v>0</v>
      </c>
      <c r="D21" s="31" t="n">
        <f aca="false">+'[1]Power Off-Peak Positions'!G13-'[1]Power Off-Peak Positions'!G113</f>
        <v>7355.84958092471</v>
      </c>
      <c r="E21" s="31" t="n">
        <f aca="false">+'[1]Power Off-Peak Positions'!H13-'[1]Power Off-Peak Positions'!H113</f>
        <v>946.866962046202</v>
      </c>
      <c r="F21" s="111" t="n">
        <f aca="false">+'[1]Power Off-Peak Positions'!I13-'[1]Power Off-Peak Positions'!I113</f>
        <v>8302.71654297091</v>
      </c>
      <c r="G21" s="31" t="n">
        <f aca="false">+'[1]Power Off-Peak Positions'!J13-'[1]Power Off-Peak Positions'!J113</f>
        <v>-2.77448590569475</v>
      </c>
      <c r="H21" s="31" t="n">
        <f aca="false">+'[1]Power Off-Peak Positions'!K13-'[1]Power Off-Peak Positions'!K113</f>
        <v>-1.35148975045377</v>
      </c>
      <c r="I21" s="31" t="n">
        <f aca="false">+'[1]Power Off-Peak Positions'!L13-'[1]Power Off-Peak Positions'!L113</f>
        <v>-0.815361674747692</v>
      </c>
      <c r="J21" s="31" t="n">
        <f aca="false">+'[1]Power Off-Peak Positions'!M13-'[1]Power Off-Peak Positions'!M113</f>
        <v>6.15415577345993</v>
      </c>
      <c r="K21" s="31" t="n">
        <f aca="false">+'[1]Power Off-Peak Positions'!N13-'[1]Power Off-Peak Positions'!N113</f>
        <v>48.932477457216</v>
      </c>
      <c r="L21" s="31" t="n">
        <f aca="false">+'[1]Power Off-Peak Positions'!O13-'[1]Power Off-Peak Positions'!O113</f>
        <v>39.1770282115322</v>
      </c>
      <c r="M21" s="189" t="n">
        <f aca="false">+'[1]Power Off-Peak Positions'!P13-'[1]Power Off-Peak Positions'!P113</f>
        <v>89.3223241106607</v>
      </c>
      <c r="N21" s="189" t="n">
        <f aca="false">+'[1]Power Off-Peak Positions'!Q13-'[1]Power Off-Peak Positions'!Q113</f>
        <v>470.774835090269</v>
      </c>
      <c r="O21" s="190" t="n">
        <f aca="false">+'[1]Power Off-Peak Positions'!R13-'[1]Power Off-Peak Positions'!R113</f>
        <v>6117.09041612991</v>
      </c>
    </row>
    <row r="22" customFormat="false" ht="11.25" hidden="false" customHeight="false" outlineLevel="0" collapsed="false">
      <c r="A22" s="141" t="str">
        <f aca="false">+'[1]Power Off-Peak Positions'!A14</f>
        <v>Palo Verde</v>
      </c>
      <c r="B22" s="188" t="n">
        <f aca="false">+'[1]Power Off-Peak Positions'!C14-'[1]Power Off-Peak Positions'!C114</f>
        <v>-17547.7397045619</v>
      </c>
      <c r="C22" s="31" t="n">
        <f aca="false">+'[1]Power Off-Peak Positions'!F14-'[1]Power Off-Peak Positions'!F114</f>
        <v>0</v>
      </c>
      <c r="D22" s="31" t="n">
        <f aca="false">+'[1]Power Off-Peak Positions'!G14-'[1]Power Off-Peak Positions'!G114</f>
        <v>-7494.64919027111</v>
      </c>
      <c r="E22" s="31" t="n">
        <f aca="false">+'[1]Power Off-Peak Positions'!H14-'[1]Power Off-Peak Positions'!H114</f>
        <v>4.77861637723981</v>
      </c>
      <c r="F22" s="111" t="n">
        <f aca="false">+'[1]Power Off-Peak Positions'!I14-'[1]Power Off-Peak Positions'!I114</f>
        <v>-7489.87057389387</v>
      </c>
      <c r="G22" s="31" t="n">
        <f aca="false">+'[1]Power Off-Peak Positions'!J14-'[1]Power Off-Peak Positions'!J114</f>
        <v>9.64206644633669</v>
      </c>
      <c r="H22" s="31" t="n">
        <f aca="false">+'[1]Power Off-Peak Positions'!K14-'[1]Power Off-Peak Positions'!K114</f>
        <v>7.27340281590296</v>
      </c>
      <c r="I22" s="31" t="n">
        <f aca="false">+'[1]Power Off-Peak Positions'!L14-'[1]Power Off-Peak Positions'!L114</f>
        <v>4.40049163796357</v>
      </c>
      <c r="J22" s="31" t="n">
        <f aca="false">+'[1]Power Off-Peak Positions'!M14-'[1]Power Off-Peak Positions'!M114</f>
        <v>5.45376614571433</v>
      </c>
      <c r="K22" s="31" t="n">
        <f aca="false">+'[1]Power Off-Peak Positions'!N14-'[1]Power Off-Peak Positions'!N114</f>
        <v>38.3821832295507</v>
      </c>
      <c r="L22" s="31" t="n">
        <f aca="false">+'[1]Power Off-Peak Positions'!O14-'[1]Power Off-Peak Positions'!O114</f>
        <v>63.257828638074</v>
      </c>
      <c r="M22" s="189" t="n">
        <f aca="false">+'[1]Power Off-Peak Positions'!P14-'[1]Power Off-Peak Positions'!P114</f>
        <v>128.409738913644</v>
      </c>
      <c r="N22" s="189" t="n">
        <f aca="false">+'[1]Power Off-Peak Positions'!Q14-'[1]Power Off-Peak Positions'!Q114</f>
        <v>2552.8395994865</v>
      </c>
      <c r="O22" s="190" t="n">
        <f aca="false">+'[1]Power Off-Peak Positions'!R14-'[1]Power Off-Peak Positions'!R114</f>
        <v>-12739.1184690618</v>
      </c>
    </row>
    <row r="23" customFormat="false" ht="12" hidden="false" customHeight="false" outlineLevel="0" collapsed="false">
      <c r="A23" s="141" t="str">
        <f aca="false">+'[1]Power Off-Peak Positions'!A15</f>
        <v>Rockies</v>
      </c>
      <c r="B23" s="188" t="n">
        <f aca="false">+'[1]Power Off-Peak Positions'!C15-'[1]Power Off-Peak Positions'!C115</f>
        <v>0</v>
      </c>
      <c r="C23" s="31" t="n">
        <f aca="false">+'[1]Power Off-Peak Positions'!F15-'[1]Power Off-Peak Positions'!F115</f>
        <v>0</v>
      </c>
      <c r="D23" s="31" t="n">
        <f aca="false">+'[1]Power Off-Peak Positions'!G15-'[1]Power Off-Peak Positions'!G115</f>
        <v>0</v>
      </c>
      <c r="E23" s="31" t="n">
        <f aca="false">+'[1]Power Off-Peak Positions'!H15-'[1]Power Off-Peak Positions'!H115</f>
        <v>0</v>
      </c>
      <c r="F23" s="111" t="n">
        <f aca="false">+'[1]Power Off-Peak Positions'!I15-'[1]Power Off-Peak Positions'!I115</f>
        <v>0</v>
      </c>
      <c r="G23" s="31" t="n">
        <f aca="false">+'[1]Power Off-Peak Positions'!J15-'[1]Power Off-Peak Positions'!J115</f>
        <v>0</v>
      </c>
      <c r="H23" s="31" t="n">
        <f aca="false">+'[1]Power Off-Peak Positions'!K15-'[1]Power Off-Peak Positions'!K115</f>
        <v>0</v>
      </c>
      <c r="I23" s="31" t="n">
        <f aca="false">+'[1]Power Off-Peak Positions'!L15-'[1]Power Off-Peak Positions'!L115</f>
        <v>0</v>
      </c>
      <c r="J23" s="31" t="n">
        <f aca="false">+'[1]Power Off-Peak Positions'!M15-'[1]Power Off-Peak Positions'!M115</f>
        <v>0</v>
      </c>
      <c r="K23" s="31" t="n">
        <f aca="false">+'[1]Power Off-Peak Positions'!N15-'[1]Power Off-Peak Positions'!N115</f>
        <v>0</v>
      </c>
      <c r="L23" s="31" t="n">
        <f aca="false">+'[1]Power Off-Peak Positions'!O15-'[1]Power Off-Peak Positions'!O115</f>
        <v>0</v>
      </c>
      <c r="M23" s="189" t="n">
        <f aca="false">+'[1]Power Off-Peak Positions'!P15-'[1]Power Off-Peak Positions'!P115</f>
        <v>0</v>
      </c>
      <c r="N23" s="189" t="n">
        <f aca="false">+'[1]Power Off-Peak Positions'!Q15-'[1]Power Off-Peak Positions'!Q115</f>
        <v>0</v>
      </c>
      <c r="O23" s="190" t="n">
        <f aca="false">+'[1]Power Off-Peak Positions'!R15-'[1]Power Off-Peak Positions'!R115</f>
        <v>0</v>
      </c>
    </row>
    <row r="24" customFormat="false" ht="17.25" hidden="false" customHeight="true" outlineLevel="0" collapsed="false">
      <c r="A24" s="114" t="str">
        <f aca="false">+'[1]Power Off-Peak Positions'!A16</f>
        <v>Total West Desk Power Position - MWH</v>
      </c>
      <c r="B24" s="191" t="n">
        <f aca="false">+'[1]Power Off-Peak Positions'!C16-'[1]Power Off-Peak Positions'!C116</f>
        <v>3782.952330417</v>
      </c>
      <c r="C24" s="78" t="n">
        <f aca="false">+'[1]Power Off-Peak Positions'!F16-'[1]Power Off-Peak Positions'!F116</f>
        <v>0</v>
      </c>
      <c r="D24" s="78" t="n">
        <f aca="false">+'[1]Power Off-Peak Positions'!G16-'[1]Power Off-Peak Positions'!G116</f>
        <v>-9384.63857277723</v>
      </c>
      <c r="E24" s="78" t="n">
        <f aca="false">+'[1]Power Off-Peak Positions'!H16-'[1]Power Off-Peak Positions'!H116</f>
        <v>1003.1339945896</v>
      </c>
      <c r="F24" s="43" t="n">
        <f aca="false">+'[1]Power Off-Peak Positions'!I16-'[1]Power Off-Peak Positions'!I116</f>
        <v>-8381.50457818763</v>
      </c>
      <c r="G24" s="78" t="n">
        <f aca="false">+'[1]Power Off-Peak Positions'!J16-'[1]Power Off-Peak Positions'!J116</f>
        <v>63.6897544786043</v>
      </c>
      <c r="H24" s="78" t="n">
        <f aca="false">+'[1]Power Off-Peak Positions'!K16-'[1]Power Off-Peak Positions'!K116</f>
        <v>92.5202307167783</v>
      </c>
      <c r="I24" s="78" t="n">
        <f aca="false">+'[1]Power Off-Peak Positions'!L16-'[1]Power Off-Peak Positions'!L116</f>
        <v>41.47596971647</v>
      </c>
      <c r="J24" s="78" t="n">
        <f aca="false">+'[1]Power Off-Peak Positions'!M16-'[1]Power Off-Peak Positions'!M116</f>
        <v>18.2249514791183</v>
      </c>
      <c r="K24" s="78" t="n">
        <f aca="false">+'[1]Power Off-Peak Positions'!N16-'[1]Power Off-Peak Positions'!N116</f>
        <v>93.5422903866274</v>
      </c>
      <c r="L24" s="78" t="n">
        <f aca="false">+'[1]Power Off-Peak Positions'!O16-'[1]Power Off-Peak Positions'!O116</f>
        <v>156.544895893661</v>
      </c>
      <c r="M24" s="192" t="n">
        <f aca="false">+'[1]Power Off-Peak Positions'!P16-'[1]Power Off-Peak Positions'!P116</f>
        <v>465.998092671391</v>
      </c>
      <c r="N24" s="192" t="n">
        <f aca="false">+'[1]Power Off-Peak Positions'!Q16-'[1]Power Off-Peak Positions'!Q116</f>
        <v>3429.19078118098</v>
      </c>
      <c r="O24" s="193" t="n">
        <f aca="false">+'[1]Power Off-Peak Positions'!R16-'[1]Power Off-Peak Positions'!R116</f>
        <v>8269.26803474175</v>
      </c>
    </row>
    <row r="25" customFormat="false" ht="11.25" hidden="false" customHeight="false" outlineLevel="0" collapsed="false">
      <c r="A25" s="194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customFormat="false" ht="11.25" hidden="false" customHeight="false" outlineLevel="0" collapsed="false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</row>
    <row r="27" customFormat="false" ht="15.75" hidden="false" customHeight="false" outlineLevel="0" collapsed="false">
      <c r="A27" s="184" t="s">
        <v>49</v>
      </c>
      <c r="B27" s="98" t="str">
        <f aca="false">+A27</f>
        <v>Total Change</v>
      </c>
      <c r="C27" s="98" t="n">
        <f aca="false">+C6</f>
        <v>37165</v>
      </c>
      <c r="D27" s="98" t="n">
        <f aca="false">+D6</f>
        <v>37196</v>
      </c>
      <c r="E27" s="98" t="n">
        <f aca="false">+E6</f>
        <v>37226</v>
      </c>
      <c r="F27" s="98" t="str">
        <f aca="false">+F6</f>
        <v>2001 Total</v>
      </c>
      <c r="G27" s="98" t="n">
        <f aca="false">+G6</f>
        <v>37257</v>
      </c>
      <c r="H27" s="98" t="n">
        <f aca="false">+H6</f>
        <v>37288</v>
      </c>
      <c r="I27" s="98" t="n">
        <f aca="false">+I6</f>
        <v>37316</v>
      </c>
      <c r="J27" s="98" t="str">
        <f aca="false">+J6</f>
        <v>Q2-02</v>
      </c>
      <c r="K27" s="98" t="str">
        <f aca="false">+K6</f>
        <v>Q3-02</v>
      </c>
      <c r="L27" s="98" t="str">
        <f aca="false">+L6</f>
        <v>Q4-02</v>
      </c>
      <c r="M27" s="98" t="str">
        <f aca="false">+M6</f>
        <v>Total 2002</v>
      </c>
      <c r="N27" s="98" t="str">
        <f aca="false">+N6</f>
        <v> Total 2003</v>
      </c>
      <c r="O27" s="98" t="str">
        <f aca="false">+O6</f>
        <v>&gt;2004</v>
      </c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  <c r="BI27" s="138"/>
      <c r="BJ27" s="138"/>
      <c r="BK27" s="138"/>
      <c r="BL27" s="138"/>
      <c r="BM27" s="138"/>
      <c r="BN27" s="138"/>
      <c r="BO27" s="138"/>
      <c r="BP27" s="138"/>
      <c r="BQ27" s="138"/>
      <c r="BR27" s="138"/>
      <c r="BS27" s="138"/>
      <c r="BT27" s="138"/>
      <c r="BU27" s="138"/>
      <c r="BV27" s="138"/>
      <c r="BW27" s="138"/>
      <c r="BX27" s="138"/>
      <c r="BY27" s="138"/>
      <c r="BZ27" s="138"/>
      <c r="CA27" s="138"/>
      <c r="CB27" s="138"/>
      <c r="CC27" s="138"/>
      <c r="CD27" s="138"/>
      <c r="CE27" s="138"/>
      <c r="CF27" s="138"/>
      <c r="CG27" s="138"/>
      <c r="CH27" s="138"/>
      <c r="CI27" s="138"/>
      <c r="CJ27" s="138"/>
      <c r="CK27" s="138"/>
      <c r="CL27" s="138"/>
      <c r="CM27" s="138"/>
      <c r="CN27" s="138"/>
      <c r="CO27" s="138"/>
      <c r="CP27" s="138"/>
      <c r="CQ27" s="138"/>
      <c r="CR27" s="138"/>
      <c r="CS27" s="138"/>
      <c r="CT27" s="138"/>
      <c r="CU27" s="138"/>
      <c r="CV27" s="138"/>
      <c r="CW27" s="138"/>
      <c r="CX27" s="138"/>
      <c r="CY27" s="138"/>
      <c r="CZ27" s="138"/>
      <c r="DA27" s="138"/>
      <c r="DB27" s="138"/>
      <c r="DC27" s="138"/>
      <c r="DD27" s="138"/>
      <c r="DE27" s="138"/>
      <c r="DF27" s="138"/>
      <c r="DG27" s="138"/>
      <c r="DH27" s="138"/>
      <c r="DI27" s="138"/>
      <c r="DJ27" s="138"/>
      <c r="DK27" s="138"/>
      <c r="DL27" s="138"/>
      <c r="DM27" s="138"/>
      <c r="DN27" s="138"/>
      <c r="DO27" s="138"/>
      <c r="DP27" s="138"/>
      <c r="DQ27" s="138"/>
      <c r="DR27" s="138"/>
      <c r="DS27" s="138"/>
      <c r="DT27" s="138"/>
      <c r="DU27" s="138"/>
      <c r="DV27" s="138"/>
      <c r="DW27" s="138"/>
      <c r="DX27" s="138"/>
      <c r="DY27" s="138"/>
      <c r="DZ27" s="138"/>
      <c r="EA27" s="138"/>
      <c r="EB27" s="138"/>
      <c r="EC27" s="138"/>
      <c r="ED27" s="138"/>
      <c r="EE27" s="138"/>
      <c r="EF27" s="138"/>
      <c r="EG27" s="138"/>
      <c r="EH27" s="138"/>
      <c r="EI27" s="138"/>
      <c r="EJ27" s="138"/>
      <c r="EK27" s="138"/>
      <c r="EL27" s="138"/>
      <c r="EM27" s="138"/>
      <c r="EN27" s="138"/>
      <c r="EO27" s="138"/>
      <c r="EP27" s="138"/>
      <c r="EQ27" s="138"/>
      <c r="ER27" s="138"/>
      <c r="ES27" s="138"/>
      <c r="ET27" s="138"/>
      <c r="EU27" s="138"/>
      <c r="EV27" s="138"/>
      <c r="EW27" s="138"/>
      <c r="EX27" s="138"/>
      <c r="EY27" s="138"/>
      <c r="EZ27" s="138"/>
      <c r="FA27" s="138"/>
      <c r="FB27" s="138"/>
      <c r="FC27" s="138"/>
      <c r="FD27" s="138"/>
      <c r="FE27" s="138"/>
      <c r="FF27" s="138"/>
      <c r="FG27" s="138"/>
      <c r="FH27" s="138"/>
      <c r="FI27" s="138"/>
      <c r="FJ27" s="138"/>
      <c r="FK27" s="138"/>
      <c r="FL27" s="138"/>
      <c r="FM27" s="138"/>
      <c r="FN27" s="138"/>
      <c r="FO27" s="138"/>
      <c r="FP27" s="138"/>
      <c r="FQ27" s="138"/>
      <c r="FR27" s="138"/>
      <c r="FS27" s="138"/>
      <c r="FT27" s="138"/>
      <c r="FU27" s="138"/>
      <c r="FV27" s="138"/>
      <c r="FW27" s="138"/>
      <c r="FX27" s="138"/>
      <c r="FY27" s="138"/>
      <c r="FZ27" s="138"/>
      <c r="GA27" s="138"/>
      <c r="GB27" s="138"/>
      <c r="GC27" s="138"/>
      <c r="GD27" s="138"/>
      <c r="GE27" s="138"/>
      <c r="GF27" s="138"/>
      <c r="GG27" s="138"/>
      <c r="GH27" s="138"/>
      <c r="GI27" s="138"/>
      <c r="GJ27" s="138"/>
      <c r="GK27" s="138"/>
      <c r="GL27" s="138"/>
      <c r="GM27" s="138"/>
      <c r="GN27" s="138"/>
      <c r="GO27" s="138"/>
      <c r="GP27" s="138"/>
      <c r="GQ27" s="138"/>
      <c r="GR27" s="138"/>
      <c r="GS27" s="138"/>
      <c r="GT27" s="138"/>
      <c r="GU27" s="138"/>
      <c r="GV27" s="138"/>
      <c r="GW27" s="138"/>
      <c r="GX27" s="138"/>
      <c r="GY27" s="138"/>
      <c r="GZ27" s="138"/>
      <c r="HA27" s="138"/>
      <c r="HB27" s="138"/>
      <c r="HC27" s="138"/>
      <c r="HD27" s="138"/>
      <c r="HE27" s="138"/>
      <c r="HF27" s="138"/>
      <c r="HG27" s="138"/>
      <c r="HH27" s="138"/>
      <c r="HI27" s="138"/>
      <c r="HJ27" s="138"/>
      <c r="HK27" s="138"/>
      <c r="HL27" s="138"/>
      <c r="HM27" s="138"/>
      <c r="HN27" s="138"/>
      <c r="HO27" s="138"/>
      <c r="HP27" s="138"/>
      <c r="HQ27" s="138"/>
      <c r="HR27" s="138"/>
      <c r="HS27" s="138"/>
      <c r="HT27" s="138"/>
      <c r="HU27" s="138"/>
      <c r="HV27" s="138"/>
      <c r="HW27" s="138"/>
      <c r="HX27" s="138"/>
      <c r="HY27" s="138"/>
      <c r="HZ27" s="138"/>
      <c r="IA27" s="138"/>
      <c r="IB27" s="138"/>
      <c r="IC27" s="138"/>
      <c r="ID27" s="138"/>
      <c r="IE27" s="138"/>
      <c r="IF27" s="138"/>
      <c r="IG27" s="138"/>
      <c r="IH27" s="138"/>
      <c r="II27" s="138"/>
      <c r="IJ27" s="138"/>
      <c r="IK27" s="138"/>
      <c r="IL27" s="138"/>
      <c r="IM27" s="138"/>
      <c r="IN27" s="138"/>
      <c r="IO27" s="138"/>
      <c r="IP27" s="138"/>
      <c r="IQ27" s="138"/>
      <c r="IR27" s="138"/>
      <c r="IS27" s="138"/>
      <c r="IT27" s="138"/>
      <c r="IU27" s="138"/>
      <c r="IV27" s="138"/>
      <c r="IW27" s="138"/>
    </row>
    <row r="28" customFormat="false" ht="15.75" hidden="false" customHeight="true" outlineLevel="0" collapsed="false">
      <c r="A28" s="139" t="str">
        <f aca="false">+A7</f>
        <v>Mid Columbia</v>
      </c>
      <c r="B28" s="185" t="n">
        <f aca="false">+B7+B17</f>
        <v>-30689.7952954845</v>
      </c>
      <c r="C28" s="104" t="n">
        <f aca="false">+C7+C17</f>
        <v>0</v>
      </c>
      <c r="D28" s="104" t="n">
        <f aca="false">+D7+D17</f>
        <v>-1937.85484819443</v>
      </c>
      <c r="E28" s="104" t="n">
        <f aca="false">+E7+E17</f>
        <v>9955.86759563732</v>
      </c>
      <c r="F28" s="105" t="n">
        <f aca="false">+F7+F17</f>
        <v>8018.01274744288</v>
      </c>
      <c r="G28" s="104" t="n">
        <f aca="false">+G7+G17</f>
        <v>-322.842030711763</v>
      </c>
      <c r="H28" s="104" t="n">
        <f aca="false">+H7+H17</f>
        <v>-339.878771207019</v>
      </c>
      <c r="I28" s="104" t="n">
        <f aca="false">+I7+I17</f>
        <v>-367.218434507726</v>
      </c>
      <c r="J28" s="104" t="n">
        <f aca="false">+J7+J17</f>
        <v>-1055.71468440839</v>
      </c>
      <c r="K28" s="104" t="n">
        <f aca="false">+K7+K17</f>
        <v>-809.187233960285</v>
      </c>
      <c r="L28" s="104" t="n">
        <f aca="false">+L7+L17</f>
        <v>-689.964675759664</v>
      </c>
      <c r="M28" s="186" t="n">
        <f aca="false">+M7+M17</f>
        <v>-35254.0112104267</v>
      </c>
      <c r="N28" s="186" t="n">
        <f aca="false">+N7+N17</f>
        <v>-331.625916495512</v>
      </c>
      <c r="O28" s="187" t="n">
        <f aca="false">+O7+O17</f>
        <v>-3122.17091600389</v>
      </c>
    </row>
    <row r="29" customFormat="false" ht="11.25" hidden="false" customHeight="false" outlineLevel="0" collapsed="false">
      <c r="A29" s="141" t="str">
        <f aca="false">+A8</f>
        <v>COB</v>
      </c>
      <c r="B29" s="188" t="n">
        <f aca="false">+B8+B18</f>
        <v>42704.0492869143</v>
      </c>
      <c r="C29" s="31" t="n">
        <f aca="false">+C8+C18</f>
        <v>0</v>
      </c>
      <c r="D29" s="31" t="n">
        <f aca="false">+D8+D18</f>
        <v>-2147.25864047171</v>
      </c>
      <c r="E29" s="31" t="n">
        <f aca="false">+E8+E18</f>
        <v>-1333.21585805491</v>
      </c>
      <c r="F29" s="111" t="n">
        <f aca="false">+F8+F18</f>
        <v>-3480.47449852662</v>
      </c>
      <c r="G29" s="31" t="n">
        <f aca="false">+G8+G18</f>
        <v>84.540205276604</v>
      </c>
      <c r="H29" s="31" t="n">
        <f aca="false">+H8+H18</f>
        <v>100.709832542721</v>
      </c>
      <c r="I29" s="31" t="n">
        <f aca="false">+I8+I18</f>
        <v>47.6035754512268</v>
      </c>
      <c r="J29" s="31" t="n">
        <f aca="false">+J8+J18</f>
        <v>0.49116850484279</v>
      </c>
      <c r="K29" s="31" t="n">
        <f aca="false">+K8+K18</f>
        <v>-3.42716466926504</v>
      </c>
      <c r="L29" s="31" t="n">
        <f aca="false">+L8+L18</f>
        <v>-64.4153493885024</v>
      </c>
      <c r="M29" s="189" t="n">
        <f aca="false">+M8+M18</f>
        <v>20845.1930990213</v>
      </c>
      <c r="N29" s="189" t="n">
        <f aca="false">+N8+N18</f>
        <v>150.298356710875</v>
      </c>
      <c r="O29" s="190" t="n">
        <f aca="false">+O8+O18</f>
        <v>25189.0323297025</v>
      </c>
    </row>
    <row r="30" customFormat="false" ht="11.25" hidden="false" customHeight="false" outlineLevel="0" collapsed="false">
      <c r="A30" s="141" t="str">
        <f aca="false">+A9</f>
        <v>NP15</v>
      </c>
      <c r="B30" s="188" t="n">
        <f aca="false">+B9+B19</f>
        <v>29138.0698336631</v>
      </c>
      <c r="C30" s="31" t="n">
        <f aca="false">+C9+C19</f>
        <v>0</v>
      </c>
      <c r="D30" s="31" t="n">
        <f aca="false">+D9+D19</f>
        <v>-3445.77538101548</v>
      </c>
      <c r="E30" s="31" t="n">
        <f aca="false">+E9+E19</f>
        <v>-28478.3035316465</v>
      </c>
      <c r="F30" s="111" t="n">
        <f aca="false">+F9+F19</f>
        <v>-31924.0789126619</v>
      </c>
      <c r="G30" s="31" t="n">
        <f aca="false">+G9+G19</f>
        <v>19055.357530283</v>
      </c>
      <c r="H30" s="31" t="n">
        <f aca="false">+H9+H19</f>
        <v>-4.9028224780086</v>
      </c>
      <c r="I30" s="31" t="n">
        <f aca="false">+I9+I19</f>
        <v>-2.85292242656578</v>
      </c>
      <c r="J30" s="31" t="n">
        <f aca="false">+J9+J19</f>
        <v>-2.43699363965425</v>
      </c>
      <c r="K30" s="31" t="n">
        <f aca="false">+K9+K19</f>
        <v>-14.0264352166241</v>
      </c>
      <c r="L30" s="31" t="n">
        <f aca="false">+L9+L19</f>
        <v>29902.2629760042</v>
      </c>
      <c r="M30" s="189" t="n">
        <f aca="false">+M9+M19</f>
        <v>59286.3047614017</v>
      </c>
      <c r="N30" s="189" t="n">
        <f aca="false">+N9+N19</f>
        <v>910.617814606696</v>
      </c>
      <c r="O30" s="190" t="n">
        <f aca="false">+O9+O19</f>
        <v>865.226170311682</v>
      </c>
    </row>
    <row r="31" customFormat="false" ht="11.25" hidden="false" customHeight="false" outlineLevel="0" collapsed="false">
      <c r="A31" s="141" t="str">
        <f aca="false">+A10</f>
        <v>ZP26</v>
      </c>
      <c r="B31" s="188" t="n">
        <f aca="false">+B10+B20</f>
        <v>-1273.97351609741</v>
      </c>
      <c r="C31" s="31" t="n">
        <f aca="false">+C10+C20</f>
        <v>0</v>
      </c>
      <c r="D31" s="31" t="n">
        <f aca="false">+D10+D20</f>
        <v>0</v>
      </c>
      <c r="E31" s="31" t="n">
        <f aca="false">+E10+E20</f>
        <v>0</v>
      </c>
      <c r="F31" s="111" t="n">
        <f aca="false">+F10+F20</f>
        <v>0</v>
      </c>
      <c r="G31" s="31" t="n">
        <f aca="false">+G10+G20</f>
        <v>0</v>
      </c>
      <c r="H31" s="31" t="n">
        <f aca="false">+H10+H20</f>
        <v>0</v>
      </c>
      <c r="I31" s="31" t="n">
        <f aca="false">+I10+I20</f>
        <v>0</v>
      </c>
      <c r="J31" s="31" t="n">
        <f aca="false">+J10+J20</f>
        <v>0</v>
      </c>
      <c r="K31" s="31" t="n">
        <f aca="false">+K10+K20</f>
        <v>0</v>
      </c>
      <c r="L31" s="31" t="n">
        <f aca="false">+L10+L20</f>
        <v>0</v>
      </c>
      <c r="M31" s="189" t="n">
        <f aca="false">+M10+M20</f>
        <v>0</v>
      </c>
      <c r="N31" s="189" t="n">
        <f aca="false">+N10+N20</f>
        <v>-129.069492599127</v>
      </c>
      <c r="O31" s="190" t="n">
        <f aca="false">+O10+O20</f>
        <v>-1144.90402349806</v>
      </c>
    </row>
    <row r="32" customFormat="false" ht="11.25" hidden="false" customHeight="false" outlineLevel="0" collapsed="false">
      <c r="A32" s="141" t="str">
        <f aca="false">+A11</f>
        <v>SP15</v>
      </c>
      <c r="B32" s="188" t="n">
        <f aca="false">+B11+B21</f>
        <v>386359.81218808</v>
      </c>
      <c r="C32" s="31" t="n">
        <f aca="false">+C11+C21</f>
        <v>0</v>
      </c>
      <c r="D32" s="31" t="n">
        <f aca="false">+D11+D21</f>
        <v>21426.9482947124</v>
      </c>
      <c r="E32" s="31" t="n">
        <f aca="false">+E11+E21</f>
        <v>17155.2392515958</v>
      </c>
      <c r="F32" s="111" t="n">
        <f aca="false">+F11+F21</f>
        <v>38582.1875463082</v>
      </c>
      <c r="G32" s="31" t="n">
        <f aca="false">+G11+G21</f>
        <v>9519.90107869367</v>
      </c>
      <c r="H32" s="31" t="n">
        <f aca="false">+H11+H21</f>
        <v>-8.44063417987854</v>
      </c>
      <c r="I32" s="31" t="n">
        <f aca="false">+I11+I21</f>
        <v>10287.7144914311</v>
      </c>
      <c r="J32" s="31" t="n">
        <f aca="false">+J11+J21</f>
        <v>30413.1407330734</v>
      </c>
      <c r="K32" s="31" t="n">
        <f aca="false">+K11+K21</f>
        <v>30258.2462296154</v>
      </c>
      <c r="L32" s="31" t="n">
        <f aca="false">+L11+L21</f>
        <v>29924.1577366082</v>
      </c>
      <c r="M32" s="189" t="n">
        <f aca="false">+M11+M21</f>
        <v>89833.9759965343</v>
      </c>
      <c r="N32" s="189" t="n">
        <f aca="false">+N11+N21</f>
        <v>233460.836927035</v>
      </c>
      <c r="O32" s="190" t="n">
        <f aca="false">+O11+O21</f>
        <v>24482.8117181959</v>
      </c>
    </row>
    <row r="33" customFormat="false" ht="11.25" hidden="false" customHeight="false" outlineLevel="0" collapsed="false">
      <c r="A33" s="141" t="str">
        <f aca="false">+A12</f>
        <v>Palo Verde</v>
      </c>
      <c r="B33" s="188" t="n">
        <f aca="false">+B12+B22</f>
        <v>-104046.479415392</v>
      </c>
      <c r="C33" s="31" t="n">
        <f aca="false">+C12+C22</f>
        <v>0</v>
      </c>
      <c r="D33" s="31" t="n">
        <f aca="false">+D12+D22</f>
        <v>-211.278073575397</v>
      </c>
      <c r="E33" s="31" t="n">
        <f aca="false">+E12+E22</f>
        <v>-59915.1171124981</v>
      </c>
      <c r="F33" s="111" t="n">
        <f aca="false">+F12+F22</f>
        <v>-60126.3951860735</v>
      </c>
      <c r="G33" s="31" t="n">
        <f aca="false">+G12+G22</f>
        <v>14859.1293677741</v>
      </c>
      <c r="H33" s="31" t="n">
        <f aca="false">+H12+H22</f>
        <v>16210.9380616668</v>
      </c>
      <c r="I33" s="31" t="n">
        <f aca="false">+I12+I22</f>
        <v>-4805.61111627615</v>
      </c>
      <c r="J33" s="31" t="n">
        <f aca="false">+J12+J22</f>
        <v>-13617.602642118</v>
      </c>
      <c r="K33" s="31" t="n">
        <f aca="false">+K12+K22</f>
        <v>-14860.502636198</v>
      </c>
      <c r="L33" s="31" t="n">
        <f aca="false">+L12+L22</f>
        <v>-43963.4827919047</v>
      </c>
      <c r="M33" s="189" t="n">
        <f aca="false">+M12+M22</f>
        <v>-25249.0455919155</v>
      </c>
      <c r="N33" s="189" t="n">
        <f aca="false">+N12+N22</f>
        <v>7600.54505665117</v>
      </c>
      <c r="O33" s="190" t="n">
        <f aca="false">+O12+O22</f>
        <v>-26271.5836940599</v>
      </c>
    </row>
    <row r="34" customFormat="false" ht="12" hidden="false" customHeight="false" outlineLevel="0" collapsed="false">
      <c r="A34" s="141" t="str">
        <f aca="false">+A13</f>
        <v>Rockies</v>
      </c>
      <c r="B34" s="188" t="n">
        <f aca="false">+B13+B23</f>
        <v>-3980.84728559671</v>
      </c>
      <c r="C34" s="31" t="n">
        <f aca="false">+C13+C23</f>
        <v>0</v>
      </c>
      <c r="D34" s="31" t="n">
        <f aca="false">+D13+D23</f>
        <v>-155.55576323692</v>
      </c>
      <c r="E34" s="31" t="n">
        <f aca="false">+E13+E23</f>
        <v>-390.86381448671</v>
      </c>
      <c r="F34" s="111" t="n">
        <f aca="false">+F13+F23</f>
        <v>-546.41957772363</v>
      </c>
      <c r="G34" s="31" t="n">
        <f aca="false">+G13+G23</f>
        <v>-329.675228246691</v>
      </c>
      <c r="H34" s="31" t="n">
        <f aca="false">+H13+H23</f>
        <v>-268.44750405376</v>
      </c>
      <c r="I34" s="31" t="n">
        <f aca="false">+I13+I23</f>
        <v>-339.296611441</v>
      </c>
      <c r="J34" s="31" t="n">
        <f aca="false">+J13+J23</f>
        <v>-621.053304403336</v>
      </c>
      <c r="K34" s="31" t="n">
        <f aca="false">+K13+K23</f>
        <v>-95.1184078358929</v>
      </c>
      <c r="L34" s="31" t="n">
        <f aca="false">+L13+L23</f>
        <v>-443.944998881005</v>
      </c>
      <c r="M34" s="189" t="n">
        <f aca="false">+M13+M23</f>
        <v>-2019.71019396684</v>
      </c>
      <c r="N34" s="189" t="n">
        <f aca="false">+N13+N23</f>
        <v>-1414.71751390625</v>
      </c>
      <c r="O34" s="190" t="n">
        <f aca="false">+O13+O23</f>
        <v>0</v>
      </c>
    </row>
    <row r="35" customFormat="false" ht="18.75" hidden="false" customHeight="true" outlineLevel="0" collapsed="false">
      <c r="A35" s="114" t="str">
        <f aca="false">+A14</f>
        <v>Total West Desk Power Position - MWH</v>
      </c>
      <c r="B35" s="191" t="n">
        <f aca="false">+B14+B24</f>
        <v>318210.835796087</v>
      </c>
      <c r="C35" s="78" t="n">
        <f aca="false">+C14+C24</f>
        <v>0</v>
      </c>
      <c r="D35" s="78" t="n">
        <f aca="false">+D14+D24</f>
        <v>13529.2255882184</v>
      </c>
      <c r="E35" s="78" t="n">
        <f aca="false">+E14+E24</f>
        <v>-63006.3934694531</v>
      </c>
      <c r="F35" s="43" t="n">
        <f aca="false">+F14+F24</f>
        <v>-49477.1678812346</v>
      </c>
      <c r="G35" s="78" t="n">
        <f aca="false">+G14+G24</f>
        <v>42866.4109230689</v>
      </c>
      <c r="H35" s="78" t="n">
        <f aca="false">+H14+H24</f>
        <v>15689.9781622908</v>
      </c>
      <c r="I35" s="78" t="n">
        <f aca="false">+I14+I24</f>
        <v>4820.33898223084</v>
      </c>
      <c r="J35" s="78" t="n">
        <f aca="false">+J14+J24</f>
        <v>15116.8242770091</v>
      </c>
      <c r="K35" s="78" t="n">
        <f aca="false">+K14+K24</f>
        <v>14475.9843517354</v>
      </c>
      <c r="L35" s="78" t="n">
        <f aca="false">+L14+L24</f>
        <v>14664.6128966784</v>
      </c>
      <c r="M35" s="192" t="n">
        <f aca="false">+M14+M24</f>
        <v>107442.706860649</v>
      </c>
      <c r="N35" s="192" t="n">
        <f aca="false">+N14+N24</f>
        <v>240246.885232002</v>
      </c>
      <c r="O35" s="193" t="n">
        <f aca="false">+O14+O24</f>
        <v>19998.4115846478</v>
      </c>
    </row>
    <row r="36" customFormat="false" ht="11.25" hidden="false" customHeight="false" outlineLevel="0" collapsed="false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Roman,Bold"&amp;11WEST POWER POSITION CHANGE BY REGION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L6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6" activeCellId="0" sqref="N1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2.99"/>
    <col collapsed="false" customWidth="true" hidden="false" outlineLevel="0" max="2" min="2" style="1" width="8.99"/>
    <col collapsed="false" customWidth="true" hidden="false" outlineLevel="0" max="3" min="3" style="1" width="9.99"/>
    <col collapsed="false" customWidth="true" hidden="false" outlineLevel="0" max="6" min="4" style="1" width="10.13"/>
    <col collapsed="false" customWidth="true" hidden="false" outlineLevel="0" max="11" min="7" style="1" width="11.27"/>
    <col collapsed="false" customWidth="true" hidden="false" outlineLevel="0" max="12" min="12" style="1" width="9.99"/>
    <col collapsed="false" customWidth="false" hidden="false" outlineLevel="0" max="257" min="13" style="1" width="9.13"/>
  </cols>
  <sheetData>
    <row r="2" customFormat="false" ht="13.5" hidden="false" customHeight="false" outlineLevel="0" collapsed="false">
      <c r="A2" s="182" t="n">
        <f aca="false">+'[2]Position Change'!$A$4</f>
        <v>37215</v>
      </c>
    </row>
    <row r="3" customFormat="false" ht="12.75" hidden="false" customHeight="false" outlineLevel="0" collapsed="false">
      <c r="A3" s="195" t="str">
        <f aca="false">+'[2]Position Change'!$A$5</f>
        <v>Peak Position</v>
      </c>
      <c r="B3" s="196"/>
      <c r="C3" s="197"/>
      <c r="D3" s="198"/>
      <c r="E3" s="197"/>
      <c r="F3" s="199"/>
      <c r="G3" s="197" t="s">
        <v>3</v>
      </c>
      <c r="H3" s="197" t="s">
        <v>3</v>
      </c>
      <c r="I3" s="197" t="s">
        <v>3</v>
      </c>
      <c r="J3" s="197" t="s">
        <v>3</v>
      </c>
      <c r="K3" s="199" t="s">
        <v>3</v>
      </c>
      <c r="L3" s="200"/>
    </row>
    <row r="4" customFormat="false" ht="11.25" hidden="false" customHeight="false" outlineLevel="0" collapsed="false">
      <c r="A4" s="201"/>
      <c r="B4" s="25" t="str">
        <f aca="false">+'[2]Position Change'!C6</f>
        <v>Nov</v>
      </c>
      <c r="C4" s="26" t="str">
        <f aca="false">+'[2]Position Change'!D6</f>
        <v>Dec</v>
      </c>
      <c r="D4" s="75" t="str">
        <f aca="false">+'[2]Position Change'!E6</f>
        <v>Total-01</v>
      </c>
      <c r="E4" s="26" t="str">
        <f aca="false">+'[2]Position Change'!F6</f>
        <v>Total-02</v>
      </c>
      <c r="F4" s="27" t="str">
        <f aca="false">+'[2]Position Change'!G6</f>
        <v>Total-03</v>
      </c>
      <c r="G4" s="26" t="str">
        <f aca="false">+'[2]Position Change'!H6</f>
        <v>Q1</v>
      </c>
      <c r="H4" s="26" t="str">
        <f aca="false">+'[2]Position Change'!I6</f>
        <v>Q2</v>
      </c>
      <c r="I4" s="26" t="str">
        <f aca="false">+'[2]Position Change'!J6</f>
        <v>Q3</v>
      </c>
      <c r="J4" s="26" t="str">
        <f aca="false">+'[2]Position Change'!K6</f>
        <v>Q4</v>
      </c>
      <c r="K4" s="27" t="str">
        <f aca="false">+'[2]Position Change'!L6</f>
        <v>Total</v>
      </c>
      <c r="L4" s="28" t="str">
        <f aca="false">+'[2]Position Change'!M6</f>
        <v>TOTAL</v>
      </c>
    </row>
    <row r="5" customFormat="false" ht="11.25" hidden="false" customHeight="false" outlineLevel="0" collapsed="false">
      <c r="A5" s="202" t="str">
        <f aca="false">+'[2]Position Change'!A7</f>
        <v>Bob Badeer</v>
      </c>
      <c r="B5" s="32" t="n">
        <f aca="false">+'[2]Position Change'!C7</f>
        <v>542.106547830417</v>
      </c>
      <c r="C5" s="33" t="n">
        <f aca="false">+'[2]Position Change'!D7</f>
        <v>-11960.2834421103</v>
      </c>
      <c r="D5" s="76" t="n">
        <f aca="false">+'[2]Position Change'!E7</f>
        <v>-11418.1768942799</v>
      </c>
      <c r="E5" s="33" t="n">
        <f aca="false">+'[2]Position Change'!F7</f>
        <v>149139.013868992</v>
      </c>
      <c r="F5" s="34" t="n">
        <f aca="false">+'[2]Position Change'!G7</f>
        <v>233079.167562387</v>
      </c>
      <c r="G5" s="33" t="n">
        <f aca="false">+'[2]Position Change'!H7</f>
        <v>164.37055586395</v>
      </c>
      <c r="H5" s="33" t="n">
        <f aca="false">+'[2]Position Change'!I7</f>
        <v>176.238817299618</v>
      </c>
      <c r="I5" s="33" t="n">
        <f aca="false">+'[2]Position Change'!J7</f>
        <v>178.666316471797</v>
      </c>
      <c r="J5" s="33" t="n">
        <f aca="false">+'[2]Position Change'!K7</f>
        <v>-4.52750151501732</v>
      </c>
      <c r="K5" s="34" t="n">
        <f aca="false">+'[2]Position Change'!L7</f>
        <v>514.748188120348</v>
      </c>
      <c r="L5" s="35" t="n">
        <f aca="false">+'[2]Position Change'!M7</f>
        <v>371314.752725219</v>
      </c>
    </row>
    <row r="6" customFormat="false" ht="11.25" hidden="false" customHeight="false" outlineLevel="0" collapsed="false">
      <c r="A6" s="202" t="str">
        <f aca="false">+'[2]Position Change'!A8</f>
        <v>Mike Swerzbin</v>
      </c>
      <c r="B6" s="32" t="n">
        <f aca="false">+'[2]Position Change'!C8</f>
        <v>-9413.58965481288</v>
      </c>
      <c r="C6" s="33" t="n">
        <f aca="false">+'[2]Position Change'!D8</f>
        <v>8272.66407250574</v>
      </c>
      <c r="D6" s="76" t="n">
        <f aca="false">+'[2]Position Change'!E8</f>
        <v>-1140.92558230714</v>
      </c>
      <c r="E6" s="33" t="n">
        <f aca="false">+'[2]Position Change'!F8</f>
        <v>-64844.5028684727</v>
      </c>
      <c r="F6" s="34" t="n">
        <f aca="false">+'[2]Position Change'!G8</f>
        <v>744.940769644067</v>
      </c>
      <c r="G6" s="33" t="n">
        <f aca="false">+'[2]Position Change'!H8</f>
        <v>3127.52204869875</v>
      </c>
      <c r="H6" s="33" t="n">
        <f aca="false">+'[2]Position Change'!I8</f>
        <v>1913.75191864076</v>
      </c>
      <c r="I6" s="33" t="n">
        <f aca="false">+'[2]Position Change'!J8</f>
        <v>3212.45828309468</v>
      </c>
      <c r="J6" s="33" t="n">
        <f aca="false">+'[2]Position Change'!K8</f>
        <v>3025.83088526527</v>
      </c>
      <c r="K6" s="34" t="n">
        <f aca="false">+'[2]Position Change'!L8</f>
        <v>11279.5631356995</v>
      </c>
      <c r="L6" s="35" t="n">
        <f aca="false">+'[2]Position Change'!M8</f>
        <v>-53960.9245454363</v>
      </c>
    </row>
    <row r="7" customFormat="false" ht="11.25" hidden="false" customHeight="false" outlineLevel="0" collapsed="false">
      <c r="A7" s="202" t="str">
        <f aca="false">+'[2]Position Change'!A9</f>
        <v>Matt Motley</v>
      </c>
      <c r="B7" s="32" t="n">
        <f aca="false">+'[2]Position Change'!C9</f>
        <v>1097.34712122875</v>
      </c>
      <c r="C7" s="33" t="n">
        <f aca="false">+'[2]Position Change'!D9</f>
        <v>-40365.1410476708</v>
      </c>
      <c r="D7" s="76" t="n">
        <f aca="false">+'[2]Position Change'!E9</f>
        <v>-39267.7939264421</v>
      </c>
      <c r="E7" s="33" t="n">
        <f aca="false">+'[2]Position Change'!F9</f>
        <v>-7381.66800563176</v>
      </c>
      <c r="F7" s="34" t="n">
        <f aca="false">+'[2]Position Change'!G9</f>
        <v>2805.40477885664</v>
      </c>
      <c r="G7" s="33" t="n">
        <f aca="false">+'[2]Position Change'!H9</f>
        <v>25.5047727538941</v>
      </c>
      <c r="H7" s="33" t="n">
        <f aca="false">+'[2]Position Change'!I9</f>
        <v>222.207059511494</v>
      </c>
      <c r="I7" s="33" t="n">
        <f aca="false">+'[2]Position Change'!J9</f>
        <v>1264.70752401306</v>
      </c>
      <c r="J7" s="33" t="n">
        <f aca="false">+'[2]Position Change'!K9</f>
        <v>-242.427145255349</v>
      </c>
      <c r="K7" s="34" t="n">
        <f aca="false">+'[2]Position Change'!L9</f>
        <v>1269.9922110231</v>
      </c>
      <c r="L7" s="35" t="n">
        <f aca="false">+'[2]Position Change'!M9</f>
        <v>-42574.0649421941</v>
      </c>
    </row>
    <row r="8" customFormat="false" ht="11.25" hidden="false" customHeight="false" outlineLevel="0" collapsed="false">
      <c r="A8" s="202" t="str">
        <f aca="false">+'[2]Position Change'!A10</f>
        <v>Tim Belden</v>
      </c>
      <c r="B8" s="32" t="n">
        <f aca="false">+'[2]Position Change'!C10</f>
        <v>-3905.8385635825</v>
      </c>
      <c r="C8" s="33" t="n">
        <f aca="false">+'[2]Position Change'!D10</f>
        <v>-9972.30447344683</v>
      </c>
      <c r="D8" s="76" t="n">
        <f aca="false">+'[2]Position Change'!E10</f>
        <v>-13878.1430370293</v>
      </c>
      <c r="E8" s="33" t="n">
        <f aca="false">+'[2]Position Change'!F10</f>
        <v>-30364.1172552227</v>
      </c>
      <c r="F8" s="34" t="n">
        <f aca="false">+'[2]Position Change'!G10</f>
        <v>190.738321328181</v>
      </c>
      <c r="G8" s="33" t="n">
        <f aca="false">+'[2]Position Change'!H10</f>
        <v>-218.98384557447</v>
      </c>
      <c r="H8" s="33" t="n">
        <f aca="false">+'[2]Position Change'!I10</f>
        <v>-571.046069742207</v>
      </c>
      <c r="I8" s="33" t="n">
        <f aca="false">+'[2]Position Change'!J10</f>
        <v>-288.418314217516</v>
      </c>
      <c r="J8" s="33" t="n">
        <f aca="false">+'[2]Position Change'!K10</f>
        <v>-364.924358236123</v>
      </c>
      <c r="K8" s="34" t="n">
        <f aca="false">+'[2]Position Change'!L10</f>
        <v>-1443.37258777032</v>
      </c>
      <c r="L8" s="35" t="n">
        <f aca="false">+'[2]Position Change'!M10</f>
        <v>-45494.8945586941</v>
      </c>
    </row>
    <row r="9" customFormat="false" ht="11.25" hidden="false" customHeight="false" outlineLevel="0" collapsed="false">
      <c r="A9" s="202" t="str">
        <f aca="false">+'[2]Position Change'!A11</f>
        <v>Mike Swerzbin, Tim Belden</v>
      </c>
      <c r="B9" s="32" t="n">
        <v>0</v>
      </c>
      <c r="C9" s="33" t="n">
        <v>1</v>
      </c>
      <c r="D9" s="76" t="n">
        <v>2</v>
      </c>
      <c r="E9" s="33" t="n">
        <v>3</v>
      </c>
      <c r="F9" s="34" t="n">
        <v>4</v>
      </c>
      <c r="G9" s="33" t="n">
        <v>5</v>
      </c>
      <c r="H9" s="33" t="n">
        <v>6</v>
      </c>
      <c r="I9" s="33" t="n">
        <v>7</v>
      </c>
      <c r="J9" s="33" t="n">
        <v>8</v>
      </c>
      <c r="K9" s="34" t="n">
        <v>9</v>
      </c>
      <c r="L9" s="35" t="n">
        <v>10</v>
      </c>
    </row>
    <row r="10" customFormat="false" ht="11.25" hidden="false" customHeight="false" outlineLevel="0" collapsed="false">
      <c r="A10" s="202" t="str">
        <f aca="false">+'[2]Position Change'!A12</f>
        <v>Chris Mallory</v>
      </c>
      <c r="B10" s="32" t="n">
        <f aca="false">+'[2]Position Change'!C12</f>
        <v>10028.5040484913</v>
      </c>
      <c r="C10" s="33" t="n">
        <f aca="false">+'[2]Position Change'!D12</f>
        <v>9962.27167837123</v>
      </c>
      <c r="D10" s="76" t="n">
        <f aca="false">+'[2]Position Change'!E12</f>
        <v>19990.7757268625</v>
      </c>
      <c r="E10" s="33" t="n">
        <f aca="false">+'[2]Position Change'!F12</f>
        <v>5.94654552640259</v>
      </c>
      <c r="F10" s="34" t="n">
        <f aca="false">+'[2]Position Change'!G12</f>
        <v>0</v>
      </c>
      <c r="G10" s="33" t="n">
        <f aca="false">+'[2]Position Change'!H12</f>
        <v>0</v>
      </c>
      <c r="H10" s="33" t="n">
        <f aca="false">+'[2]Position Change'!I12</f>
        <v>0</v>
      </c>
      <c r="I10" s="33" t="n">
        <f aca="false">+'[2]Position Change'!J12</f>
        <v>0</v>
      </c>
      <c r="J10" s="33" t="n">
        <f aca="false">+'[2]Position Change'!K12</f>
        <v>0</v>
      </c>
      <c r="K10" s="34" t="n">
        <f aca="false">+'[2]Position Change'!L12</f>
        <v>0</v>
      </c>
      <c r="L10" s="35" t="n">
        <f aca="false">+'[2]Position Change'!M12</f>
        <v>19996.7222723889</v>
      </c>
    </row>
    <row r="11" customFormat="false" ht="11.25" hidden="false" customHeight="false" outlineLevel="0" collapsed="false">
      <c r="A11" s="202" t="str">
        <f aca="false">+'[2]Position Change'!A13</f>
        <v>Sean Crandall, Diana Scholtes</v>
      </c>
      <c r="B11" s="32" t="n">
        <f aca="false">+'[2]Position Change'!C13</f>
        <v>14128.1120090676</v>
      </c>
      <c r="C11" s="33" t="n">
        <f aca="false">+'[2]Position Change'!D13</f>
        <v>-23.8724346647214</v>
      </c>
      <c r="D11" s="76" t="n">
        <f aca="false">+'[2]Position Change'!E13</f>
        <v>14104.2395744029</v>
      </c>
      <c r="E11" s="33" t="n">
        <f aca="false">+'[2]Position Change'!F13</f>
        <v>9.93638206311152</v>
      </c>
      <c r="F11" s="34" t="n">
        <f aca="false">+'[2]Position Change'!G13</f>
        <v>0</v>
      </c>
      <c r="G11" s="33" t="n">
        <f aca="false">+'[2]Position Change'!H13</f>
        <v>0</v>
      </c>
      <c r="H11" s="33" t="n">
        <f aca="false">+'[2]Position Change'!I13</f>
        <v>0</v>
      </c>
      <c r="I11" s="33" t="n">
        <f aca="false">+'[2]Position Change'!J13</f>
        <v>0</v>
      </c>
      <c r="J11" s="33" t="n">
        <f aca="false">+'[2]Position Change'!K13</f>
        <v>0</v>
      </c>
      <c r="K11" s="34" t="n">
        <f aca="false">+'[2]Position Change'!L13</f>
        <v>0</v>
      </c>
      <c r="L11" s="35" t="n">
        <f aca="false">+'[2]Position Change'!M13</f>
        <v>14114.175956466</v>
      </c>
    </row>
    <row r="12" customFormat="false" ht="11.25" hidden="false" customHeight="false" outlineLevel="0" collapsed="false">
      <c r="A12" s="202" t="str">
        <f aca="false">+'[2]Position Change'!A14</f>
        <v>Tom Alonso, Mark Fischer</v>
      </c>
      <c r="B12" s="32" t="n">
        <f aca="false">+'[2]Position Change'!C14</f>
        <v>8329.45218957974</v>
      </c>
      <c r="C12" s="33" t="n">
        <f aca="false">+'[2]Position Change'!D14</f>
        <v>-19923.006830616</v>
      </c>
      <c r="D12" s="76" t="n">
        <f aca="false">+'[2]Position Change'!E14</f>
        <v>-11593.5546410363</v>
      </c>
      <c r="E12" s="33" t="n">
        <f aca="false">+'[2]Position Change'!F14</f>
        <v>60401.6739350268</v>
      </c>
      <c r="F12" s="34" t="n">
        <f aca="false">+'[2]Position Change'!G14</f>
        <v>0</v>
      </c>
      <c r="G12" s="33" t="n">
        <f aca="false">+'[2]Position Change'!H14</f>
        <v>0</v>
      </c>
      <c r="H12" s="33" t="n">
        <f aca="false">+'[2]Position Change'!I14</f>
        <v>0</v>
      </c>
      <c r="I12" s="33" t="n">
        <f aca="false">+'[2]Position Change'!J14</f>
        <v>0</v>
      </c>
      <c r="J12" s="33" t="n">
        <f aca="false">+'[2]Position Change'!K14</f>
        <v>0</v>
      </c>
      <c r="K12" s="34" t="n">
        <f aca="false">+'[2]Position Change'!L14</f>
        <v>0</v>
      </c>
      <c r="L12" s="35" t="n">
        <f aca="false">+'[2]Position Change'!M14</f>
        <v>48808.1192939905</v>
      </c>
    </row>
    <row r="13" customFormat="false" ht="12" hidden="false" customHeight="false" outlineLevel="0" collapsed="false">
      <c r="A13" s="203" t="str">
        <f aca="false">+'[2]Position Change'!A15</f>
        <v>Jeff Richter</v>
      </c>
      <c r="B13" s="37" t="n">
        <f aca="false">+'[2]Position Change'!C15</f>
        <v>574.826240956325</v>
      </c>
      <c r="C13" s="38" t="n">
        <f aca="false">+'[2]Position Change'!D15</f>
        <v>0.145013587282847</v>
      </c>
      <c r="D13" s="204" t="n">
        <f aca="false">+'[2]Position Change'!E15</f>
        <v>574.971254543608</v>
      </c>
      <c r="E13" s="38" t="n">
        <f aca="false">+'[2]Position Change'!F15</f>
        <v>10.4261656938005</v>
      </c>
      <c r="F13" s="39" t="n">
        <f aca="false">+'[2]Position Change'!G15</f>
        <v>-2.55698139765971</v>
      </c>
      <c r="G13" s="38" t="n">
        <f aca="false">+'[2]Position Change'!H15</f>
        <v>23.7456136360897</v>
      </c>
      <c r="H13" s="38" t="n">
        <f aca="false">+'[2]Position Change'!I15</f>
        <v>39.1765083579303</v>
      </c>
      <c r="I13" s="38" t="n">
        <f aca="false">+'[2]Position Change'!J15</f>
        <v>45.2904808172989</v>
      </c>
      <c r="J13" s="38" t="n">
        <f aca="false">+'[2]Position Change'!K15</f>
        <v>0</v>
      </c>
      <c r="K13" s="39" t="n">
        <f aca="false">+'[2]Position Change'!L15</f>
        <v>108.212602811319</v>
      </c>
      <c r="L13" s="40" t="n">
        <f aca="false">+'[2]Position Change'!M15</f>
        <v>691.053041651067</v>
      </c>
    </row>
    <row r="14" customFormat="false" ht="12" hidden="false" customHeight="false" outlineLevel="0" collapsed="false">
      <c r="A14" s="205" t="str">
        <f aca="false">+'[2]Position Change'!A16</f>
        <v>Total West Peak Change - MWH</v>
      </c>
      <c r="B14" s="65" t="n">
        <f aca="false">+'[2]Position Change'!C16</f>
        <v>21380.9199387588</v>
      </c>
      <c r="C14" s="172" t="n">
        <f aca="false">+'[2]Position Change'!D16</f>
        <v>-64009.5274640445</v>
      </c>
      <c r="D14" s="206" t="n">
        <f aca="false">+'[2]Position Change'!E16</f>
        <v>-42628.6075252857</v>
      </c>
      <c r="E14" s="172" t="n">
        <f aca="false">+'[2]Position Change'!F16</f>
        <v>106976.708767975</v>
      </c>
      <c r="F14" s="207" t="n">
        <f aca="false">+'[2]Position Change'!G16</f>
        <v>236817.694450818</v>
      </c>
      <c r="G14" s="172" t="n">
        <f aca="false">+'[2]Position Change'!H16</f>
        <v>3122.15914537822</v>
      </c>
      <c r="H14" s="172" t="n">
        <f aca="false">+'[2]Position Change'!I16</f>
        <v>1780.3282340676</v>
      </c>
      <c r="I14" s="172" t="n">
        <f aca="false">+'[2]Position Change'!J16</f>
        <v>4412.70429017933</v>
      </c>
      <c r="J14" s="172" t="n">
        <f aca="false">+'[2]Position Change'!K16</f>
        <v>2413.95188025878</v>
      </c>
      <c r="K14" s="207" t="n">
        <f aca="false">+'[2]Position Change'!L16</f>
        <v>11729.1435498839</v>
      </c>
      <c r="L14" s="208" t="n">
        <f aca="false">+'[2]Position Change'!M16</f>
        <v>312894.939243391</v>
      </c>
    </row>
    <row r="15" customFormat="false" ht="11.25" hidden="false" customHeight="false" outlineLevel="0" collapsed="false">
      <c r="A15" s="183"/>
      <c r="B15" s="49"/>
      <c r="D15" s="68"/>
      <c r="F15" s="50"/>
      <c r="K15" s="50"/>
    </row>
    <row r="16" customFormat="false" ht="11.25" hidden="false" customHeight="false" outlineLevel="0" collapsed="false">
      <c r="A16" s="183"/>
      <c r="B16" s="49"/>
      <c r="D16" s="68"/>
      <c r="F16" s="50"/>
      <c r="K16" s="50"/>
    </row>
    <row r="17" customFormat="false" ht="11.25" hidden="false" customHeight="false" outlineLevel="0" collapsed="false">
      <c r="A17" s="183"/>
      <c r="B17" s="49"/>
      <c r="D17" s="68"/>
      <c r="F17" s="50"/>
      <c r="K17" s="50"/>
    </row>
    <row r="18" customFormat="false" ht="12.75" hidden="false" customHeight="false" outlineLevel="0" collapsed="false">
      <c r="A18" s="209" t="str">
        <f aca="false">+'[2]Position Change'!A20</f>
        <v>Off Peak Position </v>
      </c>
      <c r="B18" s="49"/>
      <c r="D18" s="68"/>
      <c r="F18" s="50"/>
      <c r="K18" s="50"/>
    </row>
    <row r="19" customFormat="false" ht="11.25" hidden="false" customHeight="false" outlineLevel="0" collapsed="false">
      <c r="A19" s="183"/>
      <c r="B19" s="49"/>
      <c r="D19" s="68"/>
      <c r="F19" s="50"/>
      <c r="K19" s="50"/>
    </row>
    <row r="20" customFormat="false" ht="11.25" hidden="false" customHeight="false" outlineLevel="0" collapsed="false">
      <c r="A20" s="183" t="str">
        <f aca="false">+'[2]Position Change'!A22</f>
        <v>Bob Badeer</v>
      </c>
      <c r="B20" s="32" t="n">
        <f aca="false">+'[2]Position Change'!C22</f>
        <v>-239.617679136023</v>
      </c>
      <c r="C20" s="59" t="n">
        <f aca="false">+'[2]Position Change'!D22</f>
        <v>955.6570642283</v>
      </c>
      <c r="D20" s="76" t="n">
        <f aca="false">+'[2]Position Change'!E22</f>
        <v>716.039385092277</v>
      </c>
      <c r="E20" s="59" t="n">
        <f aca="false">+'[2]Position Change'!F22</f>
        <v>29.2590954973803</v>
      </c>
      <c r="F20" s="34" t="n">
        <f aca="false">+'[2]Position Change'!G22</f>
        <v>62.0360485128545</v>
      </c>
      <c r="G20" s="59" t="n">
        <f aca="false">+'[2]Position Change'!H22</f>
        <v>226.396491977092</v>
      </c>
      <c r="H20" s="59" t="n">
        <f aca="false">+'[2]Position Change'!I22</f>
        <v>201.938289589664</v>
      </c>
      <c r="I20" s="59" t="n">
        <f aca="false">+'[2]Position Change'!J22</f>
        <v>169.895693453948</v>
      </c>
      <c r="J20" s="59" t="n">
        <f aca="false">+'[2]Position Change'!K22</f>
        <v>63.2925505264395</v>
      </c>
      <c r="K20" s="34" t="n">
        <f aca="false">+'[2]Position Change'!L22</f>
        <v>661.523025547142</v>
      </c>
      <c r="L20" s="60" t="n">
        <f aca="false">+'[2]Position Change'!M22</f>
        <v>1468.85755464965</v>
      </c>
    </row>
    <row r="21" customFormat="false" ht="11.25" hidden="false" customHeight="false" outlineLevel="0" collapsed="false">
      <c r="A21" s="183" t="str">
        <f aca="false">+'[2]Position Change'!A23</f>
        <v>Mike Swerzbin</v>
      </c>
      <c r="B21" s="32" t="n">
        <f aca="false">+'[2]Position Change'!C23</f>
        <v>-2775.78934640443</v>
      </c>
      <c r="C21" s="59" t="n">
        <f aca="false">+'[2]Position Change'!D23</f>
        <v>24.5519177297174</v>
      </c>
      <c r="D21" s="76" t="n">
        <f aca="false">+'[2]Position Change'!E23</f>
        <v>-2751.23742867471</v>
      </c>
      <c r="E21" s="59" t="n">
        <f aca="false">+'[2]Position Change'!F23</f>
        <v>300.786626258981</v>
      </c>
      <c r="F21" s="34" t="n">
        <f aca="false">+'[2]Position Change'!G23</f>
        <v>2649.01989423702</v>
      </c>
      <c r="G21" s="59" t="n">
        <f aca="false">+'[2]Position Change'!H23</f>
        <v>2098.64048234843</v>
      </c>
      <c r="H21" s="59" t="n">
        <f aca="false">+'[2]Position Change'!I23</f>
        <v>871.594520187018</v>
      </c>
      <c r="I21" s="59" t="n">
        <f aca="false">+'[2]Position Change'!J23</f>
        <v>2010.41406984785</v>
      </c>
      <c r="J21" s="59" t="n">
        <f aca="false">+'[2]Position Change'!K23</f>
        <v>1521.76790733993</v>
      </c>
      <c r="K21" s="34" t="n">
        <f aca="false">+'[2]Position Change'!L23</f>
        <v>6502.41697972322</v>
      </c>
      <c r="L21" s="60" t="n">
        <f aca="false">+'[2]Position Change'!M23</f>
        <v>6700.98607154451</v>
      </c>
    </row>
    <row r="22" customFormat="false" ht="11.25" hidden="false" customHeight="false" outlineLevel="0" collapsed="false">
      <c r="A22" s="183" t="str">
        <f aca="false">+'[2]Position Change'!A24</f>
        <v>Matt Motley</v>
      </c>
      <c r="B22" s="32" t="n">
        <f aca="false">+'[2]Position Change'!C24</f>
        <v>1140.21071934441</v>
      </c>
      <c r="C22" s="59" t="n">
        <f aca="false">+'[2]Position Change'!D24</f>
        <v>0.198936934490575</v>
      </c>
      <c r="D22" s="76" t="n">
        <f aca="false">+'[2]Position Change'!E24</f>
        <v>1140.4096562789</v>
      </c>
      <c r="E22" s="59" t="n">
        <f aca="false">+'[2]Position Change'!F24</f>
        <v>98.976736081735</v>
      </c>
      <c r="F22" s="34" t="n">
        <f aca="false">+'[2]Position Change'!G24</f>
        <v>571.959019825357</v>
      </c>
      <c r="G22" s="59" t="n">
        <f aca="false">+'[2]Position Change'!H24</f>
        <v>669.221066494776</v>
      </c>
      <c r="H22" s="59" t="n">
        <f aca="false">+'[2]Position Change'!I24</f>
        <v>566.939437922998</v>
      </c>
      <c r="I22" s="59" t="n">
        <f aca="false">+'[2]Position Change'!J24</f>
        <v>519.634238780664</v>
      </c>
      <c r="J22" s="59" t="n">
        <f aca="false">+'[2]Position Change'!K24</f>
        <v>135.055662723324</v>
      </c>
      <c r="K22" s="34" t="n">
        <f aca="false">+'[2]Position Change'!L24</f>
        <v>1890.85040592176</v>
      </c>
      <c r="L22" s="60" t="n">
        <f aca="false">+'[2]Position Change'!M24</f>
        <v>3702.19581810776</v>
      </c>
    </row>
    <row r="23" customFormat="false" ht="11.25" hidden="false" customHeight="false" outlineLevel="0" collapsed="false">
      <c r="A23" s="183" t="str">
        <f aca="false">+'[2]Position Change'!A25</f>
        <v>Tim Belden</v>
      </c>
      <c r="B23" s="32" t="n">
        <f aca="false">+'[2]Position Change'!C25</f>
        <v>593.222255611343</v>
      </c>
      <c r="C23" s="59" t="n">
        <f aca="false">+'[2]Position Change'!D25</f>
        <v>0.0314545779352216</v>
      </c>
      <c r="D23" s="76" t="n">
        <f aca="false">+'[2]Position Change'!E25</f>
        <v>593.253710189278</v>
      </c>
      <c r="E23" s="59" t="n">
        <f aca="false">+'[2]Position Change'!F25</f>
        <v>20.0837751416684</v>
      </c>
      <c r="F23" s="34" t="n">
        <f aca="false">+'[2]Position Change'!G25</f>
        <v>90.5603379194801</v>
      </c>
      <c r="G23" s="59" t="n">
        <f aca="false">+'[2]Position Change'!H25</f>
        <v>-120.965763231509</v>
      </c>
      <c r="H23" s="59" t="n">
        <f aca="false">+'[2]Position Change'!I25</f>
        <v>-382.147435058753</v>
      </c>
      <c r="I23" s="59" t="n">
        <f aca="false">+'[2]Position Change'!J25</f>
        <v>-159.024520438114</v>
      </c>
      <c r="J23" s="59" t="n">
        <f aca="false">+'[2]Position Change'!K25</f>
        <v>-208.806832804355</v>
      </c>
      <c r="K23" s="34" t="n">
        <f aca="false">+'[2]Position Change'!L25</f>
        <v>-870.944551532731</v>
      </c>
      <c r="L23" s="60" t="n">
        <f aca="false">+'[2]Position Change'!M25</f>
        <v>-167.046728282304</v>
      </c>
    </row>
    <row r="24" customFormat="false" ht="11.25" hidden="false" customHeight="false" outlineLevel="0" collapsed="false">
      <c r="A24" s="183" t="str">
        <f aca="false">+'[2]Position Change'!A26</f>
        <v>Chris Mallory</v>
      </c>
      <c r="B24" s="32" t="n">
        <f aca="false">+'[2]Position Change'!C26</f>
        <v>948.114423098252</v>
      </c>
      <c r="C24" s="59" t="n">
        <f aca="false">+'[2]Position Change'!D26</f>
        <v>-3.35126448679148</v>
      </c>
      <c r="D24" s="76" t="n">
        <f aca="false">+'[2]Position Change'!E26</f>
        <v>944.763158611461</v>
      </c>
      <c r="E24" s="59" t="n">
        <f aca="false">+'[2]Position Change'!F26</f>
        <v>-0.133181313879959</v>
      </c>
      <c r="F24" s="34" t="n">
        <f aca="false">+'[2]Position Change'!G26</f>
        <v>0</v>
      </c>
      <c r="G24" s="59" t="n">
        <f aca="false">+'[2]Position Change'!H26</f>
        <v>0</v>
      </c>
      <c r="H24" s="59" t="n">
        <f aca="false">+'[2]Position Change'!I26</f>
        <v>0</v>
      </c>
      <c r="I24" s="59" t="n">
        <f aca="false">+'[2]Position Change'!J26</f>
        <v>0</v>
      </c>
      <c r="J24" s="59" t="n">
        <f aca="false">+'[2]Position Change'!K26</f>
        <v>0</v>
      </c>
      <c r="K24" s="34" t="n">
        <f aca="false">+'[2]Position Change'!L26</f>
        <v>0</v>
      </c>
      <c r="L24" s="60" t="n">
        <f aca="false">+'[2]Position Change'!M26</f>
        <v>944.629977297581</v>
      </c>
    </row>
    <row r="25" customFormat="false" ht="11.25" hidden="false" customHeight="false" outlineLevel="0" collapsed="false">
      <c r="A25" s="183" t="str">
        <f aca="false">+'[2]Position Change'!A27</f>
        <v>Sean Crandall, Diana Scholtes</v>
      </c>
      <c r="B25" s="32" t="n">
        <f aca="false">+'[2]Position Change'!C27</f>
        <v>2048.58274161047</v>
      </c>
      <c r="C25" s="59" t="n">
        <f aca="false">+'[2]Position Change'!D27</f>
        <v>26.3038833145403</v>
      </c>
      <c r="D25" s="76" t="n">
        <f aca="false">+'[2]Position Change'!E27</f>
        <v>2074.88662492501</v>
      </c>
      <c r="E25" s="59" t="n">
        <f aca="false">+'[2]Position Change'!F27</f>
        <v>0</v>
      </c>
      <c r="F25" s="34" t="n">
        <f aca="false">+'[2]Position Change'!G27</f>
        <v>0</v>
      </c>
      <c r="G25" s="59" t="n">
        <f aca="false">+'[2]Position Change'!H27</f>
        <v>0</v>
      </c>
      <c r="H25" s="59" t="n">
        <f aca="false">+'[2]Position Change'!I27</f>
        <v>0</v>
      </c>
      <c r="I25" s="59" t="n">
        <f aca="false">+'[2]Position Change'!J27</f>
        <v>0</v>
      </c>
      <c r="J25" s="59" t="n">
        <f aca="false">+'[2]Position Change'!K27</f>
        <v>0</v>
      </c>
      <c r="K25" s="34" t="n">
        <f aca="false">+'[2]Position Change'!L27</f>
        <v>0</v>
      </c>
      <c r="L25" s="60" t="n">
        <f aca="false">+'[2]Position Change'!M27</f>
        <v>2074.88662492501</v>
      </c>
    </row>
    <row r="26" customFormat="false" ht="11.25" hidden="false" customHeight="false" outlineLevel="0" collapsed="false">
      <c r="A26" s="183" t="str">
        <f aca="false">+'[2]Position Change'!A28</f>
        <v>Tom Alonso, Mark Fischer</v>
      </c>
      <c r="B26" s="32" t="n">
        <f aca="false">+'[2]Position Change'!C28</f>
        <v>-13135.4491998451</v>
      </c>
      <c r="C26" s="59" t="n">
        <f aca="false">+'[2]Position Change'!D28</f>
        <v>0.604155590931441</v>
      </c>
      <c r="D26" s="76" t="n">
        <f aca="false">+'[2]Position Change'!E28</f>
        <v>-13134.8450442542</v>
      </c>
      <c r="E26" s="59" t="n">
        <f aca="false">+'[2]Position Change'!F28</f>
        <v>7.42635154472009</v>
      </c>
      <c r="F26" s="34" t="n">
        <f aca="false">+'[2]Position Change'!G28</f>
        <v>0</v>
      </c>
      <c r="G26" s="59" t="n">
        <f aca="false">+'[2]Position Change'!H28</f>
        <v>0</v>
      </c>
      <c r="H26" s="59" t="n">
        <f aca="false">+'[2]Position Change'!I28</f>
        <v>0</v>
      </c>
      <c r="I26" s="59" t="n">
        <f aca="false">+'[2]Position Change'!J28</f>
        <v>0</v>
      </c>
      <c r="J26" s="59" t="n">
        <f aca="false">+'[2]Position Change'!K28</f>
        <v>0</v>
      </c>
      <c r="K26" s="34" t="n">
        <f aca="false">+'[2]Position Change'!L28</f>
        <v>0</v>
      </c>
      <c r="L26" s="60" t="n">
        <f aca="false">+'[2]Position Change'!M28</f>
        <v>-13127.4186927095</v>
      </c>
    </row>
    <row r="27" customFormat="false" ht="12" hidden="false" customHeight="false" outlineLevel="0" collapsed="false">
      <c r="A27" s="183" t="str">
        <f aca="false">+'[2]Position Change'!A29</f>
        <v>Chris Foster</v>
      </c>
      <c r="B27" s="32" t="n">
        <f aca="false">+'[2]Position Change'!C29</f>
        <v>2036.08751294426</v>
      </c>
      <c r="C27" s="59" t="n">
        <f aca="false">+'[2]Position Change'!D29</f>
        <v>-0.862153298826343</v>
      </c>
      <c r="D27" s="76" t="n">
        <f aca="false">+'[2]Position Change'!E29</f>
        <v>2035.22535964543</v>
      </c>
      <c r="E27" s="59" t="n">
        <f aca="false">+'[2]Position Change'!F29</f>
        <v>9.59774280769216</v>
      </c>
      <c r="F27" s="34" t="n">
        <f aca="false">+'[2]Position Change'!G29</f>
        <v>55.6154806853788</v>
      </c>
      <c r="G27" s="59" t="n">
        <f aca="false">+'[2]Position Change'!H29</f>
        <v>18.3859434260808</v>
      </c>
      <c r="H27" s="59" t="n">
        <f aca="false">+'[2]Position Change'!I29</f>
        <v>31.2917081616606</v>
      </c>
      <c r="I27" s="59" t="n">
        <f aca="false">+'[2]Position Change'!J29</f>
        <v>35.7445234956595</v>
      </c>
      <c r="J27" s="59" t="n">
        <f aca="false">+'[2]Position Change'!K29</f>
        <v>0</v>
      </c>
      <c r="K27" s="34" t="n">
        <f aca="false">+'[2]Position Change'!L29</f>
        <v>85.4221750834008</v>
      </c>
      <c r="L27" s="60" t="n">
        <f aca="false">+'[2]Position Change'!M29</f>
        <v>2185.86075822191</v>
      </c>
    </row>
    <row r="28" customFormat="false" ht="12" hidden="false" customHeight="false" outlineLevel="0" collapsed="false">
      <c r="A28" s="205" t="str">
        <f aca="false">+'[2]Position Change'!A30</f>
        <v>Total West Off Peak Change - MWH</v>
      </c>
      <c r="B28" s="65" t="n">
        <f aca="false">+'[2]Position Change'!C30</f>
        <v>-9384.63857277683</v>
      </c>
      <c r="C28" s="172" t="n">
        <f aca="false">+'[2]Position Change'!D30</f>
        <v>1003.1339945903</v>
      </c>
      <c r="D28" s="206" t="n">
        <f aca="false">+'[2]Position Change'!E30</f>
        <v>-8381.50457818653</v>
      </c>
      <c r="E28" s="172" t="n">
        <f aca="false">+'[2]Position Change'!F30</f>
        <v>465.997146018297</v>
      </c>
      <c r="F28" s="207" t="n">
        <f aca="false">+'[2]Position Change'!G30</f>
        <v>3429.19078118009</v>
      </c>
      <c r="G28" s="172" t="n">
        <f aca="false">+'[2]Position Change'!H30</f>
        <v>2891.67822101487</v>
      </c>
      <c r="H28" s="172" t="n">
        <f aca="false">+'[2]Position Change'!I30</f>
        <v>1289.61652080259</v>
      </c>
      <c r="I28" s="172" t="n">
        <f aca="false">+'[2]Position Change'!J30</f>
        <v>2576.66400514</v>
      </c>
      <c r="J28" s="172" t="n">
        <f aca="false">+'[2]Position Change'!K30</f>
        <v>1511.30928778534</v>
      </c>
      <c r="K28" s="207" t="n">
        <f aca="false">+'[2]Position Change'!L30</f>
        <v>8269.26803474279</v>
      </c>
      <c r="L28" s="174" t="n">
        <f aca="false">+'[2]Position Change'!M30</f>
        <v>3782.95138375465</v>
      </c>
    </row>
    <row r="29" customFormat="false" ht="11.25" hidden="false" customHeight="false" outlineLevel="0" collapsed="false">
      <c r="A29" s="183"/>
      <c r="B29" s="49"/>
      <c r="D29" s="68"/>
      <c r="F29" s="50"/>
      <c r="K29" s="50"/>
    </row>
    <row r="30" customFormat="false" ht="11.25" hidden="false" customHeight="false" outlineLevel="0" collapsed="false">
      <c r="A30" s="183"/>
      <c r="B30" s="49"/>
      <c r="D30" s="68"/>
      <c r="F30" s="50"/>
      <c r="K30" s="50"/>
    </row>
    <row r="31" customFormat="false" ht="12.75" hidden="false" customHeight="false" outlineLevel="0" collapsed="false">
      <c r="A31" s="209" t="s">
        <v>50</v>
      </c>
      <c r="B31" s="49"/>
      <c r="D31" s="68"/>
      <c r="F31" s="50"/>
      <c r="K31" s="50"/>
    </row>
    <row r="32" customFormat="false" ht="11.25" hidden="false" customHeight="false" outlineLevel="0" collapsed="false">
      <c r="A32" s="183"/>
      <c r="B32" s="49"/>
      <c r="D32" s="68"/>
      <c r="F32" s="50"/>
      <c r="K32" s="50"/>
    </row>
    <row r="33" customFormat="false" ht="11.25" hidden="false" customHeight="false" outlineLevel="0" collapsed="false">
      <c r="A33" s="183" t="str">
        <f aca="false">+'[2]Position Change'!A35</f>
        <v>Bob Badeer</v>
      </c>
      <c r="B33" s="32" t="n">
        <f aca="false">+'[2]Position Change'!C35</f>
        <v>302.488868694394</v>
      </c>
      <c r="C33" s="59" t="n">
        <f aca="false">+'[2]Position Change'!D35</f>
        <v>-11004.626377882</v>
      </c>
      <c r="D33" s="76" t="n">
        <f aca="false">+'[2]Position Change'!E35</f>
        <v>-10702.1375091876</v>
      </c>
      <c r="E33" s="59" t="n">
        <f aca="false">+'[2]Position Change'!F35</f>
        <v>149168.272964489</v>
      </c>
      <c r="F33" s="34" t="n">
        <f aca="false">+'[2]Position Change'!G35</f>
        <v>233141.203610899</v>
      </c>
      <c r="G33" s="59" t="n">
        <f aca="false">+'[2]Position Change'!H35</f>
        <v>390.767047841042</v>
      </c>
      <c r="H33" s="59" t="n">
        <f aca="false">+'[2]Position Change'!I35</f>
        <v>378.177106889282</v>
      </c>
      <c r="I33" s="59" t="n">
        <f aca="false">+'[2]Position Change'!J35</f>
        <v>348.562009925745</v>
      </c>
      <c r="J33" s="59" t="n">
        <f aca="false">+'[2]Position Change'!K35</f>
        <v>58.7650490114222</v>
      </c>
      <c r="K33" s="34" t="n">
        <f aca="false">+'[2]Position Change'!L35</f>
        <v>1176.27121366749</v>
      </c>
      <c r="L33" s="60" t="n">
        <f aca="false">+'[2]Position Change'!M35</f>
        <v>372783.610279869</v>
      </c>
    </row>
    <row r="34" customFormat="false" ht="11.25" hidden="false" customHeight="false" outlineLevel="0" collapsed="false">
      <c r="A34" s="183" t="str">
        <f aca="false">+'[2]Position Change'!A36</f>
        <v>Mike Swerzbin</v>
      </c>
      <c r="B34" s="32" t="n">
        <f aca="false">+'[2]Position Change'!C36</f>
        <v>-12189.3790012173</v>
      </c>
      <c r="C34" s="59" t="n">
        <f aca="false">+'[2]Position Change'!D36</f>
        <v>8297.21599023546</v>
      </c>
      <c r="D34" s="76" t="n">
        <f aca="false">+'[2]Position Change'!E36</f>
        <v>-3892.16301098184</v>
      </c>
      <c r="E34" s="59" t="n">
        <f aca="false">+'[2]Position Change'!F36</f>
        <v>-64543.7162422137</v>
      </c>
      <c r="F34" s="34" t="n">
        <f aca="false">+'[2]Position Change'!G36</f>
        <v>3393.96066388109</v>
      </c>
      <c r="G34" s="59" t="n">
        <f aca="false">+'[2]Position Change'!H36</f>
        <v>5226.16253104718</v>
      </c>
      <c r="H34" s="59" t="n">
        <f aca="false">+'[2]Position Change'!I36</f>
        <v>2785.34643882778</v>
      </c>
      <c r="I34" s="59" t="n">
        <f aca="false">+'[2]Position Change'!J36</f>
        <v>5222.87235294253</v>
      </c>
      <c r="J34" s="59" t="n">
        <f aca="false">+'[2]Position Change'!K36</f>
        <v>4547.5987926052</v>
      </c>
      <c r="K34" s="34" t="n">
        <f aca="false">+'[2]Position Change'!L36</f>
        <v>17781.9801154227</v>
      </c>
      <c r="L34" s="60" t="n">
        <f aca="false">+'[2]Position Change'!M36</f>
        <v>-47259.9384738918</v>
      </c>
    </row>
    <row r="35" customFormat="false" ht="11.25" hidden="false" customHeight="false" outlineLevel="0" collapsed="false">
      <c r="A35" s="183" t="str">
        <f aca="false">+'[2]Position Change'!A37</f>
        <v>Matt Motley</v>
      </c>
      <c r="B35" s="32" t="n">
        <f aca="false">+'[2]Position Change'!C37</f>
        <v>2237.55784057317</v>
      </c>
      <c r="C35" s="59" t="n">
        <f aca="false">+'[2]Position Change'!D37</f>
        <v>-40364.9421107363</v>
      </c>
      <c r="D35" s="76" t="n">
        <f aca="false">+'[2]Position Change'!E37</f>
        <v>-38127.3842701631</v>
      </c>
      <c r="E35" s="59" t="n">
        <f aca="false">+'[2]Position Change'!F37</f>
        <v>-7282.69126955002</v>
      </c>
      <c r="F35" s="34" t="n">
        <f aca="false">+'[2]Position Change'!G37</f>
        <v>3377.363798682</v>
      </c>
      <c r="G35" s="59" t="n">
        <f aca="false">+'[2]Position Change'!H37</f>
        <v>694.72583924867</v>
      </c>
      <c r="H35" s="59" t="n">
        <f aca="false">+'[2]Position Change'!I37</f>
        <v>789.146497434492</v>
      </c>
      <c r="I35" s="59" t="n">
        <f aca="false">+'[2]Position Change'!J37</f>
        <v>1784.34176279373</v>
      </c>
      <c r="J35" s="59" t="n">
        <f aca="false">+'[2]Position Change'!K37</f>
        <v>-107.371482532026</v>
      </c>
      <c r="K35" s="34" t="n">
        <f aca="false">+'[2]Position Change'!L37</f>
        <v>3160.84261694486</v>
      </c>
      <c r="L35" s="60" t="n">
        <f aca="false">+'[2]Position Change'!M37</f>
        <v>-38871.8691240863</v>
      </c>
    </row>
    <row r="36" customFormat="false" ht="11.25" hidden="false" customHeight="false" outlineLevel="0" collapsed="false">
      <c r="A36" s="183" t="str">
        <f aca="false">+'[2]Position Change'!A38</f>
        <v>Tim Belden</v>
      </c>
      <c r="B36" s="32" t="n">
        <f aca="false">+'[2]Position Change'!C38</f>
        <v>-3312.61630797116</v>
      </c>
      <c r="C36" s="59" t="n">
        <f aca="false">+'[2]Position Change'!D38</f>
        <v>-9972.27301886889</v>
      </c>
      <c r="D36" s="76" t="n">
        <f aca="false">+'[2]Position Change'!E38</f>
        <v>-13284.8893268401</v>
      </c>
      <c r="E36" s="59" t="n">
        <f aca="false">+'[2]Position Change'!F38</f>
        <v>-30344.033480081</v>
      </c>
      <c r="F36" s="34" t="n">
        <f aca="false">+'[2]Position Change'!G38</f>
        <v>281.298659247661</v>
      </c>
      <c r="G36" s="59" t="n">
        <f aca="false">+'[2]Position Change'!H38</f>
        <v>-339.94960880598</v>
      </c>
      <c r="H36" s="59" t="n">
        <f aca="false">+'[2]Position Change'!I38</f>
        <v>-953.19350480096</v>
      </c>
      <c r="I36" s="59" t="n">
        <f aca="false">+'[2]Position Change'!J38</f>
        <v>-447.44283465563</v>
      </c>
      <c r="J36" s="59" t="n">
        <f aca="false">+'[2]Position Change'!K38</f>
        <v>-573.731191040478</v>
      </c>
      <c r="K36" s="34" t="n">
        <f aca="false">+'[2]Position Change'!L38</f>
        <v>-2314.31713930305</v>
      </c>
      <c r="L36" s="60" t="n">
        <f aca="false">+'[2]Position Change'!M38</f>
        <v>-45661.9412869764</v>
      </c>
    </row>
    <row r="37" customFormat="false" ht="11.25" hidden="false" customHeight="false" outlineLevel="0" collapsed="false">
      <c r="A37" s="183" t="str">
        <f aca="false">+'[2]Position Change'!A39</f>
        <v>Chris Mallory</v>
      </c>
      <c r="B37" s="32" t="n">
        <f aca="false">+'[2]Position Change'!C39</f>
        <v>10976.6184715896</v>
      </c>
      <c r="C37" s="59" t="n">
        <f aca="false">+'[2]Position Change'!D39</f>
        <v>9958.92041388443</v>
      </c>
      <c r="D37" s="76" t="n">
        <f aca="false">+'[2]Position Change'!E39</f>
        <v>20935.538885474</v>
      </c>
      <c r="E37" s="59" t="n">
        <f aca="false">+'[2]Position Change'!F39</f>
        <v>5.81336421252263</v>
      </c>
      <c r="F37" s="34" t="n">
        <f aca="false">+'[2]Position Change'!G39</f>
        <v>0</v>
      </c>
      <c r="G37" s="59" t="n">
        <f aca="false">+'[2]Position Change'!H39</f>
        <v>0</v>
      </c>
      <c r="H37" s="59" t="n">
        <f aca="false">+'[2]Position Change'!I39</f>
        <v>0</v>
      </c>
      <c r="I37" s="59" t="n">
        <f aca="false">+'[2]Position Change'!J39</f>
        <v>0</v>
      </c>
      <c r="J37" s="59" t="n">
        <f aca="false">+'[2]Position Change'!K39</f>
        <v>0</v>
      </c>
      <c r="K37" s="34" t="n">
        <f aca="false">+'[2]Position Change'!L39</f>
        <v>0</v>
      </c>
      <c r="L37" s="60" t="n">
        <f aca="false">+'[2]Position Change'!M39</f>
        <v>20941.3522496865</v>
      </c>
    </row>
    <row r="38" customFormat="false" ht="11.25" hidden="false" customHeight="false" outlineLevel="0" collapsed="false">
      <c r="A38" s="183" t="str">
        <f aca="false">+'[2]Position Change'!A40</f>
        <v>Sean Crandall, Diana Scholtes</v>
      </c>
      <c r="B38" s="32" t="n">
        <f aca="false">+'[2]Position Change'!C40</f>
        <v>16176.694750678</v>
      </c>
      <c r="C38" s="59" t="n">
        <f aca="false">+'[2]Position Change'!D40</f>
        <v>2.43144864981895</v>
      </c>
      <c r="D38" s="76" t="n">
        <f aca="false">+'[2]Position Change'!E40</f>
        <v>16179.1261993279</v>
      </c>
      <c r="E38" s="59" t="n">
        <f aca="false">+'[2]Position Change'!F40</f>
        <v>9.93638206311152</v>
      </c>
      <c r="F38" s="34" t="n">
        <f aca="false">+'[2]Position Change'!G40</f>
        <v>0</v>
      </c>
      <c r="G38" s="59" t="n">
        <f aca="false">+'[2]Position Change'!H40</f>
        <v>0</v>
      </c>
      <c r="H38" s="59" t="n">
        <f aca="false">+'[2]Position Change'!I40</f>
        <v>0</v>
      </c>
      <c r="I38" s="59" t="n">
        <f aca="false">+'[2]Position Change'!J40</f>
        <v>0</v>
      </c>
      <c r="J38" s="59" t="n">
        <f aca="false">+'[2]Position Change'!K40</f>
        <v>0</v>
      </c>
      <c r="K38" s="34" t="n">
        <f aca="false">+'[2]Position Change'!L40</f>
        <v>0</v>
      </c>
      <c r="L38" s="60" t="n">
        <f aca="false">+'[2]Position Change'!M40</f>
        <v>16189.062581391</v>
      </c>
    </row>
    <row r="39" customFormat="false" ht="11.25" hidden="false" customHeight="false" outlineLevel="0" collapsed="false">
      <c r="A39" s="183" t="str">
        <f aca="false">+'[2]Position Change'!A41</f>
        <v>Tom Alonso, Mark Fischer</v>
      </c>
      <c r="B39" s="32" t="n">
        <f aca="false">+'[2]Position Change'!C41</f>
        <v>-4805.99701026538</v>
      </c>
      <c r="C39" s="59" t="n">
        <f aca="false">+'[2]Position Change'!D41</f>
        <v>-19922.4026750251</v>
      </c>
      <c r="D39" s="76" t="n">
        <f aca="false">+'[2]Position Change'!E41</f>
        <v>-24728.3996852905</v>
      </c>
      <c r="E39" s="59" t="n">
        <f aca="false">+'[2]Position Change'!F41</f>
        <v>60409.1002865715</v>
      </c>
      <c r="F39" s="34" t="n">
        <f aca="false">+'[2]Position Change'!G41</f>
        <v>0</v>
      </c>
      <c r="G39" s="59" t="n">
        <f aca="false">+'[2]Position Change'!H41</f>
        <v>0</v>
      </c>
      <c r="H39" s="59" t="n">
        <f aca="false">+'[2]Position Change'!I41</f>
        <v>0</v>
      </c>
      <c r="I39" s="59" t="n">
        <f aca="false">+'[2]Position Change'!J41</f>
        <v>0</v>
      </c>
      <c r="J39" s="59" t="n">
        <f aca="false">+'[2]Position Change'!K41</f>
        <v>0</v>
      </c>
      <c r="K39" s="34" t="n">
        <f aca="false">+'[2]Position Change'!L41</f>
        <v>0</v>
      </c>
      <c r="L39" s="60" t="n">
        <f aca="false">+'[2]Position Change'!M41</f>
        <v>35680.700601281</v>
      </c>
    </row>
    <row r="40" customFormat="false" ht="12" hidden="false" customHeight="false" outlineLevel="0" collapsed="false">
      <c r="A40" s="183" t="str">
        <f aca="false">+'[2]Position Change'!A42</f>
        <v>Chris Foster</v>
      </c>
      <c r="B40" s="32" t="n">
        <f aca="false">+'[2]Position Change'!C42</f>
        <v>2610.91375390058</v>
      </c>
      <c r="C40" s="59" t="n">
        <f aca="false">+'[2]Position Change'!D42</f>
        <v>-0.717139711543496</v>
      </c>
      <c r="D40" s="76" t="n">
        <f aca="false">+'[2]Position Change'!E42</f>
        <v>2610.19661418904</v>
      </c>
      <c r="E40" s="59" t="n">
        <f aca="false">+'[2]Position Change'!F42</f>
        <v>20.0239085014926</v>
      </c>
      <c r="F40" s="34" t="n">
        <f aca="false">+'[2]Position Change'!G42</f>
        <v>53.0584992877191</v>
      </c>
      <c r="G40" s="59" t="n">
        <f aca="false">+'[2]Position Change'!H42</f>
        <v>42.1315570621705</v>
      </c>
      <c r="H40" s="59" t="n">
        <f aca="false">+'[2]Position Change'!I42</f>
        <v>70.4682165195909</v>
      </c>
      <c r="I40" s="59" t="n">
        <f aca="false">+'[2]Position Change'!J42</f>
        <v>81.0350043129583</v>
      </c>
      <c r="J40" s="59" t="n">
        <f aca="false">+'[2]Position Change'!K42</f>
        <v>0</v>
      </c>
      <c r="K40" s="34" t="n">
        <f aca="false">+'[2]Position Change'!L42</f>
        <v>193.63477789472</v>
      </c>
      <c r="L40" s="60" t="n">
        <f aca="false">+'[2]Position Change'!M42</f>
        <v>2876.91379987297</v>
      </c>
    </row>
    <row r="41" customFormat="false" ht="12" hidden="false" customHeight="false" outlineLevel="0" collapsed="false">
      <c r="A41" s="205" t="str">
        <f aca="false">+'[2]Position Change'!A43</f>
        <v>Total West Position Change - MWH</v>
      </c>
      <c r="B41" s="65" t="n">
        <f aca="false">+'[2]Position Change'!C43</f>
        <v>11996.2813659819</v>
      </c>
      <c r="C41" s="172" t="n">
        <f aca="false">+'[2]Position Change'!D43</f>
        <v>-63006.3934694542</v>
      </c>
      <c r="D41" s="206" t="n">
        <f aca="false">+'[2]Position Change'!E43</f>
        <v>-51010.1121034723</v>
      </c>
      <c r="E41" s="172" t="n">
        <f aca="false">+'[2]Position Change'!F43</f>
        <v>107442.705913993</v>
      </c>
      <c r="F41" s="207" t="n">
        <f aca="false">+'[2]Position Change'!G43</f>
        <v>240246.885231998</v>
      </c>
      <c r="G41" s="172" t="n">
        <f aca="false">+'[2]Position Change'!H43</f>
        <v>6013.83736639308</v>
      </c>
      <c r="H41" s="172" t="n">
        <f aca="false">+'[2]Position Change'!I43</f>
        <v>3069.94475487019</v>
      </c>
      <c r="I41" s="172" t="n">
        <f aca="false">+'[2]Position Change'!J43</f>
        <v>6989.36829531933</v>
      </c>
      <c r="J41" s="172" t="n">
        <f aca="false">+'[2]Position Change'!K43</f>
        <v>3925.26116804411</v>
      </c>
      <c r="K41" s="207" t="n">
        <f aca="false">+'[2]Position Change'!L43</f>
        <v>19998.4115846267</v>
      </c>
      <c r="L41" s="174" t="n">
        <f aca="false">+'[2]Position Change'!M43</f>
        <v>316677.890627146</v>
      </c>
    </row>
    <row r="42" customFormat="false" ht="11.25" hidden="false" customHeight="false" outlineLevel="0" collapsed="false">
      <c r="A42" s="183"/>
      <c r="B42" s="59"/>
    </row>
    <row r="43" customFormat="false" ht="11.25" hidden="false" customHeight="false" outlineLevel="0" collapsed="false">
      <c r="A43" s="183"/>
    </row>
    <row r="44" customFormat="false" ht="11.25" hidden="false" customHeight="false" outlineLevel="0" collapsed="false">
      <c r="A44" s="183"/>
    </row>
    <row r="45" customFormat="false" ht="11.25" hidden="false" customHeight="false" outlineLevel="0" collapsed="false">
      <c r="A45" s="183"/>
    </row>
    <row r="46" customFormat="false" ht="11.25" hidden="false" customHeight="false" outlineLevel="0" collapsed="false">
      <c r="A46" s="183"/>
    </row>
    <row r="47" customFormat="false" ht="11.25" hidden="false" customHeight="false" outlineLevel="0" collapsed="false">
      <c r="A47" s="183"/>
    </row>
    <row r="48" customFormat="false" ht="11.25" hidden="false" customHeight="false" outlineLevel="0" collapsed="false">
      <c r="A48" s="183"/>
    </row>
    <row r="49" customFormat="false" ht="11.25" hidden="false" customHeight="false" outlineLevel="0" collapsed="false">
      <c r="A49" s="183"/>
    </row>
    <row r="50" customFormat="false" ht="11.25" hidden="false" customHeight="false" outlineLevel="0" collapsed="false">
      <c r="A50" s="183"/>
    </row>
    <row r="51" customFormat="false" ht="11.25" hidden="false" customHeight="false" outlineLevel="0" collapsed="false">
      <c r="A51" s="183"/>
    </row>
    <row r="52" customFormat="false" ht="11.25" hidden="false" customHeight="false" outlineLevel="0" collapsed="false">
      <c r="A52" s="183"/>
    </row>
    <row r="53" customFormat="false" ht="11.25" hidden="false" customHeight="false" outlineLevel="0" collapsed="false">
      <c r="A53" s="183"/>
    </row>
    <row r="54" customFormat="false" ht="11.25" hidden="false" customHeight="false" outlineLevel="0" collapsed="false">
      <c r="A54" s="183"/>
    </row>
    <row r="55" customFormat="false" ht="11.25" hidden="false" customHeight="false" outlineLevel="0" collapsed="false">
      <c r="A55" s="183"/>
    </row>
    <row r="56" customFormat="false" ht="11.25" hidden="false" customHeight="false" outlineLevel="0" collapsed="false">
      <c r="A56" s="183"/>
    </row>
    <row r="57" customFormat="false" ht="11.25" hidden="false" customHeight="false" outlineLevel="0" collapsed="false">
      <c r="A57" s="183"/>
    </row>
    <row r="58" customFormat="false" ht="11.25" hidden="false" customHeight="false" outlineLevel="0" collapsed="false">
      <c r="A58" s="183"/>
    </row>
    <row r="59" customFormat="false" ht="11.25" hidden="false" customHeight="false" outlineLevel="0" collapsed="false">
      <c r="A59" s="183"/>
    </row>
    <row r="60" customFormat="false" ht="11.25" hidden="false" customHeight="false" outlineLevel="0" collapsed="false">
      <c r="A60" s="1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&amp;C&amp;"Arial,Bold"&amp;10WEST POWER POSITION CHANGE BY TRADER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2001-11-20T20:41:27Z</dcterms:created>
  <dc:creator>FChang</dc:creator>
  <dc:description/>
  <dc:language>en-US</dc:language>
  <cp:lastModifiedBy>FChang</cp:lastModifiedBy>
  <cp:revision>0</cp:revision>
  <dc:subject/>
  <dc:title/>
</cp:coreProperties>
</file>